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Febrero 2021\"/>
    </mc:Choice>
  </mc:AlternateContent>
  <bookViews>
    <workbookView xWindow="20370" yWindow="-120" windowWidth="29040" windowHeight="15840"/>
  </bookViews>
  <sheets>
    <sheet name="FEBRERO  2020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B28" i="1" l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<sst xmlns="http://schemas.openxmlformats.org/spreadsheetml/2006/main" count="48" uniqueCount="36">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</sst>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A8" sqref="A8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1402</v>
      </c>
      <c r="D9" s="12">
        <f t="shared" si="1"/>
        <v>0</v>
      </c>
      <c r="E9" s="12">
        <f t="shared" si="1"/>
        <v>5154</v>
      </c>
      <c r="F9" s="20">
        <f t="shared" si="0"/>
        <v>0.21384990848078098</v>
      </c>
      <c r="G9" s="21">
        <f>+D9/B9</f>
        <v>0</v>
      </c>
    </row>
    <row r="10" spans="1:51" ht="61.5" customHeight="1">
      <c r="A10" s="15" t="s">
        <v>30</v>
      </c>
      <c r="B10" s="16">
        <v>6556</v>
      </c>
      <c r="C10" s="16">
        <v>1402</v>
      </c>
      <c r="D10" s="16">
        <v>0</v>
      </c>
      <c r="E10" s="22">
        <f>B10-C10</f>
        <v>5154</v>
      </c>
      <c r="F10" s="18">
        <f t="shared" si="0"/>
        <v>0.21384990848078098</v>
      </c>
      <c r="G10" s="23">
        <f>D10/B10</f>
        <v>0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3925</v>
      </c>
      <c r="D11" s="12">
        <f t="shared" si="2"/>
        <v>13</v>
      </c>
      <c r="E11" s="12">
        <f t="shared" ref="E11:E13" si="3">B11-C11</f>
        <v>17738</v>
      </c>
      <c r="F11" s="20">
        <f>+C11/B11</f>
        <v>0.18118450814753265</v>
      </c>
      <c r="G11" s="21">
        <f>+D11/B11</f>
        <v>6.0010155564787886E-4</v>
      </c>
    </row>
    <row r="12" spans="1:51" ht="61.5" customHeight="1">
      <c r="A12" s="15" t="s">
        <v>32</v>
      </c>
      <c r="B12" s="16">
        <v>630</v>
      </c>
      <c r="C12" s="16">
        <v>25</v>
      </c>
      <c r="D12" s="16">
        <v>0</v>
      </c>
      <c r="E12" s="22">
        <f t="shared" si="3"/>
        <v>605</v>
      </c>
      <c r="F12" s="18">
        <f t="shared" ref="F12:F13" si="4">+C12/B12</f>
        <v>3.968253968253968E-2</v>
      </c>
      <c r="G12" s="23">
        <f t="shared" ref="G12:G13" si="5">D12/B12</f>
        <v>0</v>
      </c>
    </row>
    <row r="13" spans="1:51" ht="61.5" customHeight="1">
      <c r="A13" s="15" t="s">
        <v>33</v>
      </c>
      <c r="B13" s="16">
        <v>19733</v>
      </c>
      <c r="C13" s="16">
        <v>3900</v>
      </c>
      <c r="D13" s="16">
        <v>13</v>
      </c>
      <c r="E13" s="22">
        <f t="shared" si="3"/>
        <v>15833</v>
      </c>
      <c r="F13" s="18">
        <f t="shared" si="4"/>
        <v>0.19763847362286524</v>
      </c>
      <c r="G13" s="23">
        <f t="shared" si="5"/>
        <v>6.5879491207621748E-4</v>
      </c>
    </row>
    <row r="14" spans="1:51" ht="67.5" customHeight="1" thickBot="1">
      <c r="A14" s="15" t="s">
        <v>34</v>
      </c>
      <c r="B14" s="16">
        <v>1300</v>
      </c>
      <c r="C14" s="16">
        <v>0</v>
      </c>
      <c r="D14" s="16">
        <v>0</v>
      </c>
      <c r="E14" s="22">
        <f>B14-C14</f>
        <v>1300</v>
      </c>
      <c r="F14" s="18">
        <f t="shared" si="0"/>
        <v>0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5327</v>
      </c>
      <c r="D15" s="12">
        <f t="shared" si="6"/>
        <v>13</v>
      </c>
      <c r="E15" s="12">
        <f>B15-C15</f>
        <v>23192</v>
      </c>
      <c r="F15" s="20">
        <f>+C15/B15</f>
        <v>0.18678775553140012</v>
      </c>
      <c r="G15" s="21">
        <f>D15/B15</f>
        <v>4.5583645990392369E-4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129957</v>
      </c>
      <c r="C19" s="51">
        <f>SUM(C20:C24)</f>
        <v>15940</v>
      </c>
      <c r="D19" s="51">
        <f>SUM(D20:D24)</f>
        <v>10254</v>
      </c>
      <c r="E19" s="51">
        <f>SUM(E20:E24)</f>
        <v>114017</v>
      </c>
      <c r="F19" s="52">
        <f t="shared" ref="F19:F24" si="7">+C19/B19</f>
        <v>0.12265595543141193</v>
      </c>
      <c r="G19" s="53">
        <f t="shared" ref="G19:G24" si="8">D19/B19</f>
        <v>7.8903021768738896E-2</v>
      </c>
      <c r="I19" s="27"/>
      <c r="J19" s="28"/>
    </row>
    <row r="20" spans="1:10" ht="30" customHeight="1">
      <c r="A20" s="35" t="s">
        <v>21</v>
      </c>
      <c r="B20" s="36">
        <v>81867</v>
      </c>
      <c r="C20" s="36">
        <v>8206</v>
      </c>
      <c r="D20" s="36">
        <v>7936</v>
      </c>
      <c r="E20" s="22">
        <f>B20-C20</f>
        <v>73661</v>
      </c>
      <c r="F20" s="18">
        <f t="shared" si="7"/>
        <v>0.10023574822578084</v>
      </c>
      <c r="G20" s="23">
        <f t="shared" si="8"/>
        <v>9.6937716051644737E-2</v>
      </c>
      <c r="I20" s="27"/>
      <c r="J20" s="37"/>
    </row>
    <row r="21" spans="1:10" ht="30" customHeight="1">
      <c r="A21" s="35" t="s">
        <v>22</v>
      </c>
      <c r="B21" s="36">
        <v>9914</v>
      </c>
      <c r="C21" s="36">
        <v>6225</v>
      </c>
      <c r="D21" s="36">
        <v>809</v>
      </c>
      <c r="E21" s="22">
        <f t="shared" ref="E21:E24" si="9">B21-C21</f>
        <v>3689</v>
      </c>
      <c r="F21" s="18">
        <f t="shared" si="7"/>
        <v>0.62789993947952394</v>
      </c>
      <c r="G21" s="23">
        <f t="shared" si="8"/>
        <v>8.1601775267298768E-2</v>
      </c>
      <c r="I21" s="27"/>
      <c r="J21" s="28"/>
    </row>
    <row r="22" spans="1:10" ht="30" customHeight="1">
      <c r="A22" s="35" t="s">
        <v>23</v>
      </c>
      <c r="B22" s="36">
        <v>35436</v>
      </c>
      <c r="C22" s="36">
        <v>1509</v>
      </c>
      <c r="D22" s="36">
        <v>1509</v>
      </c>
      <c r="E22" s="22">
        <f t="shared" si="9"/>
        <v>33927</v>
      </c>
      <c r="F22" s="18">
        <f t="shared" si="7"/>
        <v>4.2583813071452759E-2</v>
      </c>
      <c r="G22" s="23">
        <f t="shared" si="8"/>
        <v>4.2583813071452759E-2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0</v>
      </c>
      <c r="D23" s="36">
        <v>0</v>
      </c>
      <c r="E23" s="22">
        <f t="shared" si="9"/>
        <v>2266</v>
      </c>
      <c r="F23" s="18">
        <f t="shared" si="7"/>
        <v>0</v>
      </c>
      <c r="G23" s="23">
        <f t="shared" si="8"/>
        <v>0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0</v>
      </c>
      <c r="D24" s="36">
        <v>0</v>
      </c>
      <c r="E24" s="22">
        <f t="shared" si="9"/>
        <v>474</v>
      </c>
      <c r="F24" s="18">
        <f t="shared" si="7"/>
        <v>0</v>
      </c>
      <c r="G24" s="23">
        <f t="shared" si="8"/>
        <v>0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129957</v>
      </c>
      <c r="C26" s="25">
        <f>C19</f>
        <v>15940</v>
      </c>
      <c r="D26" s="25">
        <f t="shared" si="10"/>
        <v>10254</v>
      </c>
      <c r="E26" s="25">
        <f t="shared" si="10"/>
        <v>114017</v>
      </c>
      <c r="F26" s="26">
        <f t="shared" si="10"/>
        <v>0.12265595543141193</v>
      </c>
      <c r="G26" s="26">
        <f t="shared" si="10"/>
        <v>7.8903021768738896E-2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158476</v>
      </c>
      <c r="C28" s="25">
        <f>C26+C15</f>
        <v>21267</v>
      </c>
      <c r="D28" s="25">
        <f>D26+D15</f>
        <v>10267</v>
      </c>
      <c r="E28" s="25">
        <f>E26+E15</f>
        <v>137209</v>
      </c>
      <c r="F28" s="26">
        <f>C28/B28</f>
        <v>0.13419697619828869</v>
      </c>
      <c r="G28" s="26">
        <f>D28/B28</f>
        <v>6.4785835079128704E-2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NV5X2DCNMZXR-556486327-45</_dlc_DocId>
    <_dlc_DocIdUrl xmlns="0948c079-19c9-4a36-bb7d-d65ca794eba7">
      <Url>https://www.supersociedades.gov.co/nuestra_entidad/_layouts/15/DocIdRedir.aspx?ID=NV5X2DCNMZXR-556486327-45</Url>
      <Description>NV5X2DCNMZXR-556486327-45</Description>
    </_dlc_DocIdUrl>
    <A_x00f1_o xmlns="b5fbb935-dbdd-4b55-8a0b-a31c9a9b7eac">2021</A_x00f1_o>
    <Mes xmlns="b5fbb935-dbdd-4b55-8a0b-a31c9a9b7eac">02. Febrero</Mes>
  </documentManagement>
</p:properties>
</file>

<file path=customXml/itemProps1.xml><?xml version="1.0" encoding="utf-8"?>
<ds:datastoreItem xmlns:ds="http://schemas.openxmlformats.org/officeDocument/2006/customXml" ds:itemID="{B9FB53B9-8250-45E1-B9DB-13450576FA85}"/>
</file>

<file path=customXml/itemProps2.xml><?xml version="1.0" encoding="utf-8"?>
<ds:datastoreItem xmlns:ds="http://schemas.openxmlformats.org/officeDocument/2006/customXml" ds:itemID="{DB90765D-AC98-473C-B02B-99E9CDA4E3A6}"/>
</file>

<file path=customXml/itemProps3.xml><?xml version="1.0" encoding="utf-8"?>
<ds:datastoreItem xmlns:ds="http://schemas.openxmlformats.org/officeDocument/2006/customXml" ds:itemID="{F17A6D9B-F124-4906-9481-570407A22F47}"/>
</file>

<file path=customXml/itemProps4.xml><?xml version="1.0" encoding="utf-8"?>
<ds:datastoreItem xmlns:ds="http://schemas.openxmlformats.org/officeDocument/2006/customXml" ds:itemID="{8212F41E-EF8B-43A1-BCF9-ED4439D9D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Ejecucion Febrero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2021-03-08T12:50:10Z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_dlc_DocIdItemGuid">
    <vt:lpwstr>56a90ec1-4b54-4cad-a634-d21893ef7519</vt:lpwstr>
  </property>
  <property fmtid="{D5CDD505-2E9C-101B-9397-08002B2CF9AE}" pid="4" name="ContentTypeId">
    <vt:lpwstr>0x010100D8B0A1F68E39A447B0BB5FE13AD7CD6F</vt:lpwstr>
  </property>
</Properties>
</file>