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Supersociedades 2013\Pagina WEB\Presupuesto 2020\Octubre 2020\"/>
    </mc:Choice>
  </mc:AlternateContent>
  <bookViews>
    <workbookView xWindow="0" yWindow="0" windowWidth="20490" windowHeight="7320"/>
  </bookViews>
  <sheets>
    <sheet name="SEPTIEMBRE 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G12" i="1"/>
  <c r="G11" i="1"/>
  <c r="G10" i="1"/>
  <c r="G9" i="1"/>
  <c r="G7" i="1"/>
  <c r="E11" i="1"/>
  <c r="G18" i="1"/>
  <c r="G19" i="1"/>
  <c r="G20" i="1"/>
  <c r="G21" i="1"/>
  <c r="F18" i="1"/>
  <c r="F19" i="1"/>
  <c r="F20" i="1"/>
  <c r="F21" i="1"/>
  <c r="E18" i="1"/>
  <c r="E19" i="1"/>
  <c r="E20" i="1"/>
  <c r="E21" i="1"/>
  <c r="G17" i="1" l="1"/>
  <c r="F17" i="1"/>
  <c r="E17" i="1"/>
  <c r="D16" i="1"/>
  <c r="D23" i="1" s="1"/>
  <c r="C16" i="1"/>
  <c r="C23" i="1" s="1"/>
  <c r="B16" i="1"/>
  <c r="F11" i="1"/>
  <c r="F10" i="1"/>
  <c r="E10" i="1"/>
  <c r="D9" i="1"/>
  <c r="D12" i="1" s="1"/>
  <c r="C9" i="1"/>
  <c r="F9" i="1" s="1"/>
  <c r="B9" i="1"/>
  <c r="G8" i="1"/>
  <c r="F8" i="1"/>
  <c r="E8" i="1"/>
  <c r="E7" i="1"/>
  <c r="D7" i="1"/>
  <c r="C7" i="1"/>
  <c r="B7" i="1"/>
  <c r="F7" i="1" s="1"/>
  <c r="E9" i="1" l="1"/>
  <c r="E12" i="1" s="1"/>
  <c r="E16" i="1"/>
  <c r="E23" i="1" s="1"/>
  <c r="C12" i="1"/>
  <c r="C26" i="1" s="1"/>
  <c r="G16" i="1"/>
  <c r="G23" i="1" s="1"/>
  <c r="D26" i="1"/>
  <c r="F16" i="1"/>
  <c r="F23" i="1" s="1"/>
  <c r="B23" i="1"/>
  <c r="B26" i="1" s="1"/>
  <c r="B12" i="1"/>
  <c r="F12" i="1" l="1"/>
  <c r="E26" i="1"/>
</calcChain>
</file>

<file path=xl/sharedStrings.xml><?xml version="1.0" encoding="utf-8"?>
<sst xmlns="http://schemas.openxmlformats.org/spreadsheetml/2006/main" count="45" uniqueCount="33">
  <si>
    <t>E S T R A T E G I A    D E     R E N D I C I Ó N    D E    C U E N T A S      2020</t>
  </si>
  <si>
    <t>ENTIDAD:</t>
  </si>
  <si>
    <t>SUPERINTENDENCIA DE SOCIEDADES</t>
  </si>
  <si>
    <t>PRESUPUESTO DE INVERSIÓN</t>
  </si>
  <si>
    <t>Apropiado</t>
  </si>
  <si>
    <t>Compromiso</t>
  </si>
  <si>
    <t>Obligación</t>
  </si>
  <si>
    <t>Apropiación sin comprometer</t>
  </si>
  <si>
    <t>% de Ejec. Comp./Aprop.</t>
  </si>
  <si>
    <t>% de Ejec. Oblig./Aprop</t>
  </si>
  <si>
    <t>(1)</t>
  </si>
  <si>
    <t>(2)</t>
  </si>
  <si>
    <t>(3)</t>
  </si>
  <si>
    <t>4=(1-2)</t>
  </si>
  <si>
    <t>5=(2/1)</t>
  </si>
  <si>
    <t>6=(3/1)</t>
  </si>
  <si>
    <t>Productivilidad y Competividad de las empresas Colombianas</t>
  </si>
  <si>
    <t>FORTALECIMIENTO DE LA COMPETITIVIDAD DE LAS SOCIEDADES DEL SECTOR REAL</t>
  </si>
  <si>
    <t>Fortalecimiento de la gestión y dirección del sector Comercio Industria y Turismo</t>
  </si>
  <si>
    <t>FORTALECIMIENTO DE LA INFRAESTRUCTURA FÍSICA DE LA SUPERINTENDENCIA DE SOCIEDADES A NIVEL  NACIONAL</t>
  </si>
  <si>
    <t>FORTALECIMIENTO INTERNO DE LOS PROCESOS Y DE LA INFRAESTRUCTURA TECNOLÓGICA DE LA SUPERINTENDENCIA DE SOCIEDADES A NIVEL  NACIONAL</t>
  </si>
  <si>
    <t>TOTAL PRESUPUESTO DE INVERSIÓN SUPERSOCIEDADES</t>
  </si>
  <si>
    <t>PRESUPUESTO DE FUNCIONAMIENTO</t>
  </si>
  <si>
    <t>Sector / Programa</t>
  </si>
  <si>
    <t>Superintendencia de Sociedades</t>
  </si>
  <si>
    <t>Gastos de Personal</t>
  </si>
  <si>
    <t>Adquisición de Activos no Financieros   y Diferentes activos</t>
  </si>
  <si>
    <t>Transferencias Corrientes</t>
  </si>
  <si>
    <t>Programa de Vivienda</t>
  </si>
  <si>
    <t>Impuestos  - Cuota Auditaje</t>
  </si>
  <si>
    <t>TOTAL PRESUPUESTO DE FUNCIONAMIENTO SS</t>
  </si>
  <si>
    <t>TOTAL PRESUPUESTO DE FUNCIONAMIENTO + INVERSION SS</t>
  </si>
  <si>
    <t>EJECUCIÓN PRESUPUESTAL CORTE 31 DE OCTUBRE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</si>
</sst>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0.0%"/>
    <numFmt numFmtId="165" formatCode="0.00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color theme="3"/>
      <name val="Calibri"/>
      <family val="2"/>
    </font>
    <font>
      <b/>
      <sz val="12"/>
      <color theme="0"/>
      <name val="Futura Std Book"/>
      <family val="2"/>
    </font>
    <font>
      <b/>
      <sz val="18"/>
      <name val="Futura Std Book"/>
      <family val="2"/>
    </font>
    <font>
      <b/>
      <sz val="14"/>
      <color indexed="8"/>
      <name val="Arial"/>
      <family val="2"/>
    </font>
    <font>
      <b/>
      <sz val="16"/>
      <color indexed="8"/>
      <name val="Futura Std Book"/>
      <family val="2"/>
    </font>
    <font>
      <b/>
      <sz val="16"/>
      <color indexed="8"/>
      <name val="Futura Std Book"/>
    </font>
    <font>
      <b/>
      <sz val="18"/>
      <color theme="3"/>
      <name val="Arial"/>
      <family val="2"/>
    </font>
    <font>
      <b/>
      <sz val="9"/>
      <color indexed="9"/>
      <name val="Arial"/>
      <family val="2"/>
    </font>
    <font>
      <b/>
      <sz val="10"/>
      <color indexed="8"/>
      <name val="Arial"/>
      <family val="2"/>
    </font>
    <font>
      <b/>
      <sz val="12"/>
      <color theme="0"/>
      <name val="Arial"/>
      <family val="2"/>
    </font>
    <font>
      <b/>
      <sz val="16"/>
      <name val="Calibri"/>
      <family val="2"/>
    </font>
    <font>
      <b/>
      <sz val="18"/>
      <color indexed="8"/>
      <name val="Futura Std Book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vertical="center"/>
    </xf>
    <xf numFmtId="0" fontId="4" fillId="2" borderId="0" xfId="3" applyFill="1"/>
    <xf numFmtId="0" fontId="5" fillId="2" borderId="0" xfId="3" applyFont="1" applyFill="1"/>
    <xf numFmtId="0" fontId="4" fillId="0" borderId="0" xfId="3"/>
    <xf numFmtId="0" fontId="7" fillId="2" borderId="0" xfId="3" applyFont="1" applyFill="1"/>
    <xf numFmtId="0" fontId="7" fillId="0" borderId="0" xfId="3" applyFont="1"/>
    <xf numFmtId="0" fontId="9" fillId="3" borderId="13" xfId="3" applyFont="1" applyFill="1" applyBorder="1" applyAlignment="1">
      <alignment vertical="center" wrapText="1"/>
    </xf>
    <xf numFmtId="3" fontId="9" fillId="3" borderId="14" xfId="3" applyNumberFormat="1" applyFont="1" applyFill="1" applyBorder="1" applyAlignment="1">
      <alignment horizontal="center" vertical="center" wrapText="1"/>
    </xf>
    <xf numFmtId="10" fontId="9" fillId="3" borderId="14" xfId="3" applyNumberFormat="1" applyFont="1" applyFill="1" applyBorder="1" applyAlignment="1">
      <alignment horizontal="center" vertical="center" wrapText="1"/>
    </xf>
    <xf numFmtId="10" fontId="9" fillId="3" borderId="15" xfId="3" applyNumberFormat="1" applyFont="1" applyFill="1" applyBorder="1" applyAlignment="1">
      <alignment horizontal="center" vertical="center" wrapText="1"/>
    </xf>
    <xf numFmtId="0" fontId="6" fillId="4" borderId="13" xfId="3" applyFont="1" applyFill="1" applyBorder="1" applyAlignment="1">
      <alignment vertical="center" wrapText="1"/>
    </xf>
    <xf numFmtId="3" fontId="10" fillId="4" borderId="14" xfId="3" applyNumberFormat="1" applyFont="1" applyFill="1" applyBorder="1" applyAlignment="1">
      <alignment horizontal="right" vertical="center" wrapText="1"/>
    </xf>
    <xf numFmtId="164" fontId="10" fillId="4" borderId="14" xfId="3" applyNumberFormat="1" applyFont="1" applyFill="1" applyBorder="1" applyAlignment="1">
      <alignment horizontal="right" vertical="center" wrapText="1"/>
    </xf>
    <xf numFmtId="164" fontId="10" fillId="4" borderId="15" xfId="3" applyNumberFormat="1" applyFont="1" applyFill="1" applyBorder="1" applyAlignment="1">
      <alignment horizontal="right" vertical="center" wrapText="1"/>
    </xf>
    <xf numFmtId="0" fontId="7" fillId="0" borderId="5" xfId="3" applyFont="1" applyBorder="1" applyAlignment="1">
      <alignment horizontal="justify" vertical="center" wrapText="1"/>
    </xf>
    <xf numFmtId="3" fontId="5" fillId="0" borderId="16" xfId="3" applyNumberFormat="1" applyFont="1" applyFill="1" applyBorder="1" applyAlignment="1" applyProtection="1">
      <alignment horizontal="right" vertical="center"/>
      <protection locked="0"/>
    </xf>
    <xf numFmtId="3" fontId="5" fillId="0" borderId="16" xfId="3" applyNumberFormat="1" applyFont="1" applyFill="1" applyBorder="1" applyAlignment="1" applyProtection="1">
      <alignment vertical="center"/>
      <protection locked="0"/>
    </xf>
    <xf numFmtId="164" fontId="5" fillId="0" borderId="16" xfId="4" applyNumberFormat="1" applyFont="1" applyBorder="1" applyAlignment="1">
      <alignment vertical="center"/>
    </xf>
    <xf numFmtId="164" fontId="5" fillId="5" borderId="17" xfId="4" applyNumberFormat="1" applyFont="1" applyFill="1" applyBorder="1" applyAlignment="1">
      <alignment vertical="center"/>
    </xf>
    <xf numFmtId="164" fontId="10" fillId="4" borderId="14" xfId="2" applyNumberFormat="1" applyFont="1" applyFill="1" applyBorder="1" applyAlignment="1">
      <alignment horizontal="right" vertical="center" wrapText="1"/>
    </xf>
    <xf numFmtId="164" fontId="10" fillId="4" borderId="15" xfId="2" applyNumberFormat="1" applyFont="1" applyFill="1" applyBorder="1" applyAlignment="1">
      <alignment horizontal="right" vertical="center" wrapText="1"/>
    </xf>
    <xf numFmtId="3" fontId="5" fillId="0" borderId="16" xfId="3" applyNumberFormat="1" applyFont="1" applyFill="1" applyBorder="1" applyAlignment="1">
      <alignment horizontal="right" vertical="center"/>
    </xf>
    <xf numFmtId="164" fontId="5" fillId="0" borderId="17" xfId="4" applyNumberFormat="1" applyFont="1" applyBorder="1" applyAlignment="1">
      <alignment vertical="center"/>
    </xf>
    <xf numFmtId="0" fontId="11" fillId="4" borderId="18" xfId="3" applyFont="1" applyFill="1" applyBorder="1" applyAlignment="1">
      <alignment vertical="center" wrapText="1"/>
    </xf>
    <xf numFmtId="3" fontId="12" fillId="4" borderId="19" xfId="3" applyNumberFormat="1" applyFont="1" applyFill="1" applyBorder="1" applyAlignment="1">
      <alignment horizontal="right" vertical="center" wrapText="1"/>
    </xf>
    <xf numFmtId="164" fontId="13" fillId="4" borderId="20" xfId="3" applyNumberFormat="1" applyFont="1" applyFill="1" applyBorder="1" applyAlignment="1">
      <alignment horizontal="right" vertical="center" wrapText="1"/>
    </xf>
    <xf numFmtId="3" fontId="5" fillId="2" borderId="0" xfId="3" applyNumberFormat="1" applyFont="1" applyFill="1"/>
    <xf numFmtId="165" fontId="5" fillId="2" borderId="0" xfId="2" applyNumberFormat="1" applyFont="1" applyFill="1"/>
    <xf numFmtId="0" fontId="14" fillId="2" borderId="21" xfId="3" applyFont="1" applyFill="1" applyBorder="1" applyAlignment="1">
      <alignment vertical="center" wrapText="1"/>
    </xf>
    <xf numFmtId="0" fontId="15" fillId="2" borderId="0" xfId="3" applyFont="1" applyFill="1" applyBorder="1" applyAlignment="1"/>
    <xf numFmtId="0" fontId="15" fillId="2" borderId="0" xfId="3" applyFont="1" applyFill="1" applyBorder="1" applyAlignment="1">
      <alignment horizontal="center"/>
    </xf>
    <xf numFmtId="0" fontId="16" fillId="2" borderId="22" xfId="3" applyFont="1" applyFill="1" applyBorder="1" applyAlignment="1">
      <alignment horizontal="center"/>
    </xf>
    <xf numFmtId="0" fontId="17" fillId="3" borderId="13" xfId="3" applyFont="1" applyFill="1" applyBorder="1" applyAlignment="1">
      <alignment vertical="center" wrapText="1"/>
    </xf>
    <xf numFmtId="0" fontId="11" fillId="6" borderId="13" xfId="3" applyFont="1" applyFill="1" applyBorder="1" applyAlignment="1">
      <alignment vertical="center" wrapText="1"/>
    </xf>
    <xf numFmtId="3" fontId="12" fillId="6" borderId="14" xfId="3" applyNumberFormat="1" applyFont="1" applyFill="1" applyBorder="1" applyAlignment="1">
      <alignment horizontal="right" vertical="center" wrapText="1"/>
    </xf>
    <xf numFmtId="164" fontId="18" fillId="6" borderId="16" xfId="3" applyNumberFormat="1" applyFont="1" applyFill="1" applyBorder="1" applyAlignment="1">
      <alignment horizontal="right" vertical="center" wrapText="1"/>
    </xf>
    <xf numFmtId="164" fontId="18" fillId="6" borderId="17" xfId="3" applyNumberFormat="1" applyFont="1" applyFill="1" applyBorder="1" applyAlignment="1">
      <alignment horizontal="right" vertical="center" wrapText="1"/>
    </xf>
    <xf numFmtId="0" fontId="7" fillId="0" borderId="5" xfId="3" applyFont="1" applyFill="1" applyBorder="1" applyAlignment="1">
      <alignment vertical="center" wrapText="1"/>
    </xf>
    <xf numFmtId="3" fontId="19" fillId="0" borderId="14" xfId="3" applyNumberFormat="1" applyFont="1" applyFill="1" applyBorder="1" applyAlignment="1">
      <alignment horizontal="right" vertical="center" wrapText="1"/>
    </xf>
    <xf numFmtId="41" fontId="5" fillId="2" borderId="0" xfId="1" applyFont="1" applyFill="1"/>
    <xf numFmtId="0" fontId="4" fillId="0" borderId="21" xfId="3" applyBorder="1"/>
    <xf numFmtId="0" fontId="20" fillId="0" borderId="0" xfId="3" applyFont="1" applyBorder="1"/>
    <xf numFmtId="0" fontId="20" fillId="0" borderId="0" xfId="3" applyFont="1" applyFill="1" applyBorder="1"/>
    <xf numFmtId="0" fontId="20" fillId="0" borderId="22" xfId="3" applyFont="1" applyBorder="1"/>
    <xf numFmtId="0" fontId="4" fillId="2" borderId="21" xfId="3" applyFont="1" applyFill="1" applyBorder="1"/>
    <xf numFmtId="0" fontId="4" fillId="2" borderId="0" xfId="3" applyFill="1" applyBorder="1"/>
    <xf numFmtId="10" fontId="4" fillId="2" borderId="0" xfId="3" applyNumberFormat="1" applyFill="1" applyBorder="1"/>
    <xf numFmtId="10" fontId="4" fillId="2" borderId="22" xfId="3" applyNumberFormat="1" applyFill="1" applyBorder="1"/>
    <xf numFmtId="3" fontId="4" fillId="2" borderId="0" xfId="3" applyNumberFormat="1" applyFill="1"/>
    <xf numFmtId="0" fontId="4" fillId="0" borderId="0" xfId="3" applyFill="1"/>
    <xf numFmtId="0" fontId="4" fillId="7" borderId="0" xfId="3" applyFill="1"/>
    <xf numFmtId="0" fontId="4" fillId="8" borderId="0" xfId="3" applyFill="1"/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</cellXfs>
  <cellStyles count="5">
    <cellStyle name="Millares [0]" xfId="1" builtinId="6"/>
    <cellStyle name="Normal" xfId="0" builtinId="0"/>
    <cellStyle name="Normal 3 2" xfId="3"/>
    <cellStyle name="Porcentaje" xfId="2" builtinId="5"/>
    <cellStyle name="Porcentaje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1066800</xdr:colOff>
      <xdr:row>0</xdr:row>
      <xdr:rowOff>114300</xdr:rowOff>
    </xdr:from>
    <xdr:to>
      <xdr:col>0</xdr:col>
      <xdr:colOff>2352675</xdr:colOff>
      <xdr:row>0</xdr:row>
      <xdr:rowOff>1076325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14300"/>
          <a:ext cx="12858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Y295"/>
  <sheetViews>
    <sheetView tabSelected="1" zoomScale="55" zoomScaleNormal="55" workbookViewId="0">
      <selection activeCell="A4" sqref="A4:G4"/>
    </sheetView>
  </sheetViews>
  <sheetFormatPr baseColWidth="10" defaultRowHeight="23.25"/>
  <cols>
    <col min="1" max="1" width="55" style="4" customWidth="1"/>
    <col min="2" max="2" width="19" style="4" customWidth="1"/>
    <col min="3" max="3" width="20.7109375" style="51" customWidth="1"/>
    <col min="4" max="5" width="17.42578125" style="52" customWidth="1"/>
    <col min="6" max="6" width="17.28515625" style="4" customWidth="1"/>
    <col min="7" max="7" width="19.140625" style="4" customWidth="1"/>
    <col min="8" max="8" width="11.42578125" style="2"/>
    <col min="9" max="9" width="25.42578125" style="3" customWidth="1"/>
    <col min="10" max="10" width="22.5703125" style="3" bestFit="1" customWidth="1"/>
    <col min="11" max="51" width="11.42578125" style="2"/>
    <col min="52" max="16384" width="11.42578125" style="4"/>
  </cols>
  <sheetData>
    <row r="1" spans="1:51" ht="93.75" customHeight="1">
      <c r="A1" s="1"/>
      <c r="B1" s="54" t="s">
        <v>0</v>
      </c>
      <c r="C1" s="55"/>
      <c r="D1" s="55"/>
      <c r="E1" s="55"/>
      <c r="F1" s="55"/>
      <c r="G1" s="56"/>
    </row>
    <row r="2" spans="1:51" s="6" customFormat="1">
      <c r="A2" s="53" t="s">
        <v>1</v>
      </c>
      <c r="B2" s="57" t="s">
        <v>2</v>
      </c>
      <c r="C2" s="58"/>
      <c r="D2" s="58"/>
      <c r="E2" s="58"/>
      <c r="F2" s="58"/>
      <c r="G2" s="59"/>
      <c r="H2" s="5"/>
      <c r="I2" s="3"/>
      <c r="J2" s="3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6" customFormat="1" ht="67.5" customHeight="1">
      <c r="A3" s="60" t="s">
        <v>32</v>
      </c>
      <c r="B3" s="61"/>
      <c r="C3" s="61"/>
      <c r="D3" s="61"/>
      <c r="E3" s="61"/>
      <c r="F3" s="61"/>
      <c r="G3" s="62"/>
      <c r="H3" s="5"/>
      <c r="I3" s="3"/>
      <c r="J3" s="3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6" customFormat="1" ht="54" customHeight="1">
      <c r="A4" s="63" t="s">
        <v>3</v>
      </c>
      <c r="B4" s="64"/>
      <c r="C4" s="64"/>
      <c r="D4" s="64"/>
      <c r="E4" s="64"/>
      <c r="F4" s="64"/>
      <c r="G4" s="65"/>
      <c r="H4" s="5"/>
      <c r="I4" s="3"/>
      <c r="J4" s="3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ht="58.5" customHeight="1">
      <c r="A5" s="7"/>
      <c r="B5" s="8" t="s">
        <v>4</v>
      </c>
      <c r="C5" s="8" t="s">
        <v>5</v>
      </c>
      <c r="D5" s="8" t="s">
        <v>6</v>
      </c>
      <c r="E5" s="8" t="s">
        <v>7</v>
      </c>
      <c r="F5" s="9" t="s">
        <v>8</v>
      </c>
      <c r="G5" s="10" t="s">
        <v>9</v>
      </c>
    </row>
    <row r="6" spans="1:51" ht="22.5" customHeight="1">
      <c r="A6" s="7"/>
      <c r="B6" s="8" t="s">
        <v>10</v>
      </c>
      <c r="C6" s="8" t="s">
        <v>11</v>
      </c>
      <c r="D6" s="8" t="s">
        <v>12</v>
      </c>
      <c r="E6" s="8" t="s">
        <v>13</v>
      </c>
      <c r="F6" s="9" t="s">
        <v>14</v>
      </c>
      <c r="G6" s="10" t="s">
        <v>15</v>
      </c>
    </row>
    <row r="7" spans="1:51" ht="45" customHeight="1">
      <c r="A7" s="11" t="s">
        <v>16</v>
      </c>
      <c r="B7" s="12">
        <f>+B8</f>
        <v>400</v>
      </c>
      <c r="C7" s="12">
        <f>+C8</f>
        <v>20</v>
      </c>
      <c r="D7" s="12">
        <f>+D8</f>
        <v>0</v>
      </c>
      <c r="E7" s="12">
        <f>+B7-C7</f>
        <v>380</v>
      </c>
      <c r="F7" s="13">
        <f t="shared" ref="F7:F12" si="0">+C7/B7</f>
        <v>0.05</v>
      </c>
      <c r="G7" s="14">
        <f>D7/B7</f>
        <v>0</v>
      </c>
    </row>
    <row r="8" spans="1:51" ht="60.75" customHeight="1">
      <c r="A8" s="15" t="s">
        <v>17</v>
      </c>
      <c r="B8" s="16">
        <v>400</v>
      </c>
      <c r="C8" s="16">
        <v>20</v>
      </c>
      <c r="D8" s="16"/>
      <c r="E8" s="17">
        <f>B8-C8</f>
        <v>380</v>
      </c>
      <c r="F8" s="18">
        <f t="shared" si="0"/>
        <v>0.05</v>
      </c>
      <c r="G8" s="19">
        <f>D8/B8</f>
        <v>0</v>
      </c>
    </row>
    <row r="9" spans="1:51" ht="54">
      <c r="A9" s="11" t="s">
        <v>18</v>
      </c>
      <c r="B9" s="12">
        <f t="shared" ref="B9:G9" si="1">+B10+B11</f>
        <v>21899</v>
      </c>
      <c r="C9" s="12">
        <f t="shared" si="1"/>
        <v>11712</v>
      </c>
      <c r="D9" s="12">
        <f t="shared" si="1"/>
        <v>6176</v>
      </c>
      <c r="E9" s="12">
        <f t="shared" si="1"/>
        <v>10187</v>
      </c>
      <c r="F9" s="20">
        <f t="shared" si="0"/>
        <v>0.5348189415041783</v>
      </c>
      <c r="G9" s="21">
        <f>+D9/B9</f>
        <v>0.28202201013744921</v>
      </c>
    </row>
    <row r="10" spans="1:51" ht="61.5" customHeight="1">
      <c r="A10" s="15" t="s">
        <v>19</v>
      </c>
      <c r="B10" s="16">
        <v>4020</v>
      </c>
      <c r="C10" s="16">
        <v>564</v>
      </c>
      <c r="D10" s="16">
        <v>30</v>
      </c>
      <c r="E10" s="22">
        <f>B10-C10</f>
        <v>3456</v>
      </c>
      <c r="F10" s="18">
        <f t="shared" si="0"/>
        <v>0.14029850746268657</v>
      </c>
      <c r="G10" s="23">
        <f>D10/B10</f>
        <v>7.462686567164179E-3</v>
      </c>
    </row>
    <row r="11" spans="1:51" ht="67.5" customHeight="1" thickBot="1">
      <c r="A11" s="15" t="s">
        <v>20</v>
      </c>
      <c r="B11" s="16">
        <v>17879</v>
      </c>
      <c r="C11" s="16">
        <v>11148</v>
      </c>
      <c r="D11" s="16">
        <v>6146</v>
      </c>
      <c r="E11" s="22">
        <f>B11-C11</f>
        <v>6731</v>
      </c>
      <c r="F11" s="18">
        <f t="shared" si="0"/>
        <v>0.62352480563789925</v>
      </c>
      <c r="G11" s="23">
        <f>D11/B11</f>
        <v>0.34375524358185583</v>
      </c>
    </row>
    <row r="12" spans="1:51" ht="36.75" thickBot="1">
      <c r="A12" s="24" t="s">
        <v>21</v>
      </c>
      <c r="B12" s="25">
        <f>+B7+B9</f>
        <v>22299</v>
      </c>
      <c r="C12" s="25">
        <f>+C7+C9</f>
        <v>11732</v>
      </c>
      <c r="D12" s="25">
        <f>+D7+D9</f>
        <v>6176</v>
      </c>
      <c r="E12" s="25">
        <f>+E7+E9</f>
        <v>10567</v>
      </c>
      <c r="F12" s="26">
        <f t="shared" si="0"/>
        <v>0.52612224763442306</v>
      </c>
      <c r="G12" s="26">
        <f>D12/B12</f>
        <v>0.27696309251535944</v>
      </c>
      <c r="I12" s="27"/>
      <c r="J12" s="28"/>
    </row>
    <row r="13" spans="1:51" ht="46.5">
      <c r="A13" s="29" t="s">
        <v>22</v>
      </c>
      <c r="B13" s="30"/>
      <c r="C13" s="31"/>
      <c r="D13" s="31"/>
      <c r="E13" s="31"/>
      <c r="F13" s="31"/>
      <c r="G13" s="32"/>
      <c r="I13" s="27"/>
      <c r="J13" s="28"/>
    </row>
    <row r="14" spans="1:51" ht="58.5" customHeight="1">
      <c r="A14" s="33" t="s">
        <v>23</v>
      </c>
      <c r="B14" s="8" t="s">
        <v>4</v>
      </c>
      <c r="C14" s="8" t="s">
        <v>5</v>
      </c>
      <c r="D14" s="8" t="s">
        <v>6</v>
      </c>
      <c r="E14" s="8" t="s">
        <v>7</v>
      </c>
      <c r="F14" s="9" t="s">
        <v>8</v>
      </c>
      <c r="G14" s="10" t="s">
        <v>9</v>
      </c>
      <c r="I14" s="27"/>
      <c r="J14" s="28"/>
    </row>
    <row r="15" spans="1:51">
      <c r="A15" s="33"/>
      <c r="B15" s="8" t="s">
        <v>10</v>
      </c>
      <c r="C15" s="8" t="s">
        <v>11</v>
      </c>
      <c r="D15" s="8" t="s">
        <v>12</v>
      </c>
      <c r="E15" s="8" t="s">
        <v>13</v>
      </c>
      <c r="F15" s="9" t="s">
        <v>14</v>
      </c>
      <c r="G15" s="10" t="s">
        <v>15</v>
      </c>
      <c r="I15" s="27"/>
      <c r="J15" s="28"/>
    </row>
    <row r="16" spans="1:51" ht="30" customHeight="1">
      <c r="A16" s="34" t="s">
        <v>24</v>
      </c>
      <c r="B16" s="35">
        <f>SUM(B17:B21)</f>
        <v>120478</v>
      </c>
      <c r="C16" s="35">
        <f>SUM(C17:C21)</f>
        <v>76413</v>
      </c>
      <c r="D16" s="35">
        <f>SUM(D17:D21)</f>
        <v>70964</v>
      </c>
      <c r="E16" s="35">
        <f>SUM(E17:E21)</f>
        <v>44065</v>
      </c>
      <c r="F16" s="36">
        <f t="shared" ref="F16:F21" si="2">+C16/B16</f>
        <v>0.63424857650359401</v>
      </c>
      <c r="G16" s="37">
        <f t="shared" ref="G16:G21" si="3">D16/B16</f>
        <v>0.58902040206510731</v>
      </c>
      <c r="I16" s="27"/>
      <c r="J16" s="28"/>
    </row>
    <row r="17" spans="1:10" ht="30" customHeight="1">
      <c r="A17" s="38" t="s">
        <v>25</v>
      </c>
      <c r="B17" s="39">
        <v>71510</v>
      </c>
      <c r="C17" s="39">
        <v>50657</v>
      </c>
      <c r="D17" s="39">
        <v>50484</v>
      </c>
      <c r="E17" s="22">
        <f>B17-C17</f>
        <v>20853</v>
      </c>
      <c r="F17" s="18">
        <f t="shared" si="2"/>
        <v>0.70839043490420917</v>
      </c>
      <c r="G17" s="23">
        <f t="shared" si="3"/>
        <v>0.70597119284016219</v>
      </c>
      <c r="I17" s="27"/>
      <c r="J17" s="40"/>
    </row>
    <row r="18" spans="1:10" ht="30" customHeight="1">
      <c r="A18" s="38" t="s">
        <v>26</v>
      </c>
      <c r="B18" s="39">
        <v>10783</v>
      </c>
      <c r="C18" s="39">
        <v>10211</v>
      </c>
      <c r="D18" s="39">
        <v>7037</v>
      </c>
      <c r="E18" s="22">
        <f t="shared" ref="E18:E21" si="4">B18-C18</f>
        <v>572</v>
      </c>
      <c r="F18" s="18">
        <f t="shared" si="2"/>
        <v>0.94695353797644444</v>
      </c>
      <c r="G18" s="23">
        <f t="shared" si="3"/>
        <v>0.65260131688769363</v>
      </c>
      <c r="I18" s="27"/>
      <c r="J18" s="28"/>
    </row>
    <row r="19" spans="1:10" ht="30" customHeight="1">
      <c r="A19" s="38" t="s">
        <v>27</v>
      </c>
      <c r="B19" s="39">
        <v>35500</v>
      </c>
      <c r="C19" s="39">
        <v>12877</v>
      </c>
      <c r="D19" s="39">
        <v>12639</v>
      </c>
      <c r="E19" s="22">
        <f t="shared" si="4"/>
        <v>22623</v>
      </c>
      <c r="F19" s="18">
        <f t="shared" si="2"/>
        <v>0.3627323943661972</v>
      </c>
      <c r="G19" s="23">
        <f t="shared" si="3"/>
        <v>0.35602816901408452</v>
      </c>
      <c r="I19" s="27"/>
      <c r="J19" s="28"/>
    </row>
    <row r="20" spans="1:10" ht="30" customHeight="1">
      <c r="A20" s="38" t="s">
        <v>28</v>
      </c>
      <c r="B20" s="39">
        <v>2200</v>
      </c>
      <c r="C20" s="39">
        <v>2195</v>
      </c>
      <c r="D20" s="39">
        <v>333</v>
      </c>
      <c r="E20" s="22">
        <f t="shared" si="4"/>
        <v>5</v>
      </c>
      <c r="F20" s="18">
        <f t="shared" si="2"/>
        <v>0.99772727272727268</v>
      </c>
      <c r="G20" s="23">
        <f t="shared" si="3"/>
        <v>0.15136363636363637</v>
      </c>
      <c r="I20" s="27"/>
      <c r="J20" s="28"/>
    </row>
    <row r="21" spans="1:10" ht="30" customHeight="1">
      <c r="A21" s="38" t="s">
        <v>29</v>
      </c>
      <c r="B21" s="39">
        <v>485</v>
      </c>
      <c r="C21" s="39">
        <v>473</v>
      </c>
      <c r="D21" s="39">
        <v>471</v>
      </c>
      <c r="E21" s="22">
        <f t="shared" si="4"/>
        <v>12</v>
      </c>
      <c r="F21" s="18">
        <f t="shared" si="2"/>
        <v>0.97525773195876286</v>
      </c>
      <c r="G21" s="23">
        <f t="shared" si="3"/>
        <v>0.97113402061855669</v>
      </c>
      <c r="I21" s="27"/>
      <c r="J21" s="28"/>
    </row>
    <row r="22" spans="1:10" ht="18" customHeight="1" thickBot="1">
      <c r="A22" s="41"/>
      <c r="B22" s="42"/>
      <c r="C22" s="43"/>
      <c r="D22" s="43"/>
      <c r="E22" s="43"/>
      <c r="F22" s="43"/>
      <c r="G22" s="44"/>
      <c r="I22" s="27"/>
      <c r="J22" s="28"/>
    </row>
    <row r="23" spans="1:10" ht="36.75" thickBot="1">
      <c r="A23" s="24" t="s">
        <v>30</v>
      </c>
      <c r="B23" s="25">
        <f t="shared" ref="B23:G23" si="5">B16</f>
        <v>120478</v>
      </c>
      <c r="C23" s="25">
        <f>C16</f>
        <v>76413</v>
      </c>
      <c r="D23" s="25">
        <f t="shared" si="5"/>
        <v>70964</v>
      </c>
      <c r="E23" s="25">
        <f t="shared" si="5"/>
        <v>44065</v>
      </c>
      <c r="F23" s="26">
        <f t="shared" si="5"/>
        <v>0.63424857650359401</v>
      </c>
      <c r="G23" s="26">
        <f t="shared" si="5"/>
        <v>0.58902040206510731</v>
      </c>
      <c r="I23" s="27"/>
      <c r="J23" s="28"/>
    </row>
    <row r="24" spans="1:10" s="2" customFormat="1">
      <c r="A24" s="45"/>
      <c r="B24" s="46"/>
      <c r="C24" s="46"/>
      <c r="D24" s="46"/>
      <c r="E24" s="46"/>
      <c r="F24" s="47"/>
      <c r="G24" s="48"/>
      <c r="I24" s="27"/>
      <c r="J24" s="28"/>
    </row>
    <row r="25" spans="1:10" s="2" customFormat="1" ht="24" thickBot="1">
      <c r="A25" s="45"/>
      <c r="B25" s="46"/>
      <c r="C25" s="46"/>
      <c r="D25" s="46"/>
      <c r="E25" s="46"/>
      <c r="F25" s="47"/>
      <c r="G25" s="48"/>
      <c r="I25" s="27"/>
      <c r="J25" s="28"/>
    </row>
    <row r="26" spans="1:10" ht="36.75" thickBot="1">
      <c r="A26" s="24" t="s">
        <v>31</v>
      </c>
      <c r="B26" s="25">
        <f>B23+B12</f>
        <v>142777</v>
      </c>
      <c r="C26" s="25">
        <f>C23+C12</f>
        <v>88145</v>
      </c>
      <c r="D26" s="25">
        <f>D23+D12</f>
        <v>77140</v>
      </c>
      <c r="E26" s="25">
        <f>E23+E12</f>
        <v>54632</v>
      </c>
      <c r="F26" s="26">
        <f>C26/B26</f>
        <v>0.61736133971157825</v>
      </c>
      <c r="G26" s="26">
        <f>D26/B26</f>
        <v>0.54028309881843717</v>
      </c>
      <c r="I26" s="27"/>
      <c r="J26" s="28"/>
    </row>
    <row r="27" spans="1:10" s="2" customFormat="1">
      <c r="I27" s="3"/>
      <c r="J27" s="3"/>
    </row>
    <row r="28" spans="1:10" s="2" customFormat="1">
      <c r="C28" s="27"/>
      <c r="I28" s="3"/>
      <c r="J28" s="3"/>
    </row>
    <row r="29" spans="1:10" s="2" customFormat="1">
      <c r="C29" s="49"/>
      <c r="D29" s="49"/>
      <c r="I29" s="3"/>
      <c r="J29" s="3"/>
    </row>
    <row r="30" spans="1:10" s="2" customFormat="1">
      <c r="I30" s="3"/>
      <c r="J30" s="3"/>
    </row>
    <row r="31" spans="1:10" s="2" customFormat="1">
      <c r="I31" s="3"/>
      <c r="J31" s="3"/>
    </row>
    <row r="32" spans="1:10" s="2" customFormat="1">
      <c r="I32" s="3"/>
      <c r="J32" s="3"/>
    </row>
    <row r="33" spans="9:10" s="2" customFormat="1">
      <c r="I33" s="3"/>
      <c r="J33" s="3"/>
    </row>
    <row r="34" spans="9:10" s="2" customFormat="1">
      <c r="I34" s="3"/>
      <c r="J34" s="3"/>
    </row>
    <row r="35" spans="9:10" s="2" customFormat="1">
      <c r="I35" s="3"/>
      <c r="J35" s="3"/>
    </row>
    <row r="36" spans="9:10" s="2" customFormat="1">
      <c r="I36" s="3"/>
      <c r="J36" s="3"/>
    </row>
    <row r="37" spans="9:10" s="2" customFormat="1">
      <c r="I37" s="3"/>
      <c r="J37" s="3"/>
    </row>
    <row r="38" spans="9:10" s="2" customFormat="1">
      <c r="I38" s="3"/>
      <c r="J38" s="3"/>
    </row>
    <row r="39" spans="9:10" s="2" customFormat="1">
      <c r="I39" s="3"/>
      <c r="J39" s="3"/>
    </row>
    <row r="40" spans="9:10" s="2" customFormat="1">
      <c r="I40" s="3"/>
      <c r="J40" s="3"/>
    </row>
    <row r="41" spans="9:10" s="2" customFormat="1">
      <c r="I41" s="3"/>
      <c r="J41" s="3"/>
    </row>
    <row r="42" spans="9:10" s="2" customFormat="1">
      <c r="I42" s="3"/>
      <c r="J42" s="3"/>
    </row>
    <row r="43" spans="9:10" s="2" customFormat="1">
      <c r="I43" s="3"/>
      <c r="J43" s="3"/>
    </row>
    <row r="44" spans="9:10" s="2" customFormat="1">
      <c r="I44" s="3"/>
      <c r="J44" s="3"/>
    </row>
    <row r="45" spans="9:10" s="2" customFormat="1">
      <c r="I45" s="3"/>
      <c r="J45" s="3"/>
    </row>
    <row r="46" spans="9:10" s="2" customFormat="1">
      <c r="I46" s="3"/>
      <c r="J46" s="3"/>
    </row>
    <row r="47" spans="9:10" s="2" customFormat="1">
      <c r="I47" s="3"/>
      <c r="J47" s="3"/>
    </row>
    <row r="48" spans="9:10" s="2" customFormat="1">
      <c r="I48" s="3"/>
      <c r="J48" s="3"/>
    </row>
    <row r="49" spans="9:10" s="2" customFormat="1">
      <c r="I49" s="3"/>
      <c r="J49" s="3"/>
    </row>
    <row r="50" spans="9:10" s="2" customFormat="1">
      <c r="I50" s="3"/>
      <c r="J50" s="3"/>
    </row>
    <row r="51" spans="9:10" s="2" customFormat="1">
      <c r="I51" s="3"/>
      <c r="J51" s="3"/>
    </row>
    <row r="52" spans="9:10" s="2" customFormat="1">
      <c r="I52" s="3"/>
      <c r="J52" s="3"/>
    </row>
    <row r="53" spans="9:10" s="2" customFormat="1">
      <c r="I53" s="3"/>
      <c r="J53" s="3"/>
    </row>
    <row r="54" spans="9:10" s="2" customFormat="1">
      <c r="I54" s="3"/>
      <c r="J54" s="3"/>
    </row>
    <row r="55" spans="9:10" s="2" customFormat="1">
      <c r="I55" s="3"/>
      <c r="J55" s="3"/>
    </row>
    <row r="56" spans="9:10" s="2" customFormat="1">
      <c r="I56" s="3"/>
      <c r="J56" s="3"/>
    </row>
    <row r="57" spans="9:10" s="2" customFormat="1">
      <c r="I57" s="3"/>
      <c r="J57" s="3"/>
    </row>
    <row r="58" spans="9:10" s="2" customFormat="1">
      <c r="I58" s="3"/>
      <c r="J58" s="3"/>
    </row>
    <row r="59" spans="9:10" s="2" customFormat="1">
      <c r="I59" s="3"/>
      <c r="J59" s="3"/>
    </row>
    <row r="60" spans="9:10" s="2" customFormat="1">
      <c r="I60" s="3"/>
      <c r="J60" s="3"/>
    </row>
    <row r="61" spans="9:10" s="2" customFormat="1">
      <c r="I61" s="3"/>
      <c r="J61" s="3"/>
    </row>
    <row r="62" spans="9:10" s="2" customFormat="1">
      <c r="I62" s="3"/>
      <c r="J62" s="3"/>
    </row>
    <row r="63" spans="9:10" s="2" customFormat="1">
      <c r="I63" s="3"/>
      <c r="J63" s="3"/>
    </row>
    <row r="64" spans="9:10" s="2" customFormat="1">
      <c r="I64" s="3"/>
      <c r="J64" s="3"/>
    </row>
    <row r="65" spans="9:10" s="2" customFormat="1">
      <c r="I65" s="3"/>
      <c r="J65" s="3"/>
    </row>
    <row r="66" spans="9:10" s="2" customFormat="1">
      <c r="I66" s="3"/>
      <c r="J66" s="3"/>
    </row>
    <row r="67" spans="9:10" s="2" customFormat="1">
      <c r="I67" s="3"/>
      <c r="J67" s="3"/>
    </row>
    <row r="68" spans="9:10" s="2" customFormat="1">
      <c r="I68" s="3"/>
      <c r="J68" s="3"/>
    </row>
    <row r="69" spans="9:10" s="2" customFormat="1">
      <c r="I69" s="3"/>
      <c r="J69" s="3"/>
    </row>
    <row r="70" spans="9:10" s="2" customFormat="1">
      <c r="I70" s="3"/>
      <c r="J70" s="3"/>
    </row>
    <row r="71" spans="9:10" s="2" customFormat="1">
      <c r="I71" s="3"/>
      <c r="J71" s="3"/>
    </row>
    <row r="72" spans="9:10" s="2" customFormat="1">
      <c r="I72" s="3"/>
      <c r="J72" s="3"/>
    </row>
    <row r="73" spans="9:10" s="2" customFormat="1">
      <c r="I73" s="3"/>
      <c r="J73" s="3"/>
    </row>
    <row r="74" spans="9:10" s="2" customFormat="1">
      <c r="I74" s="3"/>
      <c r="J74" s="3"/>
    </row>
    <row r="75" spans="9:10" s="2" customFormat="1">
      <c r="I75" s="3"/>
      <c r="J75" s="3"/>
    </row>
    <row r="76" spans="9:10" s="2" customFormat="1">
      <c r="I76" s="3"/>
      <c r="J76" s="3"/>
    </row>
    <row r="77" spans="9:10" s="2" customFormat="1">
      <c r="I77" s="3"/>
      <c r="J77" s="3"/>
    </row>
    <row r="78" spans="9:10" s="2" customFormat="1">
      <c r="I78" s="3"/>
      <c r="J78" s="3"/>
    </row>
    <row r="79" spans="9:10" s="2" customFormat="1">
      <c r="I79" s="3"/>
      <c r="J79" s="3"/>
    </row>
    <row r="80" spans="9:10" s="2" customFormat="1">
      <c r="I80" s="3"/>
      <c r="J80" s="3"/>
    </row>
    <row r="81" spans="9:10" s="2" customFormat="1">
      <c r="I81" s="3"/>
      <c r="J81" s="3"/>
    </row>
    <row r="82" spans="9:10" s="2" customFormat="1">
      <c r="I82" s="3"/>
      <c r="J82" s="3"/>
    </row>
    <row r="83" spans="9:10" s="2" customFormat="1">
      <c r="I83" s="3"/>
      <c r="J83" s="3"/>
    </row>
    <row r="84" spans="9:10" s="2" customFormat="1">
      <c r="I84" s="3"/>
      <c r="J84" s="3"/>
    </row>
    <row r="85" spans="9:10" s="2" customFormat="1">
      <c r="I85" s="3"/>
      <c r="J85" s="3"/>
    </row>
    <row r="86" spans="9:10" s="2" customFormat="1">
      <c r="I86" s="3"/>
      <c r="J86" s="3"/>
    </row>
    <row r="87" spans="9:10" s="2" customFormat="1">
      <c r="I87" s="3"/>
      <c r="J87" s="3"/>
    </row>
    <row r="88" spans="9:10" s="2" customFormat="1">
      <c r="I88" s="3"/>
      <c r="J88" s="3"/>
    </row>
    <row r="89" spans="9:10" s="2" customFormat="1">
      <c r="I89" s="3"/>
      <c r="J89" s="3"/>
    </row>
    <row r="90" spans="9:10" s="2" customFormat="1">
      <c r="I90" s="3"/>
      <c r="J90" s="3"/>
    </row>
    <row r="91" spans="9:10" s="2" customFormat="1">
      <c r="I91" s="3"/>
      <c r="J91" s="3"/>
    </row>
    <row r="92" spans="9:10" s="2" customFormat="1">
      <c r="I92" s="3"/>
      <c r="J92" s="3"/>
    </row>
    <row r="93" spans="9:10" s="2" customFormat="1">
      <c r="I93" s="3"/>
      <c r="J93" s="3"/>
    </row>
    <row r="94" spans="9:10" s="2" customFormat="1">
      <c r="I94" s="3"/>
      <c r="J94" s="3"/>
    </row>
    <row r="95" spans="9:10" s="2" customFormat="1">
      <c r="I95" s="3"/>
      <c r="J95" s="3"/>
    </row>
    <row r="96" spans="9:10" s="2" customFormat="1">
      <c r="I96" s="3"/>
      <c r="J96" s="3"/>
    </row>
    <row r="97" spans="9:10" s="2" customFormat="1">
      <c r="I97" s="3"/>
      <c r="J97" s="3"/>
    </row>
    <row r="98" spans="9:10" s="2" customFormat="1">
      <c r="I98" s="3"/>
      <c r="J98" s="3"/>
    </row>
    <row r="99" spans="9:10" s="2" customFormat="1">
      <c r="I99" s="3"/>
      <c r="J99" s="3"/>
    </row>
    <row r="100" spans="9:10" s="2" customFormat="1">
      <c r="I100" s="3"/>
      <c r="J100" s="3"/>
    </row>
    <row r="101" spans="9:10" s="2" customFormat="1">
      <c r="I101" s="3"/>
      <c r="J101" s="3"/>
    </row>
    <row r="102" spans="9:10" s="2" customFormat="1">
      <c r="I102" s="3"/>
      <c r="J102" s="3"/>
    </row>
    <row r="103" spans="9:10" s="2" customFormat="1">
      <c r="I103" s="3"/>
      <c r="J103" s="3"/>
    </row>
    <row r="104" spans="9:10" s="2" customFormat="1">
      <c r="I104" s="3"/>
      <c r="J104" s="3"/>
    </row>
    <row r="105" spans="9:10" s="2" customFormat="1">
      <c r="I105" s="3"/>
      <c r="J105" s="3"/>
    </row>
    <row r="106" spans="9:10" s="2" customFormat="1">
      <c r="I106" s="3"/>
      <c r="J106" s="3"/>
    </row>
    <row r="107" spans="9:10" s="2" customFormat="1">
      <c r="I107" s="3"/>
      <c r="J107" s="3"/>
    </row>
    <row r="108" spans="9:10" s="2" customFormat="1">
      <c r="I108" s="3"/>
      <c r="J108" s="3"/>
    </row>
    <row r="109" spans="9:10" s="2" customFormat="1">
      <c r="I109" s="3"/>
      <c r="J109" s="3"/>
    </row>
    <row r="110" spans="9:10" s="2" customFormat="1">
      <c r="I110" s="3"/>
      <c r="J110" s="3"/>
    </row>
    <row r="111" spans="9:10" s="2" customFormat="1">
      <c r="I111" s="3"/>
      <c r="J111" s="3"/>
    </row>
    <row r="112" spans="9:10" s="2" customFormat="1">
      <c r="I112" s="3"/>
      <c r="J112" s="3"/>
    </row>
    <row r="113" spans="9:10" s="2" customFormat="1">
      <c r="I113" s="3"/>
      <c r="J113" s="3"/>
    </row>
    <row r="114" spans="9:10" s="2" customFormat="1">
      <c r="I114" s="3"/>
      <c r="J114" s="3"/>
    </row>
    <row r="115" spans="9:10" s="2" customFormat="1">
      <c r="I115" s="3"/>
      <c r="J115" s="3"/>
    </row>
    <row r="116" spans="9:10" s="2" customFormat="1">
      <c r="I116" s="3"/>
      <c r="J116" s="3"/>
    </row>
    <row r="117" spans="9:10" s="2" customFormat="1">
      <c r="I117" s="3"/>
      <c r="J117" s="3"/>
    </row>
    <row r="118" spans="9:10" s="2" customFormat="1">
      <c r="I118" s="3"/>
      <c r="J118" s="3"/>
    </row>
    <row r="119" spans="9:10" s="2" customFormat="1">
      <c r="I119" s="3"/>
      <c r="J119" s="3"/>
    </row>
    <row r="120" spans="9:10" s="2" customFormat="1">
      <c r="I120" s="3"/>
      <c r="J120" s="3"/>
    </row>
    <row r="121" spans="9:10" s="2" customFormat="1">
      <c r="I121" s="3"/>
      <c r="J121" s="3"/>
    </row>
    <row r="122" spans="9:10" s="2" customFormat="1">
      <c r="I122" s="3"/>
      <c r="J122" s="3"/>
    </row>
    <row r="123" spans="9:10" s="2" customFormat="1">
      <c r="I123" s="3"/>
      <c r="J123" s="3"/>
    </row>
    <row r="124" spans="9:10" s="2" customFormat="1">
      <c r="I124" s="3"/>
      <c r="J124" s="3"/>
    </row>
    <row r="125" spans="9:10" s="2" customFormat="1">
      <c r="I125" s="3"/>
      <c r="J125" s="3"/>
    </row>
    <row r="126" spans="9:10" s="2" customFormat="1">
      <c r="I126" s="3"/>
      <c r="J126" s="3"/>
    </row>
    <row r="127" spans="9:10" s="2" customFormat="1">
      <c r="I127" s="3"/>
      <c r="J127" s="3"/>
    </row>
    <row r="128" spans="9:10" s="2" customFormat="1">
      <c r="I128" s="3"/>
      <c r="J128" s="3"/>
    </row>
    <row r="129" spans="9:10" s="2" customFormat="1">
      <c r="I129" s="3"/>
      <c r="J129" s="3"/>
    </row>
    <row r="130" spans="9:10" s="2" customFormat="1">
      <c r="I130" s="3"/>
      <c r="J130" s="3"/>
    </row>
    <row r="131" spans="9:10" s="2" customFormat="1">
      <c r="I131" s="3"/>
      <c r="J131" s="3"/>
    </row>
    <row r="132" spans="9:10" s="2" customFormat="1">
      <c r="I132" s="3"/>
      <c r="J132" s="3"/>
    </row>
    <row r="133" spans="9:10" s="2" customFormat="1">
      <c r="I133" s="3"/>
      <c r="J133" s="3"/>
    </row>
    <row r="134" spans="9:10" s="2" customFormat="1">
      <c r="I134" s="3"/>
      <c r="J134" s="3"/>
    </row>
    <row r="135" spans="9:10" s="2" customFormat="1">
      <c r="I135" s="3"/>
      <c r="J135" s="3"/>
    </row>
    <row r="136" spans="9:10" s="2" customFormat="1">
      <c r="I136" s="3"/>
      <c r="J136" s="3"/>
    </row>
    <row r="137" spans="9:10" s="2" customFormat="1">
      <c r="I137" s="3"/>
      <c r="J137" s="3"/>
    </row>
    <row r="138" spans="9:10" s="2" customFormat="1">
      <c r="I138" s="3"/>
      <c r="J138" s="3"/>
    </row>
    <row r="139" spans="9:10" s="2" customFormat="1">
      <c r="I139" s="3"/>
      <c r="J139" s="3"/>
    </row>
    <row r="140" spans="9:10" s="2" customFormat="1">
      <c r="I140" s="3"/>
      <c r="J140" s="3"/>
    </row>
    <row r="141" spans="9:10" s="2" customFormat="1">
      <c r="I141" s="3"/>
      <c r="J141" s="3"/>
    </row>
    <row r="142" spans="9:10" s="2" customFormat="1">
      <c r="I142" s="3"/>
      <c r="J142" s="3"/>
    </row>
    <row r="143" spans="9:10" s="2" customFormat="1">
      <c r="I143" s="3"/>
      <c r="J143" s="3"/>
    </row>
    <row r="144" spans="9:10" s="2" customFormat="1">
      <c r="I144" s="3"/>
      <c r="J144" s="3"/>
    </row>
    <row r="145" spans="3:10" s="2" customFormat="1">
      <c r="I145" s="3"/>
      <c r="J145" s="3"/>
    </row>
    <row r="146" spans="3:10" s="2" customFormat="1">
      <c r="I146" s="3"/>
      <c r="J146" s="3"/>
    </row>
    <row r="147" spans="3:10" s="2" customFormat="1">
      <c r="I147" s="3"/>
      <c r="J147" s="3"/>
    </row>
    <row r="148" spans="3:10" s="2" customFormat="1">
      <c r="I148" s="3"/>
      <c r="J148" s="3"/>
    </row>
    <row r="149" spans="3:10" s="2" customFormat="1">
      <c r="I149" s="3"/>
      <c r="J149" s="3"/>
    </row>
    <row r="150" spans="3:10" s="2" customFormat="1">
      <c r="I150" s="3"/>
      <c r="J150" s="3"/>
    </row>
    <row r="151" spans="3:10" s="2" customFormat="1">
      <c r="I151" s="3"/>
      <c r="J151" s="3"/>
    </row>
    <row r="152" spans="3:10" s="2" customFormat="1">
      <c r="I152" s="3"/>
      <c r="J152" s="3"/>
    </row>
    <row r="153" spans="3:10" s="2" customFormat="1">
      <c r="I153" s="3"/>
      <c r="J153" s="3"/>
    </row>
    <row r="154" spans="3:10" s="2" customFormat="1">
      <c r="I154" s="3"/>
      <c r="J154" s="3"/>
    </row>
    <row r="155" spans="3:10" s="2" customFormat="1">
      <c r="I155" s="3"/>
      <c r="J155" s="3"/>
    </row>
    <row r="156" spans="3:10">
      <c r="C156" s="50"/>
      <c r="D156" s="50"/>
      <c r="E156" s="50"/>
      <c r="F156" s="50"/>
    </row>
    <row r="157" spans="3:10">
      <c r="C157" s="50"/>
      <c r="D157" s="50"/>
      <c r="E157" s="50"/>
      <c r="F157" s="50"/>
    </row>
    <row r="158" spans="3:10">
      <c r="C158" s="50"/>
      <c r="D158" s="50"/>
      <c r="E158" s="50"/>
      <c r="F158" s="50"/>
    </row>
    <row r="159" spans="3:10">
      <c r="C159" s="50"/>
      <c r="D159" s="50"/>
      <c r="E159" s="50"/>
      <c r="F159" s="50"/>
    </row>
    <row r="160" spans="3:10">
      <c r="C160" s="50"/>
      <c r="D160" s="50"/>
      <c r="E160" s="50"/>
      <c r="F160" s="50"/>
    </row>
    <row r="161" spans="3:6">
      <c r="C161" s="50"/>
      <c r="D161" s="50"/>
      <c r="E161" s="50"/>
      <c r="F161" s="50"/>
    </row>
    <row r="162" spans="3:6">
      <c r="C162" s="50"/>
      <c r="D162" s="50"/>
      <c r="E162" s="50"/>
      <c r="F162" s="50"/>
    </row>
    <row r="163" spans="3:6">
      <c r="C163" s="50"/>
      <c r="D163" s="50"/>
      <c r="E163" s="50"/>
      <c r="F163" s="50"/>
    </row>
    <row r="164" spans="3:6">
      <c r="C164" s="50"/>
      <c r="D164" s="50"/>
      <c r="E164" s="50"/>
      <c r="F164" s="50"/>
    </row>
    <row r="165" spans="3:6">
      <c r="C165" s="50"/>
      <c r="D165" s="50"/>
      <c r="E165" s="50"/>
      <c r="F165" s="50"/>
    </row>
    <row r="166" spans="3:6">
      <c r="C166" s="50"/>
      <c r="D166" s="50"/>
      <c r="E166" s="50"/>
      <c r="F166" s="50"/>
    </row>
    <row r="167" spans="3:6">
      <c r="C167" s="50"/>
      <c r="D167" s="50"/>
      <c r="E167" s="50"/>
      <c r="F167" s="50"/>
    </row>
    <row r="168" spans="3:6">
      <c r="C168" s="50"/>
      <c r="D168" s="50"/>
      <c r="E168" s="50"/>
      <c r="F168" s="50"/>
    </row>
    <row r="169" spans="3:6">
      <c r="C169" s="50"/>
      <c r="D169" s="50"/>
      <c r="E169" s="50"/>
      <c r="F169" s="50"/>
    </row>
    <row r="170" spans="3:6">
      <c r="C170" s="50"/>
      <c r="D170" s="50"/>
      <c r="E170" s="50"/>
      <c r="F170" s="50"/>
    </row>
    <row r="171" spans="3:6">
      <c r="C171" s="50"/>
      <c r="D171" s="50"/>
      <c r="E171" s="50"/>
      <c r="F171" s="50"/>
    </row>
    <row r="172" spans="3:6">
      <c r="C172" s="50"/>
      <c r="D172" s="50"/>
      <c r="E172" s="50"/>
      <c r="F172" s="50"/>
    </row>
    <row r="173" spans="3:6">
      <c r="C173" s="50"/>
      <c r="D173" s="50"/>
      <c r="E173" s="50"/>
      <c r="F173" s="50"/>
    </row>
    <row r="174" spans="3:6">
      <c r="C174" s="50"/>
      <c r="D174" s="50"/>
      <c r="E174" s="50"/>
      <c r="F174" s="50"/>
    </row>
    <row r="175" spans="3:6">
      <c r="C175" s="50"/>
      <c r="D175" s="50"/>
      <c r="E175" s="50"/>
      <c r="F175" s="50"/>
    </row>
    <row r="176" spans="3:6">
      <c r="C176" s="50"/>
      <c r="D176" s="50"/>
      <c r="E176" s="50"/>
      <c r="F176" s="50"/>
    </row>
    <row r="177" spans="3:6">
      <c r="C177" s="50"/>
      <c r="D177" s="50"/>
      <c r="E177" s="50"/>
      <c r="F177" s="50"/>
    </row>
    <row r="178" spans="3:6">
      <c r="C178" s="50"/>
      <c r="D178" s="50"/>
      <c r="E178" s="50"/>
      <c r="F178" s="50"/>
    </row>
    <row r="179" spans="3:6">
      <c r="C179" s="50"/>
      <c r="D179" s="50"/>
      <c r="E179" s="50"/>
      <c r="F179" s="50"/>
    </row>
    <row r="180" spans="3:6">
      <c r="C180" s="50"/>
      <c r="D180" s="50"/>
      <c r="E180" s="50"/>
      <c r="F180" s="50"/>
    </row>
    <row r="181" spans="3:6">
      <c r="C181" s="50"/>
      <c r="D181" s="50"/>
      <c r="E181" s="50"/>
      <c r="F181" s="50"/>
    </row>
    <row r="182" spans="3:6">
      <c r="C182" s="50"/>
      <c r="D182" s="50"/>
      <c r="E182" s="50"/>
      <c r="F182" s="50"/>
    </row>
    <row r="183" spans="3:6">
      <c r="C183" s="50"/>
      <c r="D183" s="50"/>
      <c r="E183" s="50"/>
      <c r="F183" s="50"/>
    </row>
    <row r="184" spans="3:6">
      <c r="C184" s="50"/>
      <c r="D184" s="50"/>
      <c r="E184" s="50"/>
      <c r="F184" s="50"/>
    </row>
    <row r="185" spans="3:6">
      <c r="C185" s="50"/>
      <c r="D185" s="50"/>
      <c r="E185" s="50"/>
      <c r="F185" s="50"/>
    </row>
    <row r="186" spans="3:6">
      <c r="C186" s="50"/>
      <c r="D186" s="50"/>
      <c r="E186" s="50"/>
      <c r="F186" s="50"/>
    </row>
    <row r="187" spans="3:6">
      <c r="C187" s="50"/>
      <c r="D187" s="50"/>
      <c r="E187" s="50"/>
      <c r="F187" s="50"/>
    </row>
    <row r="188" spans="3:6">
      <c r="C188" s="50"/>
      <c r="D188" s="50"/>
      <c r="E188" s="50"/>
      <c r="F188" s="50"/>
    </row>
    <row r="189" spans="3:6">
      <c r="C189" s="50"/>
      <c r="D189" s="50"/>
      <c r="E189" s="50"/>
      <c r="F189" s="50"/>
    </row>
    <row r="190" spans="3:6">
      <c r="C190" s="50"/>
      <c r="D190" s="50"/>
      <c r="E190" s="50"/>
      <c r="F190" s="50"/>
    </row>
    <row r="191" spans="3:6">
      <c r="C191" s="50"/>
      <c r="D191" s="50"/>
      <c r="E191" s="50"/>
      <c r="F191" s="50"/>
    </row>
    <row r="192" spans="3:6">
      <c r="C192" s="50"/>
      <c r="D192" s="50"/>
      <c r="E192" s="50"/>
      <c r="F192" s="50"/>
    </row>
    <row r="193" spans="3:6">
      <c r="C193" s="50"/>
      <c r="D193" s="50"/>
      <c r="E193" s="50"/>
      <c r="F193" s="50"/>
    </row>
    <row r="194" spans="3:6">
      <c r="C194" s="50"/>
      <c r="D194" s="50"/>
      <c r="E194" s="50"/>
      <c r="F194" s="50"/>
    </row>
    <row r="195" spans="3:6">
      <c r="C195" s="50"/>
      <c r="D195" s="50"/>
      <c r="E195" s="50"/>
      <c r="F195" s="50"/>
    </row>
    <row r="196" spans="3:6">
      <c r="C196" s="50"/>
      <c r="D196" s="50"/>
      <c r="E196" s="50"/>
      <c r="F196" s="50"/>
    </row>
    <row r="197" spans="3:6">
      <c r="C197" s="50"/>
      <c r="D197" s="50"/>
      <c r="E197" s="50"/>
      <c r="F197" s="50"/>
    </row>
    <row r="198" spans="3:6">
      <c r="C198" s="50"/>
      <c r="D198" s="50"/>
      <c r="E198" s="50"/>
      <c r="F198" s="50"/>
    </row>
    <row r="199" spans="3:6">
      <c r="C199" s="50"/>
      <c r="D199" s="50"/>
      <c r="E199" s="50"/>
      <c r="F199" s="50"/>
    </row>
    <row r="200" spans="3:6">
      <c r="C200" s="50"/>
      <c r="D200" s="50"/>
      <c r="E200" s="50"/>
      <c r="F200" s="50"/>
    </row>
    <row r="201" spans="3:6">
      <c r="C201" s="50"/>
      <c r="D201" s="50"/>
      <c r="E201" s="50"/>
      <c r="F201" s="50"/>
    </row>
    <row r="202" spans="3:6">
      <c r="C202" s="50"/>
      <c r="D202" s="50"/>
      <c r="E202" s="50"/>
      <c r="F202" s="50"/>
    </row>
    <row r="203" spans="3:6">
      <c r="C203" s="50"/>
      <c r="D203" s="50"/>
      <c r="E203" s="50"/>
      <c r="F203" s="50"/>
    </row>
    <row r="204" spans="3:6">
      <c r="C204" s="50"/>
      <c r="D204" s="50"/>
      <c r="E204" s="50"/>
      <c r="F204" s="50"/>
    </row>
    <row r="205" spans="3:6">
      <c r="C205" s="50"/>
      <c r="D205" s="50"/>
      <c r="E205" s="50"/>
      <c r="F205" s="50"/>
    </row>
    <row r="206" spans="3:6">
      <c r="C206" s="50"/>
      <c r="D206" s="50"/>
      <c r="E206" s="50"/>
      <c r="F206" s="50"/>
    </row>
    <row r="207" spans="3:6">
      <c r="C207" s="50"/>
      <c r="D207" s="50"/>
      <c r="E207" s="50"/>
      <c r="F207" s="50"/>
    </row>
    <row r="208" spans="3:6">
      <c r="C208" s="50"/>
      <c r="D208" s="50"/>
      <c r="E208" s="50"/>
      <c r="F208" s="50"/>
    </row>
    <row r="209" spans="3:6">
      <c r="C209" s="50"/>
      <c r="D209" s="50"/>
      <c r="E209" s="50"/>
      <c r="F209" s="50"/>
    </row>
    <row r="210" spans="3:6">
      <c r="C210" s="50"/>
      <c r="D210" s="50"/>
      <c r="E210" s="50"/>
      <c r="F210" s="50"/>
    </row>
    <row r="211" spans="3:6">
      <c r="C211" s="50"/>
      <c r="D211" s="50"/>
      <c r="E211" s="50"/>
      <c r="F211" s="50"/>
    </row>
    <row r="212" spans="3:6">
      <c r="C212" s="50"/>
      <c r="D212" s="50"/>
      <c r="E212" s="50"/>
      <c r="F212" s="50"/>
    </row>
    <row r="213" spans="3:6">
      <c r="C213" s="50"/>
      <c r="D213" s="50"/>
      <c r="E213" s="50"/>
      <c r="F213" s="50"/>
    </row>
    <row r="214" spans="3:6">
      <c r="C214" s="50"/>
      <c r="D214" s="50"/>
      <c r="E214" s="50"/>
      <c r="F214" s="50"/>
    </row>
    <row r="215" spans="3:6">
      <c r="C215" s="50"/>
      <c r="D215" s="50"/>
      <c r="E215" s="50"/>
      <c r="F215" s="50"/>
    </row>
    <row r="216" spans="3:6">
      <c r="C216" s="50"/>
      <c r="D216" s="50"/>
      <c r="E216" s="50"/>
      <c r="F216" s="50"/>
    </row>
    <row r="217" spans="3:6">
      <c r="C217" s="50"/>
      <c r="D217" s="50"/>
      <c r="E217" s="50"/>
      <c r="F217" s="50"/>
    </row>
    <row r="218" spans="3:6">
      <c r="C218" s="50"/>
      <c r="D218" s="50"/>
      <c r="E218" s="50"/>
      <c r="F218" s="50"/>
    </row>
    <row r="219" spans="3:6">
      <c r="C219" s="50"/>
      <c r="D219" s="50"/>
      <c r="E219" s="50"/>
      <c r="F219" s="50"/>
    </row>
    <row r="220" spans="3:6">
      <c r="C220" s="50"/>
      <c r="D220" s="50"/>
      <c r="E220" s="50"/>
      <c r="F220" s="50"/>
    </row>
    <row r="221" spans="3:6">
      <c r="C221" s="50"/>
      <c r="D221" s="50"/>
      <c r="E221" s="50"/>
      <c r="F221" s="50"/>
    </row>
    <row r="222" spans="3:6">
      <c r="C222" s="50"/>
      <c r="D222" s="50"/>
      <c r="E222" s="50"/>
      <c r="F222" s="50"/>
    </row>
    <row r="223" spans="3:6">
      <c r="C223" s="50"/>
      <c r="D223" s="50"/>
      <c r="E223" s="50"/>
      <c r="F223" s="50"/>
    </row>
    <row r="224" spans="3:6">
      <c r="C224" s="50"/>
      <c r="D224" s="50"/>
      <c r="E224" s="50"/>
      <c r="F224" s="50"/>
    </row>
    <row r="225" spans="3:6">
      <c r="C225" s="50"/>
      <c r="D225" s="50"/>
      <c r="E225" s="50"/>
      <c r="F225" s="50"/>
    </row>
    <row r="226" spans="3:6">
      <c r="C226" s="50"/>
      <c r="D226" s="50"/>
      <c r="E226" s="50"/>
      <c r="F226" s="50"/>
    </row>
    <row r="227" spans="3:6">
      <c r="C227" s="50"/>
      <c r="D227" s="50"/>
      <c r="E227" s="50"/>
      <c r="F227" s="50"/>
    </row>
    <row r="228" spans="3:6">
      <c r="C228" s="50"/>
      <c r="D228" s="50"/>
      <c r="E228" s="50"/>
      <c r="F228" s="50"/>
    </row>
    <row r="229" spans="3:6">
      <c r="C229" s="50"/>
      <c r="D229" s="50"/>
      <c r="E229" s="50"/>
      <c r="F229" s="50"/>
    </row>
    <row r="230" spans="3:6">
      <c r="C230" s="50"/>
      <c r="D230" s="50"/>
      <c r="E230" s="50"/>
      <c r="F230" s="50"/>
    </row>
    <row r="231" spans="3:6">
      <c r="C231" s="50"/>
      <c r="D231" s="50"/>
      <c r="E231" s="50"/>
      <c r="F231" s="50"/>
    </row>
    <row r="232" spans="3:6">
      <c r="C232" s="50"/>
      <c r="D232" s="50"/>
      <c r="E232" s="50"/>
      <c r="F232" s="50"/>
    </row>
    <row r="233" spans="3:6">
      <c r="C233" s="50"/>
      <c r="D233" s="50"/>
      <c r="E233" s="50"/>
      <c r="F233" s="50"/>
    </row>
    <row r="234" spans="3:6">
      <c r="C234" s="50"/>
      <c r="D234" s="50"/>
      <c r="E234" s="50"/>
      <c r="F234" s="50"/>
    </row>
    <row r="235" spans="3:6">
      <c r="C235" s="50"/>
      <c r="D235" s="50"/>
      <c r="E235" s="50"/>
      <c r="F235" s="50"/>
    </row>
    <row r="236" spans="3:6">
      <c r="C236" s="50"/>
      <c r="D236" s="50"/>
      <c r="E236" s="50"/>
      <c r="F236" s="50"/>
    </row>
    <row r="237" spans="3:6">
      <c r="C237" s="50"/>
      <c r="D237" s="50"/>
      <c r="E237" s="50"/>
      <c r="F237" s="50"/>
    </row>
    <row r="238" spans="3:6">
      <c r="C238" s="50"/>
      <c r="D238" s="50"/>
      <c r="E238" s="50"/>
      <c r="F238" s="50"/>
    </row>
    <row r="239" spans="3:6">
      <c r="C239" s="50"/>
      <c r="D239" s="50"/>
      <c r="E239" s="50"/>
      <c r="F239" s="50"/>
    </row>
    <row r="240" spans="3:6">
      <c r="C240" s="50"/>
      <c r="D240" s="50"/>
      <c r="E240" s="50"/>
      <c r="F240" s="50"/>
    </row>
    <row r="241" spans="3:6">
      <c r="C241" s="50"/>
      <c r="D241" s="50"/>
      <c r="E241" s="50"/>
      <c r="F241" s="50"/>
    </row>
    <row r="242" spans="3:6">
      <c r="C242" s="50"/>
      <c r="D242" s="50"/>
      <c r="E242" s="50"/>
      <c r="F242" s="50"/>
    </row>
    <row r="243" spans="3:6">
      <c r="C243" s="50"/>
      <c r="D243" s="50"/>
      <c r="E243" s="50"/>
      <c r="F243" s="50"/>
    </row>
    <row r="244" spans="3:6">
      <c r="C244" s="50"/>
      <c r="D244" s="50"/>
      <c r="E244" s="50"/>
      <c r="F244" s="50"/>
    </row>
    <row r="245" spans="3:6">
      <c r="C245" s="50"/>
      <c r="D245" s="50"/>
      <c r="E245" s="50"/>
      <c r="F245" s="50"/>
    </row>
    <row r="246" spans="3:6">
      <c r="C246" s="50"/>
      <c r="D246" s="50"/>
      <c r="E246" s="50"/>
      <c r="F246" s="50"/>
    </row>
    <row r="247" spans="3:6">
      <c r="C247" s="50"/>
      <c r="D247" s="50"/>
      <c r="E247" s="50"/>
      <c r="F247" s="50"/>
    </row>
    <row r="248" spans="3:6">
      <c r="C248" s="50"/>
      <c r="D248" s="50"/>
      <c r="E248" s="50"/>
      <c r="F248" s="50"/>
    </row>
    <row r="249" spans="3:6">
      <c r="C249" s="50"/>
      <c r="D249" s="50"/>
      <c r="E249" s="50"/>
      <c r="F249" s="50"/>
    </row>
    <row r="250" spans="3:6">
      <c r="C250" s="50"/>
      <c r="D250" s="50"/>
      <c r="E250" s="50"/>
      <c r="F250" s="50"/>
    </row>
    <row r="251" spans="3:6">
      <c r="C251" s="50"/>
      <c r="D251" s="50"/>
      <c r="E251" s="50"/>
      <c r="F251" s="50"/>
    </row>
    <row r="252" spans="3:6">
      <c r="C252" s="50"/>
      <c r="D252" s="50"/>
      <c r="E252" s="50"/>
      <c r="F252" s="50"/>
    </row>
    <row r="253" spans="3:6">
      <c r="C253" s="50"/>
      <c r="D253" s="50"/>
      <c r="E253" s="50"/>
      <c r="F253" s="50"/>
    </row>
    <row r="254" spans="3:6">
      <c r="C254" s="50"/>
      <c r="D254" s="50"/>
      <c r="E254" s="50"/>
      <c r="F254" s="50"/>
    </row>
    <row r="255" spans="3:6">
      <c r="C255" s="50"/>
      <c r="D255" s="50"/>
      <c r="E255" s="50"/>
      <c r="F255" s="50"/>
    </row>
    <row r="256" spans="3:6">
      <c r="C256" s="50"/>
      <c r="D256" s="50"/>
      <c r="E256" s="50"/>
      <c r="F256" s="50"/>
    </row>
    <row r="257" spans="3:6">
      <c r="C257" s="50"/>
      <c r="D257" s="50"/>
      <c r="E257" s="50"/>
      <c r="F257" s="50"/>
    </row>
    <row r="258" spans="3:6">
      <c r="C258" s="50"/>
      <c r="D258" s="50"/>
      <c r="E258" s="50"/>
      <c r="F258" s="50"/>
    </row>
    <row r="259" spans="3:6">
      <c r="C259" s="50"/>
      <c r="D259" s="50"/>
      <c r="E259" s="50"/>
      <c r="F259" s="50"/>
    </row>
    <row r="260" spans="3:6">
      <c r="C260" s="50"/>
      <c r="D260" s="50"/>
      <c r="E260" s="50"/>
      <c r="F260" s="50"/>
    </row>
    <row r="261" spans="3:6">
      <c r="C261" s="50"/>
      <c r="D261" s="50"/>
      <c r="E261" s="50"/>
      <c r="F261" s="50"/>
    </row>
    <row r="262" spans="3:6">
      <c r="C262" s="50"/>
      <c r="D262" s="50"/>
      <c r="E262" s="50"/>
      <c r="F262" s="50"/>
    </row>
    <row r="263" spans="3:6">
      <c r="C263" s="50"/>
      <c r="D263" s="50"/>
      <c r="E263" s="50"/>
      <c r="F263" s="50"/>
    </row>
    <row r="264" spans="3:6">
      <c r="C264" s="50"/>
      <c r="D264" s="50"/>
      <c r="E264" s="50"/>
      <c r="F264" s="50"/>
    </row>
    <row r="265" spans="3:6">
      <c r="C265" s="50"/>
      <c r="D265" s="50"/>
      <c r="E265" s="50"/>
      <c r="F265" s="50"/>
    </row>
    <row r="266" spans="3:6">
      <c r="C266" s="50"/>
      <c r="D266" s="50"/>
      <c r="E266" s="50"/>
      <c r="F266" s="50"/>
    </row>
    <row r="267" spans="3:6">
      <c r="C267" s="50"/>
      <c r="D267" s="50"/>
      <c r="E267" s="50"/>
      <c r="F267" s="50"/>
    </row>
    <row r="268" spans="3:6">
      <c r="C268" s="50"/>
      <c r="D268" s="50"/>
      <c r="E268" s="50"/>
      <c r="F268" s="50"/>
    </row>
    <row r="269" spans="3:6">
      <c r="C269" s="50"/>
      <c r="D269" s="50"/>
      <c r="E269" s="50"/>
      <c r="F269" s="50"/>
    </row>
    <row r="270" spans="3:6">
      <c r="C270" s="50"/>
      <c r="D270" s="50"/>
      <c r="E270" s="50"/>
      <c r="F270" s="50"/>
    </row>
    <row r="271" spans="3:6">
      <c r="C271" s="50"/>
      <c r="D271" s="50"/>
      <c r="E271" s="50"/>
      <c r="F271" s="50"/>
    </row>
    <row r="272" spans="3:6">
      <c r="C272" s="50"/>
      <c r="D272" s="50"/>
      <c r="E272" s="50"/>
      <c r="F272" s="50"/>
    </row>
    <row r="273" spans="3:6">
      <c r="C273" s="50"/>
      <c r="D273" s="50"/>
      <c r="E273" s="50"/>
      <c r="F273" s="50"/>
    </row>
    <row r="274" spans="3:6">
      <c r="C274" s="50"/>
      <c r="D274" s="50"/>
      <c r="E274" s="50"/>
      <c r="F274" s="50"/>
    </row>
    <row r="275" spans="3:6">
      <c r="C275" s="50"/>
      <c r="D275" s="50"/>
      <c r="E275" s="50"/>
      <c r="F275" s="50"/>
    </row>
    <row r="276" spans="3:6">
      <c r="C276" s="50"/>
      <c r="D276" s="50"/>
      <c r="E276" s="50"/>
      <c r="F276" s="50"/>
    </row>
    <row r="277" spans="3:6">
      <c r="C277" s="50"/>
      <c r="D277" s="50"/>
      <c r="E277" s="50"/>
      <c r="F277" s="50"/>
    </row>
    <row r="278" spans="3:6">
      <c r="C278" s="50"/>
      <c r="D278" s="50"/>
      <c r="E278" s="50"/>
      <c r="F278" s="50"/>
    </row>
    <row r="279" spans="3:6">
      <c r="C279" s="50"/>
      <c r="D279" s="50"/>
      <c r="E279" s="50"/>
      <c r="F279" s="50"/>
    </row>
    <row r="280" spans="3:6">
      <c r="C280" s="50"/>
      <c r="D280" s="50"/>
      <c r="E280" s="50"/>
      <c r="F280" s="50"/>
    </row>
    <row r="281" spans="3:6">
      <c r="C281" s="50"/>
      <c r="D281" s="50"/>
      <c r="E281" s="50"/>
      <c r="F281" s="50"/>
    </row>
    <row r="282" spans="3:6">
      <c r="C282" s="50"/>
      <c r="D282" s="50"/>
      <c r="E282" s="50"/>
      <c r="F282" s="50"/>
    </row>
    <row r="283" spans="3:6">
      <c r="C283" s="50"/>
      <c r="D283" s="50"/>
      <c r="E283" s="50"/>
      <c r="F283" s="50"/>
    </row>
    <row r="284" spans="3:6">
      <c r="C284" s="50"/>
      <c r="D284" s="50"/>
      <c r="E284" s="50"/>
      <c r="F284" s="50"/>
    </row>
    <row r="285" spans="3:6">
      <c r="C285" s="50"/>
      <c r="D285" s="50"/>
      <c r="E285" s="50"/>
      <c r="F285" s="50"/>
    </row>
    <row r="286" spans="3:6">
      <c r="C286" s="50"/>
      <c r="D286" s="50"/>
      <c r="E286" s="50"/>
      <c r="F286" s="50"/>
    </row>
    <row r="287" spans="3:6">
      <c r="C287" s="50"/>
      <c r="D287" s="50"/>
      <c r="E287" s="50"/>
      <c r="F287" s="50"/>
    </row>
    <row r="288" spans="3:6">
      <c r="C288" s="50"/>
      <c r="D288" s="50"/>
      <c r="E288" s="50"/>
      <c r="F288" s="50"/>
    </row>
    <row r="289" spans="3:6">
      <c r="C289" s="50"/>
      <c r="D289" s="50"/>
      <c r="E289" s="50"/>
      <c r="F289" s="50"/>
    </row>
    <row r="290" spans="3:6">
      <c r="C290" s="50"/>
      <c r="D290" s="50"/>
      <c r="E290" s="50"/>
      <c r="F290" s="50"/>
    </row>
    <row r="291" spans="3:6">
      <c r="C291" s="50"/>
      <c r="D291" s="50"/>
      <c r="E291" s="50"/>
      <c r="F291" s="50"/>
    </row>
    <row r="292" spans="3:6">
      <c r="C292" s="50"/>
      <c r="D292" s="50"/>
      <c r="E292" s="50"/>
      <c r="F292" s="50"/>
    </row>
    <row r="293" spans="3:6">
      <c r="C293" s="50"/>
      <c r="D293" s="50"/>
      <c r="E293" s="50"/>
      <c r="F293" s="50"/>
    </row>
    <row r="294" spans="3:6">
      <c r="C294" s="50"/>
      <c r="D294" s="50"/>
      <c r="E294" s="50"/>
      <c r="F294" s="50"/>
    </row>
    <row r="295" spans="3:6">
      <c r="C295" s="50"/>
      <c r="D295" s="50"/>
      <c r="E295" s="50"/>
      <c r="F295" s="50"/>
    </row>
  </sheetData>
  <mergeCells count="4">
    <mergeCell ref="B1:G1"/>
    <mergeCell ref="B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12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B0A1F68E39A447B0BB5FE13AD7CD6F" ma:contentTypeVersion="2" ma:contentTypeDescription="Crear nuevo documento." ma:contentTypeScope="" ma:versionID="cb8c3efee2c88b3f4711ba46eeaad396">
  <xsd:schema xmlns:xsd="http://www.w3.org/2001/XMLSchema" xmlns:xs="http://www.w3.org/2001/XMLSchema" xmlns:p="http://schemas.microsoft.com/office/2006/metadata/properties" xmlns:ns2="0948c079-19c9-4a36-bb7d-d65ca794eba7" xmlns:ns3="b5fbb935-dbdd-4b55-8a0b-a31c9a9b7eac" targetNamespace="http://schemas.microsoft.com/office/2006/metadata/properties" ma:root="true" ma:fieldsID="09456beab40909058297447631ec277c" ns2:_="" ns3:_="">
    <xsd:import namespace="0948c079-19c9-4a36-bb7d-d65ca794eba7"/>
    <xsd:import namespace="b5fbb935-dbdd-4b55-8a0b-a31c9a9b7ea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s" minOccurs="0"/>
                <xsd:element ref="ns3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bb935-dbdd-4b55-8a0b-a31c9a9b7eac" elementFormDefault="qualified">
    <xsd:import namespace="http://schemas.microsoft.com/office/2006/documentManagement/types"/>
    <xsd:import namespace="http://schemas.microsoft.com/office/infopath/2007/PartnerControls"/>
    <xsd:element name="Mes" ma:index="11" nillable="true" ma:displayName="Mes" ma:description="Mes" ma:format="Dropdown" ma:internalName="Mes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  <xsd:element name="A_x00f1_o" ma:index="12" nillable="true" ma:displayName="Año" ma:decimals="0" ma:default="2021" ma:description="Año" ma:internalName="A_x00f1_o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b5fbb935-dbdd-4b55-8a0b-a31c9a9b7eac">2020</A_x00f1_o>
    <Mes xmlns="b5fbb935-dbdd-4b55-8a0b-a31c9a9b7eac">10. Octubre</Mes>
    <_dlc_DocId xmlns="0948c079-19c9-4a36-bb7d-d65ca794eba7">NV5X2DCNMZXR-556486327-29</_dlc_DocId>
    <_dlc_DocIdUrl xmlns="0948c079-19c9-4a36-bb7d-d65ca794eba7">
      <Url>https://www.supersociedades.gov.co/nuestra_entidad/_layouts/15/DocIdRedir.aspx?ID=NV5X2DCNMZXR-556486327-29</Url>
      <Description>NV5X2DCNMZXR-556486327-29</Description>
    </_dlc_DocIdUrl>
  </documentManagement>
</p:properties>
</file>

<file path=customXml/itemProps1.xml><?xml version="1.0" encoding="utf-8"?>
<ds:datastoreItem xmlns:ds="http://schemas.openxmlformats.org/officeDocument/2006/customXml" ds:itemID="{3DFF4677-FEE2-48A3-BBD1-A17D056BC04F}"/>
</file>

<file path=customXml/itemProps2.xml><?xml version="1.0" encoding="utf-8"?>
<ds:datastoreItem xmlns:ds="http://schemas.openxmlformats.org/officeDocument/2006/customXml" ds:itemID="{AADC4439-A2A3-413E-999D-43767F26BAD5}"/>
</file>

<file path=customXml/itemProps3.xml><?xml version="1.0" encoding="utf-8"?>
<ds:datastoreItem xmlns:ds="http://schemas.openxmlformats.org/officeDocument/2006/customXml" ds:itemID="{163C0CC2-8741-443A-8385-73720B7E7E4E}"/>
</file>

<file path=customXml/itemProps4.xml><?xml version="1.0" encoding="utf-8"?>
<ds:datastoreItem xmlns:ds="http://schemas.openxmlformats.org/officeDocument/2006/customXml" ds:itemID="{AFEBBB5B-F7F7-462B-9CCD-FF96F8024B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Ejecución Octubre 2020</dc:title>
  <dc:creator>Joaquin Fernando Ruíz González</dc:creator>
  <cp:lastModifiedBy>Joaquin Fernando Ruíz González</cp:lastModifiedBy>
  <cp:lastPrinted>2020-10-08T23:16:49Z</cp:lastPrinted>
  <dcterms:created xsi:type="dcterms:W3CDTF">2020-05-26T20:40:16Z</dcterms:created>
  <dcterms:modified xsi:type="dcterms:W3CDTF">2020-11-03T14:24:05Z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0x010100D8B0A1F68E39A447B0BB5FE13AD7CD6F</vt:lpwstr>
  </property>
  <property fmtid="{D5CDD505-2E9C-101B-9397-08002B2CF9AE}" pid="3" name="_dlc_DocIdItemGuid">
    <vt:lpwstr>2071abd8-4854-40ec-9058-58f63b115226</vt:lpwstr>
  </property>
</Properties>
</file>