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5/02_IndicadoresdeGestión/17_GestionContractual/"/>
    </mc:Choice>
  </mc:AlternateContent>
  <xr:revisionPtr revIDLastSave="0" documentId="14_{163FD7C2-C257-4202-982A-1366DB29434E}" xr6:coauthVersionLast="47" xr6:coauthVersionMax="47" xr10:uidLastSave="{00000000-0000-0000-0000-000000000000}"/>
  <bookViews>
    <workbookView xWindow="-120" yWindow="-120" windowWidth="29040" windowHeight="15840" tabRatio="824" firstSheet="4" activeTab="4" xr2:uid="{4F0599F2-77CE-46E1-B6A7-31946D5A6C91}"/>
  </bookViews>
  <sheets>
    <sheet name="Toma Posesion " sheetId="5" state="hidden" r:id="rId1"/>
    <sheet name="Registro Toma Poses " sheetId="7" state="hidden" r:id="rId2"/>
    <sheet name="Oport Termin Proc" sheetId="6" state="hidden" r:id="rId3"/>
    <sheet name="Regis Opor Term Pro" sheetId="8" state="hidden" r:id="rId4"/>
    <sheet name="GestionProcesosContratacion" sheetId="16" r:id="rId5"/>
    <sheet name="Reg_GestionProcesosCont" sheetId="17" r:id="rId6"/>
    <sheet name="Compras_Sostenibles" sheetId="18" r:id="rId7"/>
    <sheet name="Registro_ComprasSostenibles" sheetId="19" r:id="rId8"/>
    <sheet name="TramiteCertificaciones" sheetId="13" r:id="rId9"/>
    <sheet name="Reg_TramiteCertificaciones" sheetId="14" r:id="rId10"/>
  </sheets>
  <definedNames>
    <definedName name="_xlnm._FilterDatabase" localSheetId="2" hidden="1">'Oport Termin Proc'!$R$10:$R$22</definedName>
    <definedName name="_xlnm._FilterDatabase" localSheetId="0" hidden="1">'Toma Posesion '!$R$10:$R$22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9" l="1"/>
  <c r="B11" i="19"/>
  <c r="G10" i="19"/>
  <c r="H10" i="19" s="1"/>
  <c r="F10" i="19"/>
  <c r="D10" i="19"/>
  <c r="B10" i="19"/>
  <c r="A10" i="19"/>
  <c r="C8" i="19"/>
  <c r="B6" i="19"/>
  <c r="O50" i="18"/>
  <c r="L50" i="18"/>
  <c r="I50" i="18"/>
  <c r="P49" i="18"/>
  <c r="O49" i="18"/>
  <c r="I49" i="18"/>
  <c r="B6" i="14"/>
  <c r="C8" i="14"/>
  <c r="B10" i="14"/>
  <c r="D10" i="14"/>
  <c r="F10" i="14"/>
  <c r="H10" i="14"/>
  <c r="J10" i="14"/>
  <c r="K10" i="14"/>
  <c r="B11" i="14"/>
  <c r="K11" i="14"/>
  <c r="F49" i="13"/>
  <c r="I49" i="13"/>
  <c r="L49" i="13"/>
  <c r="O49" i="13"/>
  <c r="F50" i="13"/>
  <c r="I50" i="13"/>
  <c r="L50" i="13"/>
  <c r="O50" i="13"/>
  <c r="P50" i="13"/>
  <c r="B6" i="17"/>
  <c r="C8" i="17"/>
  <c r="B10" i="17"/>
  <c r="D10" i="17"/>
  <c r="F10" i="17"/>
  <c r="H10" i="17"/>
  <c r="J10" i="17"/>
  <c r="K10" i="17"/>
  <c r="B11" i="17"/>
  <c r="K11" i="17"/>
  <c r="F49" i="16"/>
  <c r="I49" i="16"/>
  <c r="L49" i="16"/>
  <c r="O49" i="16"/>
  <c r="P49" i="16"/>
  <c r="F50" i="16"/>
  <c r="I50" i="16"/>
  <c r="L50" i="16"/>
  <c r="O50" i="16"/>
  <c r="D10" i="8"/>
  <c r="D12" i="8"/>
  <c r="O49" i="6"/>
  <c r="C12" i="7"/>
  <c r="O49" i="5"/>
  <c r="L10" i="14" l="1"/>
  <c r="P49" i="13" s="1"/>
  <c r="L10" i="17"/>
  <c r="P5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0" authorId="0" shapeId="0" xr:uid="{553EE7B2-95CD-4909-A0BB-73F280BFE961}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 xr:uid="{2982F2FF-134A-4B6B-AE36-2071E4AE0A9B}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 xr:uid="{4E961896-8374-4D5A-B4AF-B42D952A195C}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729113B9-51F1-4DAE-8590-8B0C480FCB1A}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 xr:uid="{1FCCB054-BC09-4EF0-8B9F-B7CB8F798DB9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83F4F700-8290-4DAE-BBC9-4FBA6E9A4C0C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6F249976-8FD2-42FB-95C3-06CDF6386812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147CD95E-F57E-42B7-A39A-6A9DA4F894C4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490046D3-DDAA-452E-AF55-C5BA00141316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1777E94F-1EBF-45B2-99AC-0659EFB870B9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DC285DE0-E36F-4695-A6FF-4FBE34DBA53A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98660CCD-8F7E-48A0-980F-4D4425D2E4DA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84E41604-4A10-4AC8-A2DF-BFB0B67F6E15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486E1E8B-B1A1-4E7B-B2E0-EC0477747AB9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H40" authorId="0" shapeId="0" xr:uid="{5555CA9E-2847-4995-87D6-0781E6ACDE00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FC1A47D5-4FF0-4BCC-AC8E-608164C946E2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 xr:uid="{B6A9A937-9F8B-4B66-A0F6-268B1889E285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0" authorId="0" shapeId="0" xr:uid="{7C61403D-A36A-4717-B5D4-DCD2426342BF}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 xr:uid="{46050ABD-E2E5-4FAC-B0CB-600A5CFC971E}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 xr:uid="{15A78DDA-C28B-4570-88FF-A3D672F55027}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DD7A3562-96EB-48AB-B31D-78FF0317098E}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 xr:uid="{3B0F8C00-3D86-4249-9B8C-724FAAFE8733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35A616D4-C92B-428F-B9F9-32BA0E361E91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1A23276D-1FB2-4E29-ABB6-1D791E16716A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E0F189D6-2720-4294-8EC6-A51EDA3F2E46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9EF8EBA3-19CC-4079-8B01-00D60DAF5614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323916A1-D1E1-4F34-9782-15822D046643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E9007539-BC91-4108-95C3-027BDC4B1791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EF377EA5-AACE-4512-93FC-DC36E78DFFA3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AC2CEDBF-9A9E-4A53-826E-CA6D686D64FD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2F7FA355-CF2D-4CD0-920D-5EE7B9851A85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 xr:uid="{E4E65B49-9265-4E5C-8B3B-641000EE3E0A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A0F6C861-AD94-4DFA-A543-B15F09BE27E7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8853CFE8-9AD5-4E3C-8ADC-1E560ED405A6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 xr:uid="{A69CD916-FD7F-47B2-A6D9-15FF2B336077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989E03FF-1707-43D9-B938-84E78884C52D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54FB8CDF-BA5F-4788-A3DA-36C7E6BBAB12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567E12F9-BE7B-4F1A-9FF8-BDDE0920F044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<sst xmlns="http://schemas.openxmlformats.org/spreadsheetml/2006/main" count="745" uniqueCount="244">
  <si>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</si>
  <si>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</si>
  <si>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</si>
  <si>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</si>
  <si>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</si>
  <si>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</si>
  <si>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</si>
  <si>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</si>
  <si>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</si>
  <si>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</si>
  <si>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</si>
  <si>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</si>
  <si>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</si>
  <si>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</si>
  <si>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</si>
  <si>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</si>
  <si>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</si>
  <si>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</si>
  <si>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</si>
  <si>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</si>
  <si>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</si>
  <si>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</si>
  <si>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</si>
  <si>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</si>
  <si>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</si>
  <si>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</si>
  <si>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</si>
  <si>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</si>
  <si>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</si>
  <si>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</si>
  <si>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</si>
  <si>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</si>
  <si>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</si>
  <si>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</si>
  <si>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</si>
  <si>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</si>
  <si>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</si>
  <si>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</si>
  <si>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</si>
  <si>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</si>
  <si>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</si>
  <si>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GESTIÓN ESTRATEGICA</t>
  </si>
  <si>
    <t>GESTIÓN DE COMUNICACIONES</t>
  </si>
  <si>
    <t>GESTIÓN JUDICIAL</t>
  </si>
  <si>
    <t>GESTIÓN INTEGRAL</t>
  </si>
  <si>
    <t>LIQUIDACIÓN JUDICIAL</t>
  </si>
  <si>
    <t>INTERVENCIÓN</t>
  </si>
  <si>
    <t>PROCESOS ESPECIALES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</si>
  <si>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</si>
  <si>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</si>
  <si>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</si>
  <si>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</si>
  <si>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</si>
  <si>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</si>
  <si>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</si>
  <si>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</si>
  <si>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</si>
  <si>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</si>
  <si>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</si>
  <si>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</si>
  <si>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</si>
  <si>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</si>
  <si>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Version 002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</si>
  <si>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</si>
  <si>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</si>
  <si>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</si>
  <si>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</si>
  <si>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</si>
  <si>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</si>
  <si>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</si>
  <si>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</si>
  <si>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</si>
  <si>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</si>
  <si>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</si>
  <si>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</si>
  <si>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</si>
  <si>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Ejercer supervisión efectiva , oportuna y rigurosa sobre las sociedades y demás personas supervisadas de acuerdo con la ley</t>
  </si>
  <si>
    <t>Liderar la representación del gobierno nacional en el ambito internacional en materia de derecho comercial, normas contables y resolución alternativa de conflictos</t>
  </si>
  <si>
    <t>Resolver el conflicto societario a través de las funciones administrativa, judiciales y de resolución alternativa de conflictos otorgados por la ley</t>
  </si>
  <si>
    <t>Generar y desarrollar una doctrina jurídica y contable, societaria de excelencia e impulsar reformas legales en materia societaria y comercial</t>
  </si>
  <si>
    <t>Actualizar e  integrar la plataforma tecnológica para mejorar los procesos y servicios de información y comunicación interna y externa</t>
  </si>
  <si>
    <t>Fortalecer la estructura organizacional y adecuarla a las nuevas funciones otorgadas por la ley</t>
  </si>
  <si>
    <t>Administrar justicia empresarial y de insolvencia, de manera oportuna, efectiva y transparente</t>
  </si>
  <si>
    <t>AÑO</t>
  </si>
  <si>
    <t>ACCIÓN A TOMAR</t>
  </si>
  <si>
    <t>NINGUNA</t>
  </si>
  <si>
    <t>Codigo: GC-F-007</t>
  </si>
  <si>
    <t>SISTEMA DE GESTION INTEGRADO</t>
  </si>
  <si>
    <t>Version: 001</t>
  </si>
  <si>
    <t>PROCESO:  GESTION INTEGRAL</t>
  </si>
  <si>
    <t>Fecha: 30 de Agosto de 2008</t>
  </si>
  <si>
    <t>FORMATO: DATOS INDICADORES PROCESOS</t>
  </si>
  <si>
    <t>GRUPO</t>
  </si>
  <si>
    <t>TOTAL</t>
  </si>
  <si>
    <t>OBSERVACIONES</t>
  </si>
  <si>
    <t>INTERVENIDAS</t>
  </si>
  <si>
    <t>EFICIENCIA</t>
  </si>
  <si>
    <t>Fecha: 22 de Febrero de 2012</t>
  </si>
  <si>
    <t>EFICIENCIA EN TOMA DE POSESIÓN COMO MEDIDA DE INTERVENCIÓN</t>
  </si>
  <si>
    <t>Medir el tiempo de duración de un proceso de Toma de Posesión para devolver como medida de intervención</t>
  </si>
  <si>
    <t>12 meses</t>
  </si>
  <si>
    <t>8&lt;=META&lt;=10</t>
  </si>
  <si>
    <t>10&lt;=META&lt;=12</t>
  </si>
  <si>
    <t>META&gt;12</t>
  </si>
  <si>
    <t>MESES</t>
  </si>
  <si>
    <t>Tiempo real de duración</t>
  </si>
  <si>
    <t>INT-F-002</t>
  </si>
  <si>
    <t>Grupo Intervenidas</t>
  </si>
  <si>
    <t>Tiempo estimado</t>
  </si>
  <si>
    <t>GRAFICA DE INDICADORES</t>
  </si>
  <si>
    <t>RECUPERACIÓN EMPRESARIAL</t>
  </si>
  <si>
    <t>PROCESOS SOCIETARIOS</t>
  </si>
  <si>
    <t>CONCILIACIÓN Y ARBITRAMENTO</t>
  </si>
  <si>
    <t>PROCESOS PARALELOS A LA INSOLVENCIA</t>
  </si>
  <si>
    <t>No aplica</t>
  </si>
  <si>
    <t>Oportunidad en la terminación de procesos</t>
  </si>
  <si>
    <t>50&lt;=META&lt;=60</t>
  </si>
  <si>
    <t>40&lt;=META&lt;=50</t>
  </si>
  <si>
    <t>META&lt;40</t>
  </si>
  <si>
    <t>NÚMERO DE PROCESOS</t>
  </si>
  <si>
    <t>Número de procesos terminados en menos de 12 meses</t>
  </si>
  <si>
    <t>Numero de procesos</t>
  </si>
  <si>
    <t>Grupo de Intervenidas</t>
  </si>
  <si>
    <t>número de procesos terminados</t>
  </si>
  <si>
    <t>No. de procesos terminados oportunamente</t>
  </si>
  <si>
    <t xml:space="preserve">Número de procesos terminados  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</si>
  <si>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</si>
  <si>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</si>
  <si>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</si>
  <si>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</si>
  <si>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</si>
  <si>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</si>
  <si>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</si>
  <si>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</si>
  <si>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</si>
  <si>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</si>
  <si>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</si>
  <si>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</si>
  <si>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Código General del Proceso</t>
  </si>
  <si>
    <t>Delegado para Procedimientos de Insolvencia</t>
  </si>
  <si>
    <t>Delegado para Procedimientos de Insolvencia.</t>
  </si>
  <si>
    <t>DATOSANUAL 
Julio 2015 a Junio 2016</t>
  </si>
  <si>
    <r>
      <t xml:space="preserve"> </t>
    </r>
    <r>
      <rPr>
        <u/>
        <sz val="10"/>
        <rFont val="Arial"/>
        <family val="2"/>
      </rPr>
      <t xml:space="preserve">   No. de procesos terminados oportunamente (julio 2015 a junio 2016)
</t>
    </r>
    <r>
      <rPr>
        <sz val="10"/>
        <rFont val="Arial"/>
        <family val="2"/>
      </rPr>
      <t xml:space="preserve">Número de procesos terminados (julio 2015 a junio 2016)    
</t>
    </r>
  </si>
  <si>
    <t>Número de procesos terminados oportunamente: procesos que duraron menos de 12 meses para su terminación (Julio 2015 - junio 2016)
Número de procesos terminados: procesos terminados en el año de medición (Julio 2015 - junio 2016)</t>
  </si>
  <si>
    <t>Medir la terminación de procesos de toma de posesión como medida de intervención en tiempo menor a la meta propuesta (oportunidad)</t>
  </si>
  <si>
    <r>
      <t xml:space="preserve"> </t>
    </r>
    <r>
      <rPr>
        <u/>
        <sz val="10"/>
        <rFont val="Arial"/>
        <family val="2"/>
      </rPr>
      <t xml:space="preserve">  Tiempo real de duración del proceso (Julio 2015 a Junio 2016)
</t>
    </r>
    <r>
      <rPr>
        <sz val="10"/>
        <rFont val="Arial"/>
        <family val="2"/>
      </rPr>
      <t xml:space="preserve">Tiempo estimado de duración del proceso (Julio 2015 a Junio 2016)   
</t>
    </r>
  </si>
  <si>
    <t xml:space="preserve">Tiempo real de duración del proceso: tiempo en el que transcurre entre la posesión del agente interventor y la fecha del auto de terminación del proceso (Julio 2015 a Junio 2016)
Tiempo estimado de duración del proceso: se estima (término no legal) un tiempo promedio de 12 meses (Julio 2015 a Junio 2016)  </t>
  </si>
  <si>
    <t>ANUAL (Julio 2015 a Junio 2016)</t>
  </si>
  <si>
    <t>ANUAL (julio 2015 a junio 2016)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</si>
  <si>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</si>
  <si>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</si>
  <si>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</si>
  <si>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</si>
  <si>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</si>
  <si>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</si>
  <si>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</si>
  <si>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</si>
  <si>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</si>
  <si>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</si>
  <si>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</si>
  <si>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</si>
  <si>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</si>
  <si>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</si>
  <si>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</si>
  <si>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</si>
  <si>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</si>
  <si>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</si>
  <si>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</si>
  <si>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</si>
  <si>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</si>
  <si>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</si>
  <si>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</si>
  <si>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</si>
  <si>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</si>
  <si>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</si>
  <si>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Mayor a 80%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</si>
  <si>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</si>
  <si>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</si>
  <si>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</si>
  <si>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</si>
  <si>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</si>
  <si>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</si>
  <si>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</si>
  <si>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</si>
  <si>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</si>
  <si>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</si>
  <si>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</si>
  <si>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GESTION DE APOYO JUDICIAL</t>
  </si>
  <si>
    <t>TIPO DE ACCION</t>
  </si>
  <si>
    <t>Fecha: 14 de junio de 2019</t>
  </si>
  <si>
    <t>Version: 004</t>
  </si>
  <si>
    <t>CONCILIACIÓN Y ARBITRAJE</t>
  </si>
  <si>
    <t>Eficacia</t>
  </si>
  <si>
    <t>Secretaria General</t>
  </si>
  <si>
    <t>Gestión de los procesos de contratación</t>
  </si>
  <si>
    <t>Tramitar al menos el 95% de los procesos y solicitudes de contratación recibidas</t>
  </si>
  <si>
    <t>Entre 90% y 94,9%</t>
  </si>
  <si>
    <t>Número de procesos y solicitudes de contratación tramitadas</t>
  </si>
  <si>
    <t>Cuadro de seguimiento de procesos de contratación</t>
  </si>
  <si>
    <t>Número</t>
  </si>
  <si>
    <t>Coordinador Grupo de Contratos</t>
  </si>
  <si>
    <t>Número de procesos y solicitudes de contratación recibidas</t>
  </si>
  <si>
    <t>(Número de solicitudes de certificación tramitadas dentro del término / Número de solicitudes de certificación recibidas hasta 8 días hábiles antes del corte) * 100</t>
  </si>
  <si>
    <r>
      <rPr>
        <b/>
        <sz val="10"/>
        <rFont val="Arial"/>
        <family val="2"/>
      </rPr>
      <t>Número de solicitudes de certificación tramitadas dentro del término:</t>
    </r>
    <r>
      <rPr>
        <sz val="10"/>
        <rFont val="Arial"/>
        <family val="2"/>
      </rPr>
      <t xml:space="preserve"> Solicitudes de certificación que han sido tramitadas en el término de 8 días hábiles contados a partir del día de su recepción.
</t>
    </r>
    <r>
      <rPr>
        <b/>
        <sz val="10"/>
        <rFont val="Arial"/>
        <family val="2"/>
      </rPr>
      <t>Número de solicitudes de certificación recibidas hasta 8 días hábiles antes del corte</t>
    </r>
    <r>
      <rPr>
        <sz val="10"/>
        <rFont val="Arial"/>
        <family val="2"/>
      </rPr>
      <t>: Son todas las solicitudes de certificación recibidas en el grupo de contratos desde el inicio del periodo de medición hasta 8 días hábiles antes del corte trimestral.</t>
    </r>
  </si>
  <si>
    <t>Tramitar al menos el 80% de las solicitudes de certificación recibidas</t>
  </si>
  <si>
    <t>Mayor o igual a 80%</t>
  </si>
  <si>
    <t>Entre 65% y 79,9%</t>
  </si>
  <si>
    <t>Inferior al 65%</t>
  </si>
  <si>
    <t>Número de solicitudes de certificación tramitadas</t>
  </si>
  <si>
    <t>Cuadro Seguimiento de certificaciones</t>
  </si>
  <si>
    <t>Número de solicitudes de certificación recibidas</t>
  </si>
  <si>
    <t>Medir el número de certificaciones tramitadas</t>
  </si>
  <si>
    <t>Trámite de certificaciones</t>
  </si>
  <si>
    <r>
      <rPr>
        <u/>
        <sz val="10"/>
        <rFont val="Arial"/>
        <family val="2"/>
      </rPr>
      <t>Número de procesos y solicitudes de contratación tramitadas  .</t>
    </r>
    <r>
      <rPr>
        <sz val="10"/>
        <rFont val="Arial"/>
        <family val="2"/>
      </rPr>
      <t xml:space="preserve">                       * 100
Número de procesos y solicitudes de contratación recibidas hasta 5 días antes del corte</t>
    </r>
  </si>
  <si>
    <r>
      <rPr>
        <b/>
        <sz val="10"/>
        <rFont val="Arial"/>
        <family val="2"/>
      </rPr>
      <t>Número de procesos y solicitudes de contratación tramitadas:</t>
    </r>
    <r>
      <rPr>
        <sz val="10"/>
        <rFont val="Arial"/>
        <family val="2"/>
      </rPr>
      <t xml:space="preserve"> todas aquellas solicitudes que han sido revisadas y con pronunciamiento o concepto por parte del funcionario que analiza la solicitud.
</t>
    </r>
    <r>
      <rPr>
        <b/>
        <sz val="10"/>
        <rFont val="Arial"/>
        <family val="2"/>
      </rPr>
      <t>Número de procesos y solicitudes de contratación recibidas hasta 5 días antes del cort</t>
    </r>
    <r>
      <rPr>
        <sz val="10"/>
        <rFont val="Arial"/>
        <family val="2"/>
      </rPr>
      <t>e: son todas aquellos procesos y solicitudes de contratación recibidos o allegados al grupo de contratos desde el inicio del periodo de medición hasta 5 días antes del corte trimestral.</t>
    </r>
  </si>
  <si>
    <t>&gt; 90%</t>
  </si>
  <si>
    <t>&gt;= 95%</t>
  </si>
  <si>
    <t>GRÁFICA DE INDICADOR</t>
  </si>
  <si>
    <t>Medir el número de solicitudes y procesos de contratación tramitados durante la vigencia.</t>
  </si>
  <si>
    <t>Compras Públicas Sostenibles</t>
  </si>
  <si>
    <t>Eficiencia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</si>
  <si>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</si>
  <si>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</si>
  <si>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</si>
  <si>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</si>
  <si>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</si>
  <si>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</si>
  <si>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</si>
  <si>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SEMESTRE I</t>
  </si>
  <si>
    <t>SEMESTRE II</t>
  </si>
  <si>
    <t>Medir la inclusión de criterios de sostenibilidad en los procesos contractuales</t>
  </si>
  <si>
    <t>(Procesos contractuales a los que se les incluyó criterios de sostenibilidad / Procesos identificados para criterios de sostenibilidad) * 100</t>
  </si>
  <si>
    <r>
      <t>Procesos contractuales a los que se les incluyó criterios de sostenibilidad:</t>
    </r>
    <r>
      <rPr>
        <sz val="10"/>
        <rFont val="Arial"/>
        <family val="2"/>
      </rPr>
      <t xml:space="preserve"> Número de procesos con criterios de sostenibilidad incluidos.</t>
    </r>
    <r>
      <rPr>
        <b/>
        <sz val="10"/>
        <rFont val="Arial"/>
        <family val="2"/>
      </rPr>
      <t xml:space="preserve">
Procesos identificados para criterios de sostenibilidad:</t>
    </r>
    <r>
      <rPr>
        <sz val="10"/>
        <rFont val="Arial"/>
        <family val="2"/>
      </rPr>
      <t xml:space="preserve"> Número de procesos identificados para incluirles criterios de sostenibilidad durante el semestre.
</t>
    </r>
  </si>
  <si>
    <t>Entre 55% y 79,9%</t>
  </si>
  <si>
    <t>Menor a 55%</t>
  </si>
  <si>
    <t>Procesos contractuales a los que se les incluyó criterios de sostenibilidad</t>
  </si>
  <si>
    <t>Documentos de la etapa precontractual</t>
  </si>
  <si>
    <t>Documento</t>
  </si>
  <si>
    <t>Procesos identificados por las áreas solicitantes para inclusión de criterios de sostenibilidad</t>
  </si>
  <si>
    <t>Análisis Semestre 1:</t>
  </si>
  <si>
    <t>Análisis Semestre 3:</t>
  </si>
  <si>
    <t xml:space="preserve"> </t>
  </si>
  <si>
    <t>En el primer trimestre el grupo de contratos recibio 119 solicitudes de certificaciones, 104 certificaciones se tramitaron dentro del termino de los 8 dias, 15 certificaciones que no se tramitaron en tiempo. Con esto el indicador para el primer trimestre es de 87.4%</t>
  </si>
  <si>
    <t>En el primer trimestre, el grupo de contratos recibió 261 solicitudes de proceso. De estas, se gestionaron exitosamente 239 contratos. Los 22 procesos restantes se explican de la siguiente manera: un contrato asignado y anulado por desistimiento del área debido a hospitalización del contratista; tres procesos cancelados por decisión del área; dos contratos formalizados a través de nuevos procesos para el archivo documental; y dieciséis procesos en revisión, de los cuales once están en trámite por términos de ley y cinco tienen prevista la formalización del contrato en abril. Con estos resultados, el indicador del grupo de contratos alcanza el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</si>
</sst>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8"/>
      <name val="Arial Black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2"/>
      <color rgb="FF0000CC"/>
      <name val="Arial"/>
      <family val="2"/>
    </font>
    <font>
      <b/>
      <sz val="11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0" fontId="18" fillId="22" borderId="0" applyNumberFormat="0" applyBorder="0" applyAlignment="0" applyProtection="0"/>
    <xf numFmtId="0" fontId="1" fillId="0" borderId="0"/>
    <xf numFmtId="0" fontId="8" fillId="23" borderId="4" applyNumberFormat="0" applyFont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469">
    <xf numFmtId="0" fontId="0" fillId="0" borderId="0" xfId="0"/>
    <xf numFmtId="0" fontId="3" fillId="24" borderId="9" xfId="0" applyFont="1" applyFill="1" applyBorder="1" applyAlignment="1">
      <alignment horizontal="center"/>
    </xf>
    <xf numFmtId="0" fontId="3" fillId="24" borderId="10" xfId="0" applyFont="1" applyFill="1" applyBorder="1"/>
    <xf numFmtId="0" fontId="0" fillId="25" borderId="0" xfId="0" applyFill="1"/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3" fillId="25" borderId="0" xfId="0" applyFont="1" applyFill="1" applyAlignment="1">
      <alignment horizontal="center"/>
    </xf>
    <xf numFmtId="0" fontId="3" fillId="25" borderId="14" xfId="0" applyFont="1" applyFill="1" applyBorder="1" applyAlignment="1">
      <alignment horizontal="center"/>
    </xf>
    <xf numFmtId="0" fontId="2" fillId="25" borderId="15" xfId="0" applyFont="1" applyFill="1" applyBorder="1"/>
    <xf numFmtId="0" fontId="2" fillId="25" borderId="14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6" xfId="0" applyFont="1" applyFill="1" applyBorder="1" applyAlignment="1">
      <alignment horizontal="center"/>
    </xf>
    <xf numFmtId="0" fontId="2" fillId="25" borderId="17" xfId="0" applyFont="1" applyFill="1" applyBorder="1" applyAlignment="1">
      <alignment horizontal="center"/>
    </xf>
    <xf numFmtId="0" fontId="2" fillId="25" borderId="18" xfId="0" applyFont="1" applyFill="1" applyBorder="1" applyAlignment="1">
      <alignment horizontal="center"/>
    </xf>
    <xf numFmtId="0" fontId="2" fillId="25" borderId="19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 vertical="distributed" wrapText="1"/>
    </xf>
    <xf numFmtId="0" fontId="2" fillId="0" borderId="10" xfId="0" applyFont="1" applyBorder="1" applyAlignment="1">
      <alignment horizontal="center" vertical="distributed"/>
    </xf>
    <xf numFmtId="0" fontId="4" fillId="25" borderId="0" xfId="0" applyFont="1" applyFill="1"/>
    <xf numFmtId="0" fontId="3" fillId="24" borderId="9" xfId="0" applyFont="1" applyFill="1" applyBorder="1" applyAlignment="1">
      <alignment vertical="center" wrapText="1"/>
    </xf>
    <xf numFmtId="0" fontId="3" fillId="24" borderId="12" xfId="0" applyFont="1" applyFill="1" applyBorder="1" applyAlignment="1">
      <alignment vertical="center" wrapText="1"/>
    </xf>
    <xf numFmtId="0" fontId="0" fillId="25" borderId="0" xfId="0" applyFill="1" applyAlignment="1">
      <alignment wrapText="1"/>
    </xf>
    <xf numFmtId="0" fontId="3" fillId="24" borderId="1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1" fillId="25" borderId="0" xfId="0" applyFont="1" applyFill="1"/>
    <xf numFmtId="0" fontId="1" fillId="25" borderId="10" xfId="0" applyFont="1" applyFill="1" applyBorder="1" applyAlignment="1">
      <alignment horizontal="center"/>
    </xf>
    <xf numFmtId="0" fontId="2" fillId="25" borderId="21" xfId="0" applyFont="1" applyFill="1" applyBorder="1"/>
    <xf numFmtId="0" fontId="30" fillId="25" borderId="16" xfId="0" applyFont="1" applyFill="1" applyBorder="1" applyAlignment="1">
      <alignment horizontal="left" wrapText="1"/>
    </xf>
    <xf numFmtId="0" fontId="2" fillId="25" borderId="22" xfId="0" applyFont="1" applyFill="1" applyBorder="1" applyAlignment="1">
      <alignment horizontal="center"/>
    </xf>
    <xf numFmtId="0" fontId="41" fillId="25" borderId="0" xfId="0" applyFont="1" applyFill="1"/>
    <xf numFmtId="0" fontId="42" fillId="25" borderId="0" xfId="0" applyFont="1" applyFill="1"/>
    <xf numFmtId="0" fontId="43" fillId="25" borderId="0" xfId="0" applyFont="1" applyFill="1"/>
    <xf numFmtId="0" fontId="42" fillId="25" borderId="0" xfId="0" applyFont="1" applyFill="1" applyAlignment="1">
      <alignment vertical="center" wrapText="1"/>
    </xf>
    <xf numFmtId="0" fontId="42" fillId="25" borderId="0" xfId="0" applyFont="1" applyFill="1" applyAlignment="1">
      <alignment horizontal="center" vertical="center" wrapText="1"/>
    </xf>
    <xf numFmtId="0" fontId="32" fillId="25" borderId="0" xfId="0" applyFont="1" applyFill="1" applyAlignment="1">
      <alignment vertical="center" wrapText="1"/>
    </xf>
    <xf numFmtId="0" fontId="0" fillId="25" borderId="0" xfId="0" applyFill="1" applyAlignment="1">
      <alignment horizontal="left"/>
    </xf>
    <xf numFmtId="9" fontId="2" fillId="25" borderId="22" xfId="0" applyNumberFormat="1" applyFont="1" applyFill="1" applyBorder="1" applyAlignment="1">
      <alignment horizontal="center"/>
    </xf>
    <xf numFmtId="9" fontId="0" fillId="0" borderId="0" xfId="0" applyNumberFormat="1"/>
    <xf numFmtId="17" fontId="2" fillId="25" borderId="23" xfId="0" applyNumberFormat="1" applyFont="1" applyFill="1" applyBorder="1" applyAlignment="1">
      <alignment horizontal="center"/>
    </xf>
    <xf numFmtId="17" fontId="35" fillId="25" borderId="23" xfId="0" applyNumberFormat="1" applyFont="1" applyFill="1" applyBorder="1" applyAlignment="1">
      <alignment horizontal="center"/>
    </xf>
    <xf numFmtId="0" fontId="43" fillId="29" borderId="24" xfId="0" applyFont="1" applyFill="1" applyBorder="1" applyAlignment="1">
      <alignment horizontal="center" vertical="center" wrapText="1"/>
    </xf>
    <xf numFmtId="0" fontId="0" fillId="25" borderId="0" xfId="0" applyFill="1" applyProtection="1">
      <protection locked="0"/>
    </xf>
    <xf numFmtId="0" fontId="42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Protection="1">
      <protection locked="0"/>
    </xf>
    <xf numFmtId="0" fontId="3" fillId="24" borderId="9" xfId="0" applyFont="1" applyFill="1" applyBorder="1" applyAlignment="1" applyProtection="1">
      <alignment vertical="center" wrapText="1"/>
      <protection locked="0"/>
    </xf>
    <xf numFmtId="0" fontId="0" fillId="25" borderId="0" xfId="0" applyFill="1" applyAlignment="1" applyProtection="1">
      <alignment wrapText="1"/>
      <protection locked="0"/>
    </xf>
    <xf numFmtId="0" fontId="43" fillId="25" borderId="0" xfId="0" applyFont="1" applyFill="1" applyProtection="1">
      <protection locked="0"/>
    </xf>
    <xf numFmtId="0" fontId="43" fillId="30" borderId="0" xfId="0" applyFont="1" applyFill="1" applyProtection="1">
      <protection locked="0"/>
    </xf>
    <xf numFmtId="0" fontId="3" fillId="24" borderId="10" xfId="32" applyFont="1" applyFill="1" applyBorder="1" applyAlignment="1">
      <alignment vertical="center" wrapText="1"/>
    </xf>
    <xf numFmtId="0" fontId="2" fillId="25" borderId="10" xfId="0" applyFont="1" applyFill="1" applyBorder="1" applyAlignment="1">
      <alignment horizontal="center"/>
    </xf>
    <xf numFmtId="0" fontId="2" fillId="25" borderId="15" xfId="32" applyFont="1" applyFill="1" applyBorder="1"/>
    <xf numFmtId="0" fontId="2" fillId="25" borderId="23" xfId="32" applyFont="1" applyFill="1" applyBorder="1" applyAlignment="1">
      <alignment horizontal="center"/>
    </xf>
    <xf numFmtId="0" fontId="2" fillId="25" borderId="25" xfId="32" applyFont="1" applyFill="1" applyBorder="1" applyAlignment="1">
      <alignment horizontal="center"/>
    </xf>
    <xf numFmtId="0" fontId="2" fillId="25" borderId="19" xfId="32" applyFont="1" applyFill="1" applyBorder="1" applyAlignment="1">
      <alignment horizontal="center"/>
    </xf>
    <xf numFmtId="0" fontId="2" fillId="25" borderId="14" xfId="32" applyFont="1" applyFill="1" applyBorder="1"/>
    <xf numFmtId="0" fontId="2" fillId="25" borderId="17" xfId="32" applyFont="1" applyFill="1" applyBorder="1" applyAlignment="1">
      <alignment horizontal="center"/>
    </xf>
    <xf numFmtId="165" fontId="2" fillId="31" borderId="17" xfId="34" applyNumberFormat="1" applyFont="1" applyFill="1" applyBorder="1" applyAlignment="1" applyProtection="1">
      <alignment horizontal="center"/>
    </xf>
    <xf numFmtId="165" fontId="2" fillId="25" borderId="17" xfId="34" applyNumberFormat="1" applyFont="1" applyFill="1" applyBorder="1" applyAlignment="1" applyProtection="1">
      <alignment horizontal="center"/>
    </xf>
    <xf numFmtId="0" fontId="3" fillId="25" borderId="26" xfId="0" applyFont="1" applyFill="1" applyBorder="1"/>
    <xf numFmtId="9" fontId="3" fillId="25" borderId="26" xfId="0" applyNumberFormat="1" applyFont="1" applyFill="1" applyBorder="1"/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0" fontId="3" fillId="24" borderId="10" xfId="32" applyFont="1" applyFill="1" applyBorder="1"/>
    <xf numFmtId="0" fontId="3" fillId="24" borderId="10" xfId="32" applyFont="1" applyFill="1" applyBorder="1" applyAlignment="1">
      <alignment horizontal="center" vertical="distributed" wrapText="1"/>
    </xf>
    <xf numFmtId="0" fontId="3" fillId="24" borderId="12" xfId="0" applyFont="1" applyFill="1" applyBorder="1" applyAlignment="1">
      <alignment horizontal="center"/>
    </xf>
    <xf numFmtId="0" fontId="3" fillId="25" borderId="9" xfId="0" applyFont="1" applyFill="1" applyBorder="1"/>
    <xf numFmtId="0" fontId="44" fillId="25" borderId="0" xfId="0" applyFont="1" applyFill="1"/>
    <xf numFmtId="0" fontId="42" fillId="0" borderId="0" xfId="0" applyFont="1"/>
    <xf numFmtId="0" fontId="0" fillId="30" borderId="0" xfId="0" applyFill="1" applyAlignment="1">
      <alignment horizontal="center" vertical="center"/>
    </xf>
    <xf numFmtId="0" fontId="0" fillId="30" borderId="0" xfId="0" applyFill="1"/>
    <xf numFmtId="0" fontId="26" fillId="30" borderId="0" xfId="0" applyFont="1" applyFill="1" applyAlignment="1">
      <alignment horizontal="center"/>
    </xf>
    <xf numFmtId="0" fontId="0" fillId="30" borderId="0" xfId="0" applyFill="1" applyAlignment="1">
      <alignment horizontal="left"/>
    </xf>
    <xf numFmtId="0" fontId="27" fillId="30" borderId="0" xfId="0" applyFont="1" applyFill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23" xfId="32" applyBorder="1" applyAlignment="1">
      <alignment horizontal="center" vertical="center" wrapText="1"/>
    </xf>
    <xf numFmtId="0" fontId="1" fillId="0" borderId="27" xfId="32" applyBorder="1" applyAlignment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1" fillId="25" borderId="0" xfId="0" applyFont="1" applyFill="1" applyProtection="1">
      <protection locked="0"/>
    </xf>
    <xf numFmtId="0" fontId="42" fillId="30" borderId="0" xfId="0" applyFont="1" applyFill="1" applyProtection="1">
      <protection locked="0"/>
    </xf>
    <xf numFmtId="0" fontId="42" fillId="30" borderId="0" xfId="0" applyFont="1" applyFill="1" applyAlignment="1" applyProtection="1">
      <alignment vertical="center" wrapText="1"/>
      <protection locked="0"/>
    </xf>
    <xf numFmtId="0" fontId="43" fillId="30" borderId="0" xfId="0" applyFont="1" applyFill="1" applyAlignment="1" applyProtection="1">
      <alignment horizontal="center" vertical="center" wrapText="1"/>
      <protection locked="0"/>
    </xf>
    <xf numFmtId="0" fontId="43" fillId="30" borderId="0" xfId="0" applyFont="1" applyFill="1" applyAlignment="1" applyProtection="1">
      <alignment vertical="center" wrapText="1"/>
      <protection locked="0"/>
    </xf>
    <xf numFmtId="0" fontId="1" fillId="30" borderId="0" xfId="0" applyFont="1" applyFill="1" applyProtection="1">
      <protection locked="0"/>
    </xf>
    <xf numFmtId="0" fontId="2" fillId="30" borderId="0" xfId="0" applyFont="1" applyFill="1" applyProtection="1">
      <protection locked="0"/>
    </xf>
    <xf numFmtId="9" fontId="2" fillId="25" borderId="9" xfId="32" applyNumberFormat="1" applyFont="1" applyFill="1" applyBorder="1" applyAlignment="1">
      <alignment horizontal="center" vertical="center" wrapText="1"/>
    </xf>
    <xf numFmtId="0" fontId="2" fillId="25" borderId="10" xfId="32" applyFont="1" applyFill="1" applyBorder="1" applyAlignment="1">
      <alignment horizontal="center" vertical="center" wrapText="1"/>
    </xf>
    <xf numFmtId="0" fontId="1" fillId="25" borderId="21" xfId="32" applyFill="1" applyBorder="1" applyAlignment="1">
      <alignment vertical="center" wrapText="1"/>
    </xf>
    <xf numFmtId="0" fontId="1" fillId="25" borderId="14" xfId="32" applyFill="1" applyBorder="1" applyAlignment="1">
      <alignment vertical="center" wrapText="1"/>
    </xf>
    <xf numFmtId="0" fontId="45" fillId="0" borderId="23" xfId="32" applyFont="1" applyBorder="1" applyAlignment="1">
      <alignment horizontal="left" vertical="center" wrapText="1"/>
    </xf>
    <xf numFmtId="0" fontId="45" fillId="0" borderId="17" xfId="32" applyFont="1" applyBorder="1" applyAlignment="1">
      <alignment horizontal="left" vertical="center" wrapText="1"/>
    </xf>
    <xf numFmtId="0" fontId="2" fillId="25" borderId="21" xfId="0" applyFont="1" applyFill="1" applyBorder="1" applyAlignment="1">
      <alignment horizontal="center"/>
    </xf>
    <xf numFmtId="0" fontId="1" fillId="25" borderId="21" xfId="32" applyFill="1" applyBorder="1" applyAlignment="1">
      <alignment horizontal="justify" vertical="center" wrapText="1"/>
    </xf>
    <xf numFmtId="0" fontId="1" fillId="25" borderId="16" xfId="32" applyFill="1" applyBorder="1" applyAlignment="1">
      <alignment horizontal="justify" vertical="center" wrapText="1"/>
    </xf>
    <xf numFmtId="0" fontId="45" fillId="0" borderId="23" xfId="32" applyFont="1" applyBorder="1" applyAlignment="1">
      <alignment horizontal="justify" vertical="center" wrapText="1"/>
    </xf>
    <xf numFmtId="0" fontId="45" fillId="0" borderId="17" xfId="32" applyFont="1" applyBorder="1" applyAlignment="1">
      <alignment horizontal="justify" vertical="center" wrapText="1"/>
    </xf>
    <xf numFmtId="0" fontId="2" fillId="25" borderId="23" xfId="32" applyFont="1" applyFill="1" applyBorder="1" applyAlignment="1">
      <alignment vertical="center"/>
    </xf>
    <xf numFmtId="0" fontId="2" fillId="25" borderId="23" xfId="32" applyFont="1" applyFill="1" applyBorder="1" applyAlignment="1">
      <alignment horizontal="center" vertical="center"/>
    </xf>
    <xf numFmtId="0" fontId="2" fillId="25" borderId="19" xfId="32" applyFont="1" applyFill="1" applyBorder="1" applyAlignment="1">
      <alignment horizontal="center" vertical="center"/>
    </xf>
    <xf numFmtId="0" fontId="2" fillId="25" borderId="27" xfId="0" applyFont="1" applyFill="1" applyBorder="1" applyAlignment="1">
      <alignment vertical="center"/>
    </xf>
    <xf numFmtId="0" fontId="2" fillId="25" borderId="17" xfId="32" applyFont="1" applyFill="1" applyBorder="1" applyAlignment="1">
      <alignment vertical="center"/>
    </xf>
    <xf numFmtId="0" fontId="2" fillId="25" borderId="17" xfId="32" applyFont="1" applyFill="1" applyBorder="1" applyAlignment="1">
      <alignment horizontal="center" vertical="center"/>
    </xf>
    <xf numFmtId="165" fontId="2" fillId="31" borderId="17" xfId="34" applyNumberFormat="1" applyFont="1" applyFill="1" applyBorder="1" applyAlignment="1" applyProtection="1">
      <alignment horizontal="center" vertical="center"/>
    </xf>
    <xf numFmtId="165" fontId="2" fillId="25" borderId="17" xfId="34" applyNumberFormat="1" applyFont="1" applyFill="1" applyBorder="1" applyAlignment="1" applyProtection="1">
      <alignment horizontal="center" vertical="center"/>
    </xf>
    <xf numFmtId="165" fontId="2" fillId="31" borderId="18" xfId="34" applyNumberFormat="1" applyFont="1" applyFill="1" applyBorder="1" applyAlignment="1" applyProtection="1">
      <alignment horizontal="center" vertical="center"/>
    </xf>
    <xf numFmtId="0" fontId="2" fillId="25" borderId="27" xfId="0" applyFont="1" applyFill="1" applyBorder="1" applyAlignment="1">
      <alignment horizontal="center" vertical="center"/>
    </xf>
    <xf numFmtId="9" fontId="2" fillId="25" borderId="27" xfId="0" applyNumberFormat="1" applyFont="1" applyFill="1" applyBorder="1" applyAlignment="1">
      <alignment horizontal="center" vertical="center"/>
    </xf>
    <xf numFmtId="9" fontId="2" fillId="25" borderId="28" xfId="0" applyNumberFormat="1" applyFont="1" applyFill="1" applyBorder="1" applyAlignment="1">
      <alignment horizontal="center" vertical="center"/>
    </xf>
    <xf numFmtId="0" fontId="1" fillId="25" borderId="21" xfId="0" applyFont="1" applyFill="1" applyBorder="1" applyAlignment="1">
      <alignment horizontal="justify" vertical="center" wrapText="1"/>
    </xf>
    <xf numFmtId="0" fontId="1" fillId="25" borderId="16" xfId="0" applyFont="1" applyFill="1" applyBorder="1" applyAlignment="1">
      <alignment horizontal="justify" vertical="center" wrapText="1"/>
    </xf>
    <xf numFmtId="0" fontId="2" fillId="25" borderId="20" xfId="32" applyFont="1" applyFill="1" applyBorder="1" applyAlignment="1">
      <alignment horizontal="center" vertical="center"/>
    </xf>
    <xf numFmtId="0" fontId="2" fillId="25" borderId="29" xfId="32" applyFont="1" applyFill="1" applyBorder="1" applyAlignment="1">
      <alignment horizontal="center" vertical="center"/>
    </xf>
    <xf numFmtId="0" fontId="2" fillId="25" borderId="30" xfId="32" applyFont="1" applyFill="1" applyBorder="1" applyAlignment="1">
      <alignment horizontal="center" vertical="center"/>
    </xf>
    <xf numFmtId="0" fontId="2" fillId="25" borderId="21" xfId="32" applyFont="1" applyFill="1" applyBorder="1" applyAlignment="1">
      <alignment horizontal="center" vertical="center"/>
    </xf>
    <xf numFmtId="0" fontId="2" fillId="25" borderId="31" xfId="0" applyFont="1" applyFill="1" applyBorder="1" applyAlignment="1">
      <alignment horizontal="center" vertical="center"/>
    </xf>
    <xf numFmtId="9" fontId="2" fillId="25" borderId="31" xfId="0" applyNumberFormat="1" applyFont="1" applyFill="1" applyBorder="1" applyAlignment="1">
      <alignment horizontal="center" vertical="center"/>
    </xf>
    <xf numFmtId="9" fontId="2" fillId="25" borderId="32" xfId="0" applyNumberFormat="1" applyFont="1" applyFill="1" applyBorder="1" applyAlignment="1">
      <alignment horizontal="center" vertical="center"/>
    </xf>
    <xf numFmtId="0" fontId="2" fillId="25" borderId="14" xfId="32" applyFont="1" applyFill="1" applyBorder="1" applyAlignment="1">
      <alignment horizontal="center" vertical="center"/>
    </xf>
    <xf numFmtId="0" fontId="1" fillId="25" borderId="0" xfId="0" applyFont="1" applyFill="1" applyAlignment="1" applyProtection="1">
      <alignment wrapText="1"/>
      <protection locked="0"/>
    </xf>
    <xf numFmtId="0" fontId="43" fillId="30" borderId="0" xfId="0" applyFont="1" applyFill="1" applyAlignment="1" applyProtection="1">
      <alignment horizontal="left" vertical="center"/>
      <protection locked="0"/>
    </xf>
    <xf numFmtId="165" fontId="2" fillId="25" borderId="17" xfId="35" applyNumberFormat="1" applyFont="1" applyFill="1" applyBorder="1" applyAlignment="1" applyProtection="1">
      <alignment horizontal="center"/>
    </xf>
    <xf numFmtId="165" fontId="2" fillId="31" borderId="17" xfId="35" applyNumberFormat="1" applyFont="1" applyFill="1" applyBorder="1" applyAlignment="1" applyProtection="1">
      <alignment horizontal="center"/>
    </xf>
    <xf numFmtId="165" fontId="2" fillId="31" borderId="18" xfId="35" applyNumberFormat="1" applyFont="1" applyFill="1" applyBorder="1" applyAlignment="1" applyProtection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60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9" fillId="24" borderId="12" xfId="0" applyFont="1" applyFill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4" borderId="41" xfId="0" applyFont="1" applyFill="1" applyBorder="1" applyAlignment="1">
      <alignment horizontal="center" vertical="center" wrapText="1"/>
    </xf>
    <xf numFmtId="0" fontId="9" fillId="24" borderId="42" xfId="0" applyFont="1" applyFill="1" applyBorder="1" applyAlignment="1">
      <alignment horizontal="center" vertical="center" wrapText="1"/>
    </xf>
    <xf numFmtId="0" fontId="9" fillId="24" borderId="43" xfId="0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center" vertical="center" wrapText="1"/>
    </xf>
    <xf numFmtId="0" fontId="3" fillId="24" borderId="9" xfId="0" applyFont="1" applyFill="1" applyBorder="1" applyAlignment="1">
      <alignment horizontal="center" vertical="distributed"/>
    </xf>
    <xf numFmtId="0" fontId="3" fillId="24" borderId="26" xfId="0" applyFont="1" applyFill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3" xfId="0" applyFont="1" applyBorder="1" applyAlignment="1">
      <alignment horizontal="center" vertical="distributed"/>
    </xf>
    <xf numFmtId="0" fontId="1" fillId="25" borderId="9" xfId="0" applyFont="1" applyFill="1" applyBorder="1" applyAlignment="1">
      <alignment horizontal="center" wrapText="1"/>
    </xf>
    <xf numFmtId="0" fontId="1" fillId="25" borderId="26" xfId="0" applyFont="1" applyFill="1" applyBorder="1" applyAlignment="1">
      <alignment horizontal="center"/>
    </xf>
    <xf numFmtId="0" fontId="1" fillId="25" borderId="33" xfId="0" applyFont="1" applyFill="1" applyBorder="1" applyAlignment="1">
      <alignment horizontal="center"/>
    </xf>
    <xf numFmtId="0" fontId="1" fillId="25" borderId="40" xfId="0" applyFont="1" applyFill="1" applyBorder="1" applyAlignment="1">
      <alignment horizontal="center"/>
    </xf>
    <xf numFmtId="0" fontId="1" fillId="25" borderId="0" xfId="0" applyFont="1" applyFill="1" applyAlignment="1">
      <alignment horizontal="center"/>
    </xf>
    <xf numFmtId="0" fontId="1" fillId="25" borderId="39" xfId="0" applyFont="1" applyFill="1" applyBorder="1" applyAlignment="1">
      <alignment horizontal="center"/>
    </xf>
    <xf numFmtId="0" fontId="2" fillId="25" borderId="26" xfId="0" applyFont="1" applyFill="1" applyBorder="1" applyAlignment="1">
      <alignment horizontal="center"/>
    </xf>
    <xf numFmtId="0" fontId="2" fillId="25" borderId="33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center"/>
    </xf>
    <xf numFmtId="0" fontId="3" fillId="25" borderId="9" xfId="0" applyFont="1" applyFill="1" applyBorder="1" applyAlignment="1">
      <alignment horizontal="center"/>
    </xf>
    <xf numFmtId="0" fontId="3" fillId="25" borderId="26" xfId="0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left" vertical="center" wrapText="1"/>
    </xf>
    <xf numFmtId="0" fontId="1" fillId="25" borderId="26" xfId="0" applyFont="1" applyFill="1" applyBorder="1" applyAlignment="1">
      <alignment horizontal="left" vertical="center" wrapText="1"/>
    </xf>
    <xf numFmtId="0" fontId="1" fillId="25" borderId="33" xfId="0" applyFont="1" applyFill="1" applyBorder="1" applyAlignment="1">
      <alignment horizontal="left" vertical="center" wrapText="1"/>
    </xf>
    <xf numFmtId="0" fontId="2" fillId="25" borderId="9" xfId="0" applyFont="1" applyFill="1" applyBorder="1" applyAlignment="1">
      <alignment horizontal="justify" vertical="justify" wrapText="1"/>
    </xf>
    <xf numFmtId="0" fontId="2" fillId="25" borderId="26" xfId="0" applyFont="1" applyFill="1" applyBorder="1" applyAlignment="1">
      <alignment horizontal="justify" vertical="justify" wrapText="1"/>
    </xf>
    <xf numFmtId="0" fontId="2" fillId="25" borderId="33" xfId="0" applyFont="1" applyFill="1" applyBorder="1" applyAlignment="1">
      <alignment horizontal="justify" vertical="justify" wrapText="1"/>
    </xf>
    <xf numFmtId="0" fontId="3" fillId="0" borderId="11" xfId="0" applyFont="1" applyBorder="1" applyAlignment="1">
      <alignment horizontal="center"/>
    </xf>
    <xf numFmtId="0" fontId="3" fillId="24" borderId="9" xfId="0" applyFont="1" applyFill="1" applyBorder="1" applyAlignment="1">
      <alignment horizontal="center"/>
    </xf>
    <xf numFmtId="0" fontId="3" fillId="24" borderId="26" xfId="0" applyFont="1" applyFill="1" applyBorder="1" applyAlignment="1">
      <alignment horizontal="center"/>
    </xf>
    <xf numFmtId="0" fontId="3" fillId="24" borderId="33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25" borderId="9" xfId="0" applyFont="1" applyFill="1" applyBorder="1" applyAlignment="1">
      <alignment horizontal="center"/>
    </xf>
    <xf numFmtId="0" fontId="1" fillId="25" borderId="26" xfId="0" applyFont="1" applyFill="1" applyBorder="1" applyAlignment="1">
      <alignment horizontal="left" vertical="center"/>
    </xf>
    <xf numFmtId="0" fontId="1" fillId="25" borderId="33" xfId="0" applyFont="1" applyFill="1" applyBorder="1" applyAlignment="1">
      <alignment horizontal="left" vertical="center"/>
    </xf>
    <xf numFmtId="0" fontId="2" fillId="25" borderId="9" xfId="0" applyFont="1" applyFill="1" applyBorder="1" applyAlignment="1">
      <alignment horizontal="center" wrapText="1"/>
    </xf>
    <xf numFmtId="0" fontId="2" fillId="25" borderId="26" xfId="0" applyFont="1" applyFill="1" applyBorder="1" applyAlignment="1">
      <alignment horizontal="center" wrapText="1"/>
    </xf>
    <xf numFmtId="0" fontId="2" fillId="25" borderId="33" xfId="0" applyFont="1" applyFill="1" applyBorder="1" applyAlignment="1">
      <alignment horizontal="center" wrapText="1"/>
    </xf>
    <xf numFmtId="0" fontId="3" fillId="0" borderId="4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9" xfId="0" applyFont="1" applyBorder="1" applyAlignment="1">
      <alignment horizontal="center"/>
    </xf>
    <xf numFmtId="0" fontId="1" fillId="25" borderId="26" xfId="0" applyFont="1" applyFill="1" applyBorder="1" applyAlignment="1">
      <alignment horizontal="center" wrapText="1"/>
    </xf>
    <xf numFmtId="0" fontId="1" fillId="25" borderId="33" xfId="0" applyFont="1" applyFill="1" applyBorder="1" applyAlignment="1">
      <alignment horizontal="center" wrapText="1"/>
    </xf>
    <xf numFmtId="0" fontId="2" fillId="27" borderId="26" xfId="0" applyFont="1" applyFill="1" applyBorder="1" applyAlignment="1">
      <alignment horizont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3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4" borderId="52" xfId="0" applyFont="1" applyFill="1" applyBorder="1" applyAlignment="1">
      <alignment horizontal="center"/>
    </xf>
    <xf numFmtId="0" fontId="3" fillId="24" borderId="53" xfId="0" applyFont="1" applyFill="1" applyBorder="1" applyAlignment="1">
      <alignment horizontal="center"/>
    </xf>
    <xf numFmtId="0" fontId="3" fillId="24" borderId="54" xfId="0" applyFont="1" applyFill="1" applyBorder="1" applyAlignment="1">
      <alignment horizontal="center"/>
    </xf>
    <xf numFmtId="0" fontId="3" fillId="24" borderId="55" xfId="0" applyFont="1" applyFill="1" applyBorder="1" applyAlignment="1">
      <alignment horizontal="center"/>
    </xf>
    <xf numFmtId="0" fontId="3" fillId="24" borderId="30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29" xfId="0" applyFont="1" applyFill="1" applyBorder="1" applyAlignment="1">
      <alignment horizontal="center"/>
    </xf>
    <xf numFmtId="0" fontId="3" fillId="24" borderId="56" xfId="0" applyFont="1" applyFill="1" applyBorder="1" applyAlignment="1">
      <alignment horizontal="center"/>
    </xf>
    <xf numFmtId="0" fontId="2" fillId="25" borderId="48" xfId="0" applyFont="1" applyFill="1" applyBorder="1" applyAlignment="1">
      <alignment horizontal="center"/>
    </xf>
    <xf numFmtId="0" fontId="2" fillId="25" borderId="49" xfId="0" applyFont="1" applyFill="1" applyBorder="1" applyAlignment="1">
      <alignment horizontal="center"/>
    </xf>
    <xf numFmtId="0" fontId="2" fillId="25" borderId="50" xfId="0" applyFont="1" applyFill="1" applyBorder="1" applyAlignment="1">
      <alignment horizontal="center"/>
    </xf>
    <xf numFmtId="0" fontId="2" fillId="25" borderId="51" xfId="0" applyFont="1" applyFill="1" applyBorder="1" applyAlignment="1">
      <alignment horizontal="center"/>
    </xf>
    <xf numFmtId="0" fontId="2" fillId="25" borderId="44" xfId="0" applyFont="1" applyFill="1" applyBorder="1" applyAlignment="1">
      <alignment horizontal="center"/>
    </xf>
    <xf numFmtId="0" fontId="2" fillId="25" borderId="45" xfId="0" applyFont="1" applyFill="1" applyBorder="1" applyAlignment="1">
      <alignment horizontal="center"/>
    </xf>
    <xf numFmtId="0" fontId="2" fillId="25" borderId="46" xfId="0" applyFont="1" applyFill="1" applyBorder="1" applyAlignment="1">
      <alignment horizontal="center"/>
    </xf>
    <xf numFmtId="0" fontId="2" fillId="25" borderId="47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/>
    </xf>
    <xf numFmtId="0" fontId="3" fillId="25" borderId="34" xfId="0" applyFont="1" applyFill="1" applyBorder="1" applyAlignment="1">
      <alignment horizontal="center"/>
    </xf>
    <xf numFmtId="0" fontId="3" fillId="25" borderId="35" xfId="0" applyFont="1" applyFill="1" applyBorder="1" applyAlignment="1">
      <alignment horizontal="center"/>
    </xf>
    <xf numFmtId="0" fontId="3" fillId="25" borderId="36" xfId="0" applyFont="1" applyFill="1" applyBorder="1" applyAlignment="1">
      <alignment horizontal="center"/>
    </xf>
    <xf numFmtId="0" fontId="3" fillId="24" borderId="37" xfId="0" applyFont="1" applyFill="1" applyBorder="1" applyAlignment="1">
      <alignment horizontal="left" vertical="center" wrapText="1"/>
    </xf>
    <xf numFmtId="0" fontId="3" fillId="24" borderId="38" xfId="0" applyFont="1" applyFill="1" applyBorder="1" applyAlignment="1">
      <alignment horizontal="left" vertical="center" wrapText="1"/>
    </xf>
    <xf numFmtId="0" fontId="3" fillId="25" borderId="0" xfId="0" applyFont="1" applyFill="1" applyAlignment="1">
      <alignment horizontal="center"/>
    </xf>
    <xf numFmtId="0" fontId="3" fillId="25" borderId="39" xfId="0" applyFont="1" applyFill="1" applyBorder="1" applyAlignment="1">
      <alignment horizontal="center"/>
    </xf>
    <xf numFmtId="0" fontId="31" fillId="25" borderId="12" xfId="0" applyFont="1" applyFill="1" applyBorder="1" applyAlignment="1">
      <alignment horizontal="center" vertical="center"/>
    </xf>
    <xf numFmtId="0" fontId="31" fillId="25" borderId="11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31" fillId="25" borderId="40" xfId="0" applyFont="1" applyFill="1" applyBorder="1" applyAlignment="1">
      <alignment horizontal="center" vertical="center"/>
    </xf>
    <xf numFmtId="0" fontId="31" fillId="25" borderId="0" xfId="0" applyFont="1" applyFill="1" applyAlignment="1">
      <alignment horizontal="center" vertical="center"/>
    </xf>
    <xf numFmtId="0" fontId="31" fillId="25" borderId="39" xfId="0" applyFont="1" applyFill="1" applyBorder="1" applyAlignment="1">
      <alignment horizontal="center" vertical="center"/>
    </xf>
    <xf numFmtId="0" fontId="31" fillId="25" borderId="41" xfId="0" applyFont="1" applyFill="1" applyBorder="1" applyAlignment="1">
      <alignment horizontal="center" vertical="center"/>
    </xf>
    <xf numFmtId="0" fontId="31" fillId="25" borderId="42" xfId="0" applyFont="1" applyFill="1" applyBorder="1" applyAlignment="1">
      <alignment horizontal="center" vertical="center"/>
    </xf>
    <xf numFmtId="0" fontId="31" fillId="25" borderId="4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5" borderId="9" xfId="0" applyFont="1" applyFill="1" applyBorder="1" applyAlignment="1">
      <alignment vertical="top" wrapText="1"/>
    </xf>
    <xf numFmtId="0" fontId="1" fillId="25" borderId="26" xfId="0" applyFont="1" applyFill="1" applyBorder="1" applyAlignment="1">
      <alignment vertical="top" wrapText="1"/>
    </xf>
    <xf numFmtId="0" fontId="1" fillId="25" borderId="33" xfId="0" applyFont="1" applyFill="1" applyBorder="1" applyAlignment="1">
      <alignment vertical="top" wrapText="1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9" fontId="0" fillId="0" borderId="53" xfId="0" applyNumberFormat="1" applyBorder="1" applyAlignment="1" applyProtection="1">
      <alignment horizontal="center" vertical="center" wrapText="1"/>
      <protection locked="0"/>
    </xf>
    <xf numFmtId="9" fontId="0" fillId="0" borderId="77" xfId="0" applyNumberForma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/>
      <protection locked="0"/>
    </xf>
    <xf numFmtId="0" fontId="0" fillId="0" borderId="78" xfId="0" applyBorder="1" applyAlignment="1" applyProtection="1">
      <alignment horizontal="justify" vertical="center"/>
      <protection locked="0"/>
    </xf>
    <xf numFmtId="0" fontId="0" fillId="0" borderId="79" xfId="0" applyBorder="1" applyAlignment="1" applyProtection="1">
      <alignment horizontal="justify" vertical="center"/>
      <protection locked="0"/>
    </xf>
    <xf numFmtId="0" fontId="0" fillId="0" borderId="42" xfId="0" applyBorder="1" applyAlignment="1" applyProtection="1">
      <alignment horizontal="justify" vertical="center"/>
      <protection locked="0"/>
    </xf>
    <xf numFmtId="0" fontId="0" fillId="0" borderId="80" xfId="0" applyBorder="1" applyAlignment="1" applyProtection="1">
      <alignment horizontal="justify" vertical="center"/>
      <protection locked="0"/>
    </xf>
    <xf numFmtId="0" fontId="27" fillId="0" borderId="0" xfId="0" applyFont="1" applyAlignment="1">
      <alignment horizontal="center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wrapText="1"/>
    </xf>
    <xf numFmtId="0" fontId="2" fillId="0" borderId="85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5" fillId="0" borderId="64" xfId="0" applyFont="1" applyBorder="1" applyAlignment="1">
      <alignment horizontal="center"/>
    </xf>
    <xf numFmtId="0" fontId="0" fillId="0" borderId="65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25" fillId="0" borderId="68" xfId="0" applyFont="1" applyBorder="1" applyAlignment="1">
      <alignment horizontal="center"/>
    </xf>
    <xf numFmtId="0" fontId="0" fillId="0" borderId="69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70" xfId="0" applyBorder="1" applyAlignment="1">
      <alignment horizontal="left"/>
    </xf>
    <xf numFmtId="0" fontId="26" fillId="0" borderId="71" xfId="0" applyFont="1" applyBorder="1" applyAlignment="1">
      <alignment horizontal="center"/>
    </xf>
    <xf numFmtId="0" fontId="0" fillId="0" borderId="72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74" xfId="0" applyBorder="1" applyAlignment="1">
      <alignment horizontal="left"/>
    </xf>
    <xf numFmtId="0" fontId="1" fillId="25" borderId="9" xfId="0" applyFont="1" applyFill="1" applyBorder="1" applyAlignment="1">
      <alignment horizontal="center" vertical="center" wrapText="1"/>
    </xf>
    <xf numFmtId="0" fontId="1" fillId="25" borderId="26" xfId="0" applyFont="1" applyFill="1" applyBorder="1" applyAlignment="1">
      <alignment horizontal="center" vertical="center"/>
    </xf>
    <xf numFmtId="0" fontId="1" fillId="25" borderId="33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9" fontId="2" fillId="25" borderId="9" xfId="0" applyNumberFormat="1" applyFont="1" applyFill="1" applyBorder="1" applyAlignment="1">
      <alignment horizontal="center" wrapText="1"/>
    </xf>
    <xf numFmtId="0" fontId="3" fillId="24" borderId="37" xfId="0" applyFont="1" applyFill="1" applyBorder="1" applyAlignment="1" applyProtection="1">
      <alignment horizontal="left" vertical="center" wrapText="1"/>
      <protection locked="0"/>
    </xf>
    <xf numFmtId="0" fontId="3" fillId="24" borderId="90" xfId="0" applyFont="1" applyFill="1" applyBorder="1" applyAlignment="1" applyProtection="1">
      <alignment horizontal="left" vertical="center" wrapText="1"/>
      <protection locked="0"/>
    </xf>
    <xf numFmtId="0" fontId="3" fillId="24" borderId="38" xfId="0" applyFont="1" applyFill="1" applyBorder="1" applyAlignment="1" applyProtection="1">
      <alignment horizontal="left" vertical="center" wrapText="1"/>
      <protection locked="0"/>
    </xf>
    <xf numFmtId="0" fontId="2" fillId="30" borderId="12" xfId="32" applyFont="1" applyFill="1" applyBorder="1" applyAlignment="1" applyProtection="1">
      <alignment horizontal="left" vertical="top" wrapText="1"/>
      <protection locked="0"/>
    </xf>
    <xf numFmtId="0" fontId="2" fillId="30" borderId="11" xfId="32" applyFont="1" applyFill="1" applyBorder="1" applyAlignment="1" applyProtection="1">
      <alignment horizontal="left" vertical="top" wrapText="1"/>
      <protection locked="0"/>
    </xf>
    <xf numFmtId="0" fontId="2" fillId="30" borderId="13" xfId="32" applyFont="1" applyFill="1" applyBorder="1" applyAlignment="1" applyProtection="1">
      <alignment horizontal="left" vertical="top" wrapText="1"/>
      <protection locked="0"/>
    </xf>
    <xf numFmtId="0" fontId="1" fillId="0" borderId="40" xfId="32" applyBorder="1" applyAlignment="1" applyProtection="1">
      <alignment horizontal="justify" vertical="center" wrapText="1"/>
      <protection locked="0"/>
    </xf>
    <xf numFmtId="0" fontId="1" fillId="0" borderId="0" xfId="32" applyAlignment="1" applyProtection="1">
      <alignment horizontal="justify" vertical="center" wrapText="1"/>
      <protection locked="0"/>
    </xf>
    <xf numFmtId="0" fontId="1" fillId="0" borderId="39" xfId="32" applyBorder="1" applyAlignment="1" applyProtection="1">
      <alignment horizontal="justify" vertical="center" wrapText="1"/>
      <protection locked="0"/>
    </xf>
    <xf numFmtId="0" fontId="2" fillId="30" borderId="87" xfId="32" applyFont="1" applyFill="1" applyBorder="1" applyAlignment="1" applyProtection="1">
      <alignment horizontal="left" vertical="top" wrapText="1"/>
      <protection locked="0"/>
    </xf>
    <xf numFmtId="0" fontId="2" fillId="30" borderId="88" xfId="32" applyFont="1" applyFill="1" applyBorder="1" applyAlignment="1" applyProtection="1">
      <alignment horizontal="left" vertical="top" wrapText="1"/>
      <protection locked="0"/>
    </xf>
    <xf numFmtId="0" fontId="2" fillId="30" borderId="89" xfId="32" applyFont="1" applyFill="1" applyBorder="1" applyAlignment="1" applyProtection="1">
      <alignment horizontal="left" vertical="top" wrapText="1"/>
      <protection locked="0"/>
    </xf>
    <xf numFmtId="0" fontId="1" fillId="0" borderId="41" xfId="32" applyBorder="1" applyAlignment="1" applyProtection="1">
      <alignment horizontal="justify" vertical="center" wrapText="1"/>
      <protection locked="0"/>
    </xf>
    <xf numFmtId="0" fontId="1" fillId="0" borderId="42" xfId="32" applyBorder="1" applyAlignment="1" applyProtection="1">
      <alignment horizontal="justify" vertical="center" wrapText="1"/>
      <protection locked="0"/>
    </xf>
    <xf numFmtId="0" fontId="1" fillId="0" borderId="43" xfId="32" applyBorder="1" applyAlignment="1" applyProtection="1">
      <alignment horizontal="justify" vertical="center" wrapText="1"/>
      <protection locked="0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2" fillId="25" borderId="26" xfId="32" applyFont="1" applyFill="1" applyBorder="1" applyAlignment="1" applyProtection="1">
      <alignment horizontal="center" vertical="center"/>
      <protection locked="0"/>
    </xf>
    <xf numFmtId="0" fontId="2" fillId="25" borderId="33" xfId="32" applyFont="1" applyFill="1" applyBorder="1" applyAlignment="1" applyProtection="1">
      <alignment horizontal="center" vertical="center"/>
      <protection locked="0"/>
    </xf>
    <xf numFmtId="0" fontId="2" fillId="0" borderId="26" xfId="32" applyFont="1" applyBorder="1" applyAlignment="1" applyProtection="1">
      <alignment horizontal="center" vertical="center" wrapText="1"/>
      <protection locked="0"/>
    </xf>
    <xf numFmtId="0" fontId="2" fillId="0" borderId="33" xfId="32" applyFont="1" applyBorder="1" applyAlignment="1" applyProtection="1">
      <alignment horizontal="center" vertical="center" wrapText="1"/>
      <protection locked="0"/>
    </xf>
    <xf numFmtId="0" fontId="40" fillId="24" borderId="9" xfId="0" applyFont="1" applyFill="1" applyBorder="1" applyAlignment="1">
      <alignment horizontal="center" vertical="center"/>
    </xf>
    <xf numFmtId="0" fontId="40" fillId="24" borderId="26" xfId="0" applyFont="1" applyFill="1" applyBorder="1" applyAlignment="1">
      <alignment horizontal="center" vertical="center"/>
    </xf>
    <xf numFmtId="0" fontId="40" fillId="24" borderId="33" xfId="0" applyFont="1" applyFill="1" applyBorder="1" applyAlignment="1">
      <alignment horizontal="center" vertical="center"/>
    </xf>
    <xf numFmtId="0" fontId="2" fillId="25" borderId="31" xfId="0" applyFont="1" applyFill="1" applyBorder="1" applyAlignment="1">
      <alignment horizontal="center"/>
    </xf>
    <xf numFmtId="0" fontId="2" fillId="25" borderId="32" xfId="0" applyFont="1" applyFill="1" applyBorder="1" applyAlignment="1">
      <alignment horizontal="center"/>
    </xf>
    <xf numFmtId="0" fontId="2" fillId="25" borderId="27" xfId="0" applyFont="1" applyFill="1" applyBorder="1" applyAlignment="1">
      <alignment horizontal="center"/>
    </xf>
    <xf numFmtId="0" fontId="2" fillId="25" borderId="28" xfId="0" applyFont="1" applyFill="1" applyBorder="1" applyAlignment="1">
      <alignment horizontal="center"/>
    </xf>
    <xf numFmtId="0" fontId="3" fillId="24" borderId="15" xfId="32" applyFont="1" applyFill="1" applyBorder="1" applyAlignment="1">
      <alignment horizontal="center" vertical="center" wrapText="1"/>
    </xf>
    <xf numFmtId="0" fontId="3" fillId="24" borderId="16" xfId="32" applyFont="1" applyFill="1" applyBorder="1" applyAlignment="1">
      <alignment horizontal="center" vertical="center" wrapText="1"/>
    </xf>
    <xf numFmtId="0" fontId="3" fillId="24" borderId="14" xfId="32" applyFont="1" applyFill="1" applyBorder="1" applyAlignment="1">
      <alignment horizontal="center" vertical="center" wrapText="1"/>
    </xf>
    <xf numFmtId="0" fontId="3" fillId="25" borderId="17" xfId="0" applyFont="1" applyFill="1" applyBorder="1" applyAlignment="1">
      <alignment horizontal="center"/>
    </xf>
    <xf numFmtId="0" fontId="3" fillId="25" borderId="18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25" borderId="48" xfId="32" applyFill="1" applyBorder="1" applyAlignment="1">
      <alignment horizontal="justify" vertical="center" wrapText="1"/>
    </xf>
    <xf numFmtId="0" fontId="1" fillId="25" borderId="49" xfId="32" applyFill="1" applyBorder="1" applyAlignment="1">
      <alignment horizontal="justify" vertical="center" wrapText="1"/>
    </xf>
    <xf numFmtId="0" fontId="1" fillId="25" borderId="50" xfId="32" applyFill="1" applyBorder="1" applyAlignment="1">
      <alignment horizontal="justify" vertical="center" wrapText="1"/>
    </xf>
    <xf numFmtId="0" fontId="1" fillId="25" borderId="27" xfId="32" applyFill="1" applyBorder="1" applyAlignment="1">
      <alignment horizontal="center" vertical="center" wrapText="1"/>
    </xf>
    <xf numFmtId="0" fontId="1" fillId="25" borderId="28" xfId="32" applyFill="1" applyBorder="1" applyAlignment="1">
      <alignment horizontal="center" vertical="center" wrapText="1"/>
    </xf>
    <xf numFmtId="0" fontId="1" fillId="25" borderId="44" xfId="32" applyFill="1" applyBorder="1" applyAlignment="1">
      <alignment horizontal="justify" vertical="center" wrapText="1"/>
    </xf>
    <xf numFmtId="0" fontId="1" fillId="25" borderId="45" xfId="32" applyFill="1" applyBorder="1" applyAlignment="1">
      <alignment horizontal="justify" vertical="center" wrapText="1"/>
    </xf>
    <xf numFmtId="0" fontId="1" fillId="25" borderId="46" xfId="32" applyFill="1" applyBorder="1" applyAlignment="1">
      <alignment horizontal="justify" vertical="center" wrapText="1"/>
    </xf>
    <xf numFmtId="0" fontId="3" fillId="25" borderId="12" xfId="32" applyFont="1" applyFill="1" applyBorder="1" applyAlignment="1">
      <alignment horizontal="center"/>
    </xf>
    <xf numFmtId="0" fontId="3" fillId="25" borderId="11" xfId="32" applyFont="1" applyFill="1" applyBorder="1" applyAlignment="1">
      <alignment horizontal="center"/>
    </xf>
    <xf numFmtId="0" fontId="3" fillId="25" borderId="13" xfId="32" applyFont="1" applyFill="1" applyBorder="1" applyAlignment="1">
      <alignment horizontal="center"/>
    </xf>
    <xf numFmtId="0" fontId="2" fillId="25" borderId="9" xfId="32" applyFont="1" applyFill="1" applyBorder="1" applyAlignment="1">
      <alignment horizontal="center"/>
    </xf>
    <xf numFmtId="0" fontId="2" fillId="25" borderId="26" xfId="32" applyFont="1" applyFill="1" applyBorder="1" applyAlignment="1">
      <alignment horizontal="center"/>
    </xf>
    <xf numFmtId="0" fontId="2" fillId="25" borderId="33" xfId="32" applyFont="1" applyFill="1" applyBorder="1" applyAlignment="1">
      <alignment horizontal="center"/>
    </xf>
    <xf numFmtId="0" fontId="2" fillId="25" borderId="9" xfId="32" applyFont="1" applyFill="1" applyBorder="1" applyAlignment="1">
      <alignment horizontal="center" wrapText="1"/>
    </xf>
    <xf numFmtId="0" fontId="1" fillId="30" borderId="12" xfId="32" applyFill="1" applyBorder="1" applyAlignment="1">
      <alignment horizontal="left" vertical="center" wrapText="1"/>
    </xf>
    <xf numFmtId="0" fontId="1" fillId="30" borderId="11" xfId="32" applyFill="1" applyBorder="1" applyAlignment="1">
      <alignment horizontal="left" vertical="center" wrapText="1"/>
    </xf>
    <xf numFmtId="0" fontId="1" fillId="30" borderId="13" xfId="32" applyFill="1" applyBorder="1" applyAlignment="1">
      <alignment horizontal="left" vertical="center" wrapText="1"/>
    </xf>
    <xf numFmtId="0" fontId="1" fillId="25" borderId="26" xfId="32" applyFill="1" applyBorder="1" applyAlignment="1">
      <alignment vertical="center" wrapText="1"/>
    </xf>
    <xf numFmtId="0" fontId="1" fillId="25" borderId="33" xfId="32" applyFill="1" applyBorder="1" applyAlignment="1">
      <alignment vertical="center" wrapText="1"/>
    </xf>
    <xf numFmtId="0" fontId="2" fillId="25" borderId="9" xfId="32" applyFont="1" applyFill="1" applyBorder="1" applyAlignment="1">
      <alignment horizontal="center" vertical="center" wrapText="1"/>
    </xf>
    <xf numFmtId="0" fontId="2" fillId="25" borderId="26" xfId="32" applyFont="1" applyFill="1" applyBorder="1" applyAlignment="1">
      <alignment horizontal="center" vertical="center" wrapText="1"/>
    </xf>
    <xf numFmtId="0" fontId="2" fillId="25" borderId="33" xfId="32" applyFont="1" applyFill="1" applyBorder="1" applyAlignment="1">
      <alignment horizontal="center" vertical="center" wrapText="1"/>
    </xf>
    <xf numFmtId="0" fontId="3" fillId="0" borderId="12" xfId="32" applyFont="1" applyBorder="1" applyAlignment="1">
      <alignment horizontal="center"/>
    </xf>
    <xf numFmtId="0" fontId="3" fillId="0" borderId="11" xfId="32" applyFont="1" applyBorder="1" applyAlignment="1">
      <alignment horizontal="center"/>
    </xf>
    <xf numFmtId="0" fontId="3" fillId="0" borderId="13" xfId="32" applyFont="1" applyBorder="1" applyAlignment="1">
      <alignment horizontal="center"/>
    </xf>
    <xf numFmtId="0" fontId="3" fillId="25" borderId="9" xfId="32" applyFont="1" applyFill="1" applyBorder="1" applyAlignment="1">
      <alignment horizontal="center"/>
    </xf>
    <xf numFmtId="0" fontId="3" fillId="25" borderId="26" xfId="32" applyFont="1" applyFill="1" applyBorder="1" applyAlignment="1">
      <alignment horizontal="center"/>
    </xf>
    <xf numFmtId="0" fontId="3" fillId="25" borderId="33" xfId="32" applyFont="1" applyFill="1" applyBorder="1" applyAlignment="1">
      <alignment horizontal="center"/>
    </xf>
    <xf numFmtId="0" fontId="1" fillId="0" borderId="9" xfId="32" applyBorder="1" applyAlignment="1">
      <alignment horizontal="center" vertical="center"/>
    </xf>
    <xf numFmtId="0" fontId="1" fillId="0" borderId="26" xfId="32" applyBorder="1" applyAlignment="1">
      <alignment horizontal="center" vertical="center"/>
    </xf>
    <xf numFmtId="0" fontId="1" fillId="0" borderId="33" xfId="32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1" fillId="25" borderId="9" xfId="32" applyFill="1" applyBorder="1" applyAlignment="1">
      <alignment horizontal="center" vertical="center" wrapText="1"/>
    </xf>
    <xf numFmtId="0" fontId="1" fillId="25" borderId="26" xfId="32" applyFill="1" applyBorder="1" applyAlignment="1">
      <alignment horizontal="center" vertical="center"/>
    </xf>
    <xf numFmtId="0" fontId="1" fillId="25" borderId="33" xfId="32" applyFill="1" applyBorder="1" applyAlignment="1">
      <alignment horizontal="center" vertical="center"/>
    </xf>
    <xf numFmtId="0" fontId="1" fillId="25" borderId="40" xfId="32" applyFill="1" applyBorder="1" applyAlignment="1">
      <alignment horizontal="center"/>
    </xf>
    <xf numFmtId="0" fontId="1" fillId="25" borderId="0" xfId="32" applyFill="1" applyAlignment="1">
      <alignment horizontal="center"/>
    </xf>
    <xf numFmtId="0" fontId="1" fillId="25" borderId="39" xfId="32" applyFill="1" applyBorder="1" applyAlignment="1">
      <alignment horizontal="center"/>
    </xf>
    <xf numFmtId="0" fontId="36" fillId="0" borderId="57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8" fillId="0" borderId="60" xfId="0" applyFont="1" applyBorder="1" applyAlignment="1">
      <alignment vertical="center"/>
    </xf>
    <xf numFmtId="0" fontId="38" fillId="0" borderId="23" xfId="0" applyFont="1" applyBorder="1" applyAlignment="1">
      <alignment vertical="center"/>
    </xf>
    <xf numFmtId="0" fontId="38" fillId="0" borderId="19" xfId="0" applyFont="1" applyBorder="1" applyAlignment="1">
      <alignment vertical="center"/>
    </xf>
    <xf numFmtId="0" fontId="37" fillId="0" borderId="16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8" fillId="0" borderId="46" xfId="0" applyFont="1" applyBorder="1" applyAlignment="1">
      <alignment vertical="center"/>
    </xf>
    <xf numFmtId="0" fontId="38" fillId="0" borderId="27" xfId="0" applyFont="1" applyBorder="1" applyAlignment="1">
      <alignment vertical="center"/>
    </xf>
    <xf numFmtId="0" fontId="38" fillId="0" borderId="28" xfId="0" applyFont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8" fillId="0" borderId="35" xfId="0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8" fillId="0" borderId="18" xfId="0" applyFont="1" applyBorder="1" applyAlignment="1">
      <alignment vertical="center"/>
    </xf>
    <xf numFmtId="0" fontId="2" fillId="0" borderId="9" xfId="32" applyFont="1" applyBorder="1" applyAlignment="1">
      <alignment horizontal="center" vertical="distributed"/>
    </xf>
    <xf numFmtId="0" fontId="2" fillId="0" borderId="26" xfId="32" applyFont="1" applyBorder="1" applyAlignment="1">
      <alignment horizontal="center" vertical="distributed"/>
    </xf>
    <xf numFmtId="0" fontId="2" fillId="0" borderId="33" xfId="32" applyFont="1" applyBorder="1" applyAlignment="1">
      <alignment horizontal="center" vertical="distributed"/>
    </xf>
    <xf numFmtId="0" fontId="3" fillId="24" borderId="9" xfId="32" applyFont="1" applyFill="1" applyBorder="1" applyAlignment="1">
      <alignment horizontal="center" vertical="distributed"/>
    </xf>
    <xf numFmtId="0" fontId="3" fillId="24" borderId="26" xfId="32" applyFont="1" applyFill="1" applyBorder="1" applyAlignment="1">
      <alignment horizontal="center" vertical="distributed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2" fillId="0" borderId="15" xfId="32" applyFont="1" applyBorder="1" applyAlignment="1">
      <alignment horizontal="justify" vertical="center" wrapText="1"/>
    </xf>
    <xf numFmtId="0" fontId="2" fillId="0" borderId="14" xfId="32" applyFont="1" applyBorder="1" applyAlignment="1">
      <alignment horizontal="justify" vertical="center" wrapText="1"/>
    </xf>
    <xf numFmtId="10" fontId="2" fillId="0" borderId="23" xfId="0" applyNumberFormat="1" applyFont="1" applyBorder="1" applyAlignment="1">
      <alignment horizontal="center" vertical="center" wrapText="1"/>
    </xf>
    <xf numFmtId="10" fontId="2" fillId="0" borderId="27" xfId="0" applyNumberFormat="1" applyFont="1" applyBorder="1" applyAlignment="1">
      <alignment horizontal="center" vertical="center" wrapText="1"/>
    </xf>
    <xf numFmtId="165" fontId="2" fillId="0" borderId="53" xfId="34" applyNumberFormat="1" applyFont="1" applyFill="1" applyBorder="1" applyAlignment="1" applyProtection="1">
      <alignment horizontal="center" vertical="center"/>
    </xf>
    <xf numFmtId="165" fontId="2" fillId="0" borderId="91" xfId="34" applyNumberFormat="1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left" vertical="top" wrapText="1"/>
      <protection locked="0"/>
    </xf>
    <xf numFmtId="0" fontId="1" fillId="0" borderId="28" xfId="0" applyFont="1" applyBorder="1" applyAlignment="1" applyProtection="1">
      <alignment horizontal="left" vertical="top" wrapText="1"/>
      <protection locked="0"/>
    </xf>
    <xf numFmtId="0" fontId="39" fillId="0" borderId="27" xfId="0" applyFont="1" applyBorder="1" applyAlignment="1" applyProtection="1">
      <alignment horizontal="left" vertical="top" wrapText="1"/>
      <protection locked="0"/>
    </xf>
    <xf numFmtId="0" fontId="39" fillId="0" borderId="28" xfId="0" applyFont="1" applyBorder="1" applyAlignment="1" applyProtection="1">
      <alignment horizontal="left" vertical="top" wrapText="1"/>
      <protection locked="0"/>
    </xf>
    <xf numFmtId="0" fontId="46" fillId="29" borderId="24" xfId="0" applyFont="1" applyFill="1" applyBorder="1" applyAlignment="1">
      <alignment horizontal="center" vertical="center" wrapText="1"/>
    </xf>
    <xf numFmtId="0" fontId="46" fillId="29" borderId="91" xfId="0" applyFont="1" applyFill="1" applyBorder="1" applyAlignment="1">
      <alignment horizontal="center" vertical="center" wrapText="1"/>
    </xf>
    <xf numFmtId="0" fontId="46" fillId="29" borderId="27" xfId="0" applyFont="1" applyFill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6" fillId="30" borderId="0" xfId="0" applyFont="1" applyFill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9" xfId="32" applyFont="1" applyBorder="1" applyAlignment="1">
      <alignment horizontal="justify" vertical="center" wrapText="1"/>
    </xf>
    <xf numFmtId="0" fontId="1" fillId="0" borderId="26" xfId="32" applyBorder="1" applyAlignment="1">
      <alignment horizontal="justify" vertical="center"/>
    </xf>
    <xf numFmtId="0" fontId="1" fillId="0" borderId="33" xfId="32" applyBorder="1" applyAlignment="1">
      <alignment horizontal="justify" vertical="center"/>
    </xf>
    <xf numFmtId="9" fontId="2" fillId="0" borderId="9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1" fillId="25" borderId="48" xfId="0" applyFont="1" applyFill="1" applyBorder="1" applyAlignment="1">
      <alignment horizontal="justify" vertical="center" wrapText="1"/>
    </xf>
    <xf numFmtId="0" fontId="1" fillId="25" borderId="49" xfId="0" applyFont="1" applyFill="1" applyBorder="1" applyAlignment="1">
      <alignment horizontal="justify" vertical="center" wrapText="1"/>
    </xf>
    <xf numFmtId="0" fontId="1" fillId="25" borderId="50" xfId="0" applyFont="1" applyFill="1" applyBorder="1" applyAlignment="1">
      <alignment horizontal="justify" vertical="center" wrapText="1"/>
    </xf>
    <xf numFmtId="0" fontId="3" fillId="24" borderId="12" xfId="32" applyFont="1" applyFill="1" applyBorder="1" applyAlignment="1">
      <alignment horizontal="center" vertical="center" wrapText="1"/>
    </xf>
    <xf numFmtId="0" fontId="3" fillId="24" borderId="40" xfId="32" applyFont="1" applyFill="1" applyBorder="1" applyAlignment="1">
      <alignment horizontal="center" vertical="center" wrapText="1"/>
    </xf>
    <xf numFmtId="0" fontId="3" fillId="24" borderId="41" xfId="32" applyFont="1" applyFill="1" applyBorder="1" applyAlignment="1">
      <alignment horizontal="center" vertical="center" wrapText="1"/>
    </xf>
    <xf numFmtId="0" fontId="2" fillId="30" borderId="40" xfId="32" applyFont="1" applyFill="1" applyBorder="1" applyAlignment="1" applyProtection="1">
      <alignment horizontal="left" vertical="top" wrapText="1"/>
      <protection locked="0"/>
    </xf>
    <xf numFmtId="0" fontId="2" fillId="30" borderId="0" xfId="32" applyFont="1" applyFill="1" applyAlignment="1" applyProtection="1">
      <alignment horizontal="left" vertical="top" wrapText="1"/>
      <protection locked="0"/>
    </xf>
    <xf numFmtId="0" fontId="2" fillId="30" borderId="39" xfId="32" applyFont="1" applyFill="1" applyBorder="1" applyAlignment="1" applyProtection="1">
      <alignment horizontal="left" vertical="top" wrapText="1"/>
      <protection locked="0"/>
    </xf>
    <xf numFmtId="0" fontId="2" fillId="30" borderId="92" xfId="32" applyFont="1" applyFill="1" applyBorder="1" applyAlignment="1" applyProtection="1">
      <alignment horizontal="left" vertical="top" wrapText="1"/>
      <protection locked="0"/>
    </xf>
    <xf numFmtId="0" fontId="2" fillId="30" borderId="49" xfId="32" applyFont="1" applyFill="1" applyBorder="1" applyAlignment="1" applyProtection="1">
      <alignment horizontal="left" vertical="top" wrapText="1"/>
      <protection locked="0"/>
    </xf>
    <xf numFmtId="0" fontId="2" fillId="30" borderId="51" xfId="32" applyFont="1" applyFill="1" applyBorder="1" applyAlignment="1" applyProtection="1">
      <alignment horizontal="left" vertical="top" wrapText="1"/>
      <protection locked="0"/>
    </xf>
    <xf numFmtId="0" fontId="2" fillId="0" borderId="40" xfId="32" applyFont="1" applyBorder="1" applyAlignment="1" applyProtection="1">
      <alignment horizontal="left" vertical="center" wrapText="1"/>
      <protection locked="0"/>
    </xf>
    <xf numFmtId="0" fontId="2" fillId="0" borderId="0" xfId="32" applyFont="1" applyAlignment="1" applyProtection="1">
      <alignment horizontal="left" vertical="center" wrapText="1"/>
      <protection locked="0"/>
    </xf>
    <xf numFmtId="0" fontId="2" fillId="0" borderId="39" xfId="32" applyFont="1" applyBorder="1" applyAlignment="1" applyProtection="1">
      <alignment horizontal="left" vertical="center" wrapText="1"/>
      <protection locked="0"/>
    </xf>
    <xf numFmtId="0" fontId="2" fillId="0" borderId="41" xfId="32" applyFont="1" applyBorder="1" applyAlignment="1" applyProtection="1">
      <alignment horizontal="left" vertical="center" wrapText="1"/>
      <protection locked="0"/>
    </xf>
    <xf numFmtId="0" fontId="2" fillId="0" borderId="42" xfId="32" applyFont="1" applyBorder="1" applyAlignment="1" applyProtection="1">
      <alignment horizontal="left" vertical="center" wrapText="1"/>
      <protection locked="0"/>
    </xf>
    <xf numFmtId="0" fontId="2" fillId="0" borderId="43" xfId="32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5" fontId="2" fillId="0" borderId="53" xfId="35" applyNumberFormat="1" applyFont="1" applyFill="1" applyBorder="1" applyAlignment="1" applyProtection="1">
      <alignment horizontal="center" vertical="center"/>
    </xf>
    <xf numFmtId="165" fontId="2" fillId="0" borderId="91" xfId="35" applyNumberFormat="1" applyFont="1" applyFill="1" applyBorder="1" applyAlignment="1" applyProtection="1">
      <alignment horizontal="center" vertical="center"/>
    </xf>
    <xf numFmtId="0" fontId="2" fillId="0" borderId="41" xfId="32" applyFont="1" applyBorder="1" applyAlignment="1" applyProtection="1">
      <alignment horizontal="justify" vertical="center" wrapText="1"/>
      <protection locked="0"/>
    </xf>
    <xf numFmtId="0" fontId="2" fillId="0" borderId="42" xfId="32" applyFont="1" applyBorder="1" applyAlignment="1" applyProtection="1">
      <alignment horizontal="justify" vertical="center" wrapText="1"/>
      <protection locked="0"/>
    </xf>
    <xf numFmtId="0" fontId="2" fillId="0" borderId="43" xfId="32" applyFont="1" applyBorder="1" applyAlignment="1" applyProtection="1">
      <alignment horizontal="justify" vertical="center" wrapText="1"/>
      <protection locked="0"/>
    </xf>
    <xf numFmtId="0" fontId="3" fillId="24" borderId="37" xfId="32" applyFont="1" applyFill="1" applyBorder="1" applyAlignment="1">
      <alignment horizontal="left" vertical="center" wrapText="1"/>
    </xf>
    <xf numFmtId="0" fontId="3" fillId="24" borderId="38" xfId="32" applyFont="1" applyFill="1" applyBorder="1" applyAlignment="1">
      <alignment horizontal="left" vertical="center" wrapText="1"/>
    </xf>
    <xf numFmtId="0" fontId="2" fillId="0" borderId="40" xfId="32" applyFont="1" applyBorder="1" applyAlignment="1" applyProtection="1">
      <alignment horizontal="justify" vertical="center" wrapText="1"/>
      <protection locked="0"/>
    </xf>
    <xf numFmtId="0" fontId="2" fillId="0" borderId="0" xfId="32" applyFont="1" applyAlignment="1" applyProtection="1">
      <alignment horizontal="justify" vertical="center" wrapText="1"/>
      <protection locked="0"/>
    </xf>
    <xf numFmtId="0" fontId="2" fillId="0" borderId="39" xfId="32" applyFont="1" applyBorder="1" applyAlignment="1" applyProtection="1">
      <alignment horizontal="justify" vertical="center" wrapText="1"/>
      <protection locked="0"/>
    </xf>
    <xf numFmtId="0" fontId="1" fillId="25" borderId="79" xfId="32" applyFill="1" applyBorder="1" applyAlignment="1">
      <alignment vertical="center" wrapText="1"/>
    </xf>
    <xf numFmtId="0" fontId="1" fillId="25" borderId="42" xfId="32" applyFill="1" applyBorder="1" applyAlignment="1">
      <alignment vertical="center" wrapText="1"/>
    </xf>
    <xf numFmtId="0" fontId="1" fillId="25" borderId="93" xfId="32" applyFill="1" applyBorder="1" applyAlignment="1">
      <alignment vertical="center" wrapText="1"/>
    </xf>
    <xf numFmtId="0" fontId="1" fillId="25" borderId="17" xfId="32" applyFill="1" applyBorder="1" applyAlignment="1">
      <alignment vertical="center" wrapText="1"/>
    </xf>
    <xf numFmtId="0" fontId="1" fillId="25" borderId="18" xfId="32" applyFill="1" applyBorder="1" applyAlignment="1">
      <alignment vertical="center" wrapText="1"/>
    </xf>
    <xf numFmtId="0" fontId="1" fillId="25" borderId="48" xfId="32" applyFill="1" applyBorder="1" applyAlignment="1">
      <alignment vertical="center" wrapText="1"/>
    </xf>
    <xf numFmtId="0" fontId="1" fillId="25" borderId="49" xfId="32" applyFill="1" applyBorder="1" applyAlignment="1">
      <alignment vertical="center" wrapText="1"/>
    </xf>
    <xf numFmtId="0" fontId="1" fillId="25" borderId="50" xfId="32" applyFill="1" applyBorder="1" applyAlignment="1">
      <alignment vertical="center" wrapText="1"/>
    </xf>
    <xf numFmtId="0" fontId="1" fillId="25" borderId="27" xfId="32" applyFill="1" applyBorder="1" applyAlignment="1">
      <alignment vertical="center" wrapText="1"/>
    </xf>
    <xf numFmtId="0" fontId="1" fillId="25" borderId="28" xfId="32" applyFill="1" applyBorder="1" applyAlignment="1">
      <alignment vertical="center" wrapText="1"/>
    </xf>
    <xf numFmtId="0" fontId="2" fillId="27" borderId="26" xfId="32" applyFont="1" applyFill="1" applyBorder="1" applyAlignment="1">
      <alignment horizontal="center" vertical="center" wrapText="1"/>
    </xf>
    <xf numFmtId="0" fontId="2" fillId="28" borderId="9" xfId="32" applyFont="1" applyFill="1" applyBorder="1" applyAlignment="1">
      <alignment horizontal="center" vertical="center" wrapText="1"/>
    </xf>
    <xf numFmtId="0" fontId="2" fillId="28" borderId="33" xfId="32" applyFont="1" applyFill="1" applyBorder="1" applyAlignment="1">
      <alignment horizontal="center" vertical="center" wrapText="1"/>
    </xf>
    <xf numFmtId="0" fontId="2" fillId="0" borderId="15" xfId="32" applyFont="1" applyBorder="1" applyAlignment="1">
      <alignment horizontal="left" vertical="center" wrapText="1"/>
    </xf>
    <xf numFmtId="0" fontId="2" fillId="0" borderId="14" xfId="32" applyFont="1" applyBorder="1" applyAlignment="1">
      <alignment horizontal="left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9EFA845E-FEC8-4374-924B-11394576D6D6}"/>
    <cellStyle name="Notas" xfId="33" builtinId="10" customBuiltin="1"/>
    <cellStyle name="Porcentaje" xfId="34" builtinId="5"/>
    <cellStyle name="Porcentaje 2" xfId="35" xr:uid="{4BB1F2E1-949E-4007-9BB0-184AD0FB5113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52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GestionProcesosContratacion!$C$50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(GestionProcesosContratacion!$F$48,GestionProcesosContratacion!$I$48,GestionProcesosContratacion!$L$48,GestionProcesosContratacion!$O$48,GestionProcesosContratacion!$P$48)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(GestionProcesosContratacion!$F$50,GestionProcesosContratacion!$I$50,GestionProcesosContratacion!$L$50,GestionProcesosContratacion!$O$50,GestionProcesosContratacion!$P$50)</c:f>
              <c:numCache>
                <c:formatCode>0.0%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E-4044-AE2F-8E44D9C6B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247663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(GestionProcesosContratacion!$F$48,GestionProcesosContratacion!$I$48,GestionProcesosContratacion!$L$48,GestionProcesosContratacion!$O$48,GestionProcesosContratacion!$P$48)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(GestionProcesosContratacion!$F$49,GestionProcesosContratacion!$I$49,GestionProcesosContratacion!$L$49,GestionProcesosContratacion!$O$49,GestionProcesosContratacion!$P$49)</c:f>
              <c:numCache>
                <c:formatCode>0%</c:formatCode>
                <c:ptCount val="5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E-4044-AE2F-8E44D9C6B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47663"/>
        <c:axId val="1"/>
      </c:lineChart>
      <c:catAx>
        <c:axId val="4232476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2324766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Compras_Sostenibles!$C$50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(Compras_Sostenibles!$F$48,Compras_Sostenibles!$I$48,Compras_Sostenibles!$L$48,Compras_Sostenibles!$O$48,Compras_Sostenibles!$P$48)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(Compras_Sostenibles!$F$50,Compras_Sostenibles!$I$50,Compras_Sostenibles!$L$50,Compras_Sostenibles!$O$50,Compras_Sostenibles!$P$50)</c:f>
              <c:numCache>
                <c:formatCode>0.0%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F-422C-8A14-2BB571D7E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85215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(Compras_Sostenibles!$F$48,Compras_Sostenibles!$I$48,Compras_Sostenibles!$L$48,Compras_Sostenibles!$O$48,Compras_Sostenibles!$P$48)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(Compras_Sostenibles!$F$49,Compras_Sostenibles!$I$49,Compras_Sostenibles!$L$49,Compras_Sostenibles!$O$49,Compras_Sostenibles!$P$49)</c:f>
              <c:numCache>
                <c:formatCode>0%</c:formatCode>
                <c:ptCount val="5"/>
                <c:pt idx="1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F-422C-8A14-2BB571D7E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185215"/>
        <c:axId val="1"/>
      </c:lineChart>
      <c:catAx>
        <c:axId val="423185215"/>
        <c:scaling>
          <c:orientation val="minMax"/>
        </c:scaling>
        <c:delete val="0"/>
        <c:axPos val="b"/>
        <c:title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23185215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TramiteCertificaciones!$C$49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(TramiteCertificaciones!$F$48,TramiteCertificaciones!$I$48,TramiteCertificaciones!$L$48,TramiteCertificaciones!$O$48,TramiteCertificaciones!$P$48)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(TramiteCertificaciones!$F$49,TramiteCertificaciones!$I$49,TramiteCertificaciones!$L$49,TramiteCertificaciones!$O$49,TramiteCertificaciones!$P$49)</c:f>
              <c:numCache>
                <c:formatCode>0.0%</c:formatCode>
                <c:ptCount val="5"/>
                <c:pt idx="0">
                  <c:v>0.87394957983193278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0.87394957983193278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5-4DB7-9918-302F38581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21873935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(TramiteCertificaciones!$F$48,TramiteCertificaciones!$I$48,TramiteCertificaciones!$L$48,TramiteCertificaciones!$O$48,TramiteCertificaciones!$P$48)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(TramiteCertificaciones!$F$50,TramiteCertificaciones!$I$50,TramiteCertificaciones!$L$50,TramiteCertificaciones!$O$50,TramiteCertificaciones!$P$50)</c:f>
              <c:numCache>
                <c:formatCode>0%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5-4DB7-9918-302F38581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873935"/>
        <c:axId val="1"/>
      </c:lineChart>
      <c:catAx>
        <c:axId val="42187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2187393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1567304087"/>
          <c:y val="0.87398719511525491"/>
          <c:w val="0.27610918635170606"/>
          <c:h val="9.756136131519122E-2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76200</xdr:rowOff>
    </xdr:from>
    <xdr:to>
      <xdr:col>1</xdr:col>
      <xdr:colOff>1181100</xdr:colOff>
      <xdr:row>4</xdr:row>
      <xdr:rowOff>104775</xdr:rowOff>
    </xdr:to>
    <xdr:pic>
      <xdr:nvPicPr>
        <xdr:cNvPr id="17515" name="2 Imagen">
          <a:extLst>
            <a:ext uri="{FF2B5EF4-FFF2-40B4-BE49-F238E27FC236}">
              <a16:creationId xmlns:a16="http://schemas.microsoft.com/office/drawing/2014/main" id="{D1C1597C-5C1A-D45B-4E57-EB8D534F8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7650"/>
          <a:ext cx="733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0335" name="Group 1">
          <a:extLst>
            <a:ext uri="{FF2B5EF4-FFF2-40B4-BE49-F238E27FC236}">
              <a16:creationId xmlns:a16="http://schemas.microsoft.com/office/drawing/2014/main" id="{FAA34B58-7138-7AAC-FB6C-DFCFA4EA0A6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31" name="Rectangle 2">
            <a:extLst>
              <a:ext uri="{FF2B5EF4-FFF2-40B4-BE49-F238E27FC236}">
                <a16:creationId xmlns:a16="http://schemas.microsoft.com/office/drawing/2014/main" id="{79060472-0FE2-7245-8CDC-7179BB0B789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D078A103-8B9F-ABE3-0C12-6A9187A1F8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88" name="Group 15">
          <a:extLst>
            <a:ext uri="{FF2B5EF4-FFF2-40B4-BE49-F238E27FC236}">
              <a16:creationId xmlns:a16="http://schemas.microsoft.com/office/drawing/2014/main" id="{51968C14-AD27-EAAF-7330-3FE64F1331B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29" name="Rectangle 16">
            <a:extLst>
              <a:ext uri="{FF2B5EF4-FFF2-40B4-BE49-F238E27FC236}">
                <a16:creationId xmlns:a16="http://schemas.microsoft.com/office/drawing/2014/main" id="{9746DDD7-DE74-B6BB-0FEE-0EE12BDD97A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FF0206E5-7695-76B7-A874-1454EE688E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89" name="Group 1">
          <a:extLst>
            <a:ext uri="{FF2B5EF4-FFF2-40B4-BE49-F238E27FC236}">
              <a16:creationId xmlns:a16="http://schemas.microsoft.com/office/drawing/2014/main" id="{7FF8046C-4921-C47D-33BC-FA629C7FE284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27" name="Rectangle 2">
            <a:extLst>
              <a:ext uri="{FF2B5EF4-FFF2-40B4-BE49-F238E27FC236}">
                <a16:creationId xmlns:a16="http://schemas.microsoft.com/office/drawing/2014/main" id="{FACCE17E-BB8A-E245-B625-491AA2C2174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A4166205-D128-4AEB-EA8E-DBB8540BE3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0" name="Group 15">
          <a:extLst>
            <a:ext uri="{FF2B5EF4-FFF2-40B4-BE49-F238E27FC236}">
              <a16:creationId xmlns:a16="http://schemas.microsoft.com/office/drawing/2014/main" id="{54AEDE6B-90E6-EC6D-B7F2-75547CAAF655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25" name="Rectangle 16">
            <a:extLst>
              <a:ext uri="{FF2B5EF4-FFF2-40B4-BE49-F238E27FC236}">
                <a16:creationId xmlns:a16="http://schemas.microsoft.com/office/drawing/2014/main" id="{8DE30B61-4E44-0D83-6A14-B9902A33BC0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7A9BCB03-BEB6-13C9-A5C8-DD0088FDD8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1" name="Group 1">
          <a:extLst>
            <a:ext uri="{FF2B5EF4-FFF2-40B4-BE49-F238E27FC236}">
              <a16:creationId xmlns:a16="http://schemas.microsoft.com/office/drawing/2014/main" id="{93CA0551-4284-0414-F822-2895B2C1665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5123" name="Rectangle 2">
            <a:extLst>
              <a:ext uri="{FF2B5EF4-FFF2-40B4-BE49-F238E27FC236}">
                <a16:creationId xmlns:a16="http://schemas.microsoft.com/office/drawing/2014/main" id="{785F460F-918B-E1D1-5404-CD7BC3261CF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E6D45C67-0CA8-03F6-D0CB-13831D0500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2" name="Group 1">
          <a:extLst>
            <a:ext uri="{FF2B5EF4-FFF2-40B4-BE49-F238E27FC236}">
              <a16:creationId xmlns:a16="http://schemas.microsoft.com/office/drawing/2014/main" id="{61DA0AC5-CF16-D65B-B954-1023C45EE65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21" name="Rectangle 2">
            <a:extLst>
              <a:ext uri="{FF2B5EF4-FFF2-40B4-BE49-F238E27FC236}">
                <a16:creationId xmlns:a16="http://schemas.microsoft.com/office/drawing/2014/main" id="{0B69BB43-294C-A1F1-F0EB-51B9003C8E4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863E0A74-9B19-5C65-A25E-43FEA23946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3" name="Group 15">
          <a:extLst>
            <a:ext uri="{FF2B5EF4-FFF2-40B4-BE49-F238E27FC236}">
              <a16:creationId xmlns:a16="http://schemas.microsoft.com/office/drawing/2014/main" id="{7863A59F-08C3-3084-EFD9-67C0120FE46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19" name="Rectangle 16">
            <a:extLst>
              <a:ext uri="{FF2B5EF4-FFF2-40B4-BE49-F238E27FC236}">
                <a16:creationId xmlns:a16="http://schemas.microsoft.com/office/drawing/2014/main" id="{82AB9981-2DF9-BE46-22F9-5DC21CE5A3D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8B14D824-09C5-BED3-99F3-A1405B4A28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4" name="Group 1">
          <a:extLst>
            <a:ext uri="{FF2B5EF4-FFF2-40B4-BE49-F238E27FC236}">
              <a16:creationId xmlns:a16="http://schemas.microsoft.com/office/drawing/2014/main" id="{BDAD7D95-E9B4-7988-916E-E7211AFE182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17" name="Rectangle 2">
            <a:extLst>
              <a:ext uri="{FF2B5EF4-FFF2-40B4-BE49-F238E27FC236}">
                <a16:creationId xmlns:a16="http://schemas.microsoft.com/office/drawing/2014/main" id="{E1EAC798-A719-D049-A742-E127D1E51C3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D90478E-6D18-650B-C6BC-0BF92799D4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5" name="Group 15">
          <a:extLst>
            <a:ext uri="{FF2B5EF4-FFF2-40B4-BE49-F238E27FC236}">
              <a16:creationId xmlns:a16="http://schemas.microsoft.com/office/drawing/2014/main" id="{CAB8274F-1DA8-23E9-E279-B9B9594B8FD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15" name="Rectangle 16">
            <a:extLst>
              <a:ext uri="{FF2B5EF4-FFF2-40B4-BE49-F238E27FC236}">
                <a16:creationId xmlns:a16="http://schemas.microsoft.com/office/drawing/2014/main" id="{E05EADC9-231D-CF2B-67C7-CD4993E7DC4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6E430D08-5567-09BC-068C-AF4F11C91D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6" name="Group 1">
          <a:extLst>
            <a:ext uri="{FF2B5EF4-FFF2-40B4-BE49-F238E27FC236}">
              <a16:creationId xmlns:a16="http://schemas.microsoft.com/office/drawing/2014/main" id="{74A44875-E7BD-5EEC-E94A-F3CB7914438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5113" name="Rectangle 2">
            <a:extLst>
              <a:ext uri="{FF2B5EF4-FFF2-40B4-BE49-F238E27FC236}">
                <a16:creationId xmlns:a16="http://schemas.microsoft.com/office/drawing/2014/main" id="{458326FC-F507-9628-5643-82A65415E97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BAD560B8-5752-2704-22D8-D9C67D7A67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7" name="Group 1">
          <a:extLst>
            <a:ext uri="{FF2B5EF4-FFF2-40B4-BE49-F238E27FC236}">
              <a16:creationId xmlns:a16="http://schemas.microsoft.com/office/drawing/2014/main" id="{8F6E625C-B70D-F271-0E66-BF86467FF6E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11" name="Rectangle 2">
            <a:extLst>
              <a:ext uri="{FF2B5EF4-FFF2-40B4-BE49-F238E27FC236}">
                <a16:creationId xmlns:a16="http://schemas.microsoft.com/office/drawing/2014/main" id="{9B0955F7-6B4F-B26C-F517-D122A7C7C19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3C9A1355-65ED-B1D7-5E7F-7C49AB353F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8" name="Group 15">
          <a:extLst>
            <a:ext uri="{FF2B5EF4-FFF2-40B4-BE49-F238E27FC236}">
              <a16:creationId xmlns:a16="http://schemas.microsoft.com/office/drawing/2014/main" id="{1662844E-3812-9896-7598-8EB7478EC03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09" name="Rectangle 16">
            <a:extLst>
              <a:ext uri="{FF2B5EF4-FFF2-40B4-BE49-F238E27FC236}">
                <a16:creationId xmlns:a16="http://schemas.microsoft.com/office/drawing/2014/main" id="{4AEDFB51-0FF4-D654-7F46-798ECA14B6D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4241CBB5-DA97-1E88-F637-0FCEF7A5BB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099" name="Group 1">
          <a:extLst>
            <a:ext uri="{FF2B5EF4-FFF2-40B4-BE49-F238E27FC236}">
              <a16:creationId xmlns:a16="http://schemas.microsoft.com/office/drawing/2014/main" id="{C53F09FF-A4BB-477E-06D5-60FF8536942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07" name="Rectangle 2">
            <a:extLst>
              <a:ext uri="{FF2B5EF4-FFF2-40B4-BE49-F238E27FC236}">
                <a16:creationId xmlns:a16="http://schemas.microsoft.com/office/drawing/2014/main" id="{D78E4EDB-81FB-AC40-1598-DC080EB8544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1B856AD1-F4D6-372F-A153-849434C400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100" name="Group 15">
          <a:extLst>
            <a:ext uri="{FF2B5EF4-FFF2-40B4-BE49-F238E27FC236}">
              <a16:creationId xmlns:a16="http://schemas.microsoft.com/office/drawing/2014/main" id="{E89DFEDF-95C5-19B7-FB67-6B41AB9F439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5105" name="Rectangle 16">
            <a:extLst>
              <a:ext uri="{FF2B5EF4-FFF2-40B4-BE49-F238E27FC236}">
                <a16:creationId xmlns:a16="http://schemas.microsoft.com/office/drawing/2014/main" id="{8C5720E2-0D4A-4C0B-91B8-1870253B7E5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47D8CB54-440E-BE52-E140-4964F4AE9B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5101" name="Group 1">
          <a:extLst>
            <a:ext uri="{FF2B5EF4-FFF2-40B4-BE49-F238E27FC236}">
              <a16:creationId xmlns:a16="http://schemas.microsoft.com/office/drawing/2014/main" id="{4836EBCA-FDF2-C93D-91D0-5AF99BCF2BD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5103" name="Rectangle 2">
            <a:extLst>
              <a:ext uri="{FF2B5EF4-FFF2-40B4-BE49-F238E27FC236}">
                <a16:creationId xmlns:a16="http://schemas.microsoft.com/office/drawing/2014/main" id="{637AB125-A96E-AA14-CD9E-012A3649CAB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4E20C8F4-3401-1C19-E8CD-B0DE0C476C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11906</xdr:colOff>
      <xdr:row>0</xdr:row>
      <xdr:rowOff>226218</xdr:rowOff>
    </xdr:from>
    <xdr:to>
      <xdr:col>0</xdr:col>
      <xdr:colOff>1869281</xdr:colOff>
      <xdr:row>3</xdr:row>
      <xdr:rowOff>143452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82756A59-BE5D-4C90-8AC7-A0AFD91DB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11906" y="226218"/>
          <a:ext cx="1857375" cy="10602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837" name="Group 1">
          <a:extLst>
            <a:ext uri="{FF2B5EF4-FFF2-40B4-BE49-F238E27FC236}">
              <a16:creationId xmlns:a16="http://schemas.microsoft.com/office/drawing/2014/main" id="{EC9DCD5A-B16D-7BBB-415C-CD85C0276681}"/>
            </a:ext>
          </a:extLst>
        </xdr:cNvPr>
        <xdr:cNvGrpSpPr>
          <a:grpSpLocks/>
        </xdr:cNvGrpSpPr>
      </xdr:nvGrpSpPr>
      <xdr:grpSpPr bwMode="auto">
        <a:xfrm>
          <a:off x="4514850" y="104775"/>
          <a:ext cx="0" cy="285750"/>
          <a:chOff x="6238875" y="104775"/>
          <a:chExt cx="0" cy="314325"/>
        </a:xfrm>
      </xdr:grpSpPr>
      <xdr:sp macro="" textlink="">
        <xdr:nvSpPr>
          <xdr:cNvPr id="20839" name="Rectangle 2">
            <a:extLst>
              <a:ext uri="{FF2B5EF4-FFF2-40B4-BE49-F238E27FC236}">
                <a16:creationId xmlns:a16="http://schemas.microsoft.com/office/drawing/2014/main" id="{FBD41DE2-6FAD-3F0F-352A-5D71FE042E5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CF229D06-4DA0-7B8A-3CE0-7539CA1427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8979402676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352425</xdr:colOff>
      <xdr:row>0</xdr:row>
      <xdr:rowOff>38100</xdr:rowOff>
    </xdr:from>
    <xdr:to>
      <xdr:col>0</xdr:col>
      <xdr:colOff>1238250</xdr:colOff>
      <xdr:row>3</xdr:row>
      <xdr:rowOff>238125</xdr:rowOff>
    </xdr:to>
    <xdr:pic>
      <xdr:nvPicPr>
        <xdr:cNvPr id="20838" name="5 Imagen">
          <a:extLst>
            <a:ext uri="{FF2B5EF4-FFF2-40B4-BE49-F238E27FC236}">
              <a16:creationId xmlns:a16="http://schemas.microsoft.com/office/drawing/2014/main" id="{E1CA23D2-86AE-FFC4-613F-7592E76A7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28575</xdr:rowOff>
    </xdr:from>
    <xdr:to>
      <xdr:col>1</xdr:col>
      <xdr:colOff>1390650</xdr:colOff>
      <xdr:row>4</xdr:row>
      <xdr:rowOff>180975</xdr:rowOff>
    </xdr:to>
    <xdr:pic>
      <xdr:nvPicPr>
        <xdr:cNvPr id="18540" name="2 Imagen">
          <a:extLst>
            <a:ext uri="{FF2B5EF4-FFF2-40B4-BE49-F238E27FC236}">
              <a16:creationId xmlns:a16="http://schemas.microsoft.com/office/drawing/2014/main" id="{D2F28B93-7EDE-541D-BE17-F035BBD93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0025"/>
          <a:ext cx="895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1861" name="Group 1">
          <a:extLst>
            <a:ext uri="{FF2B5EF4-FFF2-40B4-BE49-F238E27FC236}">
              <a16:creationId xmlns:a16="http://schemas.microsoft.com/office/drawing/2014/main" id="{D1BF8B90-876B-3C0D-2B8A-D0393EB58440}"/>
            </a:ext>
          </a:extLst>
        </xdr:cNvPr>
        <xdr:cNvGrpSpPr>
          <a:grpSpLocks/>
        </xdr:cNvGrpSpPr>
      </xdr:nvGrpSpPr>
      <xdr:grpSpPr bwMode="auto">
        <a:xfrm>
          <a:off x="5543550" y="104775"/>
          <a:ext cx="0" cy="285750"/>
          <a:chOff x="6238875" y="104775"/>
          <a:chExt cx="0" cy="314325"/>
        </a:xfrm>
      </xdr:grpSpPr>
      <xdr:sp macro="" textlink="">
        <xdr:nvSpPr>
          <xdr:cNvPr id="21863" name="Rectangle 2">
            <a:extLst>
              <a:ext uri="{FF2B5EF4-FFF2-40B4-BE49-F238E27FC236}">
                <a16:creationId xmlns:a16="http://schemas.microsoft.com/office/drawing/2014/main" id="{9D55D62C-D2FD-4543-C72A-655DA1887A2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36C83999-D3ED-7AF1-D8D7-897DAE48A8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8979402676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476250</xdr:colOff>
      <xdr:row>0</xdr:row>
      <xdr:rowOff>114300</xdr:rowOff>
    </xdr:from>
    <xdr:to>
      <xdr:col>0</xdr:col>
      <xdr:colOff>1543050</xdr:colOff>
      <xdr:row>3</xdr:row>
      <xdr:rowOff>219075</xdr:rowOff>
    </xdr:to>
    <xdr:pic>
      <xdr:nvPicPr>
        <xdr:cNvPr id="21862" name="5 Imagen">
          <a:extLst>
            <a:ext uri="{FF2B5EF4-FFF2-40B4-BE49-F238E27FC236}">
              <a16:creationId xmlns:a16="http://schemas.microsoft.com/office/drawing/2014/main" id="{A0E2039E-22DF-94FB-A246-D055F3215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14300"/>
          <a:ext cx="1066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52</xdr:row>
      <xdr:rowOff>133350</xdr:rowOff>
    </xdr:from>
    <xdr:to>
      <xdr:col>14</xdr:col>
      <xdr:colOff>638175</xdr:colOff>
      <xdr:row>67</xdr:row>
      <xdr:rowOff>47625</xdr:rowOff>
    </xdr:to>
    <xdr:graphicFrame macro="">
      <xdr:nvGraphicFramePr>
        <xdr:cNvPr id="49336" name="1 Gráfico">
          <a:extLst>
            <a:ext uri="{FF2B5EF4-FFF2-40B4-BE49-F238E27FC236}">
              <a16:creationId xmlns:a16="http://schemas.microsoft.com/office/drawing/2014/main" id="{4321749F-9130-B072-D6DF-1D1284731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347865</xdr:colOff>
      <xdr:row>1</xdr:row>
      <xdr:rowOff>49697</xdr:rowOff>
    </xdr:from>
    <xdr:to>
      <xdr:col>1</xdr:col>
      <xdr:colOff>1615676</xdr:colOff>
      <xdr:row>4</xdr:row>
      <xdr:rowOff>168763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B87EB271-EA58-4984-80A7-B0D0AB05F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447256" y="107675"/>
          <a:ext cx="1267811" cy="7236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6239" name="Group 1">
          <a:extLst>
            <a:ext uri="{FF2B5EF4-FFF2-40B4-BE49-F238E27FC236}">
              <a16:creationId xmlns:a16="http://schemas.microsoft.com/office/drawing/2014/main" id="{F3727533-8294-C9D3-80B1-982658B69B4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35" name="Rectangle 2">
            <a:extLst>
              <a:ext uri="{FF2B5EF4-FFF2-40B4-BE49-F238E27FC236}">
                <a16:creationId xmlns:a16="http://schemas.microsoft.com/office/drawing/2014/main" id="{D49AF769-2978-ED54-9BF2-72E973A2F4C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B5E7D1AC-7322-5AAE-4A35-4E66465E65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2" name="Group 15">
          <a:extLst>
            <a:ext uri="{FF2B5EF4-FFF2-40B4-BE49-F238E27FC236}">
              <a16:creationId xmlns:a16="http://schemas.microsoft.com/office/drawing/2014/main" id="{82710D63-8807-EA68-4D97-C5F4151A6A2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33" name="Rectangle 16">
            <a:extLst>
              <a:ext uri="{FF2B5EF4-FFF2-40B4-BE49-F238E27FC236}">
                <a16:creationId xmlns:a16="http://schemas.microsoft.com/office/drawing/2014/main" id="{89BD5693-3435-A4CD-BABD-52C60104741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645052C-E10A-8BF5-EA2B-52AA9DD430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3" name="Group 1">
          <a:extLst>
            <a:ext uri="{FF2B5EF4-FFF2-40B4-BE49-F238E27FC236}">
              <a16:creationId xmlns:a16="http://schemas.microsoft.com/office/drawing/2014/main" id="{2C710A43-11DD-BC66-1CC2-9AC362F9BAA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31" name="Rectangle 2">
            <a:extLst>
              <a:ext uri="{FF2B5EF4-FFF2-40B4-BE49-F238E27FC236}">
                <a16:creationId xmlns:a16="http://schemas.microsoft.com/office/drawing/2014/main" id="{22A48A05-5980-CF8F-58C2-29EED079BF2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BBD7F09E-35E6-642E-138F-98120BC5B5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4" name="Group 15">
          <a:extLst>
            <a:ext uri="{FF2B5EF4-FFF2-40B4-BE49-F238E27FC236}">
              <a16:creationId xmlns:a16="http://schemas.microsoft.com/office/drawing/2014/main" id="{43887D58-945B-5ED4-C357-54EF1C0CF8C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29" name="Rectangle 16">
            <a:extLst>
              <a:ext uri="{FF2B5EF4-FFF2-40B4-BE49-F238E27FC236}">
                <a16:creationId xmlns:a16="http://schemas.microsoft.com/office/drawing/2014/main" id="{21666E89-41CA-345C-A930-1331B03D1E5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B1EAA48C-99EB-F99A-C018-38E68E2966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5" name="Group 1">
          <a:extLst>
            <a:ext uri="{FF2B5EF4-FFF2-40B4-BE49-F238E27FC236}">
              <a16:creationId xmlns:a16="http://schemas.microsoft.com/office/drawing/2014/main" id="{37496B84-E005-BA73-9082-D9BA5961FD5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1027" name="Rectangle 2">
            <a:extLst>
              <a:ext uri="{FF2B5EF4-FFF2-40B4-BE49-F238E27FC236}">
                <a16:creationId xmlns:a16="http://schemas.microsoft.com/office/drawing/2014/main" id="{95C96DB1-5FAB-87AE-7E0B-5ACFC5BEAFD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CF4DEDE-E343-B236-872A-510F267FCE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6" name="Group 1">
          <a:extLst>
            <a:ext uri="{FF2B5EF4-FFF2-40B4-BE49-F238E27FC236}">
              <a16:creationId xmlns:a16="http://schemas.microsoft.com/office/drawing/2014/main" id="{C20DE824-704A-AFD1-27C7-5B2A6E09A39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25" name="Rectangle 2">
            <a:extLst>
              <a:ext uri="{FF2B5EF4-FFF2-40B4-BE49-F238E27FC236}">
                <a16:creationId xmlns:a16="http://schemas.microsoft.com/office/drawing/2014/main" id="{B8BC621A-A4AF-AEE1-0020-D4BD1183602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B5090779-1806-A686-5C49-F470FAA61D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7" name="Group 15">
          <a:extLst>
            <a:ext uri="{FF2B5EF4-FFF2-40B4-BE49-F238E27FC236}">
              <a16:creationId xmlns:a16="http://schemas.microsoft.com/office/drawing/2014/main" id="{CE34E327-69DB-651D-74E9-AB2352A7664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23" name="Rectangle 16">
            <a:extLst>
              <a:ext uri="{FF2B5EF4-FFF2-40B4-BE49-F238E27FC236}">
                <a16:creationId xmlns:a16="http://schemas.microsoft.com/office/drawing/2014/main" id="{FE65564E-BCF9-AC9C-CD76-8D8264F6BC6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A0E2D216-32C6-9674-BEE4-C8A4B0A08A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8" name="Group 1">
          <a:extLst>
            <a:ext uri="{FF2B5EF4-FFF2-40B4-BE49-F238E27FC236}">
              <a16:creationId xmlns:a16="http://schemas.microsoft.com/office/drawing/2014/main" id="{E899F038-6775-7C41-3493-A22C463697E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21" name="Rectangle 2">
            <a:extLst>
              <a:ext uri="{FF2B5EF4-FFF2-40B4-BE49-F238E27FC236}">
                <a16:creationId xmlns:a16="http://schemas.microsoft.com/office/drawing/2014/main" id="{41C199B9-C1E6-110B-DEC5-A09EFAFA5B9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251BC183-0713-557D-1D33-254C3B703A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0999" name="Group 15">
          <a:extLst>
            <a:ext uri="{FF2B5EF4-FFF2-40B4-BE49-F238E27FC236}">
              <a16:creationId xmlns:a16="http://schemas.microsoft.com/office/drawing/2014/main" id="{1CED62C6-BC4D-EC7E-A1F7-95ACA760049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19" name="Rectangle 16">
            <a:extLst>
              <a:ext uri="{FF2B5EF4-FFF2-40B4-BE49-F238E27FC236}">
                <a16:creationId xmlns:a16="http://schemas.microsoft.com/office/drawing/2014/main" id="{909D9E36-3875-75F9-3FB7-7AA68CE4A4B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FD7C52A-7ECB-9F66-D385-5B4244908D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0" name="Group 1">
          <a:extLst>
            <a:ext uri="{FF2B5EF4-FFF2-40B4-BE49-F238E27FC236}">
              <a16:creationId xmlns:a16="http://schemas.microsoft.com/office/drawing/2014/main" id="{DB15345C-AD53-9A3C-5490-0E631A67E3B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1017" name="Rectangle 2">
            <a:extLst>
              <a:ext uri="{FF2B5EF4-FFF2-40B4-BE49-F238E27FC236}">
                <a16:creationId xmlns:a16="http://schemas.microsoft.com/office/drawing/2014/main" id="{96AECF85-88DE-9537-6CE3-8A7B722B6B0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89509E2C-BA49-99AD-DE68-ADCC28AA3B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1" name="Group 1">
          <a:extLst>
            <a:ext uri="{FF2B5EF4-FFF2-40B4-BE49-F238E27FC236}">
              <a16:creationId xmlns:a16="http://schemas.microsoft.com/office/drawing/2014/main" id="{04DCBE70-ABE5-9B13-9E44-B2C32B2F061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15" name="Rectangle 2">
            <a:extLst>
              <a:ext uri="{FF2B5EF4-FFF2-40B4-BE49-F238E27FC236}">
                <a16:creationId xmlns:a16="http://schemas.microsoft.com/office/drawing/2014/main" id="{F9CFC20A-79BA-DA8B-34E6-8A0797C24DC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E6434546-4CB5-AB53-5E21-11089F6065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2" name="Group 15">
          <a:extLst>
            <a:ext uri="{FF2B5EF4-FFF2-40B4-BE49-F238E27FC236}">
              <a16:creationId xmlns:a16="http://schemas.microsoft.com/office/drawing/2014/main" id="{292CA3C9-428B-A61C-929E-AD95813C0C9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13" name="Rectangle 16">
            <a:extLst>
              <a:ext uri="{FF2B5EF4-FFF2-40B4-BE49-F238E27FC236}">
                <a16:creationId xmlns:a16="http://schemas.microsoft.com/office/drawing/2014/main" id="{B902E9DA-A852-4610-33D6-BC102E150F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7F80966D-F1FC-510B-1D3C-A0BE5B4800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3" name="Group 1">
          <a:extLst>
            <a:ext uri="{FF2B5EF4-FFF2-40B4-BE49-F238E27FC236}">
              <a16:creationId xmlns:a16="http://schemas.microsoft.com/office/drawing/2014/main" id="{3B451BA1-7BD5-D444-0801-A15FEA9ACA8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11" name="Rectangle 2">
            <a:extLst>
              <a:ext uri="{FF2B5EF4-FFF2-40B4-BE49-F238E27FC236}">
                <a16:creationId xmlns:a16="http://schemas.microsoft.com/office/drawing/2014/main" id="{4CCD70A3-04D6-C882-4E87-9CC2A7BA496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1A66B77B-FC25-6B09-D4DB-3A9034562B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4" name="Group 15">
          <a:extLst>
            <a:ext uri="{FF2B5EF4-FFF2-40B4-BE49-F238E27FC236}">
              <a16:creationId xmlns:a16="http://schemas.microsoft.com/office/drawing/2014/main" id="{95B6FC96-E214-D603-879A-3FA3E5ACC82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1009" name="Rectangle 16">
            <a:extLst>
              <a:ext uri="{FF2B5EF4-FFF2-40B4-BE49-F238E27FC236}">
                <a16:creationId xmlns:a16="http://schemas.microsoft.com/office/drawing/2014/main" id="{D1B91A05-F1E7-EF72-CB33-1D4EFCCD3F0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8F7DB528-A1F4-74B2-624F-C23CDAEE99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7803928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1005" name="Group 1">
          <a:extLst>
            <a:ext uri="{FF2B5EF4-FFF2-40B4-BE49-F238E27FC236}">
              <a16:creationId xmlns:a16="http://schemas.microsoft.com/office/drawing/2014/main" id="{4215F8E3-9D72-8A16-5447-DDB6FA2373D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1007" name="Rectangle 2">
            <a:extLst>
              <a:ext uri="{FF2B5EF4-FFF2-40B4-BE49-F238E27FC236}">
                <a16:creationId xmlns:a16="http://schemas.microsoft.com/office/drawing/2014/main" id="{67C9B6C9-26F9-74B5-1EF6-16B336DCEF5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4C354BB0-C616-E763-23EA-9413A1720B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0135167832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23813</xdr:colOff>
      <xdr:row>0</xdr:row>
      <xdr:rowOff>226218</xdr:rowOff>
    </xdr:from>
    <xdr:to>
      <xdr:col>0</xdr:col>
      <xdr:colOff>1880175</xdr:colOff>
      <xdr:row>3</xdr:row>
      <xdr:rowOff>142874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55DDD4A3-EDA6-4B31-9391-C4E450032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23813" y="226218"/>
          <a:ext cx="1856362" cy="1059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52</xdr:row>
      <xdr:rowOff>133350</xdr:rowOff>
    </xdr:from>
    <xdr:to>
      <xdr:col>14</xdr:col>
      <xdr:colOff>638175</xdr:colOff>
      <xdr:row>67</xdr:row>
      <xdr:rowOff>47625</xdr:rowOff>
    </xdr:to>
    <xdr:graphicFrame macro="">
      <xdr:nvGraphicFramePr>
        <xdr:cNvPr id="270383" name="1 Gráfico">
          <a:extLst>
            <a:ext uri="{FF2B5EF4-FFF2-40B4-BE49-F238E27FC236}">
              <a16:creationId xmlns:a16="http://schemas.microsoft.com/office/drawing/2014/main" id="{103821C3-B564-67A3-D48B-366B8154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278947</xdr:colOff>
      <xdr:row>1</xdr:row>
      <xdr:rowOff>34019</xdr:rowOff>
    </xdr:from>
    <xdr:to>
      <xdr:col>1</xdr:col>
      <xdr:colOff>1612447</xdr:colOff>
      <xdr:row>4</xdr:row>
      <xdr:rowOff>189695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05C6A5C5-D71B-47A3-B608-2088D2E2B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333376" y="102055"/>
          <a:ext cx="1333500" cy="7611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3" name="Group 1">
          <a:extLst>
            <a:ext uri="{FF2B5EF4-FFF2-40B4-BE49-F238E27FC236}">
              <a16:creationId xmlns:a16="http://schemas.microsoft.com/office/drawing/2014/main" id="{2FFBADA4-F46E-6D26-50E4-E2CD5877509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73" name="Rectangle 2">
            <a:extLst>
              <a:ext uri="{FF2B5EF4-FFF2-40B4-BE49-F238E27FC236}">
                <a16:creationId xmlns:a16="http://schemas.microsoft.com/office/drawing/2014/main" id="{962C8E0F-BD17-2605-B6E6-12BFDCBEE79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EEA3426B-916E-1AE4-7B07-1640DAE11B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4" name="Group 15">
          <a:extLst>
            <a:ext uri="{FF2B5EF4-FFF2-40B4-BE49-F238E27FC236}">
              <a16:creationId xmlns:a16="http://schemas.microsoft.com/office/drawing/2014/main" id="{AB94F355-56E1-F824-AFB7-15D350ED9BA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71" name="Rectangle 16">
            <a:extLst>
              <a:ext uri="{FF2B5EF4-FFF2-40B4-BE49-F238E27FC236}">
                <a16:creationId xmlns:a16="http://schemas.microsoft.com/office/drawing/2014/main" id="{C95B46B9-3844-5E4B-5841-B0E8FBDFE3A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7BB55F40-F751-ECAE-FABF-6FD695CA76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5" name="Group 1">
          <a:extLst>
            <a:ext uri="{FF2B5EF4-FFF2-40B4-BE49-F238E27FC236}">
              <a16:creationId xmlns:a16="http://schemas.microsoft.com/office/drawing/2014/main" id="{BCF2BB5E-CD17-A114-1D6F-8817C82DB26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69" name="Rectangle 2">
            <a:extLst>
              <a:ext uri="{FF2B5EF4-FFF2-40B4-BE49-F238E27FC236}">
                <a16:creationId xmlns:a16="http://schemas.microsoft.com/office/drawing/2014/main" id="{B33D9B98-4320-6D67-A5E2-0F276BBB17C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9DAA1699-05BA-2B3B-22CA-E626AB7DAC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6" name="Group 15">
          <a:extLst>
            <a:ext uri="{FF2B5EF4-FFF2-40B4-BE49-F238E27FC236}">
              <a16:creationId xmlns:a16="http://schemas.microsoft.com/office/drawing/2014/main" id="{2D37E3C3-B734-F565-6E7A-F4454ADE6C9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67" name="Rectangle 16">
            <a:extLst>
              <a:ext uri="{FF2B5EF4-FFF2-40B4-BE49-F238E27FC236}">
                <a16:creationId xmlns:a16="http://schemas.microsoft.com/office/drawing/2014/main" id="{DE7E42F5-B448-C314-501D-E9D374521CD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CFBDB8D7-3192-1EA4-4369-9B35E15772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7" name="Group 1">
          <a:extLst>
            <a:ext uri="{FF2B5EF4-FFF2-40B4-BE49-F238E27FC236}">
              <a16:creationId xmlns:a16="http://schemas.microsoft.com/office/drawing/2014/main" id="{906DC72A-C06E-8F6D-6B23-7BFD23D8883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3065" name="Rectangle 2">
            <a:extLst>
              <a:ext uri="{FF2B5EF4-FFF2-40B4-BE49-F238E27FC236}">
                <a16:creationId xmlns:a16="http://schemas.microsoft.com/office/drawing/2014/main" id="{8C4F16B7-582D-109A-CC75-F5552B47B8F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44BF58DD-B320-3EE0-E23B-235FAEE936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629989625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8" name="Group 1">
          <a:extLst>
            <a:ext uri="{FF2B5EF4-FFF2-40B4-BE49-F238E27FC236}">
              <a16:creationId xmlns:a16="http://schemas.microsoft.com/office/drawing/2014/main" id="{F2087FE0-AAAE-6430-7F46-78E7A66B455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63" name="Rectangle 2">
            <a:extLst>
              <a:ext uri="{FF2B5EF4-FFF2-40B4-BE49-F238E27FC236}">
                <a16:creationId xmlns:a16="http://schemas.microsoft.com/office/drawing/2014/main" id="{967DF87E-92B5-5CBC-826F-5FC3FA67BF2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CCF3496C-E234-D32A-9FCC-4383D99D6A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79" name="Group 15">
          <a:extLst>
            <a:ext uri="{FF2B5EF4-FFF2-40B4-BE49-F238E27FC236}">
              <a16:creationId xmlns:a16="http://schemas.microsoft.com/office/drawing/2014/main" id="{E2C0FB21-D8B9-B0A8-7394-42E5096D6E0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61" name="Rectangle 16">
            <a:extLst>
              <a:ext uri="{FF2B5EF4-FFF2-40B4-BE49-F238E27FC236}">
                <a16:creationId xmlns:a16="http://schemas.microsoft.com/office/drawing/2014/main" id="{984878BD-C1E1-975E-D97E-650F90BBE22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B0EE1FDA-BFFF-F299-ECC9-C1B024FEF3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80" name="Group 1">
          <a:extLst>
            <a:ext uri="{FF2B5EF4-FFF2-40B4-BE49-F238E27FC236}">
              <a16:creationId xmlns:a16="http://schemas.microsoft.com/office/drawing/2014/main" id="{D08F8A13-7392-4C6F-DDA7-34668830850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59" name="Rectangle 2">
            <a:extLst>
              <a:ext uri="{FF2B5EF4-FFF2-40B4-BE49-F238E27FC236}">
                <a16:creationId xmlns:a16="http://schemas.microsoft.com/office/drawing/2014/main" id="{F63A1D5E-CC7B-BD3E-3B22-1E4AF5B12F9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D45723A3-D9DB-82E9-D00B-5BE26BC72A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81" name="Group 15">
          <a:extLst>
            <a:ext uri="{FF2B5EF4-FFF2-40B4-BE49-F238E27FC236}">
              <a16:creationId xmlns:a16="http://schemas.microsoft.com/office/drawing/2014/main" id="{3510B71A-BC7F-017C-7863-23780002B755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57" name="Rectangle 16">
            <a:extLst>
              <a:ext uri="{FF2B5EF4-FFF2-40B4-BE49-F238E27FC236}">
                <a16:creationId xmlns:a16="http://schemas.microsoft.com/office/drawing/2014/main" id="{F0382AE9-2A39-4334-9587-EB1B76A0071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7CC56F94-8472-E8EA-C35F-AF1C687FFE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82" name="Group 1">
          <a:extLst>
            <a:ext uri="{FF2B5EF4-FFF2-40B4-BE49-F238E27FC236}">
              <a16:creationId xmlns:a16="http://schemas.microsoft.com/office/drawing/2014/main" id="{1B7D3BA8-0925-3181-0DF4-A46A6356332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3055" name="Rectangle 2">
            <a:extLst>
              <a:ext uri="{FF2B5EF4-FFF2-40B4-BE49-F238E27FC236}">
                <a16:creationId xmlns:a16="http://schemas.microsoft.com/office/drawing/2014/main" id="{EB15A71F-59F4-8C7C-6E9C-22C063EE388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2FD4544E-289F-7920-8B9F-E43802FBCE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629989625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2383" name="Group 1">
          <a:extLst>
            <a:ext uri="{FF2B5EF4-FFF2-40B4-BE49-F238E27FC236}">
              <a16:creationId xmlns:a16="http://schemas.microsoft.com/office/drawing/2014/main" id="{5D6D68F9-3047-D78E-2CA7-81724F37E23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53" name="Rectangle 2">
            <a:extLst>
              <a:ext uri="{FF2B5EF4-FFF2-40B4-BE49-F238E27FC236}">
                <a16:creationId xmlns:a16="http://schemas.microsoft.com/office/drawing/2014/main" id="{1376F21A-D19E-05DE-AEA7-DD70D473556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10524F51-CE1A-A66F-E7B4-233DEB5C87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3040" name="Group 15">
          <a:extLst>
            <a:ext uri="{FF2B5EF4-FFF2-40B4-BE49-F238E27FC236}">
              <a16:creationId xmlns:a16="http://schemas.microsoft.com/office/drawing/2014/main" id="{146F8854-7987-07ED-5853-F61BFC26FD6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51" name="Rectangle 16">
            <a:extLst>
              <a:ext uri="{FF2B5EF4-FFF2-40B4-BE49-F238E27FC236}">
                <a16:creationId xmlns:a16="http://schemas.microsoft.com/office/drawing/2014/main" id="{4032F6CD-99C0-F128-48E5-1076BAE6033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C8A93F28-DD25-A882-304D-7376D569BE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3041" name="Group 1">
          <a:extLst>
            <a:ext uri="{FF2B5EF4-FFF2-40B4-BE49-F238E27FC236}">
              <a16:creationId xmlns:a16="http://schemas.microsoft.com/office/drawing/2014/main" id="{8568A11A-C9D8-F304-967A-08C17CF1F2D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49" name="Rectangle 2">
            <a:extLst>
              <a:ext uri="{FF2B5EF4-FFF2-40B4-BE49-F238E27FC236}">
                <a16:creationId xmlns:a16="http://schemas.microsoft.com/office/drawing/2014/main" id="{C091A225-5127-D0F4-7029-6C5636FAEEF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95B9EEAB-13AC-5EC5-272B-A351B8695D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3042" name="Group 15">
          <a:extLst>
            <a:ext uri="{FF2B5EF4-FFF2-40B4-BE49-F238E27FC236}">
              <a16:creationId xmlns:a16="http://schemas.microsoft.com/office/drawing/2014/main" id="{94038810-F94D-F442-FBCB-A2C9DABF88B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43047" name="Rectangle 16">
            <a:extLst>
              <a:ext uri="{FF2B5EF4-FFF2-40B4-BE49-F238E27FC236}">
                <a16:creationId xmlns:a16="http://schemas.microsoft.com/office/drawing/2014/main" id="{206CCCD6-B4FC-4680-505B-D1781AC8383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4B087D0D-A726-86ED-E376-ABDB4C1F45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83594072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43043" name="Group 1">
          <a:extLst>
            <a:ext uri="{FF2B5EF4-FFF2-40B4-BE49-F238E27FC236}">
              <a16:creationId xmlns:a16="http://schemas.microsoft.com/office/drawing/2014/main" id="{CC049555-E881-5A39-E2AD-4A9D0A799C2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43045" name="Rectangle 2">
            <a:extLst>
              <a:ext uri="{FF2B5EF4-FFF2-40B4-BE49-F238E27FC236}">
                <a16:creationId xmlns:a16="http://schemas.microsoft.com/office/drawing/2014/main" id="{C6F70EC3-BD0D-3390-A32D-90392E099A5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2A946282-182C-27FE-693D-89E2BFFA91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629989625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23813</xdr:colOff>
      <xdr:row>0</xdr:row>
      <xdr:rowOff>226215</xdr:rowOff>
    </xdr:from>
    <xdr:to>
      <xdr:col>0</xdr:col>
      <xdr:colOff>1859317</xdr:colOff>
      <xdr:row>3</xdr:row>
      <xdr:rowOff>130965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F17C937C-C05A-4357-9CF4-16588BA95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23813" y="226215"/>
          <a:ext cx="1835504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47289" name="1 Gráfico">
          <a:extLst>
            <a:ext uri="{FF2B5EF4-FFF2-40B4-BE49-F238E27FC236}">
              <a16:creationId xmlns:a16="http://schemas.microsoft.com/office/drawing/2014/main" id="{0BE594D3-506C-9E5B-9266-928D10505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364496</xdr:colOff>
      <xdr:row>1</xdr:row>
      <xdr:rowOff>40797</xdr:rowOff>
    </xdr:from>
    <xdr:to>
      <xdr:col>1</xdr:col>
      <xdr:colOff>1632307</xdr:colOff>
      <xdr:row>4</xdr:row>
      <xdr:rowOff>147555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69A30D0A-C1B8-493E-B0F8-41C4E67F5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478796" y="136047"/>
          <a:ext cx="1267811" cy="7163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1B418-E0C5-44FB-8B09-7D4872CEE380}">
  <sheetPr>
    <tabColor theme="6" tint="-0.249977111117893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5.85546875" style="3" bestFit="1" customWidth="1"/>
    <col min="5" max="5" width="7" style="3" bestFit="1" customWidth="1"/>
    <col min="6" max="6" width="6.7109375" style="3" bestFit="1" customWidth="1"/>
    <col min="7" max="7" width="6.28515625" style="3" bestFit="1" customWidth="1"/>
    <col min="8" max="8" width="6.85546875" style="3" bestFit="1" customWidth="1"/>
    <col min="9" max="9" width="6.28515625" style="3" bestFit="1" customWidth="1"/>
    <col min="10" max="10" width="7" style="3" bestFit="1" customWidth="1"/>
    <col min="11" max="11" width="6.42578125" style="3" bestFit="1" customWidth="1"/>
    <col min="12" max="12" width="9.42578125" style="3" customWidth="1"/>
    <col min="13" max="13" width="8.42578125" style="3" customWidth="1"/>
    <col min="14" max="14" width="7.285156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7" ht="13.5" thickBot="1" x14ac:dyDescent="0.25"/>
    <row r="2" spans="1:17" ht="16.5" customHeight="1" x14ac:dyDescent="0.2">
      <c r="B2" s="138"/>
      <c r="C2" s="141" t="s">
        <v>56</v>
      </c>
      <c r="D2" s="142"/>
      <c r="E2" s="142"/>
      <c r="F2" s="142"/>
      <c r="G2" s="142"/>
      <c r="H2" s="142"/>
      <c r="I2" s="142"/>
      <c r="J2" s="142"/>
      <c r="K2" s="142"/>
      <c r="L2" s="142"/>
      <c r="M2" s="143"/>
      <c r="N2" s="144" t="s">
        <v>57</v>
      </c>
      <c r="O2" s="145"/>
      <c r="P2" s="146"/>
    </row>
    <row r="3" spans="1:17" ht="15.75" customHeight="1" x14ac:dyDescent="0.2">
      <c r="B3" s="139"/>
      <c r="C3" s="147" t="s">
        <v>58</v>
      </c>
      <c r="D3" s="148"/>
      <c r="E3" s="148"/>
      <c r="F3" s="148"/>
      <c r="G3" s="148"/>
      <c r="H3" s="148"/>
      <c r="I3" s="148"/>
      <c r="J3" s="148"/>
      <c r="K3" s="148"/>
      <c r="L3" s="148"/>
      <c r="M3" s="149"/>
      <c r="N3" s="150" t="s">
        <v>97</v>
      </c>
      <c r="O3" s="151"/>
      <c r="P3" s="152"/>
    </row>
    <row r="4" spans="1:17" ht="15.75" customHeight="1" x14ac:dyDescent="0.2">
      <c r="B4" s="139"/>
      <c r="C4" s="147" t="s">
        <v>59</v>
      </c>
      <c r="D4" s="148"/>
      <c r="E4" s="148"/>
      <c r="F4" s="148"/>
      <c r="G4" s="148"/>
      <c r="H4" s="148"/>
      <c r="I4" s="148"/>
      <c r="J4" s="148"/>
      <c r="K4" s="148"/>
      <c r="L4" s="148"/>
      <c r="M4" s="149"/>
      <c r="N4" s="150" t="s">
        <v>62</v>
      </c>
      <c r="O4" s="151"/>
      <c r="P4" s="152"/>
    </row>
    <row r="5" spans="1:17" ht="16.5" customHeight="1" thickBot="1" x14ac:dyDescent="0.25">
      <c r="B5" s="140"/>
      <c r="C5" s="153" t="s">
        <v>60</v>
      </c>
      <c r="D5" s="154"/>
      <c r="E5" s="154"/>
      <c r="F5" s="154"/>
      <c r="G5" s="154"/>
      <c r="H5" s="154"/>
      <c r="I5" s="154"/>
      <c r="J5" s="154"/>
      <c r="K5" s="154"/>
      <c r="L5" s="154"/>
      <c r="M5" s="155"/>
      <c r="N5" s="156" t="s">
        <v>61</v>
      </c>
      <c r="O5" s="157"/>
      <c r="P5" s="158"/>
    </row>
    <row r="6" spans="1:17" ht="13.5" thickBot="1" x14ac:dyDescent="0.25"/>
    <row r="7" spans="1:17" x14ac:dyDescent="0.2">
      <c r="A7" s="29"/>
      <c r="B7" s="159" t="s">
        <v>65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29"/>
    </row>
    <row r="8" spans="1:17" ht="13.5" thickBot="1" x14ac:dyDescent="0.25">
      <c r="A8" s="29"/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4"/>
      <c r="Q8" s="29"/>
    </row>
    <row r="9" spans="1:17" ht="6.75" customHeight="1" thickBot="1" x14ac:dyDescent="0.25">
      <c r="A9" s="29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29"/>
    </row>
    <row r="10" spans="1:17" ht="26.25" customHeight="1" thickBot="1" x14ac:dyDescent="0.25">
      <c r="A10" s="29"/>
      <c r="B10" s="16" t="s">
        <v>83</v>
      </c>
      <c r="C10" s="17">
        <v>2017</v>
      </c>
      <c r="D10" s="166" t="s">
        <v>1</v>
      </c>
      <c r="E10" s="167"/>
      <c r="F10" s="167"/>
      <c r="G10" s="167"/>
      <c r="H10" s="168" t="s">
        <v>96</v>
      </c>
      <c r="I10" s="168"/>
      <c r="J10" s="168"/>
      <c r="K10" s="167" t="s">
        <v>27</v>
      </c>
      <c r="L10" s="167"/>
      <c r="M10" s="167"/>
      <c r="N10" s="167"/>
      <c r="O10" s="168" t="s">
        <v>35</v>
      </c>
      <c r="P10" s="169"/>
      <c r="Q10" s="29"/>
    </row>
    <row r="11" spans="1:17" ht="4.5" customHeight="1" thickBot="1" x14ac:dyDescent="0.25">
      <c r="A11" s="29"/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5"/>
      <c r="Q11" s="29"/>
    </row>
    <row r="12" spans="1:17" ht="13.5" thickBot="1" x14ac:dyDescent="0.25">
      <c r="A12" s="29"/>
      <c r="B12" s="22" t="s">
        <v>0</v>
      </c>
      <c r="C12" s="176" t="s">
        <v>46</v>
      </c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7"/>
      <c r="Q12" s="29"/>
    </row>
    <row r="13" spans="1:17" ht="4.5" customHeight="1" thickBot="1" x14ac:dyDescent="0.25">
      <c r="A13" s="29"/>
      <c r="B13" s="178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80"/>
      <c r="Q13" s="29"/>
    </row>
    <row r="14" spans="1:17" ht="13.5" thickBot="1" x14ac:dyDescent="0.25">
      <c r="A14" s="29"/>
      <c r="B14" s="22" t="s">
        <v>6</v>
      </c>
      <c r="C14" s="181" t="s">
        <v>98</v>
      </c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2"/>
      <c r="Q14" s="29"/>
    </row>
    <row r="15" spans="1:17" ht="4.5" customHeight="1" thickBot="1" x14ac:dyDescent="0.25">
      <c r="A15" s="29"/>
      <c r="B15" s="182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4"/>
      <c r="Q15" s="29"/>
    </row>
    <row r="16" spans="1:17" ht="37.5" customHeight="1" thickBot="1" x14ac:dyDescent="0.25">
      <c r="A16" s="29"/>
      <c r="B16" s="22" t="s">
        <v>25</v>
      </c>
      <c r="C16" s="185" t="s">
        <v>99</v>
      </c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7"/>
      <c r="Q16" s="29"/>
    </row>
    <row r="17" spans="1:17" ht="4.5" customHeight="1" thickBot="1" x14ac:dyDescent="0.25">
      <c r="A17" s="29"/>
      <c r="B17" s="182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4"/>
      <c r="Q17" s="29"/>
    </row>
    <row r="18" spans="1:17" ht="26.25" customHeight="1" thickBot="1" x14ac:dyDescent="0.25">
      <c r="A18" s="29"/>
      <c r="B18" s="22" t="s">
        <v>11</v>
      </c>
      <c r="C18" s="188" t="s">
        <v>114</v>
      </c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90"/>
      <c r="Q18" s="29"/>
    </row>
    <row r="19" spans="1:17" ht="4.5" customHeight="1" thickBot="1" x14ac:dyDescent="0.25">
      <c r="A19" s="29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29"/>
    </row>
    <row r="20" spans="1:17" ht="17.25" customHeight="1" thickBot="1" x14ac:dyDescent="0.25">
      <c r="A20" s="29"/>
      <c r="B20" s="192" t="s">
        <v>26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4"/>
      <c r="Q20" s="29"/>
    </row>
    <row r="21" spans="1:17" ht="4.5" customHeight="1" thickBot="1" x14ac:dyDescent="0.25">
      <c r="A21" s="29"/>
      <c r="B21" s="195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7"/>
      <c r="Q21" s="29"/>
    </row>
    <row r="22" spans="1:17" ht="45.75" customHeight="1" thickBot="1" x14ac:dyDescent="0.25">
      <c r="A22" s="29"/>
      <c r="B22" s="22" t="s">
        <v>3</v>
      </c>
      <c r="C22" s="170" t="s">
        <v>145</v>
      </c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2"/>
      <c r="Q22" s="29"/>
    </row>
    <row r="23" spans="1:17" ht="4.5" customHeight="1" thickBot="1" x14ac:dyDescent="0.25">
      <c r="A23" s="29"/>
      <c r="B23" s="182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4"/>
      <c r="Q23" s="29"/>
    </row>
    <row r="24" spans="1:17" ht="52.5" customHeight="1" thickBot="1" x14ac:dyDescent="0.25">
      <c r="A24" s="29"/>
      <c r="B24" s="22" t="s">
        <v>12</v>
      </c>
      <c r="C24" s="185" t="s">
        <v>146</v>
      </c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200"/>
      <c r="Q24" s="29"/>
    </row>
    <row r="25" spans="1:17" ht="4.5" customHeight="1" thickBot="1" x14ac:dyDescent="0.25">
      <c r="A25" s="29"/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4"/>
      <c r="Q25" s="29"/>
    </row>
    <row r="26" spans="1:17" ht="13.5" customHeight="1" thickBot="1" x14ac:dyDescent="0.25">
      <c r="A26" s="29"/>
      <c r="B26" s="2" t="s">
        <v>2</v>
      </c>
      <c r="C26" s="201" t="s">
        <v>100</v>
      </c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3"/>
      <c r="Q26" s="29"/>
    </row>
    <row r="27" spans="1:17" ht="4.5" customHeight="1" thickBot="1" x14ac:dyDescent="0.25">
      <c r="A27" s="29"/>
      <c r="B27" s="204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6"/>
      <c r="Q27" s="29"/>
    </row>
    <row r="28" spans="1:17" ht="12.75" customHeight="1" thickBot="1" x14ac:dyDescent="0.25">
      <c r="A28" s="29"/>
      <c r="B28" s="2" t="s">
        <v>13</v>
      </c>
      <c r="C28" s="11" t="s">
        <v>14</v>
      </c>
      <c r="D28" s="170" t="s">
        <v>101</v>
      </c>
      <c r="E28" s="207"/>
      <c r="F28" s="207"/>
      <c r="G28" s="208"/>
      <c r="H28" s="209" t="s">
        <v>15</v>
      </c>
      <c r="I28" s="209"/>
      <c r="J28" s="209"/>
      <c r="K28" s="170" t="s">
        <v>102</v>
      </c>
      <c r="L28" s="207"/>
      <c r="M28" s="208"/>
      <c r="N28" s="210" t="s">
        <v>16</v>
      </c>
      <c r="O28" s="211"/>
      <c r="P28" s="30" t="s">
        <v>103</v>
      </c>
      <c r="Q28" s="29"/>
    </row>
    <row r="29" spans="1:17" ht="4.5" customHeight="1" thickBot="1" x14ac:dyDescent="0.25">
      <c r="A29" s="29"/>
      <c r="B29" s="212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213"/>
      <c r="Q29" s="29"/>
    </row>
    <row r="30" spans="1:17" ht="13.5" thickBot="1" x14ac:dyDescent="0.25">
      <c r="A30" s="29"/>
      <c r="B30" s="2" t="s">
        <v>7</v>
      </c>
      <c r="C30" s="181" t="s">
        <v>104</v>
      </c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2"/>
      <c r="Q30" s="29"/>
    </row>
    <row r="31" spans="1:17" ht="4.5" customHeight="1" thickBot="1" x14ac:dyDescent="0.25">
      <c r="A31" s="29"/>
      <c r="B31" s="182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4"/>
      <c r="Q31" s="29"/>
    </row>
    <row r="32" spans="1:17" ht="13.5" thickBot="1" x14ac:dyDescent="0.25">
      <c r="A32" s="29"/>
      <c r="B32" s="2" t="s">
        <v>4</v>
      </c>
      <c r="C32" s="198" t="s">
        <v>147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29"/>
    </row>
    <row r="33" spans="1:17" ht="4.5" customHeight="1" thickBot="1" x14ac:dyDescent="0.25">
      <c r="A33" s="29"/>
      <c r="B33" s="182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4"/>
      <c r="Q33" s="29"/>
    </row>
    <row r="34" spans="1:17" ht="13.5" thickBot="1" x14ac:dyDescent="0.25">
      <c r="A34" s="29"/>
      <c r="B34" s="2" t="s">
        <v>23</v>
      </c>
      <c r="C34" s="198" t="s">
        <v>69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7"/>
      <c r="Q34" s="29"/>
    </row>
    <row r="35" spans="1:17" ht="4.5" customHeight="1" thickBot="1" x14ac:dyDescent="0.25">
      <c r="A35" s="29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80"/>
      <c r="Q35" s="29"/>
    </row>
    <row r="36" spans="1:17" ht="16.5" customHeight="1" thickBot="1" x14ac:dyDescent="0.25">
      <c r="A36" s="29"/>
      <c r="B36" s="2" t="s">
        <v>64</v>
      </c>
      <c r="C36" s="198" t="s">
        <v>69</v>
      </c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7"/>
      <c r="Q36" s="29"/>
    </row>
    <row r="37" spans="1:17" ht="4.5" customHeight="1" thickBot="1" x14ac:dyDescent="0.25">
      <c r="A37" s="2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9"/>
    </row>
    <row r="38" spans="1:17" ht="13.5" thickBot="1" x14ac:dyDescent="0.25">
      <c r="A38" s="29"/>
      <c r="B38" s="214" t="s">
        <v>17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6"/>
      <c r="P38" s="217"/>
      <c r="Q38" s="29"/>
    </row>
    <row r="39" spans="1:17" ht="13.5" thickBot="1" x14ac:dyDescent="0.25">
      <c r="A39" s="29"/>
      <c r="B39" s="1" t="s">
        <v>22</v>
      </c>
      <c r="C39" s="218" t="s">
        <v>18</v>
      </c>
      <c r="D39" s="219"/>
      <c r="E39" s="219"/>
      <c r="F39" s="219"/>
      <c r="G39" s="220"/>
      <c r="H39" s="218" t="s">
        <v>7</v>
      </c>
      <c r="I39" s="219"/>
      <c r="J39" s="219"/>
      <c r="K39" s="219"/>
      <c r="L39" s="220"/>
      <c r="M39" s="218" t="s">
        <v>19</v>
      </c>
      <c r="N39" s="219"/>
      <c r="O39" s="221"/>
      <c r="P39" s="220"/>
      <c r="Q39" s="29"/>
    </row>
    <row r="40" spans="1:17" ht="12" customHeight="1" x14ac:dyDescent="0.2">
      <c r="A40" s="29"/>
      <c r="B40" s="31" t="s">
        <v>105</v>
      </c>
      <c r="C40" s="222" t="s">
        <v>106</v>
      </c>
      <c r="D40" s="223"/>
      <c r="E40" s="223"/>
      <c r="F40" s="223"/>
      <c r="G40" s="224"/>
      <c r="H40" s="222" t="s">
        <v>104</v>
      </c>
      <c r="I40" s="223"/>
      <c r="J40" s="223"/>
      <c r="K40" s="223"/>
      <c r="L40" s="224"/>
      <c r="M40" s="222" t="s">
        <v>107</v>
      </c>
      <c r="N40" s="223"/>
      <c r="O40" s="223"/>
      <c r="P40" s="225"/>
      <c r="Q40" s="29"/>
    </row>
    <row r="41" spans="1:17" ht="23.25" customHeight="1" x14ac:dyDescent="0.2">
      <c r="A41" s="29"/>
      <c r="B41" s="32" t="s">
        <v>108</v>
      </c>
      <c r="C41" s="222" t="s">
        <v>138</v>
      </c>
      <c r="D41" s="223"/>
      <c r="E41" s="223"/>
      <c r="F41" s="223"/>
      <c r="G41" s="224"/>
      <c r="H41" s="222" t="s">
        <v>104</v>
      </c>
      <c r="I41" s="223"/>
      <c r="J41" s="223"/>
      <c r="K41" s="223"/>
      <c r="L41" s="224"/>
      <c r="M41" s="222" t="s">
        <v>107</v>
      </c>
      <c r="N41" s="223"/>
      <c r="O41" s="223"/>
      <c r="P41" s="225"/>
      <c r="Q41" s="29"/>
    </row>
    <row r="42" spans="1:17" ht="13.5" customHeight="1" x14ac:dyDescent="0.2">
      <c r="A42" s="29"/>
      <c r="B42" s="12"/>
      <c r="C42" s="226"/>
      <c r="D42" s="227"/>
      <c r="E42" s="227"/>
      <c r="F42" s="227"/>
      <c r="G42" s="228"/>
      <c r="H42" s="226"/>
      <c r="I42" s="227"/>
      <c r="J42" s="227"/>
      <c r="K42" s="227"/>
      <c r="L42" s="228"/>
      <c r="M42" s="226"/>
      <c r="N42" s="227"/>
      <c r="O42" s="227"/>
      <c r="P42" s="229"/>
      <c r="Q42" s="29"/>
    </row>
    <row r="43" spans="1:17" ht="12.75" customHeight="1" x14ac:dyDescent="0.2">
      <c r="A43" s="29"/>
      <c r="B43" s="12"/>
      <c r="C43" s="226"/>
      <c r="D43" s="227"/>
      <c r="E43" s="227"/>
      <c r="F43" s="227"/>
      <c r="G43" s="228"/>
      <c r="H43" s="226"/>
      <c r="I43" s="227"/>
      <c r="J43" s="227"/>
      <c r="K43" s="227"/>
      <c r="L43" s="228"/>
      <c r="M43" s="226"/>
      <c r="N43" s="227"/>
      <c r="O43" s="227"/>
      <c r="P43" s="229"/>
      <c r="Q43" s="29"/>
    </row>
    <row r="44" spans="1:17" ht="11.25" customHeight="1" thickBot="1" x14ac:dyDescent="0.25">
      <c r="A44" s="29"/>
      <c r="B44" s="8"/>
      <c r="C44" s="232"/>
      <c r="D44" s="233"/>
      <c r="E44" s="233"/>
      <c r="F44" s="233"/>
      <c r="G44" s="234"/>
      <c r="H44" s="232"/>
      <c r="I44" s="233"/>
      <c r="J44" s="233"/>
      <c r="K44" s="233"/>
      <c r="L44" s="234"/>
      <c r="M44" s="232"/>
      <c r="N44" s="233"/>
      <c r="O44" s="233"/>
      <c r="P44" s="235"/>
      <c r="Q44" s="29"/>
    </row>
    <row r="45" spans="1:17" ht="4.5" customHeight="1" thickBot="1" x14ac:dyDescent="0.25">
      <c r="A45" s="2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29"/>
    </row>
    <row r="46" spans="1:17" ht="13.5" customHeight="1" thickBot="1" x14ac:dyDescent="0.25">
      <c r="A46" s="29"/>
      <c r="B46" s="192" t="s">
        <v>8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4"/>
      <c r="Q46" s="29"/>
    </row>
    <row r="47" spans="1:17" ht="4.5" customHeight="1" thickBot="1" x14ac:dyDescent="0.25">
      <c r="A47" s="29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29"/>
    </row>
    <row r="48" spans="1:17" x14ac:dyDescent="0.2">
      <c r="A48" s="29"/>
      <c r="B48" s="236" t="s">
        <v>20</v>
      </c>
      <c r="C48" s="9" t="s">
        <v>9</v>
      </c>
      <c r="D48" s="43" t="s">
        <v>126</v>
      </c>
      <c r="E48" s="43" t="s">
        <v>127</v>
      </c>
      <c r="F48" s="43" t="s">
        <v>128</v>
      </c>
      <c r="G48" s="43" t="s">
        <v>129</v>
      </c>
      <c r="H48" s="43" t="s">
        <v>130</v>
      </c>
      <c r="I48" s="43" t="s">
        <v>131</v>
      </c>
      <c r="J48" s="43" t="s">
        <v>132</v>
      </c>
      <c r="K48" s="43" t="s">
        <v>133</v>
      </c>
      <c r="L48" s="43" t="s">
        <v>134</v>
      </c>
      <c r="M48" s="43" t="s">
        <v>135</v>
      </c>
      <c r="N48" s="43" t="s">
        <v>136</v>
      </c>
      <c r="O48" s="43" t="s">
        <v>137</v>
      </c>
      <c r="P48" s="15" t="s">
        <v>24</v>
      </c>
      <c r="Q48" s="29"/>
    </row>
    <row r="49" spans="1:17" ht="13.5" thickBot="1" x14ac:dyDescent="0.25">
      <c r="A49" s="29"/>
      <c r="B49" s="237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41">
        <f>'Registro Toma Poses '!C12</f>
        <v>0</v>
      </c>
      <c r="P49" s="14"/>
      <c r="Q49" s="29"/>
    </row>
    <row r="50" spans="1:17" ht="4.5" customHeight="1" thickBot="1" x14ac:dyDescent="0.25">
      <c r="A50" s="29"/>
      <c r="B50" s="178">
        <v>0.9</v>
      </c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9"/>
      <c r="Q50" s="29"/>
    </row>
    <row r="51" spans="1:17" ht="13.5" thickBot="1" x14ac:dyDescent="0.25">
      <c r="A51" s="29"/>
      <c r="B51" s="192" t="s">
        <v>21</v>
      </c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4"/>
      <c r="Q51" s="29"/>
    </row>
    <row r="52" spans="1:17" x14ac:dyDescent="0.2">
      <c r="A52" s="29"/>
      <c r="B52" s="240" t="s">
        <v>109</v>
      </c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2"/>
      <c r="Q52" s="29"/>
    </row>
    <row r="53" spans="1:17" x14ac:dyDescent="0.2">
      <c r="A53" s="29"/>
      <c r="B53" s="243"/>
      <c r="C53" s="244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5"/>
      <c r="Q53" s="29"/>
    </row>
    <row r="54" spans="1:17" x14ac:dyDescent="0.2">
      <c r="A54" s="29"/>
      <c r="B54" s="243"/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5"/>
      <c r="Q54" s="29"/>
    </row>
    <row r="55" spans="1:17" x14ac:dyDescent="0.2">
      <c r="A55" s="29"/>
      <c r="B55" s="243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5"/>
      <c r="Q55" s="29"/>
    </row>
    <row r="56" spans="1:17" x14ac:dyDescent="0.2">
      <c r="A56" s="29"/>
      <c r="B56" s="243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5"/>
      <c r="Q56" s="29"/>
    </row>
    <row r="57" spans="1:17" x14ac:dyDescent="0.2">
      <c r="A57" s="29"/>
      <c r="B57" s="243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5"/>
      <c r="Q57" s="29"/>
    </row>
    <row r="58" spans="1:17" x14ac:dyDescent="0.2">
      <c r="A58" s="29"/>
      <c r="B58" s="243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5"/>
      <c r="Q58" s="29"/>
    </row>
    <row r="59" spans="1:17" x14ac:dyDescent="0.2">
      <c r="A59" s="29"/>
      <c r="B59" s="243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5"/>
      <c r="Q59" s="29"/>
    </row>
    <row r="60" spans="1:17" x14ac:dyDescent="0.2">
      <c r="A60" s="29"/>
      <c r="B60" s="243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5"/>
      <c r="Q60" s="29"/>
    </row>
    <row r="61" spans="1:17" x14ac:dyDescent="0.2">
      <c r="A61" s="29"/>
      <c r="B61" s="243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5"/>
      <c r="Q61" s="29"/>
    </row>
    <row r="62" spans="1:17" x14ac:dyDescent="0.2">
      <c r="A62" s="29"/>
      <c r="B62" s="243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5"/>
      <c r="Q62" s="29"/>
    </row>
    <row r="63" spans="1:17" x14ac:dyDescent="0.2">
      <c r="A63" s="29"/>
      <c r="B63" s="243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5"/>
      <c r="Q63" s="29"/>
    </row>
    <row r="64" spans="1:17" x14ac:dyDescent="0.2">
      <c r="A64" s="29"/>
      <c r="B64" s="243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5"/>
      <c r="Q64" s="29"/>
    </row>
    <row r="65" spans="1:17" x14ac:dyDescent="0.2">
      <c r="A65" s="29"/>
      <c r="B65" s="243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5"/>
      <c r="Q65" s="29"/>
    </row>
    <row r="66" spans="1:17" x14ac:dyDescent="0.2">
      <c r="A66" s="29"/>
      <c r="B66" s="243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5"/>
      <c r="Q66" s="29"/>
    </row>
    <row r="67" spans="1:17" ht="13.5" thickBot="1" x14ac:dyDescent="0.25">
      <c r="A67" s="29"/>
      <c r="B67" s="246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8"/>
      <c r="Q67" s="29"/>
    </row>
    <row r="68" spans="1:17" customFormat="1" ht="4.5" customHeight="1" thickBot="1" x14ac:dyDescent="0.25">
      <c r="A68" s="249"/>
      <c r="B68" s="249"/>
      <c r="C68" s="249"/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  <c r="Q68" s="249"/>
    </row>
    <row r="69" spans="1:17" ht="80.25" customHeight="1" thickBot="1" x14ac:dyDescent="0.25">
      <c r="A69" s="29"/>
      <c r="B69" s="20" t="s">
        <v>5</v>
      </c>
      <c r="C69" s="250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2"/>
      <c r="Q69" s="29"/>
    </row>
    <row r="70" spans="1:17" ht="41.25" customHeight="1" thickBot="1" x14ac:dyDescent="0.25">
      <c r="A70" s="29"/>
      <c r="B70" s="19" t="s">
        <v>63</v>
      </c>
      <c r="C70" s="198" t="s">
        <v>139</v>
      </c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7"/>
      <c r="Q70" s="29"/>
    </row>
    <row r="71" spans="1:17" ht="27.75" customHeight="1" thickBot="1" x14ac:dyDescent="0.25">
      <c r="A71" s="29"/>
      <c r="B71" s="19" t="s">
        <v>84</v>
      </c>
      <c r="C71" s="230"/>
      <c r="D71" s="230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1"/>
      <c r="Q71" s="29"/>
    </row>
    <row r="74" spans="1:17" x14ac:dyDescent="0.2">
      <c r="C74" s="21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</row>
    <row r="94" spans="1:19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</row>
    <row r="95" spans="1:19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</row>
    <row r="96" spans="1:19" x14ac:dyDescent="0.2">
      <c r="A96" s="35"/>
      <c r="B96" s="35" t="s">
        <v>28</v>
      </c>
      <c r="C96" s="35" t="s">
        <v>27</v>
      </c>
      <c r="D96" s="35" t="s">
        <v>29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6" t="s">
        <v>69</v>
      </c>
      <c r="R96" s="35"/>
      <c r="S96" s="35"/>
    </row>
    <row r="97" spans="1:19" x14ac:dyDescent="0.2">
      <c r="A97" s="35"/>
      <c r="B97" s="36" t="s">
        <v>30</v>
      </c>
      <c r="C97" s="36" t="s">
        <v>32</v>
      </c>
      <c r="D97" s="36" t="s">
        <v>41</v>
      </c>
      <c r="E97" s="35"/>
      <c r="F97" s="35"/>
      <c r="G97" s="35"/>
      <c r="H97" s="35"/>
      <c r="I97" s="35"/>
      <c r="J97" s="35"/>
      <c r="K97" s="35"/>
      <c r="L97" s="35"/>
      <c r="M97" s="36" t="s">
        <v>66</v>
      </c>
      <c r="N97" s="35"/>
      <c r="O97" s="35"/>
      <c r="P97" s="35"/>
      <c r="Q97" s="36" t="s">
        <v>70</v>
      </c>
      <c r="R97" s="35"/>
      <c r="S97" s="35"/>
    </row>
    <row r="98" spans="1:19" x14ac:dyDescent="0.2">
      <c r="A98" s="35"/>
      <c r="B98" s="36" t="s">
        <v>96</v>
      </c>
      <c r="C98" s="36" t="s">
        <v>33</v>
      </c>
      <c r="D98" s="36" t="s">
        <v>42</v>
      </c>
      <c r="E98" s="35"/>
      <c r="F98" s="35"/>
      <c r="G98" s="35"/>
      <c r="H98" s="35"/>
      <c r="I98" s="35"/>
      <c r="J98" s="35"/>
      <c r="K98" s="35"/>
      <c r="L98" s="35"/>
      <c r="M98" s="36" t="s">
        <v>68</v>
      </c>
      <c r="N98" s="35"/>
      <c r="O98" s="35"/>
      <c r="P98" s="35"/>
      <c r="Q98" s="36" t="s">
        <v>72</v>
      </c>
      <c r="R98" s="35"/>
      <c r="S98" s="35"/>
    </row>
    <row r="99" spans="1:19" x14ac:dyDescent="0.2">
      <c r="A99" s="35"/>
      <c r="B99" s="36" t="s">
        <v>31</v>
      </c>
      <c r="C99" s="36" t="s">
        <v>34</v>
      </c>
      <c r="D99" s="36" t="s">
        <v>43</v>
      </c>
      <c r="E99" s="35"/>
      <c r="F99" s="35"/>
      <c r="G99" s="35"/>
      <c r="H99" s="35"/>
      <c r="I99" s="35"/>
      <c r="J99" s="35"/>
      <c r="K99" s="35"/>
      <c r="L99" s="35"/>
      <c r="M99" s="36" t="s">
        <v>85</v>
      </c>
      <c r="N99" s="35"/>
      <c r="O99" s="35"/>
      <c r="P99" s="35"/>
      <c r="Q99" s="36" t="s">
        <v>71</v>
      </c>
      <c r="R99" s="35"/>
      <c r="S99" s="35"/>
    </row>
    <row r="100" spans="1:19" x14ac:dyDescent="0.2">
      <c r="A100" s="35"/>
      <c r="B100" s="35"/>
      <c r="C100" s="36" t="s">
        <v>35</v>
      </c>
      <c r="D100" s="36" t="s">
        <v>44</v>
      </c>
      <c r="E100" s="35"/>
      <c r="F100" s="35"/>
      <c r="G100" s="35"/>
      <c r="H100" s="35"/>
      <c r="I100" s="35"/>
      <c r="J100" s="35"/>
      <c r="K100" s="35"/>
      <c r="L100" s="35"/>
      <c r="M100" s="36"/>
      <c r="N100" s="35"/>
      <c r="O100" s="35"/>
      <c r="P100" s="35"/>
      <c r="Q100" s="36" t="s">
        <v>73</v>
      </c>
      <c r="R100" s="35"/>
      <c r="S100" s="35"/>
    </row>
    <row r="101" spans="1:19" x14ac:dyDescent="0.2">
      <c r="A101" s="35"/>
      <c r="B101" s="35"/>
      <c r="C101" s="36" t="s">
        <v>36</v>
      </c>
      <c r="D101" s="36" t="s">
        <v>39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 t="s">
        <v>67</v>
      </c>
      <c r="O101" s="35"/>
      <c r="P101" s="35"/>
      <c r="Q101" s="36" t="s">
        <v>74</v>
      </c>
      <c r="R101" s="35"/>
      <c r="S101" s="35"/>
    </row>
    <row r="102" spans="1:19" x14ac:dyDescent="0.2">
      <c r="A102" s="35"/>
      <c r="B102" s="35"/>
      <c r="C102" s="36" t="s">
        <v>37</v>
      </c>
      <c r="D102" s="36" t="s">
        <v>54</v>
      </c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</row>
    <row r="103" spans="1:19" x14ac:dyDescent="0.2">
      <c r="A103" s="35"/>
      <c r="B103" s="35"/>
      <c r="C103" s="36" t="s">
        <v>38</v>
      </c>
      <c r="D103" s="36" t="s">
        <v>55</v>
      </c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</row>
    <row r="104" spans="1:19" x14ac:dyDescent="0.2">
      <c r="A104" s="35"/>
      <c r="B104" s="35"/>
      <c r="C104" s="35"/>
      <c r="D104" s="36" t="s">
        <v>40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</row>
    <row r="105" spans="1:19" x14ac:dyDescent="0.2">
      <c r="A105" s="35"/>
      <c r="B105" s="35"/>
      <c r="C105" s="35"/>
      <c r="D105" s="36" t="s">
        <v>45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</row>
    <row r="106" spans="1:19" x14ac:dyDescent="0.2">
      <c r="A106" s="35"/>
      <c r="B106" s="35"/>
      <c r="C106" s="35"/>
      <c r="D106" s="36" t="s">
        <v>110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</row>
    <row r="107" spans="1:19" ht="12.75" customHeight="1" x14ac:dyDescent="0.2">
      <c r="A107" s="35"/>
      <c r="B107" s="35"/>
      <c r="C107" s="35"/>
      <c r="D107" s="36" t="s">
        <v>46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</row>
    <row r="108" spans="1:19" x14ac:dyDescent="0.2">
      <c r="A108" s="35"/>
      <c r="B108" s="35"/>
      <c r="C108" s="35"/>
      <c r="D108" s="36" t="s">
        <v>47</v>
      </c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</row>
    <row r="109" spans="1:19" x14ac:dyDescent="0.2">
      <c r="A109" s="35"/>
      <c r="B109" s="35"/>
      <c r="C109" s="35"/>
      <c r="D109" s="36" t="s">
        <v>111</v>
      </c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</row>
    <row r="110" spans="1:19" x14ac:dyDescent="0.2">
      <c r="A110" s="35"/>
      <c r="B110" s="35"/>
      <c r="C110" s="35"/>
      <c r="D110" s="36" t="s">
        <v>112</v>
      </c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</row>
    <row r="111" spans="1:19" x14ac:dyDescent="0.2">
      <c r="A111" s="35"/>
      <c r="B111" s="35"/>
      <c r="C111" s="35"/>
      <c r="D111" s="36" t="s">
        <v>113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</row>
    <row r="112" spans="1:19" x14ac:dyDescent="0.2">
      <c r="A112" s="35"/>
      <c r="B112" s="37"/>
      <c r="C112" s="35"/>
      <c r="D112" s="36" t="s">
        <v>48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</row>
    <row r="113" spans="1:19" x14ac:dyDescent="0.2">
      <c r="A113" s="35"/>
      <c r="B113" s="37"/>
      <c r="C113" s="35"/>
      <c r="D113" s="36" t="s">
        <v>49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</row>
    <row r="114" spans="1:19" x14ac:dyDescent="0.2">
      <c r="A114" s="35"/>
      <c r="B114" s="37"/>
      <c r="C114" s="35"/>
      <c r="D114" s="36" t="s">
        <v>50</v>
      </c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</row>
    <row r="115" spans="1:19" x14ac:dyDescent="0.2">
      <c r="A115" s="35"/>
      <c r="B115" s="37"/>
      <c r="C115" s="35"/>
      <c r="D115" s="36" t="s">
        <v>51</v>
      </c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</row>
    <row r="116" spans="1:19" x14ac:dyDescent="0.2">
      <c r="A116" s="35"/>
      <c r="B116" s="37"/>
      <c r="C116" s="35"/>
      <c r="D116" s="36" t="s">
        <v>52</v>
      </c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</row>
    <row r="117" spans="1:19" x14ac:dyDescent="0.2">
      <c r="A117" s="35"/>
      <c r="B117" s="37"/>
      <c r="C117" s="35"/>
      <c r="D117" s="36" t="s">
        <v>53</v>
      </c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</row>
    <row r="118" spans="1:19" x14ac:dyDescent="0.2">
      <c r="A118" s="35"/>
      <c r="B118" s="3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</row>
    <row r="119" spans="1:19" ht="38.25" x14ac:dyDescent="0.2">
      <c r="A119" s="35"/>
      <c r="B119" s="38" t="s">
        <v>75</v>
      </c>
      <c r="C119" s="35"/>
      <c r="D119" s="35">
        <v>2012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 ht="63.75" x14ac:dyDescent="0.2">
      <c r="A120" s="35"/>
      <c r="B120" s="38" t="s">
        <v>76</v>
      </c>
      <c r="C120" s="35"/>
      <c r="D120" s="35">
        <v>2013</v>
      </c>
      <c r="E120" s="35"/>
      <c r="F120" s="34"/>
      <c r="G120" s="34"/>
      <c r="H120" s="34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76.5" x14ac:dyDescent="0.2">
      <c r="A121" s="35"/>
      <c r="B121" s="38" t="s">
        <v>77</v>
      </c>
      <c r="C121" s="35"/>
      <c r="D121" s="35">
        <v>2014</v>
      </c>
      <c r="E121" s="35"/>
      <c r="F121" s="34"/>
      <c r="G121" s="34"/>
      <c r="H121" s="34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1:19" ht="63.75" x14ac:dyDescent="0.2">
      <c r="A122" s="35"/>
      <c r="B122" s="38" t="s">
        <v>78</v>
      </c>
      <c r="C122" s="35"/>
      <c r="D122" s="35">
        <v>2016</v>
      </c>
      <c r="E122" s="35"/>
      <c r="F122" s="34"/>
      <c r="G122" s="34"/>
      <c r="H122" s="34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</row>
    <row r="123" spans="1:19" ht="38.25" x14ac:dyDescent="0.2">
      <c r="A123" s="35"/>
      <c r="B123" s="38" t="s">
        <v>82</v>
      </c>
      <c r="C123" s="35"/>
      <c r="D123" s="35">
        <v>2017</v>
      </c>
      <c r="E123" s="35"/>
      <c r="F123" s="34"/>
      <c r="G123" s="34"/>
      <c r="H123" s="34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</row>
    <row r="124" spans="1:19" ht="63.75" x14ac:dyDescent="0.2">
      <c r="A124" s="35"/>
      <c r="B124" s="38" t="s">
        <v>79</v>
      </c>
      <c r="C124" s="35"/>
      <c r="D124" s="35"/>
      <c r="E124" s="35"/>
      <c r="F124" s="34"/>
      <c r="G124" s="34"/>
      <c r="H124" s="34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</row>
    <row r="125" spans="1:19" ht="63.75" x14ac:dyDescent="0.2">
      <c r="A125" s="35"/>
      <c r="B125" s="38" t="s">
        <v>80</v>
      </c>
      <c r="C125" s="35"/>
      <c r="D125" s="35"/>
      <c r="E125" s="35"/>
      <c r="F125" s="34"/>
      <c r="G125" s="34"/>
      <c r="H125" s="34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</row>
    <row r="126" spans="1:19" ht="51" x14ac:dyDescent="0.2">
      <c r="A126" s="35"/>
      <c r="B126" s="38" t="s">
        <v>81</v>
      </c>
      <c r="C126" s="35"/>
      <c r="D126" s="35"/>
      <c r="E126" s="35"/>
      <c r="F126" s="34"/>
      <c r="G126" s="34"/>
      <c r="H126" s="34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</row>
    <row r="127" spans="1:19" x14ac:dyDescent="0.2">
      <c r="A127" s="35"/>
      <c r="B127" s="38" t="s">
        <v>114</v>
      </c>
      <c r="C127" s="34"/>
      <c r="D127" s="34"/>
      <c r="E127" s="34"/>
      <c r="F127" s="34"/>
      <c r="G127" s="34"/>
      <c r="H127" s="34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</row>
    <row r="128" spans="1:19" x14ac:dyDescent="0.2">
      <c r="A128" s="35"/>
      <c r="B128" s="3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</row>
    <row r="129" spans="1:19" x14ac:dyDescent="0.2">
      <c r="A129" s="35"/>
      <c r="B129" s="3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</row>
    <row r="130" spans="1:19" x14ac:dyDescent="0.2">
      <c r="A130" s="35"/>
      <c r="B130" s="3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</row>
    <row r="131" spans="1:19" x14ac:dyDescent="0.2">
      <c r="A131" s="35"/>
      <c r="B131" s="37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</row>
    <row r="132" spans="1:19" x14ac:dyDescent="0.2">
      <c r="A132" s="35"/>
      <c r="B132" s="37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</row>
    <row r="133" spans="1:19" x14ac:dyDescent="0.2">
      <c r="B133" s="39"/>
    </row>
    <row r="134" spans="1:19" x14ac:dyDescent="0.2">
      <c r="B134" s="39"/>
    </row>
    <row r="135" spans="1:19" x14ac:dyDescent="0.2">
      <c r="B135" s="39"/>
    </row>
    <row r="136" spans="1:19" x14ac:dyDescent="0.2">
      <c r="B136" s="39"/>
    </row>
    <row r="137" spans="1:19" x14ac:dyDescent="0.2">
      <c r="B137" s="39"/>
    </row>
    <row r="138" spans="1:19" x14ac:dyDescent="0.2">
      <c r="B138" s="39"/>
    </row>
    <row r="139" spans="1:19" x14ac:dyDescent="0.2">
      <c r="B139" s="39"/>
    </row>
    <row r="140" spans="1:19" x14ac:dyDescent="0.2">
      <c r="B140" s="39"/>
    </row>
    <row r="141" spans="1:19" x14ac:dyDescent="0.2">
      <c r="B141" s="39"/>
    </row>
    <row r="142" spans="1:19" x14ac:dyDescent="0.2">
      <c r="B142" s="39"/>
    </row>
    <row r="143" spans="1:19" x14ac:dyDescent="0.2">
      <c r="B143" s="39"/>
    </row>
    <row r="144" spans="1:19" x14ac:dyDescent="0.2">
      <c r="B144" s="39"/>
    </row>
    <row r="145" spans="2:2" x14ac:dyDescent="0.2">
      <c r="B145" s="39"/>
    </row>
    <row r="146" spans="2:2" x14ac:dyDescent="0.2">
      <c r="B146" s="39"/>
    </row>
    <row r="147" spans="2:2" x14ac:dyDescent="0.2">
      <c r="B147" s="39"/>
    </row>
    <row r="148" spans="2:2" x14ac:dyDescent="0.2">
      <c r="B148" s="39"/>
    </row>
    <row r="149" spans="2:2" x14ac:dyDescent="0.2">
      <c r="B149" s="39"/>
    </row>
    <row r="150" spans="2:2" x14ac:dyDescent="0.2">
      <c r="B150" s="39"/>
    </row>
    <row r="151" spans="2:2" x14ac:dyDescent="0.2">
      <c r="B151" s="39"/>
    </row>
    <row r="152" spans="2:2" x14ac:dyDescent="0.2">
      <c r="B152" s="39"/>
    </row>
    <row r="153" spans="2:2" x14ac:dyDescent="0.2">
      <c r="B153" s="39"/>
    </row>
    <row r="154" spans="2:2" x14ac:dyDescent="0.2">
      <c r="B154" s="39"/>
    </row>
    <row r="155" spans="2:2" x14ac:dyDescent="0.2">
      <c r="B155" s="39"/>
    </row>
    <row r="156" spans="2:2" x14ac:dyDescent="0.2">
      <c r="B156" s="39"/>
    </row>
    <row r="157" spans="2:2" x14ac:dyDescent="0.2">
      <c r="B157" s="39"/>
    </row>
    <row r="158" spans="2:2" x14ac:dyDescent="0.2">
      <c r="B158" s="39"/>
    </row>
    <row r="159" spans="2:2" x14ac:dyDescent="0.2">
      <c r="B159" s="39"/>
    </row>
    <row r="160" spans="2:2" x14ac:dyDescent="0.2">
      <c r="B160" s="39"/>
    </row>
    <row r="161" spans="2:2" x14ac:dyDescent="0.2">
      <c r="B161" s="39"/>
    </row>
    <row r="162" spans="2:2" x14ac:dyDescent="0.2">
      <c r="B162" s="39"/>
    </row>
    <row r="163" spans="2:2" x14ac:dyDescent="0.2">
      <c r="B163" s="39"/>
    </row>
    <row r="164" spans="2:2" x14ac:dyDescent="0.2">
      <c r="B164" s="39"/>
    </row>
    <row r="165" spans="2:2" x14ac:dyDescent="0.2">
      <c r="B165" s="39"/>
    </row>
    <row r="166" spans="2:2" x14ac:dyDescent="0.2">
      <c r="B166" s="39"/>
    </row>
    <row r="167" spans="2:2" x14ac:dyDescent="0.2">
      <c r="B167" s="39"/>
    </row>
    <row r="168" spans="2:2" x14ac:dyDescent="0.2">
      <c r="B168" s="39"/>
    </row>
    <row r="169" spans="2:2" x14ac:dyDescent="0.2">
      <c r="B169" s="39"/>
    </row>
    <row r="170" spans="2:2" x14ac:dyDescent="0.2">
      <c r="B170" s="39"/>
    </row>
    <row r="171" spans="2:2" x14ac:dyDescent="0.2">
      <c r="B171" s="39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 xr:uid="{D9B35498-8780-4423-8AF0-2E8E4C1F4B7A}">
      <formula1>$B$97:$B$99</formula1>
    </dataValidation>
    <dataValidation type="list" allowBlank="1" showInputMessage="1" showErrorMessage="1" sqref="O10:P10" xr:uid="{5273FE54-7AA4-4433-BDFB-078DD0C0EDB7}">
      <formula1>$C$97:$C$103</formula1>
    </dataValidation>
    <dataValidation type="list" allowBlank="1" showInputMessage="1" showErrorMessage="1" sqref="C12:P12" xr:uid="{D0AF76A6-1538-49B6-9B00-581EB849774A}">
      <formula1>$D$97:$D$117</formula1>
    </dataValidation>
    <dataValidation type="list" allowBlank="1" showInputMessage="1" showErrorMessage="1" sqref="C71:P71" xr:uid="{B0EE49ED-5BDD-4348-B81F-3781A9218FC3}">
      <formula1>$M$97:$M$99</formula1>
    </dataValidation>
    <dataValidation type="list" allowBlank="1" showInputMessage="1" showErrorMessage="1" sqref="C34:P34 C36:P36" xr:uid="{70A7E8A3-21E9-4C82-9A6E-9C95C2D6ACC4}">
      <formula1>$Q$96:$Q$101</formula1>
    </dataValidation>
    <dataValidation type="list" allowBlank="1" showInputMessage="1" showErrorMessage="1" sqref="C18:P18" xr:uid="{96F65D09-6A95-42E2-B8C2-0313B70817D3}">
      <formula1>$B$119:$B$127</formula1>
    </dataValidation>
    <dataValidation type="list" allowBlank="1" showInputMessage="1" showErrorMessage="1" sqref="C10" xr:uid="{A51EF8A4-98B2-4DB6-934C-01867AF12EDA}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07CE-14C6-4FD1-B2FC-6CE7292CDA05}">
  <dimension ref="A1:V146"/>
  <sheetViews>
    <sheetView zoomScale="80" zoomScaleNormal="80" workbookViewId="0">
      <selection activeCell="F14" sqref="F14"/>
    </sheetView>
  </sheetViews>
  <sheetFormatPr baseColWidth="10" defaultRowHeight="30" customHeight="1" x14ac:dyDescent="0.2"/>
  <cols>
    <col min="1" max="1" width="28.5703125" style="70" customWidth="1"/>
    <col min="2" max="2" width="27" style="49" bestFit="1" customWidth="1"/>
    <col min="3" max="12" width="15.7109375" style="49" customWidth="1"/>
    <col min="13" max="13" width="5.28515625" style="49" customWidth="1"/>
    <col min="14" max="14" width="10.7109375" style="49" customWidth="1"/>
    <col min="15" max="15" width="27.5703125" style="49" bestFit="1" customWidth="1"/>
    <col min="19" max="19" width="11.42578125" style="35" hidden="1" customWidth="1"/>
    <col min="21" max="16384" width="11.42578125" style="49"/>
  </cols>
  <sheetData>
    <row r="1" spans="1:22" ht="30" customHeight="1" x14ac:dyDescent="0.25">
      <c r="A1" s="411"/>
      <c r="B1" s="408" t="s">
        <v>56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10"/>
      <c r="N1" s="412" t="s">
        <v>57</v>
      </c>
      <c r="O1" s="413"/>
      <c r="P1" s="83"/>
      <c r="Q1" s="83"/>
      <c r="T1" s="83"/>
      <c r="U1" s="66"/>
      <c r="V1" s="66"/>
    </row>
    <row r="2" spans="1:22" ht="30" customHeight="1" x14ac:dyDescent="0.25">
      <c r="A2" s="411"/>
      <c r="B2" s="408" t="s">
        <v>87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10"/>
      <c r="N2" s="412" t="s">
        <v>189</v>
      </c>
      <c r="O2" s="413"/>
      <c r="P2" s="83"/>
      <c r="Q2" s="83"/>
      <c r="S2" s="76">
        <v>0.8</v>
      </c>
      <c r="T2" s="83"/>
      <c r="U2" s="66"/>
      <c r="V2" s="66"/>
    </row>
    <row r="3" spans="1:22" ht="30" customHeight="1" x14ac:dyDescent="0.25">
      <c r="A3" s="411"/>
      <c r="B3" s="408" t="s">
        <v>89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10"/>
      <c r="N3" s="412" t="s">
        <v>190</v>
      </c>
      <c r="O3" s="413"/>
      <c r="P3" s="83"/>
      <c r="Q3" s="83"/>
      <c r="S3" s="76">
        <v>0.79998999999999998</v>
      </c>
      <c r="T3" s="83"/>
      <c r="U3" s="66"/>
      <c r="V3" s="66"/>
    </row>
    <row r="4" spans="1:22" ht="30" customHeight="1" x14ac:dyDescent="0.25">
      <c r="A4" s="411"/>
      <c r="B4" s="408" t="s">
        <v>91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  <c r="N4" s="413" t="s">
        <v>61</v>
      </c>
      <c r="O4" s="413"/>
      <c r="P4" s="84"/>
      <c r="Q4" s="84"/>
      <c r="S4" s="76">
        <v>0.65</v>
      </c>
      <c r="T4" s="84"/>
      <c r="U4" s="67"/>
      <c r="V4" s="67"/>
    </row>
    <row r="5" spans="1:22" ht="6" customHeight="1" x14ac:dyDescent="0.25">
      <c r="A5" s="78"/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1"/>
      <c r="N5" s="81"/>
      <c r="O5" s="81"/>
      <c r="P5" s="84"/>
      <c r="Q5" s="84"/>
      <c r="S5" s="76">
        <v>0.64999899999999999</v>
      </c>
      <c r="T5" s="84"/>
      <c r="U5" s="67"/>
      <c r="V5" s="67"/>
    </row>
    <row r="6" spans="1:22" ht="24.75" customHeight="1" x14ac:dyDescent="0.2">
      <c r="A6" s="82" t="s">
        <v>0</v>
      </c>
      <c r="B6" s="414" t="str">
        <f>+TramiteCertificaciones!C12</f>
        <v>GESTION CONTRACTUAL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S6" s="76"/>
    </row>
    <row r="7" spans="1:22" ht="11.25" customHeight="1" x14ac:dyDescent="0.2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S7" s="76"/>
    </row>
    <row r="8" spans="1:22" s="68" customFormat="1" ht="30" customHeight="1" x14ac:dyDescent="0.2">
      <c r="A8" s="405" t="s">
        <v>92</v>
      </c>
      <c r="B8" s="407" t="s">
        <v>20</v>
      </c>
      <c r="C8" s="407" t="str">
        <f>TramiteCertificaciones!C14</f>
        <v>Trámite de certificaciones</v>
      </c>
      <c r="D8" s="407"/>
      <c r="E8" s="407"/>
      <c r="F8" s="407"/>
      <c r="G8" s="407"/>
      <c r="H8" s="407"/>
      <c r="I8" s="407"/>
      <c r="J8" s="407"/>
      <c r="K8" s="407"/>
      <c r="L8" s="407"/>
      <c r="M8" s="407" t="s">
        <v>94</v>
      </c>
      <c r="N8" s="407"/>
      <c r="O8" s="407"/>
      <c r="P8" s="85"/>
      <c r="Q8" s="85"/>
      <c r="R8" s="85"/>
      <c r="S8" s="35"/>
      <c r="T8" s="85"/>
    </row>
    <row r="9" spans="1:22" s="69" customFormat="1" ht="30" customHeight="1" thickBot="1" x14ac:dyDescent="0.25">
      <c r="A9" s="406"/>
      <c r="B9" s="405"/>
      <c r="C9" s="45" t="s">
        <v>176</v>
      </c>
      <c r="D9" s="45" t="s">
        <v>93</v>
      </c>
      <c r="E9" s="45" t="s">
        <v>177</v>
      </c>
      <c r="F9" s="45" t="s">
        <v>93</v>
      </c>
      <c r="G9" s="45" t="s">
        <v>178</v>
      </c>
      <c r="H9" s="45" t="s">
        <v>93</v>
      </c>
      <c r="I9" s="45" t="s">
        <v>179</v>
      </c>
      <c r="J9" s="45" t="s">
        <v>93</v>
      </c>
      <c r="K9" s="45" t="s">
        <v>10</v>
      </c>
      <c r="L9" s="45" t="s">
        <v>93</v>
      </c>
      <c r="M9" s="405"/>
      <c r="N9" s="405"/>
      <c r="O9" s="405"/>
      <c r="P9" s="86"/>
      <c r="Q9" s="86"/>
      <c r="R9" s="86"/>
      <c r="S9" s="35"/>
      <c r="T9" s="86"/>
    </row>
    <row r="10" spans="1:22" ht="90" customHeight="1" x14ac:dyDescent="0.2">
      <c r="A10" s="467" t="s">
        <v>200</v>
      </c>
      <c r="B10" s="104" t="str">
        <f>+TramiteCertificaciones!B40</f>
        <v>Número de solicitudes de certificación tramitadas</v>
      </c>
      <c r="C10" s="89">
        <v>104</v>
      </c>
      <c r="D10" s="397">
        <f>IF(C10=0,"0",C10/C11)</f>
        <v>0.87394957983193278</v>
      </c>
      <c r="E10" s="89"/>
      <c r="F10" s="397" t="str">
        <f>IF(E10=0,"0",E10/E11)</f>
        <v>0</v>
      </c>
      <c r="G10" s="89"/>
      <c r="H10" s="397" t="str">
        <f>IF(G10=0,"0",G10/G11)</f>
        <v>0</v>
      </c>
      <c r="I10" s="89"/>
      <c r="J10" s="397" t="str">
        <f>IF(I10=0,"0",I10/I11)</f>
        <v>0</v>
      </c>
      <c r="K10" s="91">
        <f>+C10+E10+G10+I10</f>
        <v>104</v>
      </c>
      <c r="L10" s="399">
        <f>IF(K10=0,"0",K10/K11)</f>
        <v>0.87394957983193278</v>
      </c>
      <c r="M10" s="401"/>
      <c r="N10" s="401"/>
      <c r="O10" s="402"/>
    </row>
    <row r="11" spans="1:22" ht="117.75" customHeight="1" thickBot="1" x14ac:dyDescent="0.25">
      <c r="A11" s="468"/>
      <c r="B11" s="105" t="str">
        <f>+TramiteCertificaciones!B41</f>
        <v>Número de solicitudes de certificación recibidas</v>
      </c>
      <c r="C11" s="90">
        <v>119</v>
      </c>
      <c r="D11" s="398"/>
      <c r="E11" s="90"/>
      <c r="F11" s="398"/>
      <c r="G11" s="90"/>
      <c r="H11" s="398"/>
      <c r="I11" s="90"/>
      <c r="J11" s="398"/>
      <c r="K11" s="92">
        <f>+C11+E11+G11+I11</f>
        <v>119</v>
      </c>
      <c r="L11" s="400"/>
      <c r="M11" s="403"/>
      <c r="N11" s="403"/>
      <c r="O11" s="404"/>
    </row>
    <row r="12" spans="1:22" ht="30" customHeight="1" x14ac:dyDescent="0.2"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66" spans="19:19" ht="30" customHeight="1" x14ac:dyDescent="0.2">
      <c r="S66" s="77"/>
    </row>
    <row r="136" spans="19:19" ht="30" customHeight="1" x14ac:dyDescent="0.2">
      <c r="S136" s="29"/>
    </row>
    <row r="137" spans="19:19" ht="30" customHeight="1" x14ac:dyDescent="0.2">
      <c r="S137" s="29"/>
    </row>
    <row r="138" spans="19:19" ht="30" customHeight="1" x14ac:dyDescent="0.2">
      <c r="S138" s="29"/>
    </row>
    <row r="139" spans="19:19" ht="30" customHeight="1" x14ac:dyDescent="0.2">
      <c r="S139" s="29"/>
    </row>
    <row r="140" spans="19:19" ht="30" customHeight="1" x14ac:dyDescent="0.2">
      <c r="S140" s="29"/>
    </row>
    <row r="141" spans="19:19" ht="30" customHeight="1" x14ac:dyDescent="0.2">
      <c r="S141" s="29"/>
    </row>
    <row r="142" spans="19:19" ht="30" customHeight="1" x14ac:dyDescent="0.2">
      <c r="S142" s="29"/>
    </row>
    <row r="143" spans="19:19" ht="30" customHeight="1" x14ac:dyDescent="0.2">
      <c r="S143" s="29"/>
    </row>
    <row r="144" spans="19:19" ht="30" customHeight="1" x14ac:dyDescent="0.2">
      <c r="S144" s="29"/>
    </row>
    <row r="145" spans="19:19" ht="30" customHeight="1" x14ac:dyDescent="0.2">
      <c r="S145" s="29"/>
    </row>
    <row r="146" spans="19:19" ht="30" customHeight="1" x14ac:dyDescent="0.2">
      <c r="S146" s="29"/>
    </row>
  </sheetData>
  <sheetProtection sheet="1" formatColumns="0" formatRows="0"/>
  <mergeCells count="22">
    <mergeCell ref="A8:A9"/>
    <mergeCell ref="B8:B9"/>
    <mergeCell ref="C8:L8"/>
    <mergeCell ref="M8:O9"/>
    <mergeCell ref="B3:M3"/>
    <mergeCell ref="A1:A4"/>
    <mergeCell ref="B1:M1"/>
    <mergeCell ref="N1:O1"/>
    <mergeCell ref="B2:M2"/>
    <mergeCell ref="N2:O2"/>
    <mergeCell ref="N3:O3"/>
    <mergeCell ref="B6:O6"/>
    <mergeCell ref="B4:M4"/>
    <mergeCell ref="N4:O4"/>
    <mergeCell ref="A10:A11"/>
    <mergeCell ref="D10:D11"/>
    <mergeCell ref="J10:J11"/>
    <mergeCell ref="L10:L11"/>
    <mergeCell ref="M10:O10"/>
    <mergeCell ref="M11:O11"/>
    <mergeCell ref="F10:F11"/>
    <mergeCell ref="H10:H11"/>
  </mergeCells>
  <conditionalFormatting sqref="L10">
    <cfRule type="cellIs" dxfId="3" priority="1" stopIfTrue="1" operator="equal">
      <formula>"0"</formula>
    </cfRule>
    <cfRule type="cellIs" dxfId="2" priority="2" stopIfTrue="1" operator="lessThanOrEqual">
      <formula>$S$5</formula>
    </cfRule>
    <cfRule type="cellIs" dxfId="1" priority="3" stopIfTrue="1" operator="greaterThanOrEqual">
      <formula>$S$2</formula>
    </cfRule>
    <cfRule type="cellIs" dxfId="0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C153-1A6C-40B2-8B3D-D0F4AA371DA8}">
  <sheetPr>
    <tabColor theme="6" tint="-0.249977111117893"/>
  </sheetPr>
  <dimension ref="A1:F12"/>
  <sheetViews>
    <sheetView topLeftCell="A10" workbookViewId="0">
      <selection activeCell="C24" sqref="C24:P24"/>
    </sheetView>
  </sheetViews>
  <sheetFormatPr baseColWidth="10" defaultRowHeight="12.75" x14ac:dyDescent="0.2"/>
  <cols>
    <col min="1" max="1" width="27.140625" customWidth="1"/>
    <col min="2" max="2" width="40.5703125" customWidth="1"/>
    <col min="3" max="3" width="15.5703125" customWidth="1"/>
    <col min="6" max="6" width="15.85546875" customWidth="1"/>
  </cols>
  <sheetData>
    <row r="1" spans="1:6" ht="18.75" thickTop="1" x14ac:dyDescent="0.25">
      <c r="A1" s="272"/>
      <c r="B1" s="275" t="s">
        <v>56</v>
      </c>
      <c r="C1" s="275"/>
      <c r="D1" s="276" t="s">
        <v>86</v>
      </c>
      <c r="E1" s="277"/>
      <c r="F1" s="278"/>
    </row>
    <row r="2" spans="1:6" ht="18" x14ac:dyDescent="0.25">
      <c r="A2" s="273"/>
      <c r="B2" s="279" t="s">
        <v>87</v>
      </c>
      <c r="C2" s="279"/>
      <c r="D2" s="280" t="s">
        <v>88</v>
      </c>
      <c r="E2" s="281"/>
      <c r="F2" s="282"/>
    </row>
    <row r="3" spans="1:6" ht="18" x14ac:dyDescent="0.25">
      <c r="A3" s="273"/>
      <c r="B3" s="279" t="s">
        <v>89</v>
      </c>
      <c r="C3" s="279"/>
      <c r="D3" s="280" t="s">
        <v>90</v>
      </c>
      <c r="E3" s="281"/>
      <c r="F3" s="282"/>
    </row>
    <row r="4" spans="1:6" ht="27.75" customHeight="1" thickBot="1" x14ac:dyDescent="0.3">
      <c r="A4" s="274"/>
      <c r="B4" s="283" t="s">
        <v>91</v>
      </c>
      <c r="C4" s="283"/>
      <c r="D4" s="284" t="s">
        <v>61</v>
      </c>
      <c r="E4" s="285"/>
      <c r="F4" s="286"/>
    </row>
    <row r="5" spans="1:6" ht="18.75" thickTop="1" x14ac:dyDescent="0.25">
      <c r="A5" s="23"/>
      <c r="C5" s="24"/>
      <c r="D5" s="25"/>
      <c r="E5" s="25"/>
      <c r="F5" s="25"/>
    </row>
    <row r="6" spans="1:6" ht="15.75" x14ac:dyDescent="0.25">
      <c r="A6" s="23" t="s">
        <v>0</v>
      </c>
      <c r="C6" s="263"/>
      <c r="D6" s="263"/>
      <c r="E6" s="263"/>
      <c r="F6" s="263"/>
    </row>
    <row r="7" spans="1:6" ht="13.5" thickBot="1" x14ac:dyDescent="0.25">
      <c r="A7" s="23"/>
    </row>
    <row r="8" spans="1:6" ht="14.25" thickTop="1" thickBot="1" x14ac:dyDescent="0.25">
      <c r="A8" s="264" t="s">
        <v>92</v>
      </c>
      <c r="B8" s="266" t="s">
        <v>141</v>
      </c>
      <c r="C8" s="268"/>
      <c r="D8" s="268"/>
      <c r="E8" s="268"/>
      <c r="F8" s="269"/>
    </row>
    <row r="9" spans="1:6" ht="13.5" thickBot="1" x14ac:dyDescent="0.25">
      <c r="A9" s="265"/>
      <c r="B9" s="267"/>
      <c r="C9" s="28" t="s">
        <v>93</v>
      </c>
      <c r="D9" s="270" t="s">
        <v>94</v>
      </c>
      <c r="E9" s="270"/>
      <c r="F9" s="271"/>
    </row>
    <row r="10" spans="1:6" ht="50.45" customHeight="1" thickBot="1" x14ac:dyDescent="0.25">
      <c r="A10" s="253" t="s">
        <v>95</v>
      </c>
      <c r="B10" s="26"/>
      <c r="C10" s="255"/>
      <c r="D10" s="257"/>
      <c r="E10" s="258"/>
      <c r="F10" s="259"/>
    </row>
    <row r="11" spans="1:6" ht="115.9" customHeight="1" thickBot="1" x14ac:dyDescent="0.25">
      <c r="A11" s="254"/>
      <c r="B11" s="26"/>
      <c r="C11" s="256"/>
      <c r="D11" s="260"/>
      <c r="E11" s="261"/>
      <c r="F11" s="262"/>
    </row>
    <row r="12" spans="1:6" x14ac:dyDescent="0.2">
      <c r="C12" s="42">
        <f>C10</f>
        <v>0</v>
      </c>
    </row>
  </sheetData>
  <mergeCells count="17">
    <mergeCell ref="A1:A4"/>
    <mergeCell ref="B1:C1"/>
    <mergeCell ref="D1:F1"/>
    <mergeCell ref="B2:C2"/>
    <mergeCell ref="D2:F2"/>
    <mergeCell ref="B3:C3"/>
    <mergeCell ref="D3:F3"/>
    <mergeCell ref="B4:C4"/>
    <mergeCell ref="D4:F4"/>
    <mergeCell ref="A10:A11"/>
    <mergeCell ref="C10:C11"/>
    <mergeCell ref="D10:F11"/>
    <mergeCell ref="C6:F6"/>
    <mergeCell ref="A8:A9"/>
    <mergeCell ref="B8:B9"/>
    <mergeCell ref="C8:F8"/>
    <mergeCell ref="D9:F9"/>
  </mergeCells>
  <pageMargins left="0.7" right="0.7" top="0.75" bottom="0.75" header="0.3" footer="0.3"/>
  <pageSetup paperSize="1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8BF9-8020-4E07-8B02-23F7E51253F7}">
  <sheetPr>
    <tabColor theme="3" tint="0.39997558519241921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6" style="3" bestFit="1" customWidth="1"/>
    <col min="5" max="5" width="6.42578125" style="3" customWidth="1"/>
    <col min="6" max="6" width="6.5703125" style="3" bestFit="1" customWidth="1"/>
    <col min="7" max="7" width="6.140625" style="3" bestFit="1" customWidth="1"/>
    <col min="8" max="8" width="6.42578125" style="3" bestFit="1" customWidth="1"/>
    <col min="9" max="9" width="6" style="3" bestFit="1" customWidth="1"/>
    <col min="10" max="11" width="6.5703125" style="3" bestFit="1" customWidth="1"/>
    <col min="12" max="12" width="9.140625" style="3" customWidth="1"/>
    <col min="13" max="13" width="8.42578125" style="3" customWidth="1"/>
    <col min="14" max="14" width="6.425781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8" ht="13.5" thickBot="1" x14ac:dyDescent="0.25"/>
    <row r="2" spans="1:18" ht="16.5" customHeight="1" x14ac:dyDescent="0.2">
      <c r="B2" s="138"/>
      <c r="C2" s="141" t="s">
        <v>56</v>
      </c>
      <c r="D2" s="142"/>
      <c r="E2" s="142"/>
      <c r="F2" s="142"/>
      <c r="G2" s="142"/>
      <c r="H2" s="142"/>
      <c r="I2" s="142"/>
      <c r="J2" s="142"/>
      <c r="K2" s="142"/>
      <c r="L2" s="142"/>
      <c r="M2" s="143"/>
      <c r="N2" s="144" t="s">
        <v>57</v>
      </c>
      <c r="O2" s="145"/>
      <c r="P2" s="146"/>
    </row>
    <row r="3" spans="1:18" ht="15.75" customHeight="1" x14ac:dyDescent="0.2">
      <c r="B3" s="139"/>
      <c r="C3" s="147" t="s">
        <v>58</v>
      </c>
      <c r="D3" s="148"/>
      <c r="E3" s="148"/>
      <c r="F3" s="148"/>
      <c r="G3" s="148"/>
      <c r="H3" s="148"/>
      <c r="I3" s="148"/>
      <c r="J3" s="148"/>
      <c r="K3" s="148"/>
      <c r="L3" s="148"/>
      <c r="M3" s="149"/>
      <c r="N3" s="150" t="s">
        <v>97</v>
      </c>
      <c r="O3" s="151"/>
      <c r="P3" s="152"/>
    </row>
    <row r="4" spans="1:18" ht="15.75" customHeight="1" x14ac:dyDescent="0.2">
      <c r="B4" s="139"/>
      <c r="C4" s="147" t="s">
        <v>59</v>
      </c>
      <c r="D4" s="148"/>
      <c r="E4" s="148"/>
      <c r="F4" s="148"/>
      <c r="G4" s="148"/>
      <c r="H4" s="148"/>
      <c r="I4" s="148"/>
      <c r="J4" s="148"/>
      <c r="K4" s="148"/>
      <c r="L4" s="148"/>
      <c r="M4" s="149"/>
      <c r="N4" s="150" t="s">
        <v>62</v>
      </c>
      <c r="O4" s="151"/>
      <c r="P4" s="152"/>
    </row>
    <row r="5" spans="1:18" ht="16.5" customHeight="1" thickBot="1" x14ac:dyDescent="0.25">
      <c r="B5" s="140"/>
      <c r="C5" s="153" t="s">
        <v>60</v>
      </c>
      <c r="D5" s="154"/>
      <c r="E5" s="154"/>
      <c r="F5" s="154"/>
      <c r="G5" s="154"/>
      <c r="H5" s="154"/>
      <c r="I5" s="154"/>
      <c r="J5" s="154"/>
      <c r="K5" s="154"/>
      <c r="L5" s="154"/>
      <c r="M5" s="155"/>
      <c r="N5" s="156" t="s">
        <v>61</v>
      </c>
      <c r="O5" s="157"/>
      <c r="P5" s="158"/>
    </row>
    <row r="6" spans="1:18" ht="13.5" thickBot="1" x14ac:dyDescent="0.25"/>
    <row r="7" spans="1:18" x14ac:dyDescent="0.2">
      <c r="A7" s="29"/>
      <c r="B7" s="159" t="s">
        <v>65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29"/>
    </row>
    <row r="8" spans="1:18" ht="13.5" thickBot="1" x14ac:dyDescent="0.25">
      <c r="A8" s="29"/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4"/>
      <c r="Q8" s="29"/>
    </row>
    <row r="9" spans="1:18" ht="6.75" customHeight="1" thickBot="1" x14ac:dyDescent="0.25">
      <c r="A9" s="29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29"/>
    </row>
    <row r="10" spans="1:18" ht="26.25" customHeight="1" thickBot="1" x14ac:dyDescent="0.25">
      <c r="A10" s="29"/>
      <c r="B10" s="16" t="s">
        <v>83</v>
      </c>
      <c r="C10" s="17">
        <v>2017</v>
      </c>
      <c r="D10" s="166" t="s">
        <v>1</v>
      </c>
      <c r="E10" s="167"/>
      <c r="F10" s="167"/>
      <c r="G10" s="167"/>
      <c r="H10" s="168" t="s">
        <v>30</v>
      </c>
      <c r="I10" s="168"/>
      <c r="J10" s="168"/>
      <c r="K10" s="167" t="s">
        <v>27</v>
      </c>
      <c r="L10" s="167"/>
      <c r="M10" s="167"/>
      <c r="N10" s="167"/>
      <c r="O10" s="168" t="s">
        <v>36</v>
      </c>
      <c r="P10" s="169"/>
      <c r="Q10" s="29"/>
    </row>
    <row r="11" spans="1:18" ht="4.5" customHeight="1" thickBot="1" x14ac:dyDescent="0.25">
      <c r="A11" s="29"/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5"/>
      <c r="Q11" s="29"/>
    </row>
    <row r="12" spans="1:18" ht="13.5" thickBot="1" x14ac:dyDescent="0.25">
      <c r="A12" s="29"/>
      <c r="B12" s="22" t="s">
        <v>0</v>
      </c>
      <c r="C12" s="176" t="s">
        <v>46</v>
      </c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7"/>
      <c r="Q12" s="29"/>
      <c r="R12" s="40"/>
    </row>
    <row r="13" spans="1:18" ht="4.5" customHeight="1" thickBot="1" x14ac:dyDescent="0.25">
      <c r="A13" s="29"/>
      <c r="B13" s="178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80"/>
      <c r="Q13" s="29"/>
    </row>
    <row r="14" spans="1:18" ht="13.5" thickBot="1" x14ac:dyDescent="0.25">
      <c r="A14" s="29"/>
      <c r="B14" s="22" t="s">
        <v>6</v>
      </c>
      <c r="C14" s="290" t="s">
        <v>115</v>
      </c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9"/>
      <c r="Q14" s="29"/>
    </row>
    <row r="15" spans="1:18" ht="4.5" customHeight="1" thickBot="1" x14ac:dyDescent="0.25">
      <c r="A15" s="29"/>
      <c r="B15" s="182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4"/>
      <c r="Q15" s="29"/>
    </row>
    <row r="16" spans="1:18" ht="27" customHeight="1" thickBot="1" x14ac:dyDescent="0.25">
      <c r="A16" s="29"/>
      <c r="B16" s="22" t="s">
        <v>25</v>
      </c>
      <c r="C16" s="185" t="s">
        <v>144</v>
      </c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7"/>
      <c r="Q16" s="29"/>
    </row>
    <row r="17" spans="1:17" ht="4.5" customHeight="1" thickBot="1" x14ac:dyDescent="0.25">
      <c r="A17" s="29"/>
      <c r="B17" s="182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4"/>
      <c r="Q17" s="29"/>
    </row>
    <row r="18" spans="1:17" ht="26.25" customHeight="1" thickBot="1" x14ac:dyDescent="0.25">
      <c r="A18" s="29"/>
      <c r="B18" s="22" t="s">
        <v>11</v>
      </c>
      <c r="C18" s="188" t="s">
        <v>114</v>
      </c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90"/>
      <c r="Q18" s="29"/>
    </row>
    <row r="19" spans="1:17" ht="4.5" customHeight="1" thickBot="1" x14ac:dyDescent="0.25">
      <c r="A19" s="29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29"/>
    </row>
    <row r="20" spans="1:17" ht="17.25" customHeight="1" thickBot="1" x14ac:dyDescent="0.25">
      <c r="A20" s="29"/>
      <c r="B20" s="192" t="s">
        <v>26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4"/>
      <c r="Q20" s="29"/>
    </row>
    <row r="21" spans="1:17" ht="4.5" customHeight="1" thickBot="1" x14ac:dyDescent="0.25">
      <c r="A21" s="29"/>
      <c r="B21" s="195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7"/>
      <c r="Q21" s="29"/>
    </row>
    <row r="22" spans="1:17" ht="45.75" customHeight="1" thickBot="1" x14ac:dyDescent="0.25">
      <c r="A22" s="29"/>
      <c r="B22" s="22" t="s">
        <v>3</v>
      </c>
      <c r="C22" s="287" t="s">
        <v>142</v>
      </c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9"/>
      <c r="Q22" s="29"/>
    </row>
    <row r="23" spans="1:17" ht="4.5" customHeight="1" thickBot="1" x14ac:dyDescent="0.25">
      <c r="A23" s="29"/>
      <c r="B23" s="182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4"/>
      <c r="Q23" s="29"/>
    </row>
    <row r="24" spans="1:17" ht="52.5" customHeight="1" thickBot="1" x14ac:dyDescent="0.25">
      <c r="A24" s="29"/>
      <c r="B24" s="22" t="s">
        <v>12</v>
      </c>
      <c r="C24" s="185" t="s">
        <v>143</v>
      </c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200"/>
      <c r="Q24" s="29"/>
    </row>
    <row r="25" spans="1:17" ht="4.5" customHeight="1" thickBot="1" x14ac:dyDescent="0.25">
      <c r="A25" s="29"/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4"/>
      <c r="Q25" s="29"/>
    </row>
    <row r="26" spans="1:17" ht="13.5" customHeight="1" thickBot="1" x14ac:dyDescent="0.25">
      <c r="A26" s="29"/>
      <c r="B26" s="2" t="s">
        <v>2</v>
      </c>
      <c r="C26" s="291">
        <v>0.6</v>
      </c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3"/>
      <c r="Q26" s="29"/>
    </row>
    <row r="27" spans="1:17" ht="4.5" customHeight="1" thickBot="1" x14ac:dyDescent="0.25">
      <c r="A27" s="29"/>
      <c r="B27" s="204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6"/>
      <c r="Q27" s="29"/>
    </row>
    <row r="28" spans="1:17" ht="12.75" customHeight="1" thickBot="1" x14ac:dyDescent="0.25">
      <c r="A28" s="29"/>
      <c r="B28" s="2" t="s">
        <v>13</v>
      </c>
      <c r="C28" s="11" t="s">
        <v>14</v>
      </c>
      <c r="D28" s="170" t="s">
        <v>116</v>
      </c>
      <c r="E28" s="207"/>
      <c r="F28" s="207"/>
      <c r="G28" s="208"/>
      <c r="H28" s="209" t="s">
        <v>15</v>
      </c>
      <c r="I28" s="209"/>
      <c r="J28" s="209"/>
      <c r="K28" s="170" t="s">
        <v>117</v>
      </c>
      <c r="L28" s="207"/>
      <c r="M28" s="208"/>
      <c r="N28" s="210" t="s">
        <v>16</v>
      </c>
      <c r="O28" s="211"/>
      <c r="P28" s="30" t="s">
        <v>118</v>
      </c>
      <c r="Q28" s="29"/>
    </row>
    <row r="29" spans="1:17" ht="4.5" customHeight="1" thickBot="1" x14ac:dyDescent="0.25">
      <c r="A29" s="29"/>
      <c r="B29" s="212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213"/>
      <c r="Q29" s="29"/>
    </row>
    <row r="30" spans="1:17" ht="13.5" thickBot="1" x14ac:dyDescent="0.25">
      <c r="A30" s="29"/>
      <c r="B30" s="2" t="s">
        <v>7</v>
      </c>
      <c r="C30" s="198" t="s">
        <v>119</v>
      </c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7"/>
      <c r="Q30" s="29"/>
    </row>
    <row r="31" spans="1:17" ht="4.5" customHeight="1" thickBot="1" x14ac:dyDescent="0.25">
      <c r="A31" s="29"/>
      <c r="B31" s="182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4"/>
      <c r="Q31" s="29"/>
    </row>
    <row r="32" spans="1:17" ht="13.5" thickBot="1" x14ac:dyDescent="0.25">
      <c r="A32" s="29"/>
      <c r="B32" s="2" t="s">
        <v>4</v>
      </c>
      <c r="C32" s="198" t="s">
        <v>148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29"/>
    </row>
    <row r="33" spans="1:17" ht="4.5" customHeight="1" thickBot="1" x14ac:dyDescent="0.25">
      <c r="A33" s="29"/>
      <c r="B33" s="182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4"/>
      <c r="Q33" s="29"/>
    </row>
    <row r="34" spans="1:17" ht="13.5" thickBot="1" x14ac:dyDescent="0.25">
      <c r="A34" s="29"/>
      <c r="B34" s="2" t="s">
        <v>23</v>
      </c>
      <c r="C34" s="198" t="s">
        <v>69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7"/>
      <c r="Q34" s="29"/>
    </row>
    <row r="35" spans="1:17" ht="4.5" customHeight="1" thickBot="1" x14ac:dyDescent="0.25">
      <c r="A35" s="29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80"/>
      <c r="Q35" s="29"/>
    </row>
    <row r="36" spans="1:17" ht="16.5" customHeight="1" thickBot="1" x14ac:dyDescent="0.25">
      <c r="A36" s="29"/>
      <c r="B36" s="2" t="s">
        <v>64</v>
      </c>
      <c r="C36" s="198" t="s">
        <v>69</v>
      </c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7"/>
      <c r="Q36" s="29"/>
    </row>
    <row r="37" spans="1:17" ht="4.5" customHeight="1" thickBot="1" x14ac:dyDescent="0.25">
      <c r="A37" s="2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9"/>
    </row>
    <row r="38" spans="1:17" ht="13.5" thickBot="1" x14ac:dyDescent="0.25">
      <c r="A38" s="29"/>
      <c r="B38" s="214" t="s">
        <v>17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6"/>
      <c r="P38" s="217"/>
      <c r="Q38" s="29"/>
    </row>
    <row r="39" spans="1:17" ht="13.5" thickBot="1" x14ac:dyDescent="0.25">
      <c r="A39" s="29"/>
      <c r="B39" s="1" t="s">
        <v>22</v>
      </c>
      <c r="C39" s="218" t="s">
        <v>18</v>
      </c>
      <c r="D39" s="219"/>
      <c r="E39" s="219"/>
      <c r="F39" s="219"/>
      <c r="G39" s="220"/>
      <c r="H39" s="218" t="s">
        <v>7</v>
      </c>
      <c r="I39" s="219"/>
      <c r="J39" s="219"/>
      <c r="K39" s="219"/>
      <c r="L39" s="220"/>
      <c r="M39" s="218" t="s">
        <v>19</v>
      </c>
      <c r="N39" s="219"/>
      <c r="O39" s="221"/>
      <c r="P39" s="220"/>
      <c r="Q39" s="29"/>
    </row>
    <row r="40" spans="1:17" ht="24" customHeight="1" x14ac:dyDescent="0.2">
      <c r="A40" s="29"/>
      <c r="B40" s="32" t="s">
        <v>120</v>
      </c>
      <c r="C40" s="222" t="s">
        <v>106</v>
      </c>
      <c r="D40" s="223"/>
      <c r="E40" s="223"/>
      <c r="F40" s="223"/>
      <c r="G40" s="224"/>
      <c r="H40" s="222" t="s">
        <v>121</v>
      </c>
      <c r="I40" s="223"/>
      <c r="J40" s="223"/>
      <c r="K40" s="223"/>
      <c r="L40" s="224"/>
      <c r="M40" s="222" t="s">
        <v>122</v>
      </c>
      <c r="N40" s="223"/>
      <c r="O40" s="223"/>
      <c r="P40" s="225"/>
      <c r="Q40" s="29"/>
    </row>
    <row r="41" spans="1:17" ht="23.25" customHeight="1" x14ac:dyDescent="0.2">
      <c r="A41" s="29"/>
      <c r="B41" s="32" t="s">
        <v>123</v>
      </c>
      <c r="C41" s="222" t="s">
        <v>106</v>
      </c>
      <c r="D41" s="223"/>
      <c r="E41" s="223"/>
      <c r="F41" s="223"/>
      <c r="G41" s="224"/>
      <c r="H41" s="222" t="s">
        <v>121</v>
      </c>
      <c r="I41" s="223"/>
      <c r="J41" s="223"/>
      <c r="K41" s="223"/>
      <c r="L41" s="224"/>
      <c r="M41" s="222" t="s">
        <v>122</v>
      </c>
      <c r="N41" s="223"/>
      <c r="O41" s="223"/>
      <c r="P41" s="225"/>
      <c r="Q41" s="29"/>
    </row>
    <row r="42" spans="1:17" ht="13.5" customHeight="1" x14ac:dyDescent="0.2">
      <c r="A42" s="29"/>
      <c r="B42" s="12"/>
      <c r="C42" s="226"/>
      <c r="D42" s="227"/>
      <c r="E42" s="227"/>
      <c r="F42" s="227"/>
      <c r="G42" s="228"/>
      <c r="H42" s="226"/>
      <c r="I42" s="227"/>
      <c r="J42" s="227"/>
      <c r="K42" s="227"/>
      <c r="L42" s="228"/>
      <c r="M42" s="226"/>
      <c r="N42" s="227"/>
      <c r="O42" s="227"/>
      <c r="P42" s="229"/>
      <c r="Q42" s="29"/>
    </row>
    <row r="43" spans="1:17" ht="12.75" customHeight="1" x14ac:dyDescent="0.2">
      <c r="A43" s="29"/>
      <c r="B43" s="12"/>
      <c r="C43" s="226"/>
      <c r="D43" s="227"/>
      <c r="E43" s="227"/>
      <c r="F43" s="227"/>
      <c r="G43" s="228"/>
      <c r="H43" s="226"/>
      <c r="I43" s="227"/>
      <c r="J43" s="227"/>
      <c r="K43" s="227"/>
      <c r="L43" s="228"/>
      <c r="M43" s="226"/>
      <c r="N43" s="227"/>
      <c r="O43" s="227"/>
      <c r="P43" s="229"/>
      <c r="Q43" s="29"/>
    </row>
    <row r="44" spans="1:17" ht="11.25" customHeight="1" thickBot="1" x14ac:dyDescent="0.25">
      <c r="A44" s="29"/>
      <c r="B44" s="8"/>
      <c r="C44" s="232"/>
      <c r="D44" s="233"/>
      <c r="E44" s="233"/>
      <c r="F44" s="233"/>
      <c r="G44" s="234"/>
      <c r="H44" s="232"/>
      <c r="I44" s="233"/>
      <c r="J44" s="233"/>
      <c r="K44" s="233"/>
      <c r="L44" s="234"/>
      <c r="M44" s="232"/>
      <c r="N44" s="233"/>
      <c r="O44" s="233"/>
      <c r="P44" s="235"/>
      <c r="Q44" s="29"/>
    </row>
    <row r="45" spans="1:17" ht="4.5" customHeight="1" thickBot="1" x14ac:dyDescent="0.25">
      <c r="A45" s="2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29"/>
    </row>
    <row r="46" spans="1:17" ht="13.5" customHeight="1" thickBot="1" x14ac:dyDescent="0.25">
      <c r="A46" s="29"/>
      <c r="B46" s="192" t="s">
        <v>8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4"/>
      <c r="Q46" s="29"/>
    </row>
    <row r="47" spans="1:17" ht="4.5" customHeight="1" thickBot="1" x14ac:dyDescent="0.25">
      <c r="A47" s="29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29"/>
    </row>
    <row r="48" spans="1:17" x14ac:dyDescent="0.2">
      <c r="A48" s="29"/>
      <c r="B48" s="236" t="s">
        <v>20</v>
      </c>
      <c r="C48" s="9" t="s">
        <v>9</v>
      </c>
      <c r="D48" s="44" t="s">
        <v>126</v>
      </c>
      <c r="E48" s="44" t="s">
        <v>127</v>
      </c>
      <c r="F48" s="44" t="s">
        <v>128</v>
      </c>
      <c r="G48" s="44" t="s">
        <v>129</v>
      </c>
      <c r="H48" s="44" t="s">
        <v>130</v>
      </c>
      <c r="I48" s="44" t="s">
        <v>131</v>
      </c>
      <c r="J48" s="44" t="s">
        <v>132</v>
      </c>
      <c r="K48" s="44" t="s">
        <v>133</v>
      </c>
      <c r="L48" s="44" t="s">
        <v>134</v>
      </c>
      <c r="M48" s="44" t="s">
        <v>135</v>
      </c>
      <c r="N48" s="44" t="s">
        <v>136</v>
      </c>
      <c r="O48" s="44" t="s">
        <v>137</v>
      </c>
      <c r="P48" s="15" t="s">
        <v>24</v>
      </c>
      <c r="Q48" s="29"/>
    </row>
    <row r="49" spans="1:17" ht="13.5" thickBot="1" x14ac:dyDescent="0.25">
      <c r="A49" s="29"/>
      <c r="B49" s="237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3" t="str">
        <f>'Regis Opor Term Pro'!D12</f>
        <v>0%</v>
      </c>
      <c r="P49" s="14"/>
      <c r="Q49" s="29"/>
    </row>
    <row r="50" spans="1:17" ht="4.5" customHeight="1" thickBot="1" x14ac:dyDescent="0.25">
      <c r="A50" s="29"/>
      <c r="B50" s="178">
        <v>0.9</v>
      </c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9"/>
      <c r="Q50" s="29"/>
    </row>
    <row r="51" spans="1:17" ht="13.5" thickBot="1" x14ac:dyDescent="0.25">
      <c r="A51" s="29"/>
      <c r="B51" s="192" t="s">
        <v>21</v>
      </c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4"/>
      <c r="Q51" s="29"/>
    </row>
    <row r="52" spans="1:17" x14ac:dyDescent="0.2">
      <c r="A52" s="29"/>
      <c r="B52" s="240" t="s">
        <v>109</v>
      </c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2"/>
      <c r="Q52" s="29"/>
    </row>
    <row r="53" spans="1:17" x14ac:dyDescent="0.2">
      <c r="A53" s="29"/>
      <c r="B53" s="243"/>
      <c r="C53" s="244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5"/>
      <c r="Q53" s="29"/>
    </row>
    <row r="54" spans="1:17" x14ac:dyDescent="0.2">
      <c r="A54" s="29"/>
      <c r="B54" s="243"/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5"/>
      <c r="Q54" s="29"/>
    </row>
    <row r="55" spans="1:17" x14ac:dyDescent="0.2">
      <c r="A55" s="29"/>
      <c r="B55" s="243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5"/>
      <c r="Q55" s="29"/>
    </row>
    <row r="56" spans="1:17" x14ac:dyDescent="0.2">
      <c r="A56" s="29"/>
      <c r="B56" s="243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5"/>
      <c r="Q56" s="29"/>
    </row>
    <row r="57" spans="1:17" x14ac:dyDescent="0.2">
      <c r="A57" s="29"/>
      <c r="B57" s="243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5"/>
      <c r="Q57" s="29"/>
    </row>
    <row r="58" spans="1:17" x14ac:dyDescent="0.2">
      <c r="A58" s="29"/>
      <c r="B58" s="243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5"/>
      <c r="Q58" s="29"/>
    </row>
    <row r="59" spans="1:17" x14ac:dyDescent="0.2">
      <c r="A59" s="29"/>
      <c r="B59" s="243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5"/>
      <c r="Q59" s="29"/>
    </row>
    <row r="60" spans="1:17" x14ac:dyDescent="0.2">
      <c r="A60" s="29"/>
      <c r="B60" s="243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5"/>
      <c r="Q60" s="29"/>
    </row>
    <row r="61" spans="1:17" x14ac:dyDescent="0.2">
      <c r="A61" s="29"/>
      <c r="B61" s="243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5"/>
      <c r="Q61" s="29"/>
    </row>
    <row r="62" spans="1:17" x14ac:dyDescent="0.2">
      <c r="A62" s="29"/>
      <c r="B62" s="243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5"/>
      <c r="Q62" s="29"/>
    </row>
    <row r="63" spans="1:17" x14ac:dyDescent="0.2">
      <c r="A63" s="29"/>
      <c r="B63" s="243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5"/>
      <c r="Q63" s="29"/>
    </row>
    <row r="64" spans="1:17" x14ac:dyDescent="0.2">
      <c r="A64" s="29"/>
      <c r="B64" s="243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5"/>
      <c r="Q64" s="29"/>
    </row>
    <row r="65" spans="1:17" x14ac:dyDescent="0.2">
      <c r="A65" s="29"/>
      <c r="B65" s="243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5"/>
      <c r="Q65" s="29"/>
    </row>
    <row r="66" spans="1:17" x14ac:dyDescent="0.2">
      <c r="A66" s="29"/>
      <c r="B66" s="243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5"/>
      <c r="Q66" s="29"/>
    </row>
    <row r="67" spans="1:17" ht="13.5" thickBot="1" x14ac:dyDescent="0.25">
      <c r="A67" s="29"/>
      <c r="B67" s="246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8"/>
      <c r="Q67" s="29"/>
    </row>
    <row r="68" spans="1:17" customFormat="1" ht="4.5" customHeight="1" thickBot="1" x14ac:dyDescent="0.25">
      <c r="A68" s="249"/>
      <c r="B68" s="249"/>
      <c r="C68" s="249"/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  <c r="Q68" s="249"/>
    </row>
    <row r="69" spans="1:17" ht="49.5" customHeight="1" thickBot="1" x14ac:dyDescent="0.25">
      <c r="A69" s="29"/>
      <c r="B69" s="20" t="s">
        <v>5</v>
      </c>
      <c r="C69" s="250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2"/>
      <c r="Q69" s="29"/>
    </row>
    <row r="70" spans="1:17" ht="41.25" customHeight="1" thickBot="1" x14ac:dyDescent="0.25">
      <c r="A70" s="29"/>
      <c r="B70" s="19" t="s">
        <v>63</v>
      </c>
      <c r="C70" s="198" t="s">
        <v>140</v>
      </c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7"/>
      <c r="Q70" s="29"/>
    </row>
    <row r="71" spans="1:17" ht="27.75" customHeight="1" thickBot="1" x14ac:dyDescent="0.25">
      <c r="A71" s="29"/>
      <c r="B71" s="19" t="s">
        <v>84</v>
      </c>
      <c r="C71" s="230"/>
      <c r="D71" s="230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1"/>
      <c r="Q71" s="29"/>
    </row>
    <row r="74" spans="1:17" x14ac:dyDescent="0.2">
      <c r="C74" s="21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</row>
    <row r="94" spans="1:19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</row>
    <row r="95" spans="1:19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</row>
    <row r="96" spans="1:19" x14ac:dyDescent="0.2">
      <c r="A96" s="35"/>
      <c r="B96" s="35" t="s">
        <v>28</v>
      </c>
      <c r="C96" s="35" t="s">
        <v>27</v>
      </c>
      <c r="D96" s="35" t="s">
        <v>29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6" t="s">
        <v>69</v>
      </c>
      <c r="R96" s="35"/>
      <c r="S96" s="35"/>
    </row>
    <row r="97" spans="1:19" x14ac:dyDescent="0.2">
      <c r="A97" s="35"/>
      <c r="B97" s="36" t="s">
        <v>30</v>
      </c>
      <c r="C97" s="36" t="s">
        <v>32</v>
      </c>
      <c r="D97" s="36" t="s">
        <v>41</v>
      </c>
      <c r="E97" s="35"/>
      <c r="F97" s="35"/>
      <c r="G97" s="35"/>
      <c r="H97" s="35"/>
      <c r="I97" s="35"/>
      <c r="J97" s="35"/>
      <c r="K97" s="35"/>
      <c r="L97" s="35"/>
      <c r="M97" s="36" t="s">
        <v>66</v>
      </c>
      <c r="N97" s="35"/>
      <c r="O97" s="35"/>
      <c r="P97" s="35"/>
      <c r="Q97" s="36" t="s">
        <v>70</v>
      </c>
      <c r="R97" s="35"/>
      <c r="S97" s="35"/>
    </row>
    <row r="98" spans="1:19" x14ac:dyDescent="0.2">
      <c r="A98" s="35"/>
      <c r="B98" s="36" t="s">
        <v>96</v>
      </c>
      <c r="C98" s="36" t="s">
        <v>33</v>
      </c>
      <c r="D98" s="36" t="s">
        <v>42</v>
      </c>
      <c r="E98" s="35"/>
      <c r="F98" s="35"/>
      <c r="G98" s="35"/>
      <c r="H98" s="35"/>
      <c r="I98" s="35"/>
      <c r="J98" s="35"/>
      <c r="K98" s="35"/>
      <c r="L98" s="35"/>
      <c r="M98" s="36" t="s">
        <v>68</v>
      </c>
      <c r="N98" s="35"/>
      <c r="O98" s="35"/>
      <c r="P98" s="35"/>
      <c r="Q98" s="36" t="s">
        <v>72</v>
      </c>
      <c r="R98" s="35"/>
      <c r="S98" s="35"/>
    </row>
    <row r="99" spans="1:19" x14ac:dyDescent="0.2">
      <c r="A99" s="35"/>
      <c r="B99" s="36" t="s">
        <v>31</v>
      </c>
      <c r="C99" s="36" t="s">
        <v>34</v>
      </c>
      <c r="D99" s="36" t="s">
        <v>43</v>
      </c>
      <c r="E99" s="35"/>
      <c r="F99" s="35"/>
      <c r="G99" s="35"/>
      <c r="H99" s="35"/>
      <c r="I99" s="35"/>
      <c r="J99" s="35"/>
      <c r="K99" s="35"/>
      <c r="L99" s="35"/>
      <c r="M99" s="36" t="s">
        <v>85</v>
      </c>
      <c r="N99" s="35"/>
      <c r="O99" s="35"/>
      <c r="P99" s="35"/>
      <c r="Q99" s="36" t="s">
        <v>71</v>
      </c>
      <c r="R99" s="35"/>
      <c r="S99" s="35"/>
    </row>
    <row r="100" spans="1:19" x14ac:dyDescent="0.2">
      <c r="A100" s="35"/>
      <c r="B100" s="35"/>
      <c r="C100" s="36" t="s">
        <v>35</v>
      </c>
      <c r="D100" s="36" t="s">
        <v>44</v>
      </c>
      <c r="E100" s="35"/>
      <c r="F100" s="35"/>
      <c r="G100" s="35"/>
      <c r="H100" s="35"/>
      <c r="I100" s="35"/>
      <c r="J100" s="35"/>
      <c r="K100" s="35"/>
      <c r="L100" s="35"/>
      <c r="M100" s="36"/>
      <c r="N100" s="35"/>
      <c r="O100" s="35"/>
      <c r="P100" s="35"/>
      <c r="Q100" s="36" t="s">
        <v>73</v>
      </c>
      <c r="R100" s="35"/>
      <c r="S100" s="35"/>
    </row>
    <row r="101" spans="1:19" x14ac:dyDescent="0.2">
      <c r="A101" s="35"/>
      <c r="B101" s="35"/>
      <c r="C101" s="36" t="s">
        <v>36</v>
      </c>
      <c r="D101" s="36" t="s">
        <v>39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 t="s">
        <v>67</v>
      </c>
      <c r="O101" s="35"/>
      <c r="P101" s="35"/>
      <c r="Q101" s="36" t="s">
        <v>74</v>
      </c>
      <c r="R101" s="35"/>
      <c r="S101" s="35"/>
    </row>
    <row r="102" spans="1:19" x14ac:dyDescent="0.2">
      <c r="A102" s="35"/>
      <c r="B102" s="35"/>
      <c r="C102" s="36" t="s">
        <v>37</v>
      </c>
      <c r="D102" s="36" t="s">
        <v>54</v>
      </c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</row>
    <row r="103" spans="1:19" x14ac:dyDescent="0.2">
      <c r="A103" s="35"/>
      <c r="B103" s="35"/>
      <c r="C103" s="36" t="s">
        <v>38</v>
      </c>
      <c r="D103" s="36" t="s">
        <v>55</v>
      </c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</row>
    <row r="104" spans="1:19" x14ac:dyDescent="0.2">
      <c r="A104" s="35"/>
      <c r="B104" s="35"/>
      <c r="C104" s="35"/>
      <c r="D104" s="36" t="s">
        <v>40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</row>
    <row r="105" spans="1:19" x14ac:dyDescent="0.2">
      <c r="A105" s="35"/>
      <c r="B105" s="35"/>
      <c r="C105" s="35"/>
      <c r="D105" s="36" t="s">
        <v>45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</row>
    <row r="106" spans="1:19" x14ac:dyDescent="0.2">
      <c r="A106" s="35"/>
      <c r="B106" s="35"/>
      <c r="C106" s="35"/>
      <c r="D106" s="36" t="s">
        <v>110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</row>
    <row r="107" spans="1:19" ht="12.75" customHeight="1" x14ac:dyDescent="0.2">
      <c r="A107" s="35"/>
      <c r="B107" s="35"/>
      <c r="C107" s="35"/>
      <c r="D107" s="36" t="s">
        <v>46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</row>
    <row r="108" spans="1:19" x14ac:dyDescent="0.2">
      <c r="A108" s="35"/>
      <c r="B108" s="35"/>
      <c r="C108" s="35"/>
      <c r="D108" s="36" t="s">
        <v>47</v>
      </c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</row>
    <row r="109" spans="1:19" x14ac:dyDescent="0.2">
      <c r="A109" s="35"/>
      <c r="B109" s="35"/>
      <c r="C109" s="35"/>
      <c r="D109" s="36" t="s">
        <v>111</v>
      </c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</row>
    <row r="110" spans="1:19" x14ac:dyDescent="0.2">
      <c r="A110" s="35"/>
      <c r="B110" s="35"/>
      <c r="C110" s="35"/>
      <c r="D110" s="36" t="s">
        <v>112</v>
      </c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</row>
    <row r="111" spans="1:19" x14ac:dyDescent="0.2">
      <c r="A111" s="35"/>
      <c r="B111" s="35"/>
      <c r="C111" s="35"/>
      <c r="D111" s="36" t="s">
        <v>113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</row>
    <row r="112" spans="1:19" x14ac:dyDescent="0.2">
      <c r="A112" s="35"/>
      <c r="B112" s="37"/>
      <c r="C112" s="35"/>
      <c r="D112" s="36" t="s">
        <v>48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</row>
    <row r="113" spans="1:19" x14ac:dyDescent="0.2">
      <c r="A113" s="35"/>
      <c r="B113" s="37"/>
      <c r="C113" s="35"/>
      <c r="D113" s="36" t="s">
        <v>49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</row>
    <row r="114" spans="1:19" x14ac:dyDescent="0.2">
      <c r="A114" s="35"/>
      <c r="B114" s="37"/>
      <c r="C114" s="35"/>
      <c r="D114" s="36" t="s">
        <v>50</v>
      </c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</row>
    <row r="115" spans="1:19" x14ac:dyDescent="0.2">
      <c r="A115" s="35"/>
      <c r="B115" s="37"/>
      <c r="C115" s="35"/>
      <c r="D115" s="36" t="s">
        <v>51</v>
      </c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</row>
    <row r="116" spans="1:19" x14ac:dyDescent="0.2">
      <c r="A116" s="35"/>
      <c r="B116" s="37"/>
      <c r="C116" s="35"/>
      <c r="D116" s="36" t="s">
        <v>52</v>
      </c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</row>
    <row r="117" spans="1:19" x14ac:dyDescent="0.2">
      <c r="A117" s="35"/>
      <c r="B117" s="37"/>
      <c r="C117" s="35"/>
      <c r="D117" s="36" t="s">
        <v>53</v>
      </c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</row>
    <row r="118" spans="1:19" x14ac:dyDescent="0.2">
      <c r="A118" s="35"/>
      <c r="B118" s="3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</row>
    <row r="119" spans="1:19" ht="38.25" x14ac:dyDescent="0.2">
      <c r="A119" s="35"/>
      <c r="B119" s="38" t="s">
        <v>75</v>
      </c>
      <c r="C119" s="35"/>
      <c r="D119" s="35">
        <v>2012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 ht="63.75" x14ac:dyDescent="0.2">
      <c r="A120" s="35"/>
      <c r="B120" s="38" t="s">
        <v>76</v>
      </c>
      <c r="C120" s="35"/>
      <c r="D120" s="35">
        <v>2013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76.5" x14ac:dyDescent="0.2">
      <c r="A121" s="35"/>
      <c r="B121" s="38" t="s">
        <v>77</v>
      </c>
      <c r="C121" s="35"/>
      <c r="D121" s="35">
        <v>2014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1:19" ht="63.75" x14ac:dyDescent="0.2">
      <c r="A122" s="35"/>
      <c r="B122" s="38" t="s">
        <v>78</v>
      </c>
      <c r="C122" s="35"/>
      <c r="D122" s="35">
        <v>2016</v>
      </c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</row>
    <row r="123" spans="1:19" ht="38.25" x14ac:dyDescent="0.2">
      <c r="A123" s="35"/>
      <c r="B123" s="38" t="s">
        <v>82</v>
      </c>
      <c r="C123" s="35"/>
      <c r="D123" s="35">
        <v>2017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</row>
    <row r="124" spans="1:19" ht="63.75" x14ac:dyDescent="0.2">
      <c r="A124" s="35"/>
      <c r="B124" s="38" t="s">
        <v>79</v>
      </c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</row>
    <row r="125" spans="1:19" ht="63.75" x14ac:dyDescent="0.2">
      <c r="A125" s="35"/>
      <c r="B125" s="38" t="s">
        <v>80</v>
      </c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</row>
    <row r="126" spans="1:19" ht="51" x14ac:dyDescent="0.2">
      <c r="A126" s="35"/>
      <c r="B126" s="38" t="s">
        <v>81</v>
      </c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</row>
    <row r="127" spans="1:19" x14ac:dyDescent="0.2">
      <c r="A127" s="35"/>
      <c r="B127" s="38" t="s">
        <v>114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</row>
    <row r="128" spans="1:19" x14ac:dyDescent="0.2">
      <c r="A128" s="35"/>
      <c r="B128" s="3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</row>
    <row r="129" spans="1:19" x14ac:dyDescent="0.2">
      <c r="A129" s="35"/>
      <c r="B129" s="3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</row>
    <row r="130" spans="1:19" x14ac:dyDescent="0.2">
      <c r="A130" s="35"/>
      <c r="B130" s="3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</row>
    <row r="131" spans="1:19" x14ac:dyDescent="0.2">
      <c r="A131" s="35"/>
      <c r="B131" s="37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</row>
    <row r="132" spans="1:19" x14ac:dyDescent="0.2">
      <c r="A132" s="35"/>
      <c r="B132" s="37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</row>
    <row r="133" spans="1:19" x14ac:dyDescent="0.2">
      <c r="B133" s="39"/>
    </row>
    <row r="134" spans="1:19" x14ac:dyDescent="0.2">
      <c r="B134" s="39"/>
    </row>
    <row r="135" spans="1:19" x14ac:dyDescent="0.2">
      <c r="B135" s="39"/>
    </row>
    <row r="136" spans="1:19" x14ac:dyDescent="0.2">
      <c r="B136" s="39"/>
    </row>
    <row r="137" spans="1:19" x14ac:dyDescent="0.2">
      <c r="B137" s="39"/>
    </row>
    <row r="138" spans="1:19" x14ac:dyDescent="0.2">
      <c r="B138" s="39"/>
    </row>
    <row r="139" spans="1:19" x14ac:dyDescent="0.2">
      <c r="B139" s="39"/>
    </row>
    <row r="140" spans="1:19" x14ac:dyDescent="0.2">
      <c r="B140" s="39"/>
    </row>
    <row r="141" spans="1:19" x14ac:dyDescent="0.2">
      <c r="B141" s="39"/>
    </row>
    <row r="142" spans="1:19" x14ac:dyDescent="0.2">
      <c r="B142" s="39"/>
    </row>
    <row r="143" spans="1:19" x14ac:dyDescent="0.2">
      <c r="B143" s="39"/>
    </row>
    <row r="144" spans="1:19" x14ac:dyDescent="0.2">
      <c r="B144" s="39"/>
    </row>
    <row r="145" spans="2:2" x14ac:dyDescent="0.2">
      <c r="B145" s="39"/>
    </row>
    <row r="146" spans="2:2" x14ac:dyDescent="0.2">
      <c r="B146" s="39"/>
    </row>
    <row r="147" spans="2:2" x14ac:dyDescent="0.2">
      <c r="B147" s="39"/>
    </row>
    <row r="148" spans="2:2" x14ac:dyDescent="0.2">
      <c r="B148" s="39"/>
    </row>
    <row r="149" spans="2:2" x14ac:dyDescent="0.2">
      <c r="B149" s="39"/>
    </row>
    <row r="150" spans="2:2" x14ac:dyDescent="0.2">
      <c r="B150" s="39"/>
    </row>
    <row r="151" spans="2:2" x14ac:dyDescent="0.2">
      <c r="B151" s="39"/>
    </row>
    <row r="152" spans="2:2" x14ac:dyDescent="0.2">
      <c r="B152" s="39"/>
    </row>
    <row r="153" spans="2:2" x14ac:dyDescent="0.2">
      <c r="B153" s="39"/>
    </row>
    <row r="154" spans="2:2" x14ac:dyDescent="0.2">
      <c r="B154" s="39"/>
    </row>
    <row r="155" spans="2:2" x14ac:dyDescent="0.2">
      <c r="B155" s="39"/>
    </row>
    <row r="156" spans="2:2" x14ac:dyDescent="0.2">
      <c r="B156" s="39"/>
    </row>
    <row r="157" spans="2:2" x14ac:dyDescent="0.2">
      <c r="B157" s="39"/>
    </row>
    <row r="158" spans="2:2" x14ac:dyDescent="0.2">
      <c r="B158" s="39"/>
    </row>
    <row r="159" spans="2:2" x14ac:dyDescent="0.2">
      <c r="B159" s="39"/>
    </row>
    <row r="160" spans="2:2" x14ac:dyDescent="0.2">
      <c r="B160" s="39"/>
    </row>
    <row r="161" spans="2:2" x14ac:dyDescent="0.2">
      <c r="B161" s="39"/>
    </row>
    <row r="162" spans="2:2" x14ac:dyDescent="0.2">
      <c r="B162" s="39"/>
    </row>
    <row r="163" spans="2:2" x14ac:dyDescent="0.2">
      <c r="B163" s="39"/>
    </row>
    <row r="164" spans="2:2" x14ac:dyDescent="0.2">
      <c r="B164" s="39"/>
    </row>
    <row r="165" spans="2:2" x14ac:dyDescent="0.2">
      <c r="B165" s="39"/>
    </row>
    <row r="166" spans="2:2" x14ac:dyDescent="0.2">
      <c r="B166" s="39"/>
    </row>
    <row r="167" spans="2:2" x14ac:dyDescent="0.2">
      <c r="B167" s="39"/>
    </row>
    <row r="168" spans="2:2" x14ac:dyDescent="0.2">
      <c r="B168" s="39"/>
    </row>
    <row r="169" spans="2:2" x14ac:dyDescent="0.2">
      <c r="B169" s="39"/>
    </row>
    <row r="170" spans="2:2" x14ac:dyDescent="0.2">
      <c r="B170" s="39"/>
    </row>
    <row r="171" spans="2:2" x14ac:dyDescent="0.2">
      <c r="B171" s="39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 xr:uid="{F6B9CF11-9961-401E-8163-7746BF4EDC56}">
      <formula1>$B$97:$B$99</formula1>
    </dataValidation>
    <dataValidation type="list" allowBlank="1" showInputMessage="1" showErrorMessage="1" sqref="O10:P10" xr:uid="{E5A6CB1E-FBCD-45A7-9003-2F24AE2A8BEE}">
      <formula1>$C$97:$C$103</formula1>
    </dataValidation>
    <dataValidation type="list" allowBlank="1" showInputMessage="1" showErrorMessage="1" sqref="C12:P12" xr:uid="{06F05231-D982-4DFC-B260-215404691722}">
      <formula1>$D$97:$D$117</formula1>
    </dataValidation>
    <dataValidation type="list" allowBlank="1" showInputMessage="1" showErrorMessage="1" sqref="C71:P71" xr:uid="{D645CA97-9629-4A94-8819-AD5071715B8E}">
      <formula1>$M$97:$M$99</formula1>
    </dataValidation>
    <dataValidation type="list" allowBlank="1" showInputMessage="1" showErrorMessage="1" sqref="C34:P34 C36:P36" xr:uid="{47C5278A-2714-41AF-A055-DA0028163505}">
      <formula1>$Q$96:$Q$101</formula1>
    </dataValidation>
    <dataValidation type="list" allowBlank="1" showInputMessage="1" showErrorMessage="1" sqref="C18:P18" xr:uid="{5E91EA8B-5329-46AF-A2D0-FF49A6404479}">
      <formula1>$B$119:$B$127</formula1>
    </dataValidation>
    <dataValidation type="list" allowBlank="1" showInputMessage="1" showErrorMessage="1" sqref="C10" xr:uid="{246C32B4-255D-4F08-81A5-614D3D1FFC3E}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5B513-DF41-4BE2-88E4-220066E12B20}">
  <sheetPr>
    <tabColor theme="3" tint="0.39997558519241921"/>
  </sheetPr>
  <dimension ref="A1:G12"/>
  <sheetViews>
    <sheetView topLeftCell="A8" workbookViewId="0">
      <selection activeCell="C24" sqref="C24:P24"/>
    </sheetView>
  </sheetViews>
  <sheetFormatPr baseColWidth="10" defaultRowHeight="12.75" x14ac:dyDescent="0.2"/>
  <cols>
    <col min="1" max="1" width="23.85546875" customWidth="1"/>
    <col min="2" max="2" width="34.5703125" customWidth="1"/>
    <col min="3" max="3" width="24.7109375" customWidth="1"/>
    <col min="4" max="4" width="12.42578125" customWidth="1"/>
    <col min="7" max="7" width="24.28515625" customWidth="1"/>
  </cols>
  <sheetData>
    <row r="1" spans="1:7" ht="18.75" thickTop="1" x14ac:dyDescent="0.25">
      <c r="A1" s="272"/>
      <c r="B1" s="275" t="s">
        <v>56</v>
      </c>
      <c r="C1" s="275"/>
      <c r="D1" s="275"/>
      <c r="E1" s="276" t="s">
        <v>86</v>
      </c>
      <c r="F1" s="277"/>
      <c r="G1" s="278"/>
    </row>
    <row r="2" spans="1:7" ht="18" x14ac:dyDescent="0.25">
      <c r="A2" s="273"/>
      <c r="B2" s="279" t="s">
        <v>87</v>
      </c>
      <c r="C2" s="279"/>
      <c r="D2" s="279"/>
      <c r="E2" s="280" t="s">
        <v>88</v>
      </c>
      <c r="F2" s="281"/>
      <c r="G2" s="282"/>
    </row>
    <row r="3" spans="1:7" ht="21.75" customHeight="1" x14ac:dyDescent="0.25">
      <c r="A3" s="273"/>
      <c r="B3" s="279" t="s">
        <v>89</v>
      </c>
      <c r="C3" s="279"/>
      <c r="D3" s="279"/>
      <c r="E3" s="280" t="s">
        <v>90</v>
      </c>
      <c r="F3" s="281"/>
      <c r="G3" s="282"/>
    </row>
    <row r="4" spans="1:7" ht="29.25" customHeight="1" thickBot="1" x14ac:dyDescent="0.3">
      <c r="A4" s="274"/>
      <c r="B4" s="283" t="s">
        <v>91</v>
      </c>
      <c r="C4" s="283"/>
      <c r="D4" s="283"/>
      <c r="E4" s="284" t="s">
        <v>61</v>
      </c>
      <c r="F4" s="285"/>
      <c r="G4" s="286"/>
    </row>
    <row r="5" spans="1:7" ht="18.75" thickTop="1" x14ac:dyDescent="0.25">
      <c r="A5" s="23"/>
      <c r="C5" s="24"/>
      <c r="D5" s="24"/>
      <c r="E5" s="25"/>
      <c r="F5" s="25"/>
      <c r="G5" s="25"/>
    </row>
    <row r="6" spans="1:7" ht="15.75" x14ac:dyDescent="0.25">
      <c r="A6" s="23" t="s">
        <v>0</v>
      </c>
      <c r="C6" s="263" t="s">
        <v>95</v>
      </c>
      <c r="D6" s="263"/>
      <c r="E6" s="263"/>
      <c r="F6" s="263"/>
      <c r="G6" s="263"/>
    </row>
    <row r="7" spans="1:7" ht="13.5" thickBot="1" x14ac:dyDescent="0.25">
      <c r="A7" s="23"/>
    </row>
    <row r="8" spans="1:7" ht="14.25" thickTop="1" thickBot="1" x14ac:dyDescent="0.25">
      <c r="A8" s="264" t="s">
        <v>92</v>
      </c>
      <c r="B8" s="266" t="s">
        <v>20</v>
      </c>
      <c r="C8" s="268" t="s">
        <v>115</v>
      </c>
      <c r="D8" s="268"/>
      <c r="E8" s="268"/>
      <c r="F8" s="268"/>
      <c r="G8" s="269"/>
    </row>
    <row r="9" spans="1:7" ht="13.5" thickBot="1" x14ac:dyDescent="0.25">
      <c r="A9" s="265"/>
      <c r="B9" s="267"/>
      <c r="C9" s="28" t="s">
        <v>69</v>
      </c>
      <c r="D9" s="28" t="s">
        <v>93</v>
      </c>
      <c r="E9" s="270" t="s">
        <v>94</v>
      </c>
      <c r="F9" s="270"/>
      <c r="G9" s="271"/>
    </row>
    <row r="10" spans="1:7" ht="80.45" customHeight="1" thickBot="1" x14ac:dyDescent="0.25">
      <c r="A10" s="253" t="s">
        <v>95</v>
      </c>
      <c r="B10" s="26" t="s">
        <v>124</v>
      </c>
      <c r="C10" s="27"/>
      <c r="D10" s="255" t="str">
        <f>IF(C11=0,"0%",C10/C11)</f>
        <v>0%</v>
      </c>
      <c r="E10" s="257"/>
      <c r="F10" s="258"/>
      <c r="G10" s="259"/>
    </row>
    <row r="11" spans="1:7" ht="245.45" customHeight="1" thickBot="1" x14ac:dyDescent="0.25">
      <c r="A11" s="254"/>
      <c r="B11" s="26" t="s">
        <v>125</v>
      </c>
      <c r="C11" s="27"/>
      <c r="D11" s="256"/>
      <c r="E11" s="260"/>
      <c r="F11" s="261"/>
      <c r="G11" s="262"/>
    </row>
    <row r="12" spans="1:7" x14ac:dyDescent="0.2">
      <c r="D12" s="42" t="str">
        <f>D10</f>
        <v>0%</v>
      </c>
    </row>
  </sheetData>
  <mergeCells count="17">
    <mergeCell ref="A1:A4"/>
    <mergeCell ref="B1:D1"/>
    <mergeCell ref="E1:G1"/>
    <mergeCell ref="B2:D2"/>
    <mergeCell ref="E2:G2"/>
    <mergeCell ref="B3:D3"/>
    <mergeCell ref="E3:G3"/>
    <mergeCell ref="B4:D4"/>
    <mergeCell ref="E4:G4"/>
    <mergeCell ref="A10:A11"/>
    <mergeCell ref="D10:D11"/>
    <mergeCell ref="E10:G11"/>
    <mergeCell ref="C6:G6"/>
    <mergeCell ref="A8:A9"/>
    <mergeCell ref="B8:B9"/>
    <mergeCell ref="C8:G8"/>
    <mergeCell ref="E9:G9"/>
  </mergeCells>
  <pageMargins left="0.7" right="0.7" top="0.75" bottom="0.75" header="0.3" footer="0.3"/>
  <pageSetup paperSize="14" scale="6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02BF0-BAB0-416C-B4F5-D22A5F3848B9}">
  <dimension ref="A1:S187"/>
  <sheetViews>
    <sheetView tabSelected="1" topLeftCell="A42" zoomScale="115" zoomScaleNormal="115" workbookViewId="0">
      <selection activeCell="R53" sqref="R53"/>
    </sheetView>
  </sheetViews>
  <sheetFormatPr baseColWidth="10" defaultRowHeight="12.75" x14ac:dyDescent="0.2"/>
  <cols>
    <col min="1" max="1" width="1.42578125" style="46" customWidth="1"/>
    <col min="2" max="2" width="30" style="46" customWidth="1"/>
    <col min="3" max="3" width="16.85546875" style="46" customWidth="1"/>
    <col min="4" max="4" width="5" style="46" bestFit="1" customWidth="1"/>
    <col min="5" max="5" width="4.7109375" style="46" bestFit="1" customWidth="1"/>
    <col min="6" max="6" width="9.5703125" style="46" bestFit="1" customWidth="1"/>
    <col min="7" max="7" width="5.42578125" style="46" bestFit="1" customWidth="1"/>
    <col min="8" max="8" width="5.140625" style="46" bestFit="1" customWidth="1"/>
    <col min="9" max="9" width="9.5703125" style="46" bestFit="1" customWidth="1"/>
    <col min="10" max="10" width="4.140625" style="46" bestFit="1" customWidth="1"/>
    <col min="11" max="11" width="6.42578125" style="46" bestFit="1" customWidth="1"/>
    <col min="12" max="12" width="9.5703125" style="46" bestFit="1" customWidth="1"/>
    <col min="13" max="13" width="8.42578125" style="46" customWidth="1"/>
    <col min="14" max="14" width="6.42578125" style="46" customWidth="1"/>
    <col min="15" max="15" width="11" style="46" customWidth="1"/>
    <col min="16" max="16" width="12.140625" style="46" customWidth="1"/>
    <col min="17" max="18" width="11.7109375" style="46" customWidth="1"/>
    <col min="19" max="19" width="11.42578125" style="35" hidden="1" customWidth="1"/>
    <col min="20" max="16384" width="11.42578125" style="46"/>
  </cols>
  <sheetData>
    <row r="1" spans="1:19" ht="5.0999999999999996" customHeight="1" thickBo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ht="16.5" customHeight="1" x14ac:dyDescent="0.2">
      <c r="B2" s="366"/>
      <c r="C2" s="369" t="s">
        <v>56</v>
      </c>
      <c r="D2" s="370"/>
      <c r="E2" s="370"/>
      <c r="F2" s="370"/>
      <c r="G2" s="370"/>
      <c r="H2" s="370"/>
      <c r="I2" s="370"/>
      <c r="J2" s="370"/>
      <c r="K2" s="370"/>
      <c r="L2" s="370"/>
      <c r="M2" s="371"/>
      <c r="N2" s="372" t="s">
        <v>185</v>
      </c>
      <c r="O2" s="373"/>
      <c r="P2" s="374"/>
      <c r="S2" s="76">
        <v>0.8</v>
      </c>
    </row>
    <row r="3" spans="1:19" ht="15.75" customHeight="1" x14ac:dyDescent="0.2">
      <c r="B3" s="367"/>
      <c r="C3" s="375" t="s">
        <v>58</v>
      </c>
      <c r="D3" s="376"/>
      <c r="E3" s="376"/>
      <c r="F3" s="376"/>
      <c r="G3" s="376"/>
      <c r="H3" s="376"/>
      <c r="I3" s="376"/>
      <c r="J3" s="376"/>
      <c r="K3" s="376"/>
      <c r="L3" s="376"/>
      <c r="M3" s="377"/>
      <c r="N3" s="378" t="s">
        <v>189</v>
      </c>
      <c r="O3" s="379"/>
      <c r="P3" s="380"/>
      <c r="S3" s="76">
        <v>0.79998999999999998</v>
      </c>
    </row>
    <row r="4" spans="1:19" ht="15.75" customHeight="1" x14ac:dyDescent="0.2">
      <c r="B4" s="367"/>
      <c r="C4" s="375" t="s">
        <v>59</v>
      </c>
      <c r="D4" s="376"/>
      <c r="E4" s="376"/>
      <c r="F4" s="376"/>
      <c r="G4" s="376"/>
      <c r="H4" s="376"/>
      <c r="I4" s="376"/>
      <c r="J4" s="376"/>
      <c r="K4" s="376"/>
      <c r="L4" s="376"/>
      <c r="M4" s="377"/>
      <c r="N4" s="378" t="s">
        <v>186</v>
      </c>
      <c r="O4" s="379"/>
      <c r="P4" s="380"/>
      <c r="S4" s="76">
        <v>0.65</v>
      </c>
    </row>
    <row r="5" spans="1:19" ht="16.5" customHeight="1" thickBot="1" x14ac:dyDescent="0.25">
      <c r="B5" s="368"/>
      <c r="C5" s="381" t="s">
        <v>60</v>
      </c>
      <c r="D5" s="382"/>
      <c r="E5" s="382"/>
      <c r="F5" s="382"/>
      <c r="G5" s="382"/>
      <c r="H5" s="382"/>
      <c r="I5" s="382"/>
      <c r="J5" s="382"/>
      <c r="K5" s="382"/>
      <c r="L5" s="382"/>
      <c r="M5" s="383"/>
      <c r="N5" s="384" t="s">
        <v>61</v>
      </c>
      <c r="O5" s="385"/>
      <c r="P5" s="386"/>
      <c r="S5" s="76">
        <v>0.64999899999999999</v>
      </c>
    </row>
    <row r="6" spans="1:19" ht="5.25" customHeight="1" thickBo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76"/>
    </row>
    <row r="7" spans="1:19" x14ac:dyDescent="0.2">
      <c r="A7" s="48"/>
      <c r="B7" s="159" t="s">
        <v>65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48"/>
      <c r="S7" s="76"/>
    </row>
    <row r="8" spans="1:19" ht="13.5" thickBot="1" x14ac:dyDescent="0.25">
      <c r="A8" s="48"/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4"/>
      <c r="Q8" s="48"/>
    </row>
    <row r="9" spans="1:19" ht="6.75" customHeight="1" thickBot="1" x14ac:dyDescent="0.25">
      <c r="A9" s="48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48"/>
    </row>
    <row r="10" spans="1:19" ht="26.25" customHeight="1" thickBot="1" x14ac:dyDescent="0.25">
      <c r="A10" s="48"/>
      <c r="B10" s="73" t="s">
        <v>83</v>
      </c>
      <c r="C10" s="387">
        <v>2025</v>
      </c>
      <c r="D10" s="388"/>
      <c r="E10" s="388"/>
      <c r="F10" s="388"/>
      <c r="G10" s="388"/>
      <c r="H10" s="388"/>
      <c r="I10" s="389"/>
      <c r="J10" s="390" t="s">
        <v>1</v>
      </c>
      <c r="K10" s="391"/>
      <c r="L10" s="391"/>
      <c r="M10" s="391"/>
      <c r="N10" s="392" t="s">
        <v>220</v>
      </c>
      <c r="O10" s="393"/>
      <c r="P10" s="394"/>
      <c r="Q10" s="48"/>
    </row>
    <row r="11" spans="1:19" ht="4.5" customHeight="1" thickBot="1" x14ac:dyDescent="0.25">
      <c r="A11" s="48"/>
      <c r="B11" s="363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5"/>
      <c r="Q11" s="48"/>
    </row>
    <row r="12" spans="1:19" ht="13.5" thickBot="1" x14ac:dyDescent="0.25">
      <c r="A12" s="48"/>
      <c r="B12" s="54" t="s">
        <v>0</v>
      </c>
      <c r="C12" s="337" t="s">
        <v>167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8"/>
      <c r="Q12" s="48"/>
    </row>
    <row r="13" spans="1:19" ht="4.5" customHeight="1" thickBot="1" x14ac:dyDescent="0.25">
      <c r="A13" s="48"/>
      <c r="B13" s="333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5"/>
      <c r="Q13" s="48"/>
    </row>
    <row r="14" spans="1:19" ht="18" customHeight="1" thickBot="1" x14ac:dyDescent="0.25">
      <c r="A14" s="48"/>
      <c r="B14" s="54" t="s">
        <v>6</v>
      </c>
      <c r="C14" s="354" t="s">
        <v>194</v>
      </c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6"/>
      <c r="Q14" s="48"/>
    </row>
    <row r="15" spans="1:19" ht="4.5" customHeight="1" thickBot="1" x14ac:dyDescent="0.25">
      <c r="A15" s="48"/>
      <c r="B15" s="351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3"/>
      <c r="Q15" s="48"/>
    </row>
    <row r="16" spans="1:19" ht="32.25" customHeight="1" thickBot="1" x14ac:dyDescent="0.25">
      <c r="A16" s="48"/>
      <c r="B16" s="54" t="s">
        <v>25</v>
      </c>
      <c r="C16" s="354" t="s">
        <v>218</v>
      </c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6"/>
      <c r="Q16" s="48"/>
    </row>
    <row r="17" spans="1:17" ht="4.5" customHeight="1" thickBot="1" x14ac:dyDescent="0.25">
      <c r="A17" s="48"/>
      <c r="B17" s="351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3"/>
      <c r="Q17" s="48"/>
    </row>
    <row r="18" spans="1:17" ht="26.25" customHeight="1" thickBot="1" x14ac:dyDescent="0.25">
      <c r="A18" s="48"/>
      <c r="B18" s="54" t="s">
        <v>11</v>
      </c>
      <c r="C18" s="357" t="s">
        <v>222</v>
      </c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9"/>
      <c r="Q18" s="48"/>
    </row>
    <row r="19" spans="1:17" ht="4.5" customHeight="1" thickBot="1" x14ac:dyDescent="0.25">
      <c r="A19" s="48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48"/>
    </row>
    <row r="20" spans="1:17" ht="17.25" customHeight="1" thickBot="1" x14ac:dyDescent="0.25">
      <c r="A20" s="48"/>
      <c r="B20" s="192" t="s">
        <v>26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4"/>
      <c r="Q20" s="48"/>
    </row>
    <row r="21" spans="1:17" ht="4.5" customHeight="1" thickBot="1" x14ac:dyDescent="0.25">
      <c r="A21" s="48"/>
      <c r="B21" s="195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7"/>
      <c r="Q21" s="48"/>
    </row>
    <row r="22" spans="1:17" ht="51" customHeight="1" thickBot="1" x14ac:dyDescent="0.25">
      <c r="A22" s="48"/>
      <c r="B22" s="54" t="s">
        <v>3</v>
      </c>
      <c r="C22" s="360" t="s">
        <v>213</v>
      </c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2"/>
      <c r="Q22" s="48"/>
    </row>
    <row r="23" spans="1:17" ht="4.5" customHeight="1" thickBot="1" x14ac:dyDescent="0.25">
      <c r="A23" s="48"/>
      <c r="B23" s="351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3"/>
      <c r="Q23" s="48"/>
    </row>
    <row r="24" spans="1:17" ht="82.5" customHeight="1" thickBot="1" x14ac:dyDescent="0.25">
      <c r="A24" s="48"/>
      <c r="B24" s="54" t="s">
        <v>12</v>
      </c>
      <c r="C24" s="340" t="s">
        <v>214</v>
      </c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2"/>
      <c r="Q24" s="48"/>
    </row>
    <row r="25" spans="1:17" ht="4.5" customHeight="1" thickBot="1" x14ac:dyDescent="0.25">
      <c r="A25" s="48"/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4"/>
      <c r="Q25" s="48"/>
    </row>
    <row r="26" spans="1:17" ht="13.5" customHeight="1" thickBot="1" x14ac:dyDescent="0.25">
      <c r="A26" s="48"/>
      <c r="B26" s="2" t="s">
        <v>2</v>
      </c>
      <c r="C26" s="100">
        <v>0.95</v>
      </c>
      <c r="D26" s="343" t="s">
        <v>195</v>
      </c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4"/>
      <c r="Q26" s="48"/>
    </row>
    <row r="27" spans="1:17" ht="4.5" customHeight="1" thickBot="1" x14ac:dyDescent="0.25">
      <c r="A27" s="48"/>
      <c r="B27" s="204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6"/>
      <c r="Q27" s="48"/>
    </row>
    <row r="28" spans="1:17" ht="12.75" customHeight="1" thickBot="1" x14ac:dyDescent="0.25">
      <c r="A28" s="48"/>
      <c r="B28" s="2" t="s">
        <v>13</v>
      </c>
      <c r="C28" s="11" t="s">
        <v>14</v>
      </c>
      <c r="D28" s="345" t="s">
        <v>216</v>
      </c>
      <c r="E28" s="346"/>
      <c r="F28" s="346"/>
      <c r="G28" s="347"/>
      <c r="H28" s="209" t="s">
        <v>15</v>
      </c>
      <c r="I28" s="209"/>
      <c r="J28" s="209"/>
      <c r="K28" s="345" t="s">
        <v>196</v>
      </c>
      <c r="L28" s="346"/>
      <c r="M28" s="347"/>
      <c r="N28" s="210" t="s">
        <v>16</v>
      </c>
      <c r="O28" s="211"/>
      <c r="P28" s="101" t="s">
        <v>215</v>
      </c>
      <c r="Q28" s="48"/>
    </row>
    <row r="29" spans="1:17" ht="4.5" customHeight="1" thickBot="1" x14ac:dyDescent="0.25">
      <c r="A29" s="48"/>
      <c r="B29" s="348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50"/>
      <c r="Q29" s="48"/>
    </row>
    <row r="30" spans="1:17" ht="13.5" thickBot="1" x14ac:dyDescent="0.25">
      <c r="A30" s="48"/>
      <c r="B30" s="72" t="s">
        <v>7</v>
      </c>
      <c r="C30" s="336" t="s">
        <v>184</v>
      </c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8"/>
      <c r="Q30" s="48"/>
    </row>
    <row r="31" spans="1:17" ht="4.5" customHeight="1" thickBot="1" x14ac:dyDescent="0.25">
      <c r="A31" s="48"/>
      <c r="B31" s="351"/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3"/>
      <c r="Q31" s="48"/>
    </row>
    <row r="32" spans="1:17" ht="13.5" thickBot="1" x14ac:dyDescent="0.25">
      <c r="A32" s="48"/>
      <c r="B32" s="72" t="s">
        <v>4</v>
      </c>
      <c r="C32" s="339" t="s">
        <v>71</v>
      </c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8"/>
      <c r="Q32" s="48"/>
    </row>
    <row r="33" spans="1:17" ht="4.5" customHeight="1" thickBot="1" x14ac:dyDescent="0.25">
      <c r="A33" s="48"/>
      <c r="B33" s="351"/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3"/>
      <c r="Q33" s="48"/>
    </row>
    <row r="34" spans="1:17" ht="13.5" thickBot="1" x14ac:dyDescent="0.25">
      <c r="A34" s="48"/>
      <c r="B34" s="72" t="s">
        <v>23</v>
      </c>
      <c r="C34" s="339" t="s">
        <v>71</v>
      </c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8"/>
      <c r="Q34" s="48"/>
    </row>
    <row r="35" spans="1:17" ht="4.5" customHeight="1" thickBot="1" x14ac:dyDescent="0.25">
      <c r="A35" s="48"/>
      <c r="B35" s="333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5"/>
      <c r="Q35" s="48"/>
    </row>
    <row r="36" spans="1:17" ht="16.5" customHeight="1" thickBot="1" x14ac:dyDescent="0.25">
      <c r="A36" s="48"/>
      <c r="B36" s="72" t="s">
        <v>64</v>
      </c>
      <c r="C36" s="336" t="s">
        <v>71</v>
      </c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8"/>
      <c r="Q36" s="48"/>
    </row>
    <row r="37" spans="1:17" ht="4.5" customHeight="1" thickBot="1" x14ac:dyDescent="0.25">
      <c r="A37" s="4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8"/>
    </row>
    <row r="38" spans="1:17" ht="13.5" thickBot="1" x14ac:dyDescent="0.25">
      <c r="A38" s="48"/>
      <c r="B38" s="214" t="s">
        <v>17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6"/>
      <c r="P38" s="217"/>
      <c r="Q38" s="48"/>
    </row>
    <row r="39" spans="1:17" x14ac:dyDescent="0.2">
      <c r="A39" s="48"/>
      <c r="B39" s="74" t="s">
        <v>22</v>
      </c>
      <c r="C39" s="214" t="s">
        <v>18</v>
      </c>
      <c r="D39" s="215"/>
      <c r="E39" s="215"/>
      <c r="F39" s="215"/>
      <c r="G39" s="217"/>
      <c r="H39" s="214" t="s">
        <v>7</v>
      </c>
      <c r="I39" s="215"/>
      <c r="J39" s="215"/>
      <c r="K39" s="215"/>
      <c r="L39" s="217"/>
      <c r="M39" s="214" t="s">
        <v>19</v>
      </c>
      <c r="N39" s="215"/>
      <c r="O39" s="216"/>
      <c r="P39" s="217"/>
      <c r="Q39" s="48"/>
    </row>
    <row r="40" spans="1:17" ht="54" customHeight="1" x14ac:dyDescent="0.2">
      <c r="A40" s="48"/>
      <c r="B40" s="107" t="s">
        <v>197</v>
      </c>
      <c r="C40" s="325" t="s">
        <v>198</v>
      </c>
      <c r="D40" s="326"/>
      <c r="E40" s="326"/>
      <c r="F40" s="326"/>
      <c r="G40" s="327"/>
      <c r="H40" s="328" t="s">
        <v>199</v>
      </c>
      <c r="I40" s="328"/>
      <c r="J40" s="328"/>
      <c r="K40" s="328"/>
      <c r="L40" s="328"/>
      <c r="M40" s="328" t="s">
        <v>200</v>
      </c>
      <c r="N40" s="328"/>
      <c r="O40" s="328"/>
      <c r="P40" s="329"/>
      <c r="Q40" s="48"/>
    </row>
    <row r="41" spans="1:17" ht="55.5" customHeight="1" x14ac:dyDescent="0.2">
      <c r="A41" s="48"/>
      <c r="B41" s="108" t="s">
        <v>201</v>
      </c>
      <c r="C41" s="330" t="s">
        <v>198</v>
      </c>
      <c r="D41" s="331"/>
      <c r="E41" s="331"/>
      <c r="F41" s="331"/>
      <c r="G41" s="332"/>
      <c r="H41" s="328" t="s">
        <v>199</v>
      </c>
      <c r="I41" s="328"/>
      <c r="J41" s="328"/>
      <c r="K41" s="328"/>
      <c r="L41" s="328"/>
      <c r="M41" s="328" t="s">
        <v>200</v>
      </c>
      <c r="N41" s="328"/>
      <c r="O41" s="328"/>
      <c r="P41" s="329"/>
      <c r="Q41" s="48"/>
    </row>
    <row r="42" spans="1:17" ht="13.5" customHeight="1" x14ac:dyDescent="0.2">
      <c r="A42" s="48"/>
      <c r="B42" s="106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6"/>
      <c r="Q42" s="48"/>
    </row>
    <row r="43" spans="1:17" ht="12.75" customHeight="1" x14ac:dyDescent="0.2">
      <c r="A43" s="48"/>
      <c r="B43" s="12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8"/>
      <c r="Q43" s="48"/>
    </row>
    <row r="44" spans="1:17" ht="11.25" customHeight="1" thickBot="1" x14ac:dyDescent="0.25">
      <c r="A44" s="48"/>
      <c r="B44" s="8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3"/>
      <c r="Q44" s="48"/>
    </row>
    <row r="45" spans="1:17" ht="4.5" customHeight="1" thickBot="1" x14ac:dyDescent="0.25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8"/>
    </row>
    <row r="46" spans="1:17" ht="13.5" customHeight="1" thickBot="1" x14ac:dyDescent="0.25">
      <c r="A46" s="48"/>
      <c r="B46" s="192" t="s">
        <v>8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4"/>
      <c r="Q46" s="48"/>
    </row>
    <row r="47" spans="1:17" ht="4.5" customHeight="1" thickBot="1" x14ac:dyDescent="0.25">
      <c r="A47" s="48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48"/>
    </row>
    <row r="48" spans="1:17" x14ac:dyDescent="0.2">
      <c r="A48" s="48"/>
      <c r="B48" s="319" t="s">
        <v>20</v>
      </c>
      <c r="C48" s="111" t="s">
        <v>9</v>
      </c>
      <c r="D48" s="112" t="s">
        <v>149</v>
      </c>
      <c r="E48" s="112" t="s">
        <v>150</v>
      </c>
      <c r="F48" s="112" t="s">
        <v>151</v>
      </c>
      <c r="G48" s="112" t="s">
        <v>152</v>
      </c>
      <c r="H48" s="112" t="s">
        <v>153</v>
      </c>
      <c r="I48" s="112" t="s">
        <v>154</v>
      </c>
      <c r="J48" s="112" t="s">
        <v>155</v>
      </c>
      <c r="K48" s="112" t="s">
        <v>156</v>
      </c>
      <c r="L48" s="112" t="s">
        <v>157</v>
      </c>
      <c r="M48" s="112" t="s">
        <v>158</v>
      </c>
      <c r="N48" s="112" t="s">
        <v>159</v>
      </c>
      <c r="O48" s="112" t="s">
        <v>160</v>
      </c>
      <c r="P48" s="113" t="s">
        <v>24</v>
      </c>
      <c r="Q48" s="48"/>
    </row>
    <row r="49" spans="1:19" s="48" customFormat="1" ht="13.5" customHeight="1" x14ac:dyDescent="0.2">
      <c r="B49" s="320"/>
      <c r="C49" s="114" t="s">
        <v>2</v>
      </c>
      <c r="D49" s="120"/>
      <c r="E49" s="120"/>
      <c r="F49" s="121">
        <f>+$C$26</f>
        <v>0.95</v>
      </c>
      <c r="G49" s="120"/>
      <c r="H49" s="120"/>
      <c r="I49" s="121">
        <f>+$C$26</f>
        <v>0.95</v>
      </c>
      <c r="J49" s="120"/>
      <c r="K49" s="120"/>
      <c r="L49" s="121">
        <f>+$C$26</f>
        <v>0.95</v>
      </c>
      <c r="M49" s="120"/>
      <c r="N49" s="120"/>
      <c r="O49" s="121">
        <f>+$C$26</f>
        <v>0.95</v>
      </c>
      <c r="P49" s="122">
        <f>+$C$26</f>
        <v>0.95</v>
      </c>
      <c r="S49" s="29"/>
    </row>
    <row r="50" spans="1:19" ht="20.25" customHeight="1" thickBot="1" x14ac:dyDescent="0.25">
      <c r="A50" s="48"/>
      <c r="B50" s="321"/>
      <c r="C50" s="115" t="s">
        <v>10</v>
      </c>
      <c r="D50" s="116"/>
      <c r="E50" s="116"/>
      <c r="F50" s="117">
        <f>IFERROR(Reg_GestionProcesosCont!C10/Reg_GestionProcesosCont!C11," ")</f>
        <v>1</v>
      </c>
      <c r="G50" s="118"/>
      <c r="H50" s="118"/>
      <c r="I50" s="117" t="str">
        <f>IFERROR(Reg_GestionProcesosCont!E10/Reg_GestionProcesosCont!E11," ")</f>
        <v xml:space="preserve"> </v>
      </c>
      <c r="J50" s="118"/>
      <c r="K50" s="118"/>
      <c r="L50" s="117" t="str">
        <f>IFERROR(Reg_GestionProcesosCont!G10/Reg_GestionProcesosCont!G11," ")</f>
        <v xml:space="preserve"> </v>
      </c>
      <c r="M50" s="118"/>
      <c r="N50" s="118"/>
      <c r="O50" s="117" t="str">
        <f>IFERROR(Reg_GestionProcesosCont!I10/Reg_GestionProcesosCont!I11," ")</f>
        <v xml:space="preserve"> </v>
      </c>
      <c r="P50" s="119">
        <f>IFERROR(Reg_GestionProcesosCont!L10," ")</f>
        <v>1</v>
      </c>
      <c r="Q50" s="48"/>
    </row>
    <row r="51" spans="1:19" ht="6" customHeight="1" thickBot="1" x14ac:dyDescent="0.25"/>
    <row r="52" spans="1:19" ht="22.5" customHeight="1" thickBot="1" x14ac:dyDescent="0.25">
      <c r="A52" s="48"/>
      <c r="B52" s="312" t="s">
        <v>217</v>
      </c>
      <c r="C52" s="313"/>
      <c r="D52" s="313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4"/>
      <c r="Q52" s="48"/>
    </row>
    <row r="53" spans="1:19" x14ac:dyDescent="0.2">
      <c r="A53" s="48"/>
      <c r="B53" s="240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2"/>
      <c r="Q53" s="48"/>
    </row>
    <row r="54" spans="1:19" x14ac:dyDescent="0.2">
      <c r="A54" s="48"/>
      <c r="B54" s="243"/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5"/>
      <c r="Q54" s="48"/>
    </row>
    <row r="55" spans="1:19" x14ac:dyDescent="0.2">
      <c r="A55" s="48"/>
      <c r="B55" s="243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5"/>
      <c r="Q55" s="48"/>
    </row>
    <row r="56" spans="1:19" x14ac:dyDescent="0.2">
      <c r="A56" s="48"/>
      <c r="B56" s="243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5"/>
      <c r="Q56" s="48"/>
    </row>
    <row r="57" spans="1:19" x14ac:dyDescent="0.2">
      <c r="A57" s="48"/>
      <c r="B57" s="243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5"/>
      <c r="Q57" s="48"/>
    </row>
    <row r="58" spans="1:19" x14ac:dyDescent="0.2">
      <c r="A58" s="48"/>
      <c r="B58" s="243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5"/>
      <c r="Q58" s="48"/>
    </row>
    <row r="59" spans="1:19" x14ac:dyDescent="0.2">
      <c r="A59" s="48"/>
      <c r="B59" s="243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5"/>
      <c r="Q59" s="48"/>
    </row>
    <row r="60" spans="1:19" x14ac:dyDescent="0.2">
      <c r="A60" s="48"/>
      <c r="B60" s="243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5"/>
      <c r="Q60" s="48"/>
    </row>
    <row r="61" spans="1:19" x14ac:dyDescent="0.2">
      <c r="A61" s="48"/>
      <c r="B61" s="243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5"/>
      <c r="Q61" s="48"/>
    </row>
    <row r="62" spans="1:19" x14ac:dyDescent="0.2">
      <c r="A62" s="48"/>
      <c r="B62" s="243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5"/>
      <c r="Q62" s="48"/>
    </row>
    <row r="63" spans="1:19" x14ac:dyDescent="0.2">
      <c r="A63" s="48"/>
      <c r="B63" s="243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5"/>
      <c r="Q63" s="48"/>
    </row>
    <row r="64" spans="1:19" x14ac:dyDescent="0.2">
      <c r="A64" s="48"/>
      <c r="B64" s="243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5"/>
      <c r="Q64" s="48"/>
    </row>
    <row r="65" spans="1:19" x14ac:dyDescent="0.2">
      <c r="A65" s="48"/>
      <c r="B65" s="243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5"/>
      <c r="Q65" s="48"/>
    </row>
    <row r="66" spans="1:19" x14ac:dyDescent="0.2">
      <c r="A66" s="48"/>
      <c r="B66" s="243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5"/>
      <c r="Q66" s="48"/>
    </row>
    <row r="67" spans="1:19" x14ac:dyDescent="0.2">
      <c r="A67" s="48"/>
      <c r="B67" s="243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5"/>
      <c r="Q67" s="48"/>
    </row>
    <row r="68" spans="1:19" ht="13.5" thickBot="1" x14ac:dyDescent="0.25">
      <c r="A68" s="48"/>
      <c r="B68" s="246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8"/>
      <c r="Q68" s="48"/>
    </row>
    <row r="69" spans="1:19" s="49" customFormat="1" ht="4.5" customHeight="1" thickBot="1" x14ac:dyDescent="0.25">
      <c r="A69" s="324"/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S69" s="77"/>
    </row>
    <row r="70" spans="1:19" ht="15" customHeight="1" x14ac:dyDescent="0.2">
      <c r="A70" s="48"/>
      <c r="B70" s="292" t="s">
        <v>5</v>
      </c>
      <c r="C70" s="295" t="s">
        <v>180</v>
      </c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7"/>
      <c r="Q70" s="48"/>
    </row>
    <row r="71" spans="1:19" ht="49.5" customHeight="1" x14ac:dyDescent="0.2">
      <c r="A71" s="48"/>
      <c r="B71" s="293"/>
      <c r="C71" s="298" t="s">
        <v>243</v>
      </c>
      <c r="D71" s="299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300"/>
      <c r="Q71" s="48"/>
    </row>
    <row r="72" spans="1:19" ht="15" customHeight="1" x14ac:dyDescent="0.2">
      <c r="A72" s="48"/>
      <c r="B72" s="293"/>
      <c r="C72" s="301" t="s">
        <v>181</v>
      </c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3"/>
      <c r="Q72" s="48"/>
    </row>
    <row r="73" spans="1:19" ht="49.5" customHeight="1" x14ac:dyDescent="0.2">
      <c r="A73" s="48"/>
      <c r="B73" s="293"/>
      <c r="C73" s="298"/>
      <c r="D73" s="299"/>
      <c r="E73" s="299"/>
      <c r="F73" s="299"/>
      <c r="G73" s="299"/>
      <c r="H73" s="299"/>
      <c r="I73" s="299"/>
      <c r="J73" s="299"/>
      <c r="K73" s="299"/>
      <c r="L73" s="299"/>
      <c r="M73" s="299"/>
      <c r="N73" s="299"/>
      <c r="O73" s="299"/>
      <c r="P73" s="300"/>
      <c r="Q73" s="48"/>
    </row>
    <row r="74" spans="1:19" ht="18" customHeight="1" x14ac:dyDescent="0.2">
      <c r="A74" s="48"/>
      <c r="B74" s="293"/>
      <c r="C74" s="301" t="s">
        <v>182</v>
      </c>
      <c r="D74" s="302"/>
      <c r="E74" s="302"/>
      <c r="F74" s="302"/>
      <c r="G74" s="302"/>
      <c r="H74" s="302"/>
      <c r="I74" s="302"/>
      <c r="J74" s="302"/>
      <c r="K74" s="302"/>
      <c r="L74" s="302"/>
      <c r="M74" s="302"/>
      <c r="N74" s="302"/>
      <c r="O74" s="302"/>
      <c r="P74" s="303"/>
      <c r="Q74" s="48"/>
    </row>
    <row r="75" spans="1:19" ht="49.5" customHeight="1" x14ac:dyDescent="0.2">
      <c r="A75" s="48"/>
      <c r="B75" s="293"/>
      <c r="C75" s="298"/>
      <c r="D75" s="299"/>
      <c r="E75" s="299"/>
      <c r="F75" s="299"/>
      <c r="G75" s="299"/>
      <c r="H75" s="299"/>
      <c r="I75" s="299"/>
      <c r="J75" s="299"/>
      <c r="K75" s="299"/>
      <c r="L75" s="299"/>
      <c r="M75" s="299"/>
      <c r="N75" s="299"/>
      <c r="O75" s="299"/>
      <c r="P75" s="300"/>
      <c r="Q75" s="48"/>
    </row>
    <row r="76" spans="1:19" ht="17.25" customHeight="1" x14ac:dyDescent="0.2">
      <c r="A76" s="48"/>
      <c r="B76" s="293"/>
      <c r="C76" s="301" t="s">
        <v>183</v>
      </c>
      <c r="D76" s="302"/>
      <c r="E76" s="302"/>
      <c r="F76" s="302"/>
      <c r="G76" s="302"/>
      <c r="H76" s="302"/>
      <c r="I76" s="302"/>
      <c r="J76" s="302"/>
      <c r="K76" s="302"/>
      <c r="L76" s="302"/>
      <c r="M76" s="302"/>
      <c r="N76" s="302"/>
      <c r="O76" s="302"/>
      <c r="P76" s="303"/>
      <c r="Q76" s="48"/>
    </row>
    <row r="77" spans="1:19" ht="49.5" customHeight="1" thickBot="1" x14ac:dyDescent="0.25">
      <c r="A77" s="48"/>
      <c r="B77" s="294"/>
      <c r="C77" s="304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6"/>
      <c r="Q77" s="48"/>
    </row>
    <row r="78" spans="1:19" ht="30.75" customHeight="1" thickBot="1" x14ac:dyDescent="0.25">
      <c r="A78" s="48"/>
      <c r="B78" s="50" t="s">
        <v>63</v>
      </c>
      <c r="C78" s="307" t="s">
        <v>193</v>
      </c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9"/>
      <c r="Q78" s="48"/>
    </row>
    <row r="79" spans="1:19" ht="27.75" customHeight="1" thickBot="1" x14ac:dyDescent="0.25">
      <c r="A79" s="48"/>
      <c r="B79" s="50" t="s">
        <v>84</v>
      </c>
      <c r="C79" s="310" t="s">
        <v>85</v>
      </c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1"/>
      <c r="Q79" s="48"/>
    </row>
    <row r="82" spans="2:19" x14ac:dyDescent="0.2">
      <c r="C82" s="51"/>
    </row>
    <row r="83" spans="2:19" hidden="1" x14ac:dyDescent="0.2">
      <c r="C83" s="46">
        <v>2018</v>
      </c>
    </row>
    <row r="84" spans="2:19" hidden="1" x14ac:dyDescent="0.2">
      <c r="C84" s="46">
        <v>2019</v>
      </c>
    </row>
    <row r="90" spans="2:19" s="47" customFormat="1" x14ac:dyDescent="0.2">
      <c r="S90" s="35"/>
    </row>
    <row r="91" spans="2:19" s="47" customFormat="1" x14ac:dyDescent="0.2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S91" s="35"/>
    </row>
    <row r="92" spans="2:19" s="47" customFormat="1" x14ac:dyDescent="0.2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S92" s="35"/>
    </row>
    <row r="93" spans="2:19" s="47" customFormat="1" x14ac:dyDescent="0.2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S93" s="35"/>
    </row>
    <row r="94" spans="2:19" s="47" customFormat="1" x14ac:dyDescent="0.2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S94" s="35"/>
    </row>
    <row r="95" spans="2:19" s="47" customFormat="1" x14ac:dyDescent="0.2">
      <c r="B95" s="94"/>
      <c r="C95" s="94"/>
      <c r="D95" s="94"/>
      <c r="E95" s="94"/>
      <c r="F95" s="94"/>
      <c r="G95" s="98"/>
      <c r="H95" s="98"/>
      <c r="I95" s="98"/>
      <c r="J95" s="98"/>
      <c r="K95" s="98"/>
      <c r="L95" s="98"/>
      <c r="M95" s="98"/>
      <c r="N95" s="98"/>
      <c r="O95" s="98"/>
      <c r="S95" s="35"/>
    </row>
    <row r="96" spans="2:19" s="47" customFormat="1" x14ac:dyDescent="0.2">
      <c r="B96" s="94"/>
      <c r="C96" s="94"/>
      <c r="D96" s="94"/>
      <c r="E96" s="94"/>
      <c r="F96" s="94"/>
      <c r="G96" s="98"/>
      <c r="H96" s="98"/>
      <c r="I96" s="98"/>
      <c r="J96" s="98"/>
      <c r="K96" s="98"/>
      <c r="L96" s="98"/>
      <c r="M96" s="98"/>
      <c r="N96" s="98"/>
      <c r="O96" s="98"/>
      <c r="S96" s="35"/>
    </row>
    <row r="97" spans="2:19" s="47" customFormat="1" x14ac:dyDescent="0.2">
      <c r="B97" s="94"/>
      <c r="C97" s="94"/>
      <c r="D97" s="94"/>
      <c r="E97" s="94"/>
      <c r="F97" s="94"/>
      <c r="G97" s="98"/>
      <c r="H97" s="98"/>
      <c r="I97" s="98"/>
      <c r="J97" s="98"/>
      <c r="K97" s="98"/>
      <c r="L97" s="98"/>
      <c r="M97" s="98"/>
      <c r="N97" s="98"/>
      <c r="O97" s="98"/>
      <c r="S97" s="35"/>
    </row>
    <row r="98" spans="2:19" s="47" customFormat="1" x14ac:dyDescent="0.2">
      <c r="B98" s="94"/>
      <c r="C98" s="94"/>
      <c r="D98" s="94"/>
      <c r="E98" s="94"/>
      <c r="F98" s="94"/>
      <c r="G98" s="98"/>
      <c r="H98" s="98"/>
      <c r="I98" s="98"/>
      <c r="J98" s="98"/>
      <c r="K98" s="98"/>
      <c r="L98" s="98"/>
      <c r="M98" s="98"/>
      <c r="N98" s="98"/>
      <c r="O98" s="98"/>
      <c r="S98" s="35"/>
    </row>
    <row r="99" spans="2:19" s="47" customFormat="1" x14ac:dyDescent="0.2">
      <c r="B99" s="94"/>
      <c r="C99" s="94"/>
      <c r="D99" s="94"/>
      <c r="E99" s="94"/>
      <c r="F99" s="94"/>
      <c r="G99" s="98"/>
      <c r="H99" s="98"/>
      <c r="I99" s="98"/>
      <c r="J99" s="98"/>
      <c r="K99" s="98"/>
      <c r="L99" s="98"/>
      <c r="M99" s="98"/>
      <c r="N99" s="98"/>
      <c r="O99" s="98"/>
      <c r="S99" s="35"/>
    </row>
    <row r="100" spans="2:19" s="47" customFormat="1" x14ac:dyDescent="0.2">
      <c r="B100" s="94"/>
      <c r="C100" s="94"/>
      <c r="D100" s="94"/>
      <c r="E100" s="94"/>
      <c r="F100" s="94"/>
      <c r="G100" s="98"/>
      <c r="H100" s="98"/>
      <c r="I100" s="98"/>
      <c r="J100" s="98"/>
      <c r="K100" s="98"/>
      <c r="L100" s="98"/>
      <c r="M100" s="98"/>
      <c r="N100" s="98"/>
      <c r="O100" s="98"/>
      <c r="S100" s="35"/>
    </row>
    <row r="101" spans="2:19" s="47" customFormat="1" x14ac:dyDescent="0.2">
      <c r="B101" s="94"/>
      <c r="C101" s="94"/>
      <c r="D101" s="94"/>
      <c r="E101" s="94"/>
      <c r="F101" s="94"/>
      <c r="G101" s="98"/>
      <c r="H101" s="98"/>
      <c r="I101" s="98"/>
      <c r="J101" s="98"/>
      <c r="K101" s="98"/>
      <c r="L101" s="98"/>
      <c r="M101" s="98"/>
      <c r="N101" s="98"/>
      <c r="O101" s="98"/>
      <c r="P101" s="93"/>
      <c r="S101" s="35"/>
    </row>
    <row r="102" spans="2:19" s="47" customFormat="1" x14ac:dyDescent="0.2">
      <c r="B102" s="94"/>
      <c r="C102" s="94"/>
      <c r="D102" s="94"/>
      <c r="E102" s="94"/>
      <c r="F102" s="94"/>
      <c r="G102" s="98"/>
      <c r="H102" s="98"/>
      <c r="I102" s="98"/>
      <c r="J102" s="98"/>
      <c r="K102" s="98"/>
      <c r="L102" s="98"/>
      <c r="M102" s="98"/>
      <c r="N102" s="98"/>
      <c r="O102" s="98"/>
      <c r="P102" s="93"/>
      <c r="S102" s="35"/>
    </row>
    <row r="103" spans="2:19" s="47" customFormat="1" x14ac:dyDescent="0.2">
      <c r="B103" s="94"/>
      <c r="C103" s="94"/>
      <c r="D103" s="94"/>
      <c r="E103" s="94"/>
      <c r="F103" s="94"/>
      <c r="G103" s="98"/>
      <c r="H103" s="98"/>
      <c r="I103" s="98"/>
      <c r="J103" s="98"/>
      <c r="K103" s="98"/>
      <c r="L103" s="98"/>
      <c r="M103" s="98"/>
      <c r="N103" s="98"/>
      <c r="O103" s="98"/>
      <c r="P103" s="93"/>
      <c r="S103" s="35"/>
    </row>
    <row r="104" spans="2:19" s="47" customFormat="1" x14ac:dyDescent="0.2">
      <c r="B104" s="94"/>
      <c r="C104" s="94"/>
      <c r="D104" s="94"/>
      <c r="E104" s="94"/>
      <c r="F104" s="94"/>
      <c r="G104" s="98"/>
      <c r="H104" s="98"/>
      <c r="I104" s="98"/>
      <c r="J104" s="98"/>
      <c r="K104" s="98"/>
      <c r="L104" s="98"/>
      <c r="M104" s="98"/>
      <c r="N104" s="98"/>
      <c r="O104" s="98"/>
      <c r="P104" s="93"/>
      <c r="Q104" s="52" t="s">
        <v>69</v>
      </c>
      <c r="S104" s="35"/>
    </row>
    <row r="105" spans="2:19" s="47" customFormat="1" x14ac:dyDescent="0.2">
      <c r="B105" s="53"/>
      <c r="C105" s="53"/>
      <c r="D105" s="94"/>
      <c r="E105" s="94"/>
      <c r="F105" s="94"/>
      <c r="G105" s="98"/>
      <c r="H105" s="98"/>
      <c r="I105" s="98"/>
      <c r="J105" s="98"/>
      <c r="K105" s="98"/>
      <c r="L105" s="98"/>
      <c r="M105" s="98"/>
      <c r="N105" s="98"/>
      <c r="O105" s="98"/>
      <c r="P105" s="93"/>
      <c r="Q105" s="52" t="s">
        <v>70</v>
      </c>
      <c r="S105" s="35"/>
    </row>
    <row r="106" spans="2:19" s="47" customFormat="1" x14ac:dyDescent="0.2">
      <c r="B106" s="53"/>
      <c r="C106" s="53"/>
      <c r="D106" s="94"/>
      <c r="E106" s="94"/>
      <c r="F106" s="94"/>
      <c r="G106" s="98"/>
      <c r="H106" s="98"/>
      <c r="I106" s="98"/>
      <c r="J106" s="98"/>
      <c r="K106" s="98"/>
      <c r="L106" s="98"/>
      <c r="M106" s="98"/>
      <c r="N106" s="98"/>
      <c r="O106" s="98"/>
      <c r="P106" s="93"/>
      <c r="Q106" s="52" t="s">
        <v>72</v>
      </c>
      <c r="S106" s="35"/>
    </row>
    <row r="107" spans="2:19" s="47" customFormat="1" x14ac:dyDescent="0.2">
      <c r="B107" s="53"/>
      <c r="C107" s="53"/>
      <c r="D107" s="94"/>
      <c r="E107" s="94"/>
      <c r="F107" s="94"/>
      <c r="G107" s="98"/>
      <c r="H107" s="98"/>
      <c r="I107" s="98"/>
      <c r="J107" s="98"/>
      <c r="K107" s="98"/>
      <c r="L107" s="98"/>
      <c r="M107" s="98"/>
      <c r="N107" s="98"/>
      <c r="O107" s="98"/>
      <c r="P107" s="93"/>
      <c r="Q107" s="52" t="s">
        <v>71</v>
      </c>
      <c r="S107" s="35"/>
    </row>
    <row r="108" spans="2:19" s="47" customFormat="1" x14ac:dyDescent="0.2">
      <c r="B108" s="94"/>
      <c r="C108" s="53"/>
      <c r="D108" s="94"/>
      <c r="E108" s="94"/>
      <c r="F108" s="94"/>
      <c r="G108" s="98"/>
      <c r="H108" s="98"/>
      <c r="I108" s="98"/>
      <c r="J108" s="98"/>
      <c r="K108" s="98"/>
      <c r="L108" s="98"/>
      <c r="M108" s="99"/>
      <c r="N108" s="98"/>
      <c r="O108" s="98"/>
      <c r="P108" s="93"/>
      <c r="Q108" s="52" t="s">
        <v>73</v>
      </c>
      <c r="S108" s="35"/>
    </row>
    <row r="109" spans="2:19" s="47" customFormat="1" x14ac:dyDescent="0.2">
      <c r="B109" s="94"/>
      <c r="C109" s="53"/>
      <c r="D109" s="94"/>
      <c r="E109" s="94"/>
      <c r="F109" s="94"/>
      <c r="G109" s="98"/>
      <c r="H109" s="98"/>
      <c r="I109" s="98"/>
      <c r="J109" s="98"/>
      <c r="K109" s="98"/>
      <c r="L109" s="98"/>
      <c r="M109" s="98"/>
      <c r="N109" s="98" t="s">
        <v>67</v>
      </c>
      <c r="O109" s="98"/>
      <c r="P109" s="93"/>
      <c r="Q109" s="52" t="s">
        <v>74</v>
      </c>
      <c r="S109" s="35"/>
    </row>
    <row r="110" spans="2:19" s="47" customFormat="1" x14ac:dyDescent="0.2">
      <c r="B110" s="94"/>
      <c r="C110" s="53"/>
      <c r="D110" s="94"/>
      <c r="E110" s="94"/>
      <c r="F110" s="94"/>
      <c r="G110" s="98"/>
      <c r="H110" s="98"/>
      <c r="I110" s="98"/>
      <c r="J110" s="98"/>
      <c r="K110" s="98"/>
      <c r="L110" s="98"/>
      <c r="M110" s="98"/>
      <c r="N110" s="98"/>
      <c r="O110" s="98"/>
      <c r="P110" s="93"/>
      <c r="S110" s="35"/>
    </row>
    <row r="111" spans="2:19" s="47" customFormat="1" x14ac:dyDescent="0.2">
      <c r="B111" s="94"/>
      <c r="C111" s="53"/>
      <c r="D111" s="94"/>
      <c r="E111" s="94"/>
      <c r="F111" s="94"/>
      <c r="G111" s="98"/>
      <c r="H111" s="98"/>
      <c r="I111" s="98"/>
      <c r="J111" s="98"/>
      <c r="K111" s="98"/>
      <c r="L111" s="98"/>
      <c r="M111" s="98"/>
      <c r="N111" s="98"/>
      <c r="O111" s="98"/>
      <c r="P111" s="93"/>
      <c r="S111" s="35"/>
    </row>
    <row r="112" spans="2:19" s="47" customFormat="1" x14ac:dyDescent="0.2">
      <c r="B112" s="94"/>
      <c r="C112" s="94"/>
      <c r="D112" s="94"/>
      <c r="E112" s="94"/>
      <c r="F112" s="94"/>
      <c r="G112" s="98"/>
      <c r="H112" s="98"/>
      <c r="I112" s="98"/>
      <c r="J112" s="98"/>
      <c r="K112" s="98"/>
      <c r="L112" s="98"/>
      <c r="M112" s="98"/>
      <c r="N112" s="98"/>
      <c r="O112" s="98"/>
      <c r="P112" s="93"/>
      <c r="S112" s="35"/>
    </row>
    <row r="113" spans="2:19" s="47" customFormat="1" x14ac:dyDescent="0.2">
      <c r="B113" s="94"/>
      <c r="C113" s="94"/>
      <c r="D113" s="94"/>
      <c r="E113" s="94"/>
      <c r="F113" s="94"/>
      <c r="G113" s="98"/>
      <c r="H113" s="98"/>
      <c r="I113" s="98"/>
      <c r="J113" s="98"/>
      <c r="K113" s="98"/>
      <c r="L113" s="98"/>
      <c r="M113" s="98"/>
      <c r="N113" s="98"/>
      <c r="O113" s="98"/>
      <c r="P113" s="93"/>
      <c r="S113" s="35"/>
    </row>
    <row r="114" spans="2:19" s="47" customFormat="1" x14ac:dyDescent="0.2">
      <c r="B114" s="94"/>
      <c r="C114" s="94"/>
      <c r="D114" s="94"/>
      <c r="E114" s="94"/>
      <c r="F114" s="94"/>
      <c r="G114" s="98"/>
      <c r="H114" s="98"/>
      <c r="I114" s="98"/>
      <c r="J114" s="98"/>
      <c r="K114" s="98"/>
      <c r="L114" s="98"/>
      <c r="M114" s="98"/>
      <c r="N114" s="98"/>
      <c r="O114" s="98"/>
      <c r="P114" s="93"/>
      <c r="Q114" s="52">
        <v>2015</v>
      </c>
      <c r="S114" s="35"/>
    </row>
    <row r="115" spans="2:19" s="47" customFormat="1" ht="12.75" customHeight="1" x14ac:dyDescent="0.2">
      <c r="B115" s="94"/>
      <c r="C115" s="94"/>
      <c r="D115" s="94"/>
      <c r="E115" s="94"/>
      <c r="F115" s="94"/>
      <c r="G115" s="98"/>
      <c r="H115" s="98"/>
      <c r="I115" s="98"/>
      <c r="J115" s="98"/>
      <c r="K115" s="98"/>
      <c r="L115" s="98"/>
      <c r="M115" s="98"/>
      <c r="N115" s="98"/>
      <c r="O115" s="98"/>
      <c r="Q115" s="52">
        <v>2016</v>
      </c>
      <c r="S115" s="35"/>
    </row>
    <row r="116" spans="2:19" s="47" customFormat="1" x14ac:dyDescent="0.2">
      <c r="B116" s="94"/>
      <c r="C116" s="94"/>
      <c r="D116" s="94"/>
      <c r="E116" s="94"/>
      <c r="F116" s="94"/>
      <c r="G116" s="98"/>
      <c r="H116" s="98"/>
      <c r="I116" s="98"/>
      <c r="J116" s="98"/>
      <c r="K116" s="98"/>
      <c r="L116" s="98"/>
      <c r="M116" s="98"/>
      <c r="N116" s="98"/>
      <c r="O116" s="98"/>
      <c r="Q116" s="52">
        <v>2017</v>
      </c>
      <c r="S116" s="35"/>
    </row>
    <row r="117" spans="2:19" s="47" customFormat="1" x14ac:dyDescent="0.2">
      <c r="B117" s="94"/>
      <c r="C117" s="94"/>
      <c r="D117" s="94"/>
      <c r="E117" s="94"/>
      <c r="F117" s="94"/>
      <c r="G117" s="98"/>
      <c r="H117" s="98"/>
      <c r="I117" s="98"/>
      <c r="J117" s="98"/>
      <c r="K117" s="98"/>
      <c r="L117" s="98"/>
      <c r="M117" s="98"/>
      <c r="N117" s="98"/>
      <c r="O117" s="98"/>
      <c r="Q117" s="52">
        <v>2018</v>
      </c>
      <c r="S117" s="35"/>
    </row>
    <row r="118" spans="2:19" s="47" customFormat="1" x14ac:dyDescent="0.2">
      <c r="B118" s="94"/>
      <c r="C118" s="94"/>
      <c r="D118" s="94"/>
      <c r="E118" s="94"/>
      <c r="F118" s="94"/>
      <c r="G118" s="98"/>
      <c r="H118" s="98"/>
      <c r="I118" s="98"/>
      <c r="J118" s="98"/>
      <c r="K118" s="98"/>
      <c r="L118" s="98"/>
      <c r="M118" s="98"/>
      <c r="N118" s="98"/>
      <c r="O118" s="98"/>
      <c r="S118" s="35"/>
    </row>
    <row r="119" spans="2:19" s="47" customFormat="1" x14ac:dyDescent="0.2">
      <c r="B119" s="94"/>
      <c r="C119" s="94"/>
      <c r="D119" s="94"/>
      <c r="E119" s="94"/>
      <c r="F119" s="94"/>
      <c r="G119" s="98"/>
      <c r="H119" s="98"/>
      <c r="I119" s="98"/>
      <c r="J119" s="98"/>
      <c r="K119" s="98"/>
      <c r="L119" s="98"/>
      <c r="M119" s="98"/>
      <c r="N119" s="98"/>
      <c r="O119" s="98"/>
      <c r="S119" s="35"/>
    </row>
    <row r="120" spans="2:19" s="47" customFormat="1" x14ac:dyDescent="0.2">
      <c r="B120" s="95"/>
      <c r="C120" s="94"/>
      <c r="D120" s="94"/>
      <c r="E120" s="94"/>
      <c r="F120" s="94"/>
      <c r="G120" s="98"/>
      <c r="H120" s="98"/>
      <c r="I120" s="98"/>
      <c r="J120" s="98"/>
      <c r="K120" s="98"/>
      <c r="L120" s="98"/>
      <c r="M120" s="98"/>
      <c r="N120" s="98"/>
      <c r="O120" s="98"/>
      <c r="S120" s="35"/>
    </row>
    <row r="121" spans="2:19" s="47" customFormat="1" x14ac:dyDescent="0.2">
      <c r="B121" s="95"/>
      <c r="C121" s="94"/>
      <c r="D121" s="94"/>
      <c r="E121" s="94"/>
      <c r="F121" s="94"/>
      <c r="G121" s="98"/>
      <c r="H121" s="98"/>
      <c r="I121" s="98"/>
      <c r="J121" s="98"/>
      <c r="K121" s="98"/>
      <c r="L121" s="98"/>
      <c r="M121" s="98"/>
      <c r="N121" s="98"/>
      <c r="O121" s="98"/>
      <c r="S121" s="35"/>
    </row>
    <row r="122" spans="2:19" s="47" customFormat="1" x14ac:dyDescent="0.2">
      <c r="B122" s="95"/>
      <c r="C122" s="94"/>
      <c r="D122" s="94"/>
      <c r="E122" s="94"/>
      <c r="F122" s="94"/>
      <c r="G122" s="98"/>
      <c r="H122" s="98"/>
      <c r="I122" s="98"/>
      <c r="J122" s="98"/>
      <c r="K122" s="98"/>
      <c r="L122" s="98"/>
      <c r="M122" s="98"/>
      <c r="N122" s="98"/>
      <c r="O122" s="98"/>
      <c r="S122" s="35"/>
    </row>
    <row r="123" spans="2:19" s="47" customFormat="1" x14ac:dyDescent="0.2">
      <c r="B123" s="95"/>
      <c r="C123" s="94"/>
      <c r="D123" s="94"/>
      <c r="E123" s="94"/>
      <c r="F123" s="94"/>
      <c r="G123" s="98"/>
      <c r="H123" s="98"/>
      <c r="I123" s="98"/>
      <c r="J123" s="98"/>
      <c r="K123" s="98"/>
      <c r="L123" s="98"/>
      <c r="M123" s="98"/>
      <c r="N123" s="98"/>
      <c r="O123" s="98"/>
      <c r="S123" s="35"/>
    </row>
    <row r="124" spans="2:19" s="47" customFormat="1" x14ac:dyDescent="0.2">
      <c r="B124" s="95"/>
      <c r="C124" s="94"/>
      <c r="D124" s="94"/>
      <c r="E124" s="94"/>
      <c r="F124" s="94"/>
      <c r="G124" s="98"/>
      <c r="H124" s="98"/>
      <c r="I124" s="98"/>
      <c r="J124" s="98"/>
      <c r="K124" s="98"/>
      <c r="L124" s="98"/>
      <c r="M124" s="98"/>
      <c r="N124" s="98"/>
      <c r="O124" s="98"/>
      <c r="S124" s="35"/>
    </row>
    <row r="125" spans="2:19" s="47" customFormat="1" x14ac:dyDescent="0.2">
      <c r="B125" s="95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S125" s="35"/>
    </row>
    <row r="126" spans="2:19" s="47" customFormat="1" x14ac:dyDescent="0.2">
      <c r="B126" s="95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S126" s="35"/>
    </row>
    <row r="127" spans="2:19" s="47" customFormat="1" x14ac:dyDescent="0.2">
      <c r="B127" s="96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S127" s="35"/>
    </row>
    <row r="128" spans="2:19" s="47" customFormat="1" x14ac:dyDescent="0.2">
      <c r="B128" s="96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S128" s="35"/>
    </row>
    <row r="129" spans="2:19" s="47" customFormat="1" x14ac:dyDescent="0.2">
      <c r="B129" s="134" t="s">
        <v>221</v>
      </c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S129" s="35"/>
    </row>
    <row r="130" spans="2:19" s="47" customFormat="1" x14ac:dyDescent="0.2">
      <c r="B130" s="134" t="s">
        <v>222</v>
      </c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S130" s="35"/>
    </row>
    <row r="131" spans="2:19" s="47" customFormat="1" x14ac:dyDescent="0.2">
      <c r="B131" s="134" t="s">
        <v>223</v>
      </c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S131" s="35"/>
    </row>
    <row r="132" spans="2:19" s="47" customFormat="1" x14ac:dyDescent="0.2">
      <c r="B132" s="134" t="s">
        <v>224</v>
      </c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S132" s="35"/>
    </row>
    <row r="133" spans="2:19" s="47" customFormat="1" x14ac:dyDescent="0.2">
      <c r="B133" s="134" t="s">
        <v>225</v>
      </c>
      <c r="C133" s="94"/>
      <c r="D133" s="94"/>
      <c r="E133" s="94"/>
      <c r="F133" s="94"/>
      <c r="G133" s="98"/>
      <c r="H133" s="98"/>
      <c r="I133" s="98"/>
      <c r="J133" s="98"/>
      <c r="K133" s="98"/>
      <c r="L133" s="98"/>
      <c r="M133" s="98"/>
      <c r="N133" s="98"/>
      <c r="O133" s="98"/>
      <c r="S133" s="35"/>
    </row>
    <row r="134" spans="2:19" s="47" customFormat="1" x14ac:dyDescent="0.2">
      <c r="B134" s="134" t="s">
        <v>226</v>
      </c>
      <c r="C134" s="94"/>
      <c r="D134" s="94"/>
      <c r="E134" s="94"/>
      <c r="F134" s="94"/>
      <c r="G134" s="98"/>
      <c r="H134" s="98"/>
      <c r="I134" s="98"/>
      <c r="J134" s="98"/>
      <c r="K134" s="98"/>
      <c r="L134" s="98"/>
      <c r="M134" s="98"/>
      <c r="N134" s="98"/>
      <c r="O134" s="98"/>
      <c r="S134" s="35"/>
    </row>
    <row r="135" spans="2:19" s="47" customFormat="1" x14ac:dyDescent="0.2">
      <c r="B135" s="134" t="s">
        <v>227</v>
      </c>
      <c r="C135" s="94"/>
      <c r="D135" s="94"/>
      <c r="E135" s="94"/>
      <c r="F135" s="94"/>
      <c r="G135" s="98"/>
      <c r="H135" s="98"/>
      <c r="I135" s="98"/>
      <c r="J135" s="98"/>
      <c r="K135" s="98"/>
      <c r="L135" s="98"/>
      <c r="M135" s="98"/>
      <c r="N135" s="98"/>
      <c r="O135" s="98"/>
      <c r="S135" s="35"/>
    </row>
    <row r="136" spans="2:19" s="48" customFormat="1" x14ac:dyDescent="0.2">
      <c r="B136" s="95"/>
      <c r="C136" s="94"/>
      <c r="D136" s="94"/>
      <c r="E136" s="94"/>
      <c r="F136" s="94"/>
      <c r="G136" s="98"/>
      <c r="H136" s="98"/>
      <c r="I136" s="98"/>
      <c r="J136" s="98"/>
      <c r="K136" s="98"/>
      <c r="L136" s="98"/>
      <c r="M136" s="98"/>
      <c r="N136" s="98"/>
      <c r="O136" s="98"/>
      <c r="P136" s="47"/>
      <c r="S136" s="29"/>
    </row>
    <row r="137" spans="2:19" s="48" customFormat="1" x14ac:dyDescent="0.2">
      <c r="B137" s="94" t="s">
        <v>29</v>
      </c>
      <c r="C137" s="94"/>
      <c r="D137" s="94"/>
      <c r="E137" s="94"/>
      <c r="F137" s="94"/>
      <c r="G137" s="98"/>
      <c r="H137" s="98"/>
      <c r="I137" s="98"/>
      <c r="J137" s="98"/>
      <c r="K137" s="98"/>
      <c r="L137" s="98"/>
      <c r="M137" s="98"/>
      <c r="N137" s="98"/>
      <c r="O137" s="98"/>
      <c r="P137" s="47"/>
      <c r="S137" s="29"/>
    </row>
    <row r="138" spans="2:19" s="48" customFormat="1" x14ac:dyDescent="0.2">
      <c r="B138" s="53" t="s">
        <v>55</v>
      </c>
      <c r="C138" s="94"/>
      <c r="D138" s="94"/>
      <c r="E138" s="94"/>
      <c r="F138" s="94"/>
      <c r="G138" s="98"/>
      <c r="H138" s="98"/>
      <c r="I138" s="98"/>
      <c r="J138" s="98"/>
      <c r="K138" s="98"/>
      <c r="L138" s="98"/>
      <c r="M138" s="98"/>
      <c r="N138" s="98"/>
      <c r="O138" s="98"/>
      <c r="P138" s="47"/>
      <c r="S138" s="29"/>
    </row>
    <row r="139" spans="2:19" s="48" customFormat="1" x14ac:dyDescent="0.2">
      <c r="B139" s="53" t="s">
        <v>166</v>
      </c>
      <c r="C139" s="94"/>
      <c r="D139" s="94"/>
      <c r="E139" s="94"/>
      <c r="F139" s="94"/>
      <c r="G139" s="98"/>
      <c r="H139" s="98"/>
      <c r="I139" s="98"/>
      <c r="J139" s="98"/>
      <c r="K139" s="98"/>
      <c r="L139" s="98"/>
      <c r="M139" s="98"/>
      <c r="N139" s="98"/>
      <c r="O139" s="98"/>
      <c r="P139" s="47"/>
      <c r="S139" s="29"/>
    </row>
    <row r="140" spans="2:19" s="48" customFormat="1" x14ac:dyDescent="0.2">
      <c r="B140" s="53" t="s">
        <v>39</v>
      </c>
      <c r="C140" s="94"/>
      <c r="D140" s="94"/>
      <c r="E140" s="94"/>
      <c r="F140" s="94"/>
      <c r="G140" s="98"/>
      <c r="H140" s="98"/>
      <c r="I140" s="98"/>
      <c r="J140" s="98"/>
      <c r="K140" s="98"/>
      <c r="L140" s="98"/>
      <c r="M140" s="98"/>
      <c r="N140" s="98"/>
      <c r="O140" s="98"/>
      <c r="P140" s="47"/>
      <c r="S140" s="29"/>
    </row>
    <row r="141" spans="2:19" s="48" customFormat="1" x14ac:dyDescent="0.2">
      <c r="B141" s="53" t="s">
        <v>172</v>
      </c>
      <c r="C141" s="94"/>
      <c r="D141" s="94"/>
      <c r="E141" s="94"/>
      <c r="F141" s="94"/>
      <c r="G141" s="98"/>
      <c r="H141" s="98"/>
      <c r="I141" s="98"/>
      <c r="J141" s="98"/>
      <c r="K141" s="98"/>
      <c r="L141" s="98"/>
      <c r="M141" s="98"/>
      <c r="N141" s="98"/>
      <c r="O141" s="98"/>
      <c r="P141" s="47"/>
      <c r="S141" s="29"/>
    </row>
    <row r="142" spans="2:19" s="48" customFormat="1" x14ac:dyDescent="0.2">
      <c r="B142" s="53" t="s">
        <v>191</v>
      </c>
      <c r="C142" s="94"/>
      <c r="D142" s="94"/>
      <c r="E142" s="94"/>
      <c r="F142" s="94"/>
      <c r="G142" s="98"/>
      <c r="H142" s="98"/>
      <c r="I142" s="98"/>
      <c r="J142" s="98"/>
      <c r="K142" s="98"/>
      <c r="L142" s="98"/>
      <c r="M142" s="98"/>
      <c r="N142" s="98"/>
      <c r="O142" s="98"/>
      <c r="P142" s="47"/>
      <c r="S142" s="29"/>
    </row>
    <row r="143" spans="2:19" s="48" customFormat="1" x14ac:dyDescent="0.2">
      <c r="B143" s="53" t="s">
        <v>174</v>
      </c>
      <c r="C143" s="94"/>
      <c r="D143" s="94"/>
      <c r="E143" s="94"/>
      <c r="F143" s="94"/>
      <c r="G143" s="98"/>
      <c r="H143" s="98"/>
      <c r="I143" s="98"/>
      <c r="J143" s="98"/>
      <c r="K143" s="98"/>
      <c r="L143" s="98"/>
      <c r="M143" s="98"/>
      <c r="N143" s="98"/>
      <c r="O143" s="98"/>
      <c r="P143" s="47"/>
      <c r="S143" s="29"/>
    </row>
    <row r="144" spans="2:19" s="48" customFormat="1" x14ac:dyDescent="0.2">
      <c r="B144" s="53" t="s">
        <v>53</v>
      </c>
      <c r="C144" s="94"/>
      <c r="D144" s="94"/>
      <c r="E144" s="94"/>
      <c r="F144" s="94"/>
      <c r="G144" s="98"/>
      <c r="H144" s="98"/>
      <c r="I144" s="98"/>
      <c r="J144" s="98"/>
      <c r="K144" s="98"/>
      <c r="L144" s="98"/>
      <c r="M144" s="98"/>
      <c r="N144" s="98"/>
      <c r="O144" s="98"/>
      <c r="P144" s="47"/>
      <c r="S144" s="29"/>
    </row>
    <row r="145" spans="2:19" s="48" customFormat="1" x14ac:dyDescent="0.2">
      <c r="B145" s="53" t="s">
        <v>163</v>
      </c>
      <c r="C145" s="94"/>
      <c r="D145" s="94"/>
      <c r="E145" s="94"/>
      <c r="F145" s="94"/>
      <c r="G145" s="98"/>
      <c r="H145" s="98"/>
      <c r="I145" s="98"/>
      <c r="J145" s="98"/>
      <c r="K145" s="98"/>
      <c r="L145" s="98"/>
      <c r="M145" s="98"/>
      <c r="N145" s="98"/>
      <c r="O145" s="98"/>
      <c r="P145" s="47"/>
      <c r="S145" s="29"/>
    </row>
    <row r="146" spans="2:19" s="48" customFormat="1" x14ac:dyDescent="0.2">
      <c r="B146" s="53" t="s">
        <v>167</v>
      </c>
      <c r="C146" s="94"/>
      <c r="D146" s="94"/>
      <c r="E146" s="94"/>
      <c r="F146" s="94"/>
      <c r="G146" s="98"/>
      <c r="H146" s="98"/>
      <c r="I146" s="98"/>
      <c r="J146" s="98"/>
      <c r="K146" s="98"/>
      <c r="L146" s="98"/>
      <c r="M146" s="98"/>
      <c r="N146" s="98"/>
      <c r="O146" s="98"/>
      <c r="P146" s="47"/>
      <c r="S146" s="29"/>
    </row>
    <row r="147" spans="2:19" x14ac:dyDescent="0.2">
      <c r="B147" s="97" t="s">
        <v>187</v>
      </c>
      <c r="C147" s="94"/>
      <c r="D147" s="94"/>
      <c r="E147" s="94"/>
      <c r="F147" s="94"/>
      <c r="G147" s="98"/>
      <c r="H147" s="98"/>
      <c r="I147" s="98"/>
      <c r="J147" s="98"/>
      <c r="K147" s="98"/>
      <c r="L147" s="98"/>
      <c r="M147" s="98"/>
      <c r="N147" s="98"/>
      <c r="O147" s="98"/>
      <c r="P147" s="47"/>
    </row>
    <row r="148" spans="2:19" x14ac:dyDescent="0.2">
      <c r="B148" s="53" t="s">
        <v>165</v>
      </c>
      <c r="C148" s="94"/>
      <c r="D148" s="94"/>
      <c r="E148" s="94"/>
      <c r="F148" s="94"/>
      <c r="G148" s="98"/>
      <c r="H148" s="98"/>
      <c r="I148" s="98"/>
      <c r="J148" s="98"/>
      <c r="K148" s="98"/>
      <c r="L148" s="98"/>
      <c r="M148" s="98"/>
      <c r="N148" s="98"/>
      <c r="O148" s="98"/>
      <c r="P148" s="47"/>
    </row>
    <row r="149" spans="2:19" x14ac:dyDescent="0.2">
      <c r="B149" s="53" t="s">
        <v>170</v>
      </c>
      <c r="C149" s="94"/>
      <c r="D149" s="94"/>
      <c r="E149" s="94"/>
      <c r="F149" s="94"/>
      <c r="G149" s="98"/>
      <c r="H149" s="98"/>
      <c r="I149" s="98"/>
      <c r="J149" s="98"/>
      <c r="K149" s="98"/>
      <c r="L149" s="98"/>
      <c r="M149" s="98"/>
      <c r="N149" s="98"/>
      <c r="O149" s="98"/>
      <c r="P149" s="47"/>
    </row>
    <row r="150" spans="2:19" x14ac:dyDescent="0.2">
      <c r="B150" s="53" t="s">
        <v>173</v>
      </c>
      <c r="C150" s="94"/>
      <c r="D150" s="94"/>
      <c r="E150" s="94"/>
      <c r="F150" s="94"/>
      <c r="G150" s="98"/>
      <c r="H150" s="98"/>
      <c r="I150" s="98"/>
      <c r="J150" s="98"/>
      <c r="K150" s="98"/>
      <c r="L150" s="98"/>
      <c r="M150" s="98"/>
      <c r="N150" s="98"/>
      <c r="O150" s="98"/>
      <c r="P150" s="47"/>
    </row>
    <row r="151" spans="2:19" x14ac:dyDescent="0.2">
      <c r="B151" s="53" t="s">
        <v>171</v>
      </c>
      <c r="C151" s="94"/>
      <c r="D151" s="94"/>
      <c r="E151" s="94"/>
      <c r="F151" s="94"/>
      <c r="G151" s="98"/>
      <c r="H151" s="98"/>
      <c r="I151" s="98"/>
      <c r="J151" s="98"/>
      <c r="K151" s="98"/>
      <c r="L151" s="98"/>
      <c r="M151" s="98"/>
      <c r="N151" s="98"/>
      <c r="O151" s="98"/>
      <c r="P151" s="47"/>
    </row>
    <row r="152" spans="2:19" x14ac:dyDescent="0.2">
      <c r="B152" s="53" t="s">
        <v>168</v>
      </c>
      <c r="C152" s="94"/>
      <c r="D152" s="94"/>
      <c r="E152" s="94"/>
      <c r="F152" s="94"/>
      <c r="G152" s="98"/>
      <c r="H152" s="98"/>
      <c r="I152" s="98"/>
      <c r="J152" s="98"/>
      <c r="K152" s="98"/>
      <c r="L152" s="98"/>
      <c r="M152" s="98"/>
      <c r="N152" s="98"/>
      <c r="O152" s="98"/>
      <c r="P152" s="47"/>
    </row>
    <row r="153" spans="2:19" x14ac:dyDescent="0.2">
      <c r="B153" s="53" t="s">
        <v>161</v>
      </c>
      <c r="C153" s="94"/>
      <c r="D153" s="94"/>
      <c r="E153" s="94"/>
      <c r="F153" s="94"/>
      <c r="G153" s="98"/>
      <c r="H153" s="98"/>
      <c r="I153" s="98"/>
      <c r="J153" s="98"/>
      <c r="K153" s="98"/>
      <c r="L153" s="98"/>
      <c r="M153" s="98"/>
      <c r="N153" s="98"/>
      <c r="O153" s="98"/>
      <c r="P153" s="47"/>
    </row>
    <row r="154" spans="2:19" x14ac:dyDescent="0.2">
      <c r="B154" s="53" t="s">
        <v>169</v>
      </c>
      <c r="C154" s="94"/>
      <c r="D154" s="94"/>
      <c r="E154" s="94"/>
      <c r="F154" s="94"/>
      <c r="G154" s="98"/>
      <c r="H154" s="98"/>
      <c r="I154" s="98"/>
      <c r="J154" s="98"/>
      <c r="K154" s="98"/>
      <c r="L154" s="98"/>
      <c r="M154" s="98"/>
      <c r="N154" s="98"/>
      <c r="O154" s="98"/>
      <c r="P154" s="47"/>
    </row>
    <row r="155" spans="2:19" x14ac:dyDescent="0.2">
      <c r="B155" s="53" t="s">
        <v>162</v>
      </c>
      <c r="C155" s="94"/>
      <c r="D155" s="94"/>
      <c r="E155" s="94"/>
      <c r="F155" s="94"/>
      <c r="G155" s="98"/>
      <c r="H155" s="98"/>
      <c r="I155" s="98"/>
      <c r="J155" s="98"/>
      <c r="K155" s="98"/>
      <c r="L155" s="98"/>
      <c r="M155" s="98"/>
      <c r="N155" s="98"/>
      <c r="O155" s="98"/>
      <c r="P155" s="47"/>
    </row>
    <row r="156" spans="2:19" x14ac:dyDescent="0.2">
      <c r="B156" s="53" t="s">
        <v>164</v>
      </c>
      <c r="C156" s="94"/>
      <c r="D156" s="94"/>
      <c r="E156" s="94"/>
      <c r="F156" s="94"/>
      <c r="G156" s="98"/>
      <c r="H156" s="98"/>
      <c r="I156" s="98"/>
      <c r="J156" s="98"/>
      <c r="K156" s="98"/>
      <c r="L156" s="98"/>
      <c r="M156" s="98"/>
      <c r="N156" s="98"/>
      <c r="O156" s="98"/>
      <c r="P156" s="47"/>
    </row>
    <row r="157" spans="2:19" x14ac:dyDescent="0.2">
      <c r="B157" s="53" t="s">
        <v>46</v>
      </c>
      <c r="C157" s="94"/>
      <c r="D157" s="94"/>
      <c r="E157" s="94"/>
      <c r="F157" s="94"/>
      <c r="G157" s="98"/>
      <c r="H157" s="98"/>
      <c r="I157" s="98"/>
      <c r="J157" s="98"/>
      <c r="K157" s="98"/>
      <c r="L157" s="98"/>
      <c r="M157" s="98"/>
      <c r="N157" s="98"/>
      <c r="O157" s="98"/>
      <c r="P157" s="47"/>
    </row>
    <row r="158" spans="2:19" x14ac:dyDescent="0.2">
      <c r="B158" s="53" t="s">
        <v>54</v>
      </c>
      <c r="C158" s="94"/>
      <c r="D158" s="94"/>
      <c r="E158" s="94"/>
      <c r="F158" s="94"/>
      <c r="G158" s="98"/>
      <c r="H158" s="98"/>
      <c r="I158" s="98"/>
      <c r="J158" s="98"/>
      <c r="K158" s="98"/>
      <c r="L158" s="98"/>
      <c r="M158" s="98"/>
      <c r="N158" s="98"/>
      <c r="O158" s="98"/>
      <c r="P158" s="47"/>
    </row>
    <row r="159" spans="2:19" x14ac:dyDescent="0.2">
      <c r="B159" s="53" t="s">
        <v>45</v>
      </c>
      <c r="C159" s="94"/>
      <c r="D159" s="94"/>
      <c r="E159" s="94"/>
      <c r="F159" s="94"/>
      <c r="G159" s="98"/>
      <c r="H159" s="98"/>
      <c r="I159" s="98"/>
      <c r="J159" s="98"/>
      <c r="K159" s="98"/>
      <c r="L159" s="98"/>
      <c r="M159" s="98"/>
      <c r="N159" s="98"/>
      <c r="O159" s="98"/>
      <c r="P159" s="47"/>
    </row>
    <row r="160" spans="2:19" x14ac:dyDescent="0.2">
      <c r="B160" s="53" t="s">
        <v>47</v>
      </c>
      <c r="C160" s="94"/>
      <c r="D160" s="94"/>
      <c r="E160" s="94"/>
      <c r="F160" s="94"/>
      <c r="G160" s="98"/>
      <c r="H160" s="98"/>
      <c r="I160" s="98"/>
      <c r="J160" s="98"/>
      <c r="K160" s="98"/>
      <c r="L160" s="98"/>
      <c r="M160" s="98"/>
      <c r="N160" s="98"/>
      <c r="O160" s="98"/>
      <c r="P160" s="47"/>
    </row>
    <row r="161" spans="2:16" x14ac:dyDescent="0.2">
      <c r="B161" s="53" t="s">
        <v>113</v>
      </c>
      <c r="C161" s="94"/>
      <c r="D161" s="94"/>
      <c r="E161" s="94"/>
      <c r="F161" s="94"/>
      <c r="G161" s="98"/>
      <c r="H161" s="98"/>
      <c r="I161" s="98"/>
      <c r="J161" s="98"/>
      <c r="K161" s="98"/>
      <c r="L161" s="98"/>
      <c r="M161" s="98"/>
      <c r="N161" s="98"/>
      <c r="O161" s="98"/>
      <c r="P161" s="47"/>
    </row>
    <row r="162" spans="2:16" x14ac:dyDescent="0.2">
      <c r="B162" s="53" t="s">
        <v>111</v>
      </c>
      <c r="C162" s="94"/>
      <c r="D162" s="94"/>
      <c r="E162" s="94"/>
      <c r="F162" s="94"/>
      <c r="G162" s="98"/>
      <c r="H162" s="98"/>
      <c r="I162" s="98"/>
      <c r="J162" s="98"/>
      <c r="K162" s="98"/>
      <c r="L162" s="98"/>
      <c r="M162" s="98"/>
      <c r="N162" s="98"/>
      <c r="O162" s="98"/>
      <c r="P162" s="47"/>
    </row>
    <row r="163" spans="2:16" x14ac:dyDescent="0.2">
      <c r="B163" s="53" t="s">
        <v>40</v>
      </c>
      <c r="C163" s="94"/>
      <c r="D163" s="94"/>
      <c r="E163" s="94"/>
      <c r="F163" s="94"/>
      <c r="G163" s="98"/>
      <c r="H163" s="98"/>
      <c r="I163" s="98"/>
      <c r="J163" s="98"/>
      <c r="K163" s="98"/>
      <c r="L163" s="98"/>
      <c r="M163" s="98"/>
      <c r="N163" s="98"/>
      <c r="O163" s="98"/>
      <c r="P163" s="47"/>
    </row>
    <row r="164" spans="2:16" x14ac:dyDescent="0.2">
      <c r="B164" s="53" t="s">
        <v>110</v>
      </c>
      <c r="C164" s="94"/>
      <c r="D164" s="94"/>
      <c r="E164" s="94"/>
      <c r="F164" s="94"/>
      <c r="G164" s="98"/>
      <c r="H164" s="98"/>
      <c r="I164" s="98"/>
      <c r="J164" s="98"/>
      <c r="K164" s="98"/>
      <c r="L164" s="98"/>
      <c r="M164" s="98"/>
      <c r="N164" s="98"/>
      <c r="O164" s="98"/>
      <c r="P164" s="47"/>
    </row>
    <row r="165" spans="2:16" x14ac:dyDescent="0.2">
      <c r="B165" s="94"/>
      <c r="C165" s="94"/>
      <c r="D165" s="94"/>
      <c r="E165" s="94"/>
      <c r="F165" s="94"/>
      <c r="G165" s="98"/>
      <c r="H165" s="98"/>
      <c r="I165" s="98"/>
      <c r="J165" s="98"/>
      <c r="K165" s="98"/>
      <c r="L165" s="98"/>
      <c r="M165" s="98"/>
      <c r="N165" s="98"/>
      <c r="O165" s="98"/>
      <c r="P165" s="47"/>
    </row>
    <row r="166" spans="2:16" x14ac:dyDescent="0.2">
      <c r="B166" s="94"/>
      <c r="C166" s="94"/>
      <c r="D166" s="94"/>
      <c r="E166" s="94"/>
      <c r="F166" s="94"/>
      <c r="G166" s="98"/>
      <c r="H166" s="98"/>
      <c r="I166" s="98"/>
      <c r="J166" s="98"/>
      <c r="K166" s="98"/>
      <c r="L166" s="98"/>
      <c r="M166" s="98"/>
      <c r="N166" s="98"/>
      <c r="O166" s="98"/>
      <c r="P166" s="47"/>
    </row>
    <row r="167" spans="2:16" x14ac:dyDescent="0.2">
      <c r="B167" s="94"/>
      <c r="C167" s="94"/>
      <c r="D167" s="94"/>
      <c r="E167" s="94"/>
      <c r="F167" s="94"/>
      <c r="G167" s="98"/>
      <c r="H167" s="98"/>
      <c r="I167" s="98"/>
      <c r="J167" s="98"/>
      <c r="K167" s="98"/>
      <c r="L167" s="98"/>
      <c r="M167" s="98"/>
      <c r="N167" s="98"/>
      <c r="O167" s="98"/>
      <c r="P167" s="47"/>
    </row>
    <row r="168" spans="2:16" x14ac:dyDescent="0.2">
      <c r="B168" s="94" t="s">
        <v>188</v>
      </c>
      <c r="C168" s="94"/>
      <c r="D168" s="94"/>
      <c r="E168" s="94"/>
      <c r="F168" s="94"/>
      <c r="G168" s="98"/>
      <c r="H168" s="98"/>
      <c r="I168" s="98"/>
      <c r="J168" s="98"/>
      <c r="K168" s="98"/>
      <c r="L168" s="98"/>
      <c r="M168" s="98"/>
      <c r="N168" s="98"/>
      <c r="O168" s="98"/>
      <c r="P168" s="47"/>
    </row>
    <row r="169" spans="2:16" x14ac:dyDescent="0.2">
      <c r="B169" s="53" t="s">
        <v>66</v>
      </c>
      <c r="C169" s="94"/>
      <c r="D169" s="94"/>
      <c r="E169" s="94"/>
      <c r="F169" s="94"/>
      <c r="G169" s="98"/>
      <c r="H169" s="98"/>
      <c r="I169" s="98"/>
      <c r="J169" s="98"/>
      <c r="K169" s="98"/>
      <c r="L169" s="98"/>
      <c r="M169" s="98"/>
      <c r="N169" s="98"/>
      <c r="O169" s="98"/>
    </row>
    <row r="170" spans="2:16" x14ac:dyDescent="0.2">
      <c r="B170" s="53" t="s">
        <v>85</v>
      </c>
      <c r="C170" s="94"/>
      <c r="D170" s="94"/>
      <c r="E170" s="94"/>
      <c r="F170" s="94"/>
      <c r="G170" s="98"/>
      <c r="H170" s="98"/>
      <c r="I170" s="98"/>
      <c r="J170" s="98"/>
      <c r="K170" s="98"/>
      <c r="L170" s="98"/>
      <c r="M170" s="98"/>
      <c r="N170" s="98"/>
      <c r="O170" s="98"/>
    </row>
    <row r="171" spans="2:16" x14ac:dyDescent="0.2">
      <c r="B171" s="94"/>
      <c r="C171" s="94"/>
      <c r="D171" s="94"/>
      <c r="E171" s="94"/>
      <c r="F171" s="94"/>
      <c r="G171" s="98"/>
      <c r="H171" s="98"/>
      <c r="I171" s="98"/>
      <c r="J171" s="98"/>
      <c r="K171" s="98"/>
      <c r="L171" s="98"/>
      <c r="M171" s="98"/>
      <c r="N171" s="98"/>
      <c r="O171" s="98"/>
    </row>
    <row r="172" spans="2:16" x14ac:dyDescent="0.2">
      <c r="B172" s="95"/>
      <c r="C172" s="94"/>
      <c r="D172" s="94"/>
      <c r="E172" s="94"/>
      <c r="F172" s="94"/>
      <c r="G172" s="98"/>
      <c r="H172" s="98"/>
      <c r="I172" s="98"/>
      <c r="J172" s="98"/>
      <c r="K172" s="98"/>
      <c r="L172" s="98"/>
      <c r="M172" s="98"/>
      <c r="N172" s="98"/>
      <c r="O172" s="98"/>
    </row>
    <row r="173" spans="2:16" x14ac:dyDescent="0.2">
      <c r="B173" s="95"/>
      <c r="C173" s="94"/>
      <c r="D173" s="94"/>
      <c r="E173" s="94"/>
      <c r="F173" s="94"/>
      <c r="G173" s="98"/>
      <c r="H173" s="98"/>
      <c r="I173" s="98"/>
      <c r="J173" s="98"/>
      <c r="K173" s="98"/>
      <c r="L173" s="98"/>
      <c r="M173" s="98"/>
      <c r="N173" s="98"/>
      <c r="O173" s="98"/>
    </row>
    <row r="174" spans="2:16" x14ac:dyDescent="0.2">
      <c r="B174" s="95"/>
      <c r="C174" s="94"/>
      <c r="D174" s="94"/>
      <c r="E174" s="94"/>
      <c r="F174" s="94"/>
      <c r="G174" s="98"/>
      <c r="H174" s="98"/>
      <c r="I174" s="98"/>
      <c r="J174" s="98"/>
      <c r="K174" s="98"/>
      <c r="L174" s="98"/>
      <c r="M174" s="98"/>
      <c r="N174" s="98"/>
      <c r="O174" s="98"/>
    </row>
    <row r="175" spans="2:16" x14ac:dyDescent="0.2">
      <c r="B175" s="95"/>
      <c r="C175" s="94"/>
      <c r="D175" s="94"/>
      <c r="E175" s="94"/>
      <c r="F175" s="94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2:16" x14ac:dyDescent="0.2">
      <c r="B176" s="95"/>
      <c r="C176" s="94"/>
      <c r="D176" s="94"/>
      <c r="E176" s="94"/>
      <c r="F176" s="94"/>
      <c r="G176" s="98"/>
      <c r="H176" s="98"/>
      <c r="I176" s="98"/>
      <c r="J176" s="98"/>
      <c r="K176" s="98"/>
      <c r="L176" s="98"/>
      <c r="M176" s="98"/>
      <c r="N176" s="98"/>
      <c r="O176" s="98"/>
    </row>
    <row r="177" spans="2:15" x14ac:dyDescent="0.2">
      <c r="B177" s="95"/>
      <c r="C177" s="94"/>
      <c r="D177" s="94"/>
      <c r="E177" s="94"/>
      <c r="F177" s="94"/>
      <c r="G177" s="98"/>
      <c r="H177" s="98"/>
      <c r="I177" s="98"/>
      <c r="J177" s="98"/>
      <c r="K177" s="98"/>
      <c r="L177" s="98"/>
      <c r="M177" s="98"/>
      <c r="N177" s="98"/>
      <c r="O177" s="98"/>
    </row>
    <row r="178" spans="2:15" x14ac:dyDescent="0.2">
      <c r="B178" s="95"/>
      <c r="C178" s="94"/>
      <c r="D178" s="94"/>
      <c r="E178" s="94"/>
      <c r="F178" s="94"/>
      <c r="G178" s="98"/>
      <c r="H178" s="98"/>
      <c r="I178" s="98"/>
      <c r="J178" s="98"/>
      <c r="K178" s="98"/>
      <c r="L178" s="98"/>
      <c r="M178" s="98"/>
      <c r="N178" s="98"/>
      <c r="O178" s="98"/>
    </row>
    <row r="179" spans="2:15" x14ac:dyDescent="0.2">
      <c r="B179" s="47"/>
      <c r="C179" s="47"/>
      <c r="D179" s="47"/>
      <c r="E179" s="47"/>
      <c r="F179" s="47"/>
      <c r="G179" s="48"/>
      <c r="H179" s="48"/>
      <c r="I179" s="48"/>
      <c r="J179" s="48"/>
      <c r="K179" s="48"/>
      <c r="L179" s="48"/>
      <c r="M179" s="48"/>
      <c r="N179" s="48"/>
      <c r="O179" s="48"/>
    </row>
    <row r="180" spans="2:15" x14ac:dyDescent="0.2">
      <c r="B180" s="47"/>
      <c r="C180" s="47"/>
      <c r="D180" s="47"/>
      <c r="E180" s="47"/>
      <c r="F180" s="47"/>
      <c r="G180" s="48"/>
      <c r="H180" s="48"/>
      <c r="I180" s="48"/>
      <c r="J180" s="48"/>
      <c r="K180" s="48"/>
      <c r="L180" s="48"/>
      <c r="M180" s="48"/>
      <c r="N180" s="48"/>
      <c r="O180" s="48"/>
    </row>
    <row r="181" spans="2:15" x14ac:dyDescent="0.2">
      <c r="B181" s="47"/>
      <c r="C181" s="47"/>
      <c r="D181" s="47"/>
      <c r="E181" s="47"/>
      <c r="F181" s="47"/>
      <c r="G181" s="48"/>
      <c r="H181" s="48"/>
      <c r="I181" s="48"/>
      <c r="J181" s="48"/>
      <c r="K181" s="48"/>
      <c r="L181" s="48"/>
      <c r="M181" s="48"/>
      <c r="N181" s="48"/>
      <c r="O181" s="48"/>
    </row>
    <row r="182" spans="2:15" x14ac:dyDescent="0.2">
      <c r="B182" s="47"/>
      <c r="C182" s="47"/>
      <c r="D182" s="47"/>
      <c r="E182" s="47"/>
      <c r="F182" s="47"/>
      <c r="G182" s="48"/>
      <c r="H182" s="48"/>
      <c r="I182" s="48"/>
      <c r="J182" s="48"/>
      <c r="K182" s="48"/>
      <c r="L182" s="48"/>
      <c r="M182" s="48"/>
      <c r="N182" s="48"/>
      <c r="O182" s="48"/>
    </row>
    <row r="183" spans="2:15" x14ac:dyDescent="0.2">
      <c r="B183" s="47"/>
      <c r="C183" s="47"/>
      <c r="D183" s="47"/>
      <c r="E183" s="47"/>
      <c r="F183" s="47"/>
      <c r="G183" s="48"/>
      <c r="H183" s="48"/>
      <c r="I183" s="48"/>
      <c r="J183" s="48"/>
      <c r="K183" s="48"/>
      <c r="L183" s="48"/>
      <c r="M183" s="48"/>
      <c r="N183" s="48"/>
      <c r="O183" s="48"/>
    </row>
    <row r="184" spans="2:15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</row>
    <row r="185" spans="2:15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</row>
    <row r="186" spans="2:15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</row>
    <row r="187" spans="2:15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</row>
  </sheetData>
  <sheetProtection sheet="1" formatColumns="0" formatRows="0"/>
  <mergeCells count="78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D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78:P78"/>
    <mergeCell ref="C79:P79"/>
    <mergeCell ref="B52:P52"/>
    <mergeCell ref="C42:G42"/>
    <mergeCell ref="H42:L42"/>
    <mergeCell ref="M42:P42"/>
    <mergeCell ref="C43:G43"/>
    <mergeCell ref="H43:L43"/>
    <mergeCell ref="M43:P43"/>
    <mergeCell ref="B48:B50"/>
    <mergeCell ref="C44:G44"/>
    <mergeCell ref="H44:L44"/>
    <mergeCell ref="M44:P44"/>
    <mergeCell ref="B46:P46"/>
    <mergeCell ref="B53:P68"/>
    <mergeCell ref="A69:Q69"/>
    <mergeCell ref="B70:B77"/>
    <mergeCell ref="C70:P70"/>
    <mergeCell ref="C71:P71"/>
    <mergeCell ref="C72:P72"/>
    <mergeCell ref="C73:P73"/>
    <mergeCell ref="C74:P74"/>
    <mergeCell ref="C77:P77"/>
    <mergeCell ref="C75:P75"/>
    <mergeCell ref="C76:P76"/>
  </mergeCells>
  <conditionalFormatting sqref="F50">
    <cfRule type="cellIs" dxfId="51" priority="17" stopIfTrue="1" operator="equal">
      <formula>"0"</formula>
    </cfRule>
    <cfRule type="cellIs" dxfId="50" priority="18" stopIfTrue="1" operator="lessThanOrEqual">
      <formula>$S$5</formula>
    </cfRule>
    <cfRule type="cellIs" dxfId="49" priority="19" stopIfTrue="1" operator="greaterThanOrEqual">
      <formula>$S$2</formula>
    </cfRule>
    <cfRule type="cellIs" dxfId="48" priority="20" stopIfTrue="1" operator="between">
      <formula>$S$4</formula>
      <formula>$S$3</formula>
    </cfRule>
  </conditionalFormatting>
  <conditionalFormatting sqref="I50">
    <cfRule type="cellIs" dxfId="47" priority="13" stopIfTrue="1" operator="equal">
      <formula>"0"</formula>
    </cfRule>
    <cfRule type="cellIs" dxfId="46" priority="14" stopIfTrue="1" operator="lessThanOrEqual">
      <formula>$S$5</formula>
    </cfRule>
    <cfRule type="cellIs" dxfId="45" priority="15" stopIfTrue="1" operator="greaterThanOrEqual">
      <formula>$S$2</formula>
    </cfRule>
    <cfRule type="cellIs" dxfId="44" priority="16" stopIfTrue="1" operator="between">
      <formula>$S$4</formula>
      <formula>$S$3</formula>
    </cfRule>
  </conditionalFormatting>
  <conditionalFormatting sqref="L50">
    <cfRule type="cellIs" dxfId="43" priority="9" stopIfTrue="1" operator="equal">
      <formula>"0"</formula>
    </cfRule>
    <cfRule type="cellIs" dxfId="42" priority="10" stopIfTrue="1" operator="lessThanOrEqual">
      <formula>$S$5</formula>
    </cfRule>
    <cfRule type="cellIs" dxfId="41" priority="11" stopIfTrue="1" operator="greaterThanOrEqual">
      <formula>$S$2</formula>
    </cfRule>
    <cfRule type="cellIs" dxfId="40" priority="12" stopIfTrue="1" operator="between">
      <formula>$S$4</formula>
      <formula>$S$3</formula>
    </cfRule>
  </conditionalFormatting>
  <conditionalFormatting sqref="O50:P50">
    <cfRule type="cellIs" dxfId="39" priority="1" stopIfTrue="1" operator="equal">
      <formula>"0"</formula>
    </cfRule>
    <cfRule type="cellIs" dxfId="38" priority="2" stopIfTrue="1" operator="lessThanOrEqual">
      <formula>$S$5</formula>
    </cfRule>
    <cfRule type="cellIs" dxfId="37" priority="3" stopIfTrue="1" operator="greaterThanOrEqual">
      <formula>$S$2</formula>
    </cfRule>
    <cfRule type="cellIs" dxfId="36" priority="4" stopIfTrue="1" operator="between">
      <formula>$S$4</formula>
      <formula>$S$3</formula>
    </cfRule>
  </conditionalFormatting>
  <dataValidations count="6">
    <dataValidation type="list" allowBlank="1" showInputMessage="1" showErrorMessage="1" sqref="C79:P79" xr:uid="{A7E50C68-1787-4FE4-A949-0F7CD33F954D}">
      <formula1>$B$169:$B$170</formula1>
    </dataValidation>
    <dataValidation type="list" allowBlank="1" showInputMessage="1" showErrorMessage="1" sqref="C12:P12" xr:uid="{000CBE77-E5BD-4E79-A44E-FA2FAAB2E5DB}">
      <formula1>$B$138:$B$164</formula1>
    </dataValidation>
    <dataValidation type="list" allowBlank="1" showInputMessage="1" showErrorMessage="1" sqref="C10:I10" xr:uid="{E46D4620-DF67-4907-8D6E-28F8AAFCAE9E}">
      <formula1>"2022,2023,2024,2025,2026,2027"</formula1>
    </dataValidation>
    <dataValidation type="list" allowBlank="1" showInputMessage="1" showErrorMessage="1" sqref="N10:P10" xr:uid="{BFDADBA2-0F5B-4AE9-A315-EBEB83227AEE}">
      <formula1>"Economicos,Eficiencia,Eficacia, Efectividad,Calidad"</formula1>
    </dataValidation>
    <dataValidation type="list" allowBlank="1" showInputMessage="1" showErrorMessage="1" sqref="C32:P32 C34:P34 C36:P36" xr:uid="{CEF6396E-5AC7-436B-A963-4348FFC61093}">
      <formula1>$Q$104:$Q$109</formula1>
    </dataValidation>
    <dataValidation type="list" allowBlank="1" showInputMessage="1" showErrorMessage="1" sqref="C18:P18" xr:uid="{CF44F400-B2DD-4539-B3D8-2E9FB518B57F}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CACF4-A4AF-427B-A03B-A31B8BEC0DE1}">
  <dimension ref="A1:V146"/>
  <sheetViews>
    <sheetView zoomScale="80" zoomScaleNormal="80" workbookViewId="0">
      <selection activeCell="H15" sqref="H15"/>
    </sheetView>
  </sheetViews>
  <sheetFormatPr baseColWidth="10" defaultRowHeight="30" customHeight="1" x14ac:dyDescent="0.2"/>
  <cols>
    <col min="1" max="1" width="28.5703125" style="70" customWidth="1"/>
    <col min="2" max="2" width="27" style="49" bestFit="1" customWidth="1"/>
    <col min="3" max="12" width="15.7109375" style="49" customWidth="1"/>
    <col min="13" max="13" width="5.28515625" style="49" customWidth="1"/>
    <col min="14" max="14" width="10.7109375" style="49" customWidth="1"/>
    <col min="15" max="15" width="27.5703125" style="49" bestFit="1" customWidth="1"/>
    <col min="19" max="19" width="11.42578125" style="35" hidden="1" customWidth="1"/>
    <col min="21" max="16384" width="11.42578125" style="49"/>
  </cols>
  <sheetData>
    <row r="1" spans="1:22" ht="30" customHeight="1" x14ac:dyDescent="0.25">
      <c r="A1" s="411"/>
      <c r="B1" s="408" t="s">
        <v>56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10"/>
      <c r="N1" s="412" t="s">
        <v>57</v>
      </c>
      <c r="O1" s="413"/>
      <c r="P1" s="83"/>
      <c r="Q1" s="83"/>
      <c r="T1" s="83"/>
      <c r="U1" s="66"/>
      <c r="V1" s="66"/>
    </row>
    <row r="2" spans="1:22" ht="30" customHeight="1" x14ac:dyDescent="0.25">
      <c r="A2" s="411"/>
      <c r="B2" s="408" t="s">
        <v>87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10"/>
      <c r="N2" s="412" t="s">
        <v>189</v>
      </c>
      <c r="O2" s="413"/>
      <c r="P2" s="83"/>
      <c r="Q2" s="83"/>
      <c r="S2" s="76">
        <v>0.8</v>
      </c>
      <c r="T2" s="83"/>
      <c r="U2" s="66"/>
      <c r="V2" s="66"/>
    </row>
    <row r="3" spans="1:22" ht="30" customHeight="1" x14ac:dyDescent="0.25">
      <c r="A3" s="411"/>
      <c r="B3" s="408" t="s">
        <v>89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10"/>
      <c r="N3" s="412" t="s">
        <v>190</v>
      </c>
      <c r="O3" s="413"/>
      <c r="P3" s="83"/>
      <c r="Q3" s="83"/>
      <c r="S3" s="76">
        <v>0.79998999999999998</v>
      </c>
      <c r="T3" s="83"/>
      <c r="U3" s="66"/>
      <c r="V3" s="66"/>
    </row>
    <row r="4" spans="1:22" ht="30" customHeight="1" x14ac:dyDescent="0.25">
      <c r="A4" s="411"/>
      <c r="B4" s="408" t="s">
        <v>91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  <c r="N4" s="413" t="s">
        <v>61</v>
      </c>
      <c r="O4" s="413"/>
      <c r="P4" s="84"/>
      <c r="Q4" s="84"/>
      <c r="S4" s="76">
        <v>0.65</v>
      </c>
      <c r="T4" s="84"/>
      <c r="U4" s="67"/>
      <c r="V4" s="67"/>
    </row>
    <row r="5" spans="1:22" ht="6" customHeight="1" x14ac:dyDescent="0.25">
      <c r="A5" s="78"/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1"/>
      <c r="N5" s="81"/>
      <c r="O5" s="81"/>
      <c r="P5" s="84"/>
      <c r="Q5" s="84"/>
      <c r="S5" s="76">
        <v>0.64999899999999999</v>
      </c>
      <c r="T5" s="84"/>
      <c r="U5" s="67"/>
      <c r="V5" s="67"/>
    </row>
    <row r="6" spans="1:22" ht="24.75" customHeight="1" x14ac:dyDescent="0.2">
      <c r="A6" s="82" t="s">
        <v>0</v>
      </c>
      <c r="B6" s="414" t="str">
        <f>+GestionProcesosContratacion!C12</f>
        <v>GESTION CONTRACTUAL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S6" s="76"/>
    </row>
    <row r="7" spans="1:22" ht="11.25" customHeight="1" x14ac:dyDescent="0.2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S7" s="76"/>
    </row>
    <row r="8" spans="1:22" s="68" customFormat="1" ht="30" customHeight="1" x14ac:dyDescent="0.2">
      <c r="A8" s="405" t="s">
        <v>92</v>
      </c>
      <c r="B8" s="407" t="s">
        <v>20</v>
      </c>
      <c r="C8" s="407" t="str">
        <f>GestionProcesosContratacion!C14</f>
        <v>Gestión de los procesos de contratación</v>
      </c>
      <c r="D8" s="407"/>
      <c r="E8" s="407"/>
      <c r="F8" s="407"/>
      <c r="G8" s="407"/>
      <c r="H8" s="407"/>
      <c r="I8" s="407"/>
      <c r="J8" s="407"/>
      <c r="K8" s="407"/>
      <c r="L8" s="407"/>
      <c r="M8" s="407" t="s">
        <v>94</v>
      </c>
      <c r="N8" s="407"/>
      <c r="O8" s="407"/>
      <c r="P8" s="85"/>
      <c r="Q8" s="85"/>
      <c r="R8" s="85"/>
      <c r="S8" s="35"/>
      <c r="T8" s="85"/>
    </row>
    <row r="9" spans="1:22" s="69" customFormat="1" ht="30" customHeight="1" thickBot="1" x14ac:dyDescent="0.25">
      <c r="A9" s="406"/>
      <c r="B9" s="405"/>
      <c r="C9" s="45" t="s">
        <v>176</v>
      </c>
      <c r="D9" s="45" t="s">
        <v>93</v>
      </c>
      <c r="E9" s="45" t="s">
        <v>177</v>
      </c>
      <c r="F9" s="45" t="s">
        <v>93</v>
      </c>
      <c r="G9" s="45" t="s">
        <v>178</v>
      </c>
      <c r="H9" s="45" t="s">
        <v>93</v>
      </c>
      <c r="I9" s="45" t="s">
        <v>179</v>
      </c>
      <c r="J9" s="45" t="s">
        <v>93</v>
      </c>
      <c r="K9" s="45" t="s">
        <v>10</v>
      </c>
      <c r="L9" s="45" t="s">
        <v>93</v>
      </c>
      <c r="M9" s="405"/>
      <c r="N9" s="405"/>
      <c r="O9" s="405"/>
      <c r="P9" s="86"/>
      <c r="Q9" s="86"/>
      <c r="R9" s="86"/>
      <c r="S9" s="35"/>
      <c r="T9" s="86"/>
    </row>
    <row r="10" spans="1:22" ht="90" customHeight="1" x14ac:dyDescent="0.2">
      <c r="A10" s="395" t="s">
        <v>200</v>
      </c>
      <c r="B10" s="109" t="str">
        <f>+GestionProcesosContratacion!B40</f>
        <v>Número de procesos y solicitudes de contratación tramitadas</v>
      </c>
      <c r="C10" s="89">
        <v>261</v>
      </c>
      <c r="D10" s="397">
        <f>IF(C10=0,"0",C10/C11)</f>
        <v>1</v>
      </c>
      <c r="E10" s="89"/>
      <c r="F10" s="397" t="str">
        <f>IF(E10=0,"0",E10/E11)</f>
        <v>0</v>
      </c>
      <c r="G10" s="89"/>
      <c r="H10" s="397" t="str">
        <f>IF(G10=0,"0",G10/G11)</f>
        <v>0</v>
      </c>
      <c r="I10" s="89"/>
      <c r="J10" s="397" t="str">
        <f>IF(I10=0,"0",I10/I11)</f>
        <v>0</v>
      </c>
      <c r="K10" s="91">
        <f>+C10+E10+G10+I10</f>
        <v>261</v>
      </c>
      <c r="L10" s="399">
        <f>IF(K10=0,"0",K10/K11)</f>
        <v>1</v>
      </c>
      <c r="M10" s="401"/>
      <c r="N10" s="401"/>
      <c r="O10" s="402"/>
    </row>
    <row r="11" spans="1:22" ht="117.75" customHeight="1" thickBot="1" x14ac:dyDescent="0.25">
      <c r="A11" s="396"/>
      <c r="B11" s="110" t="str">
        <f>+GestionProcesosContratacion!B41</f>
        <v>Número de procesos y solicitudes de contratación recibidas</v>
      </c>
      <c r="C11" s="90">
        <v>261</v>
      </c>
      <c r="D11" s="398"/>
      <c r="E11" s="90"/>
      <c r="F11" s="398"/>
      <c r="G11" s="90"/>
      <c r="H11" s="398"/>
      <c r="I11" s="90"/>
      <c r="J11" s="398"/>
      <c r="K11" s="92">
        <f>+C11+E11+G11+I11</f>
        <v>261</v>
      </c>
      <c r="L11" s="400"/>
      <c r="M11" s="403"/>
      <c r="N11" s="403"/>
      <c r="O11" s="404"/>
    </row>
    <row r="12" spans="1:22" ht="30" customHeight="1" x14ac:dyDescent="0.2"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66" spans="19:19" ht="30" customHeight="1" x14ac:dyDescent="0.2">
      <c r="S66" s="77"/>
    </row>
    <row r="136" spans="19:19" ht="30" customHeight="1" x14ac:dyDescent="0.2">
      <c r="S136" s="29"/>
    </row>
    <row r="137" spans="19:19" ht="30" customHeight="1" x14ac:dyDescent="0.2">
      <c r="S137" s="29"/>
    </row>
    <row r="138" spans="19:19" ht="30" customHeight="1" x14ac:dyDescent="0.2">
      <c r="S138" s="29"/>
    </row>
    <row r="139" spans="19:19" ht="30" customHeight="1" x14ac:dyDescent="0.2">
      <c r="S139" s="29"/>
    </row>
    <row r="140" spans="19:19" ht="30" customHeight="1" x14ac:dyDescent="0.2">
      <c r="S140" s="29"/>
    </row>
    <row r="141" spans="19:19" ht="30" customHeight="1" x14ac:dyDescent="0.2">
      <c r="S141" s="29"/>
    </row>
    <row r="142" spans="19:19" ht="30" customHeight="1" x14ac:dyDescent="0.2">
      <c r="S142" s="29"/>
    </row>
    <row r="143" spans="19:19" ht="30" customHeight="1" x14ac:dyDescent="0.2">
      <c r="S143" s="29"/>
    </row>
    <row r="144" spans="19:19" ht="30" customHeight="1" x14ac:dyDescent="0.2">
      <c r="S144" s="29"/>
    </row>
    <row r="145" spans="19:19" ht="30" customHeight="1" x14ac:dyDescent="0.2">
      <c r="S145" s="29"/>
    </row>
    <row r="146" spans="19:19" ht="30" customHeight="1" x14ac:dyDescent="0.2">
      <c r="S146" s="29"/>
    </row>
  </sheetData>
  <sheetProtection sheet="1" formatColumns="0" formatRows="0"/>
  <mergeCells count="22">
    <mergeCell ref="A8:A9"/>
    <mergeCell ref="B8:B9"/>
    <mergeCell ref="C8:L8"/>
    <mergeCell ref="M8:O9"/>
    <mergeCell ref="B3:M3"/>
    <mergeCell ref="A1:A4"/>
    <mergeCell ref="B1:M1"/>
    <mergeCell ref="N1:O1"/>
    <mergeCell ref="B2:M2"/>
    <mergeCell ref="N2:O2"/>
    <mergeCell ref="N3:O3"/>
    <mergeCell ref="B6:O6"/>
    <mergeCell ref="B4:M4"/>
    <mergeCell ref="N4:O4"/>
    <mergeCell ref="A10:A11"/>
    <mergeCell ref="D10:D11"/>
    <mergeCell ref="J10:J11"/>
    <mergeCell ref="L10:L11"/>
    <mergeCell ref="M10:O10"/>
    <mergeCell ref="M11:O11"/>
    <mergeCell ref="F10:F11"/>
    <mergeCell ref="H10:H11"/>
  </mergeCells>
  <conditionalFormatting sqref="L10">
    <cfRule type="cellIs" dxfId="35" priority="1" stopIfTrue="1" operator="equal">
      <formula>"0"</formula>
    </cfRule>
    <cfRule type="cellIs" dxfId="34" priority="2" stopIfTrue="1" operator="lessThanOrEqual">
      <formula>$S$5</formula>
    </cfRule>
    <cfRule type="cellIs" dxfId="33" priority="3" stopIfTrue="1" operator="greaterThanOrEqual">
      <formula>$S$2</formula>
    </cfRule>
    <cfRule type="cellIs" dxfId="32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E38E-0807-474C-8D8B-E35CB9781A72}">
  <dimension ref="A1:S187"/>
  <sheetViews>
    <sheetView topLeftCell="A22" zoomScaleNormal="100" workbookViewId="0"/>
  </sheetViews>
  <sheetFormatPr baseColWidth="10" defaultRowHeight="12.75" x14ac:dyDescent="0.2"/>
  <cols>
    <col min="1" max="1" width="0.85546875" style="46" customWidth="1"/>
    <col min="2" max="2" width="30" style="46" customWidth="1"/>
    <col min="3" max="3" width="16.85546875" style="46" customWidth="1"/>
    <col min="4" max="4" width="5" style="46" bestFit="1" customWidth="1"/>
    <col min="5" max="5" width="4.7109375" style="46" bestFit="1" customWidth="1"/>
    <col min="6" max="6" width="8" style="46" customWidth="1"/>
    <col min="7" max="7" width="5.42578125" style="46" bestFit="1" customWidth="1"/>
    <col min="8" max="8" width="5.140625" style="46" bestFit="1" customWidth="1"/>
    <col min="9" max="9" width="9.5703125" style="46" bestFit="1" customWidth="1"/>
    <col min="10" max="10" width="4.140625" style="46" bestFit="1" customWidth="1"/>
    <col min="11" max="11" width="6.42578125" style="46" bestFit="1" customWidth="1"/>
    <col min="12" max="12" width="9.5703125" style="46" bestFit="1" customWidth="1"/>
    <col min="13" max="13" width="8.42578125" style="46" customWidth="1"/>
    <col min="14" max="14" width="6.42578125" style="46" customWidth="1"/>
    <col min="15" max="15" width="11" style="46" customWidth="1"/>
    <col min="16" max="16" width="12.140625" style="46" customWidth="1"/>
    <col min="17" max="17" width="72.85546875" style="46" customWidth="1"/>
    <col min="18" max="18" width="11.7109375" style="46" customWidth="1"/>
    <col min="19" max="19" width="11.42578125" style="35" hidden="1" customWidth="1"/>
    <col min="20" max="16384" width="11.42578125" style="46"/>
  </cols>
  <sheetData>
    <row r="1" spans="1:19" ht="5.25" customHeight="1" thickBo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ht="16.5" customHeight="1" x14ac:dyDescent="0.2">
      <c r="B2" s="366"/>
      <c r="C2" s="369" t="s">
        <v>56</v>
      </c>
      <c r="D2" s="370"/>
      <c r="E2" s="370"/>
      <c r="F2" s="370"/>
      <c r="G2" s="370"/>
      <c r="H2" s="370"/>
      <c r="I2" s="370"/>
      <c r="J2" s="370"/>
      <c r="K2" s="370"/>
      <c r="L2" s="370"/>
      <c r="M2" s="371"/>
      <c r="N2" s="372" t="s">
        <v>185</v>
      </c>
      <c r="O2" s="373"/>
      <c r="P2" s="374"/>
      <c r="S2" s="76">
        <v>0.8</v>
      </c>
    </row>
    <row r="3" spans="1:19" ht="15.75" customHeight="1" x14ac:dyDescent="0.2">
      <c r="B3" s="367"/>
      <c r="C3" s="375" t="s">
        <v>58</v>
      </c>
      <c r="D3" s="376"/>
      <c r="E3" s="376"/>
      <c r="F3" s="376"/>
      <c r="G3" s="376"/>
      <c r="H3" s="376"/>
      <c r="I3" s="376"/>
      <c r="J3" s="376"/>
      <c r="K3" s="376"/>
      <c r="L3" s="376"/>
      <c r="M3" s="377"/>
      <c r="N3" s="378" t="s">
        <v>189</v>
      </c>
      <c r="O3" s="379"/>
      <c r="P3" s="380"/>
      <c r="S3" s="76">
        <v>0.79998999999999998</v>
      </c>
    </row>
    <row r="4" spans="1:19" ht="15.75" customHeight="1" x14ac:dyDescent="0.2">
      <c r="B4" s="367"/>
      <c r="C4" s="375" t="s">
        <v>59</v>
      </c>
      <c r="D4" s="376"/>
      <c r="E4" s="376"/>
      <c r="F4" s="376"/>
      <c r="G4" s="376"/>
      <c r="H4" s="376"/>
      <c r="I4" s="376"/>
      <c r="J4" s="376"/>
      <c r="K4" s="376"/>
      <c r="L4" s="376"/>
      <c r="M4" s="377"/>
      <c r="N4" s="378" t="s">
        <v>186</v>
      </c>
      <c r="O4" s="379"/>
      <c r="P4" s="380"/>
      <c r="S4" s="76">
        <v>0.65</v>
      </c>
    </row>
    <row r="5" spans="1:19" ht="16.5" customHeight="1" thickBot="1" x14ac:dyDescent="0.25">
      <c r="B5" s="368"/>
      <c r="C5" s="381" t="s">
        <v>60</v>
      </c>
      <c r="D5" s="382"/>
      <c r="E5" s="382"/>
      <c r="F5" s="382"/>
      <c r="G5" s="382"/>
      <c r="H5" s="382"/>
      <c r="I5" s="382"/>
      <c r="J5" s="382"/>
      <c r="K5" s="382"/>
      <c r="L5" s="382"/>
      <c r="M5" s="383"/>
      <c r="N5" s="384" t="s">
        <v>61</v>
      </c>
      <c r="O5" s="385"/>
      <c r="P5" s="386"/>
      <c r="S5" s="76">
        <v>0.64999899999999999</v>
      </c>
    </row>
    <row r="6" spans="1:19" ht="5.25" customHeight="1" thickBo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76"/>
    </row>
    <row r="7" spans="1:19" x14ac:dyDescent="0.2">
      <c r="A7" s="48"/>
      <c r="B7" s="159" t="s">
        <v>65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48"/>
      <c r="S7" s="76"/>
    </row>
    <row r="8" spans="1:19" ht="13.5" thickBot="1" x14ac:dyDescent="0.25">
      <c r="A8" s="48"/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4"/>
      <c r="Q8" s="48"/>
    </row>
    <row r="9" spans="1:19" ht="3" customHeight="1" thickBot="1" x14ac:dyDescent="0.25">
      <c r="A9" s="48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48"/>
    </row>
    <row r="10" spans="1:19" ht="26.25" customHeight="1" thickBot="1" x14ac:dyDescent="0.25">
      <c r="A10" s="48"/>
      <c r="B10" s="73" t="s">
        <v>83</v>
      </c>
      <c r="C10" s="387">
        <v>2025</v>
      </c>
      <c r="D10" s="388"/>
      <c r="E10" s="388"/>
      <c r="F10" s="388"/>
      <c r="G10" s="388"/>
      <c r="H10" s="388"/>
      <c r="I10" s="389"/>
      <c r="J10" s="390" t="s">
        <v>1</v>
      </c>
      <c r="K10" s="391"/>
      <c r="L10" s="391"/>
      <c r="M10" s="391"/>
      <c r="N10" s="392" t="s">
        <v>192</v>
      </c>
      <c r="O10" s="393"/>
      <c r="P10" s="394"/>
      <c r="Q10" s="48"/>
    </row>
    <row r="11" spans="1:19" ht="4.5" customHeight="1" thickBot="1" x14ac:dyDescent="0.25">
      <c r="A11" s="48"/>
      <c r="B11" s="363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5"/>
      <c r="Q11" s="48"/>
    </row>
    <row r="12" spans="1:19" ht="13.5" thickBot="1" x14ac:dyDescent="0.25">
      <c r="A12" s="48"/>
      <c r="B12" s="54" t="s">
        <v>0</v>
      </c>
      <c r="C12" s="337" t="s">
        <v>167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8"/>
      <c r="Q12" s="48"/>
    </row>
    <row r="13" spans="1:19" ht="4.5" customHeight="1" thickBot="1" x14ac:dyDescent="0.25">
      <c r="A13" s="48"/>
      <c r="B13" s="333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5"/>
      <c r="Q13" s="48"/>
    </row>
    <row r="14" spans="1:19" ht="18" customHeight="1" thickBot="1" x14ac:dyDescent="0.25">
      <c r="A14" s="48"/>
      <c r="B14" s="54" t="s">
        <v>6</v>
      </c>
      <c r="C14" s="354" t="s">
        <v>219</v>
      </c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6"/>
      <c r="Q14" s="48"/>
    </row>
    <row r="15" spans="1:19" ht="4.5" customHeight="1" thickBot="1" x14ac:dyDescent="0.25">
      <c r="A15" s="48"/>
      <c r="B15" s="351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3"/>
      <c r="Q15" s="48"/>
    </row>
    <row r="16" spans="1:19" ht="32.25" customHeight="1" thickBot="1" x14ac:dyDescent="0.25">
      <c r="A16" s="48"/>
      <c r="B16" s="54" t="s">
        <v>25</v>
      </c>
      <c r="C16" s="415" t="s">
        <v>230</v>
      </c>
      <c r="D16" s="416"/>
      <c r="E16" s="416"/>
      <c r="F16" s="416"/>
      <c r="G16" s="416"/>
      <c r="H16" s="416"/>
      <c r="I16" s="416"/>
      <c r="J16" s="416"/>
      <c r="K16" s="416"/>
      <c r="L16" s="416"/>
      <c r="M16" s="416"/>
      <c r="N16" s="416"/>
      <c r="O16" s="416"/>
      <c r="P16" s="417"/>
      <c r="Q16" s="48"/>
    </row>
    <row r="17" spans="1:17" ht="4.5" customHeight="1" thickBot="1" x14ac:dyDescent="0.25">
      <c r="A17" s="48"/>
      <c r="B17" s="351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3"/>
      <c r="Q17" s="48"/>
    </row>
    <row r="18" spans="1:17" ht="26.25" customHeight="1" thickBot="1" x14ac:dyDescent="0.25">
      <c r="A18" s="48"/>
      <c r="B18" s="54" t="s">
        <v>11</v>
      </c>
      <c r="C18" s="357" t="s">
        <v>221</v>
      </c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9"/>
      <c r="Q18" s="133"/>
    </row>
    <row r="19" spans="1:17" ht="4.5" customHeight="1" thickBot="1" x14ac:dyDescent="0.25">
      <c r="A19" s="48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48"/>
    </row>
    <row r="20" spans="1:17" ht="17.25" customHeight="1" thickBot="1" x14ac:dyDescent="0.25">
      <c r="A20" s="48"/>
      <c r="B20" s="192" t="s">
        <v>26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4"/>
      <c r="Q20" s="48"/>
    </row>
    <row r="21" spans="1:17" ht="4.5" customHeight="1" thickBot="1" x14ac:dyDescent="0.25">
      <c r="A21" s="48"/>
      <c r="B21" s="195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7"/>
      <c r="Q21" s="48"/>
    </row>
    <row r="22" spans="1:17" ht="51" customHeight="1" thickBot="1" x14ac:dyDescent="0.25">
      <c r="A22" s="48"/>
      <c r="B22" s="54" t="s">
        <v>3</v>
      </c>
      <c r="C22" s="360" t="s">
        <v>231</v>
      </c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2"/>
      <c r="Q22" s="48"/>
    </row>
    <row r="23" spans="1:17" ht="4.5" customHeight="1" thickBot="1" x14ac:dyDescent="0.25">
      <c r="A23" s="48"/>
      <c r="B23" s="351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3"/>
      <c r="Q23" s="48"/>
    </row>
    <row r="24" spans="1:17" ht="108.75" customHeight="1" thickBot="1" x14ac:dyDescent="0.25">
      <c r="A24" s="48"/>
      <c r="B24" s="54" t="s">
        <v>12</v>
      </c>
      <c r="C24" s="418" t="s">
        <v>232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20"/>
      <c r="Q24" s="48"/>
    </row>
    <row r="25" spans="1:17" ht="4.5" customHeight="1" thickBot="1" x14ac:dyDescent="0.25">
      <c r="A25" s="48"/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4"/>
      <c r="Q25" s="48"/>
    </row>
    <row r="26" spans="1:17" ht="13.5" customHeight="1" thickBot="1" x14ac:dyDescent="0.25">
      <c r="A26" s="48"/>
      <c r="B26" s="2" t="s">
        <v>2</v>
      </c>
      <c r="C26" s="421">
        <v>0.8</v>
      </c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3"/>
      <c r="Q26" s="48"/>
    </row>
    <row r="27" spans="1:17" ht="4.5" customHeight="1" thickBot="1" x14ac:dyDescent="0.25">
      <c r="A27" s="48"/>
      <c r="B27" s="204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6"/>
      <c r="Q27" s="48"/>
    </row>
    <row r="28" spans="1:17" ht="12.75" customHeight="1" thickBot="1" x14ac:dyDescent="0.25">
      <c r="A28" s="48"/>
      <c r="B28" s="2" t="s">
        <v>13</v>
      </c>
      <c r="C28" s="11" t="s">
        <v>14</v>
      </c>
      <c r="D28" s="201" t="s">
        <v>175</v>
      </c>
      <c r="E28" s="202"/>
      <c r="F28" s="202"/>
      <c r="G28" s="203"/>
      <c r="H28" s="209" t="s">
        <v>15</v>
      </c>
      <c r="I28" s="209"/>
      <c r="J28" s="209"/>
      <c r="K28" s="201" t="s">
        <v>233</v>
      </c>
      <c r="L28" s="202"/>
      <c r="M28" s="203"/>
      <c r="N28" s="210" t="s">
        <v>16</v>
      </c>
      <c r="O28" s="211"/>
      <c r="P28" s="55" t="s">
        <v>234</v>
      </c>
      <c r="Q28" s="48"/>
    </row>
    <row r="29" spans="1:17" ht="4.5" customHeight="1" thickBot="1" x14ac:dyDescent="0.25">
      <c r="A29" s="48"/>
      <c r="B29" s="348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50"/>
      <c r="Q29" s="48"/>
    </row>
    <row r="30" spans="1:17" ht="13.5" thickBot="1" x14ac:dyDescent="0.25">
      <c r="A30" s="48"/>
      <c r="B30" s="72" t="s">
        <v>7</v>
      </c>
      <c r="C30" s="336" t="s">
        <v>184</v>
      </c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8"/>
      <c r="Q30" s="48"/>
    </row>
    <row r="31" spans="1:17" ht="4.5" customHeight="1" thickBot="1" x14ac:dyDescent="0.25">
      <c r="A31" s="48"/>
      <c r="B31" s="351"/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3"/>
      <c r="Q31" s="48"/>
    </row>
    <row r="32" spans="1:17" ht="13.5" thickBot="1" x14ac:dyDescent="0.25">
      <c r="A32" s="48"/>
      <c r="B32" s="72" t="s">
        <v>4</v>
      </c>
      <c r="C32" s="339" t="s">
        <v>70</v>
      </c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8"/>
      <c r="Q32" s="48"/>
    </row>
    <row r="33" spans="1:17" ht="4.5" customHeight="1" thickBot="1" x14ac:dyDescent="0.25">
      <c r="A33" s="48"/>
      <c r="B33" s="351"/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3"/>
      <c r="Q33" s="48"/>
    </row>
    <row r="34" spans="1:17" ht="13.5" thickBot="1" x14ac:dyDescent="0.25">
      <c r="A34" s="48"/>
      <c r="B34" s="72" t="s">
        <v>23</v>
      </c>
      <c r="C34" s="339" t="s">
        <v>70</v>
      </c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8"/>
      <c r="Q34" s="48"/>
    </row>
    <row r="35" spans="1:17" ht="4.5" customHeight="1" thickBot="1" x14ac:dyDescent="0.25">
      <c r="A35" s="48"/>
      <c r="B35" s="333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5"/>
      <c r="Q35" s="48"/>
    </row>
    <row r="36" spans="1:17" ht="16.5" customHeight="1" thickBot="1" x14ac:dyDescent="0.25">
      <c r="A36" s="48"/>
      <c r="B36" s="72" t="s">
        <v>64</v>
      </c>
      <c r="C36" s="336" t="s">
        <v>70</v>
      </c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8"/>
      <c r="Q36" s="48"/>
    </row>
    <row r="37" spans="1:17" ht="4.5" customHeight="1" thickBot="1" x14ac:dyDescent="0.25">
      <c r="A37" s="4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8"/>
    </row>
    <row r="38" spans="1:17" ht="13.5" thickBot="1" x14ac:dyDescent="0.25">
      <c r="A38" s="48"/>
      <c r="B38" s="214" t="s">
        <v>17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6"/>
      <c r="P38" s="217"/>
      <c r="Q38" s="48"/>
    </row>
    <row r="39" spans="1:17" x14ac:dyDescent="0.2">
      <c r="A39" s="48"/>
      <c r="B39" s="74" t="s">
        <v>22</v>
      </c>
      <c r="C39" s="214" t="s">
        <v>18</v>
      </c>
      <c r="D39" s="215"/>
      <c r="E39" s="215"/>
      <c r="F39" s="215"/>
      <c r="G39" s="217"/>
      <c r="H39" s="214" t="s">
        <v>7</v>
      </c>
      <c r="I39" s="215"/>
      <c r="J39" s="215"/>
      <c r="K39" s="215"/>
      <c r="L39" s="217"/>
      <c r="M39" s="214" t="s">
        <v>19</v>
      </c>
      <c r="N39" s="215"/>
      <c r="O39" s="216"/>
      <c r="P39" s="217"/>
      <c r="Q39" s="48"/>
    </row>
    <row r="40" spans="1:17" ht="54" customHeight="1" x14ac:dyDescent="0.2">
      <c r="A40" s="48"/>
      <c r="B40" s="123" t="s">
        <v>235</v>
      </c>
      <c r="C40" s="424" t="s">
        <v>236</v>
      </c>
      <c r="D40" s="425"/>
      <c r="E40" s="425"/>
      <c r="F40" s="425"/>
      <c r="G40" s="426"/>
      <c r="H40" s="328" t="s">
        <v>237</v>
      </c>
      <c r="I40" s="328"/>
      <c r="J40" s="328"/>
      <c r="K40" s="328"/>
      <c r="L40" s="328"/>
      <c r="M40" s="328" t="s">
        <v>200</v>
      </c>
      <c r="N40" s="328"/>
      <c r="O40" s="328"/>
      <c r="P40" s="329"/>
      <c r="Q40" s="48"/>
    </row>
    <row r="41" spans="1:17" ht="55.5" customHeight="1" x14ac:dyDescent="0.2">
      <c r="A41" s="48"/>
      <c r="B41" s="124" t="s">
        <v>238</v>
      </c>
      <c r="C41" s="424" t="s">
        <v>236</v>
      </c>
      <c r="D41" s="425"/>
      <c r="E41" s="425"/>
      <c r="F41" s="425"/>
      <c r="G41" s="426"/>
      <c r="H41" s="328" t="s">
        <v>237</v>
      </c>
      <c r="I41" s="328"/>
      <c r="J41" s="328"/>
      <c r="K41" s="328"/>
      <c r="L41" s="328"/>
      <c r="M41" s="328" t="s">
        <v>200</v>
      </c>
      <c r="N41" s="328"/>
      <c r="O41" s="328"/>
      <c r="P41" s="329"/>
      <c r="Q41" s="48"/>
    </row>
    <row r="42" spans="1:17" ht="13.5" customHeight="1" x14ac:dyDescent="0.2">
      <c r="A42" s="48"/>
      <c r="B42" s="12"/>
      <c r="C42" s="424"/>
      <c r="D42" s="425"/>
      <c r="E42" s="425"/>
      <c r="F42" s="425"/>
      <c r="G42" s="426"/>
      <c r="H42" s="317"/>
      <c r="I42" s="317"/>
      <c r="J42" s="317"/>
      <c r="K42" s="317"/>
      <c r="L42" s="317"/>
      <c r="M42" s="317"/>
      <c r="N42" s="317"/>
      <c r="O42" s="317"/>
      <c r="P42" s="318"/>
      <c r="Q42" s="48"/>
    </row>
    <row r="43" spans="1:17" ht="12.75" customHeight="1" x14ac:dyDescent="0.2">
      <c r="A43" s="48"/>
      <c r="B43" s="12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8"/>
      <c r="Q43" s="48"/>
    </row>
    <row r="44" spans="1:17" ht="11.25" customHeight="1" thickBot="1" x14ac:dyDescent="0.25">
      <c r="A44" s="48"/>
      <c r="B44" s="8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3"/>
      <c r="Q44" s="48"/>
    </row>
    <row r="45" spans="1:17" ht="4.5" customHeight="1" thickBot="1" x14ac:dyDescent="0.25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8"/>
    </row>
    <row r="46" spans="1:17" ht="13.5" customHeight="1" thickBot="1" x14ac:dyDescent="0.25">
      <c r="A46" s="48"/>
      <c r="B46" s="192" t="s">
        <v>8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4"/>
      <c r="Q46" s="48"/>
    </row>
    <row r="47" spans="1:17" ht="4.5" customHeight="1" thickBot="1" x14ac:dyDescent="0.25">
      <c r="A47" s="48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48"/>
    </row>
    <row r="48" spans="1:17" ht="13.5" thickBot="1" x14ac:dyDescent="0.25">
      <c r="A48" s="48"/>
      <c r="B48" s="427" t="s">
        <v>20</v>
      </c>
      <c r="C48" s="127" t="s">
        <v>9</v>
      </c>
      <c r="D48" s="125" t="s">
        <v>149</v>
      </c>
      <c r="E48" s="125" t="s">
        <v>150</v>
      </c>
      <c r="F48" s="125" t="s">
        <v>151</v>
      </c>
      <c r="G48" s="125" t="s">
        <v>152</v>
      </c>
      <c r="H48" s="125" t="s">
        <v>153</v>
      </c>
      <c r="I48" s="125" t="s">
        <v>154</v>
      </c>
      <c r="J48" s="125" t="s">
        <v>155</v>
      </c>
      <c r="K48" s="125" t="s">
        <v>156</v>
      </c>
      <c r="L48" s="125" t="s">
        <v>157</v>
      </c>
      <c r="M48" s="125" t="s">
        <v>158</v>
      </c>
      <c r="N48" s="125" t="s">
        <v>159</v>
      </c>
      <c r="O48" s="125" t="s">
        <v>160</v>
      </c>
      <c r="P48" s="126" t="s">
        <v>24</v>
      </c>
      <c r="Q48" s="48"/>
    </row>
    <row r="49" spans="1:17" ht="15" customHeight="1" x14ac:dyDescent="0.2">
      <c r="A49" s="48"/>
      <c r="B49" s="428"/>
      <c r="C49" s="128" t="s">
        <v>2</v>
      </c>
      <c r="D49" s="129"/>
      <c r="E49" s="129"/>
      <c r="F49" s="129"/>
      <c r="G49" s="129"/>
      <c r="H49" s="129"/>
      <c r="I49" s="130">
        <f>+$C$26</f>
        <v>0.8</v>
      </c>
      <c r="J49" s="129"/>
      <c r="K49" s="129"/>
      <c r="L49" s="129"/>
      <c r="M49" s="129"/>
      <c r="N49" s="129"/>
      <c r="O49" s="130">
        <f>+$C$26</f>
        <v>0.8</v>
      </c>
      <c r="P49" s="131">
        <f>+$C$26</f>
        <v>0.8</v>
      </c>
      <c r="Q49" s="48"/>
    </row>
    <row r="50" spans="1:17" ht="13.5" thickBot="1" x14ac:dyDescent="0.25">
      <c r="A50" s="48"/>
      <c r="B50" s="429"/>
      <c r="C50" s="132" t="s">
        <v>10</v>
      </c>
      <c r="D50" s="61"/>
      <c r="E50" s="61"/>
      <c r="F50" s="61"/>
      <c r="G50" s="135"/>
      <c r="H50" s="135"/>
      <c r="I50" s="136" t="str">
        <f>IFERROR(Registro_ComprasSostenibles!C10/Registro_ComprasSostenibles!C11," ")</f>
        <v xml:space="preserve"> </v>
      </c>
      <c r="J50" s="135"/>
      <c r="K50" s="135"/>
      <c r="L50" s="135" t="str">
        <f>IFERROR(Registro_ComprasSostenibles!#REF!/Registro_ComprasSostenibles!#REF!," ")</f>
        <v xml:space="preserve"> </v>
      </c>
      <c r="M50" s="135"/>
      <c r="N50" s="135"/>
      <c r="O50" s="136" t="str">
        <f>IFERROR(Registro_ComprasSostenibles!E10/Registro_ComprasSostenibles!E11," ")</f>
        <v xml:space="preserve"> </v>
      </c>
      <c r="P50" s="137" t="s">
        <v>241</v>
      </c>
      <c r="Q50" s="48"/>
    </row>
    <row r="51" spans="1:17" ht="13.5" thickBot="1" x14ac:dyDescent="0.25"/>
    <row r="52" spans="1:17" ht="22.5" customHeight="1" thickBot="1" x14ac:dyDescent="0.25">
      <c r="A52" s="48"/>
      <c r="B52" s="312" t="s">
        <v>217</v>
      </c>
      <c r="C52" s="313"/>
      <c r="D52" s="313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4"/>
      <c r="Q52" s="48"/>
    </row>
    <row r="53" spans="1:17" x14ac:dyDescent="0.2">
      <c r="A53" s="48"/>
      <c r="B53" s="240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2"/>
      <c r="Q53" s="48"/>
    </row>
    <row r="54" spans="1:17" x14ac:dyDescent="0.2">
      <c r="A54" s="48"/>
      <c r="B54" s="243"/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5"/>
      <c r="Q54" s="48"/>
    </row>
    <row r="55" spans="1:17" x14ac:dyDescent="0.2">
      <c r="A55" s="48"/>
      <c r="B55" s="243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5"/>
      <c r="Q55" s="48"/>
    </row>
    <row r="56" spans="1:17" x14ac:dyDescent="0.2">
      <c r="A56" s="48"/>
      <c r="B56" s="243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5"/>
      <c r="Q56" s="48"/>
    </row>
    <row r="57" spans="1:17" x14ac:dyDescent="0.2">
      <c r="A57" s="48"/>
      <c r="B57" s="243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5"/>
      <c r="Q57" s="48"/>
    </row>
    <row r="58" spans="1:17" x14ac:dyDescent="0.2">
      <c r="A58" s="48"/>
      <c r="B58" s="243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5"/>
      <c r="Q58" s="48"/>
    </row>
    <row r="59" spans="1:17" x14ac:dyDescent="0.2">
      <c r="A59" s="48"/>
      <c r="B59" s="243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5"/>
      <c r="Q59" s="48"/>
    </row>
    <row r="60" spans="1:17" x14ac:dyDescent="0.2">
      <c r="A60" s="48"/>
      <c r="B60" s="243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5"/>
      <c r="Q60" s="48"/>
    </row>
    <row r="61" spans="1:17" x14ac:dyDescent="0.2">
      <c r="A61" s="48"/>
      <c r="B61" s="243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5"/>
      <c r="Q61" s="48"/>
    </row>
    <row r="62" spans="1:17" x14ac:dyDescent="0.2">
      <c r="A62" s="48"/>
      <c r="B62" s="243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5"/>
      <c r="Q62" s="48"/>
    </row>
    <row r="63" spans="1:17" x14ac:dyDescent="0.2">
      <c r="A63" s="48"/>
      <c r="B63" s="243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5"/>
      <c r="Q63" s="48"/>
    </row>
    <row r="64" spans="1:17" x14ac:dyDescent="0.2">
      <c r="A64" s="48"/>
      <c r="B64" s="243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5"/>
      <c r="Q64" s="48"/>
    </row>
    <row r="65" spans="1:19" x14ac:dyDescent="0.2">
      <c r="A65" s="48"/>
      <c r="B65" s="243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5"/>
      <c r="Q65" s="48"/>
    </row>
    <row r="66" spans="1:19" x14ac:dyDescent="0.2">
      <c r="A66" s="48"/>
      <c r="B66" s="243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5"/>
      <c r="Q66" s="48"/>
    </row>
    <row r="67" spans="1:19" x14ac:dyDescent="0.2">
      <c r="A67" s="48"/>
      <c r="B67" s="243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5"/>
      <c r="Q67" s="48"/>
    </row>
    <row r="68" spans="1:19" ht="13.5" thickBot="1" x14ac:dyDescent="0.25">
      <c r="A68" s="48"/>
      <c r="B68" s="246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8"/>
      <c r="Q68" s="48"/>
    </row>
    <row r="69" spans="1:19" s="49" customFormat="1" ht="4.5" customHeight="1" thickBot="1" x14ac:dyDescent="0.25">
      <c r="A69" s="324"/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S69" s="77"/>
    </row>
    <row r="70" spans="1:19" ht="15" customHeight="1" x14ac:dyDescent="0.2">
      <c r="A70" s="48"/>
      <c r="B70" s="292" t="s">
        <v>5</v>
      </c>
      <c r="C70" s="295" t="s">
        <v>239</v>
      </c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7"/>
      <c r="Q70" s="48"/>
    </row>
    <row r="71" spans="1:19" ht="49.5" customHeight="1" x14ac:dyDescent="0.2">
      <c r="A71" s="48"/>
      <c r="B71" s="293"/>
      <c r="C71" s="430"/>
      <c r="D71" s="431"/>
      <c r="E71" s="431"/>
      <c r="F71" s="431"/>
      <c r="G71" s="431"/>
      <c r="H71" s="431"/>
      <c r="I71" s="431"/>
      <c r="J71" s="431"/>
      <c r="K71" s="431"/>
      <c r="L71" s="431"/>
      <c r="M71" s="431"/>
      <c r="N71" s="431"/>
      <c r="O71" s="431"/>
      <c r="P71" s="432"/>
      <c r="Q71" s="48"/>
    </row>
    <row r="72" spans="1:19" ht="15" customHeight="1" x14ac:dyDescent="0.2">
      <c r="A72" s="48"/>
      <c r="B72" s="293"/>
      <c r="C72" s="430"/>
      <c r="D72" s="431"/>
      <c r="E72" s="431"/>
      <c r="F72" s="431"/>
      <c r="G72" s="431"/>
      <c r="H72" s="431"/>
      <c r="I72" s="431"/>
      <c r="J72" s="431"/>
      <c r="K72" s="431"/>
      <c r="L72" s="431"/>
      <c r="M72" s="431"/>
      <c r="N72" s="431"/>
      <c r="O72" s="431"/>
      <c r="P72" s="432"/>
      <c r="Q72" s="48"/>
    </row>
    <row r="73" spans="1:19" ht="49.5" customHeight="1" x14ac:dyDescent="0.2">
      <c r="A73" s="48"/>
      <c r="B73" s="293"/>
      <c r="C73" s="433"/>
      <c r="D73" s="434"/>
      <c r="E73" s="434"/>
      <c r="F73" s="434"/>
      <c r="G73" s="434"/>
      <c r="H73" s="434"/>
      <c r="I73" s="434"/>
      <c r="J73" s="434"/>
      <c r="K73" s="434"/>
      <c r="L73" s="434"/>
      <c r="M73" s="434"/>
      <c r="N73" s="434"/>
      <c r="O73" s="434"/>
      <c r="P73" s="435"/>
      <c r="Q73" s="48"/>
    </row>
    <row r="74" spans="1:19" ht="18" customHeight="1" x14ac:dyDescent="0.2">
      <c r="A74" s="48"/>
      <c r="B74" s="293"/>
      <c r="C74" s="301" t="s">
        <v>240</v>
      </c>
      <c r="D74" s="302"/>
      <c r="E74" s="302"/>
      <c r="F74" s="302"/>
      <c r="G74" s="302"/>
      <c r="H74" s="302"/>
      <c r="I74" s="302"/>
      <c r="J74" s="302"/>
      <c r="K74" s="302"/>
      <c r="L74" s="302"/>
      <c r="M74" s="302"/>
      <c r="N74" s="302"/>
      <c r="O74" s="302"/>
      <c r="P74" s="303"/>
      <c r="Q74" s="48"/>
    </row>
    <row r="75" spans="1:19" ht="49.5" customHeight="1" x14ac:dyDescent="0.2">
      <c r="A75" s="48"/>
      <c r="B75" s="293"/>
      <c r="C75" s="436"/>
      <c r="D75" s="437"/>
      <c r="E75" s="437"/>
      <c r="F75" s="437"/>
      <c r="G75" s="437"/>
      <c r="H75" s="437"/>
      <c r="I75" s="437"/>
      <c r="J75" s="437"/>
      <c r="K75" s="437"/>
      <c r="L75" s="437"/>
      <c r="M75" s="437"/>
      <c r="N75" s="437"/>
      <c r="O75" s="437"/>
      <c r="P75" s="438"/>
      <c r="Q75" s="48"/>
    </row>
    <row r="76" spans="1:19" ht="17.25" customHeight="1" x14ac:dyDescent="0.2">
      <c r="A76" s="48"/>
      <c r="B76" s="293"/>
      <c r="C76" s="436"/>
      <c r="D76" s="437"/>
      <c r="E76" s="437"/>
      <c r="F76" s="437"/>
      <c r="G76" s="437"/>
      <c r="H76" s="437"/>
      <c r="I76" s="437"/>
      <c r="J76" s="437"/>
      <c r="K76" s="437"/>
      <c r="L76" s="437"/>
      <c r="M76" s="437"/>
      <c r="N76" s="437"/>
      <c r="O76" s="437"/>
      <c r="P76" s="438"/>
      <c r="Q76" s="48"/>
    </row>
    <row r="77" spans="1:19" ht="49.5" customHeight="1" thickBot="1" x14ac:dyDescent="0.25">
      <c r="A77" s="48"/>
      <c r="B77" s="294"/>
      <c r="C77" s="439"/>
      <c r="D77" s="440"/>
      <c r="E77" s="440"/>
      <c r="F77" s="440"/>
      <c r="G77" s="440"/>
      <c r="H77" s="440"/>
      <c r="I77" s="440"/>
      <c r="J77" s="440"/>
      <c r="K77" s="440"/>
      <c r="L77" s="440"/>
      <c r="M77" s="440"/>
      <c r="N77" s="440"/>
      <c r="O77" s="440"/>
      <c r="P77" s="441"/>
      <c r="Q77" s="48"/>
    </row>
    <row r="78" spans="1:19" ht="30.75" customHeight="1" thickBot="1" x14ac:dyDescent="0.25">
      <c r="A78" s="48"/>
      <c r="B78" s="50" t="s">
        <v>63</v>
      </c>
      <c r="C78" s="307" t="s">
        <v>193</v>
      </c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9"/>
      <c r="Q78" s="48"/>
    </row>
    <row r="79" spans="1:19" ht="27.75" customHeight="1" thickBot="1" x14ac:dyDescent="0.25">
      <c r="A79" s="48"/>
      <c r="B79" s="50" t="s">
        <v>84</v>
      </c>
      <c r="C79" s="310" t="s">
        <v>85</v>
      </c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1"/>
      <c r="Q79" s="48"/>
    </row>
    <row r="82" spans="2:19" x14ac:dyDescent="0.2">
      <c r="C82" s="51"/>
    </row>
    <row r="83" spans="2:19" hidden="1" x14ac:dyDescent="0.2">
      <c r="C83" s="46">
        <v>2018</v>
      </c>
    </row>
    <row r="84" spans="2:19" hidden="1" x14ac:dyDescent="0.2">
      <c r="C84" s="46">
        <v>2019</v>
      </c>
    </row>
    <row r="90" spans="2:19" s="47" customFormat="1" x14ac:dyDescent="0.2">
      <c r="S90" s="35"/>
    </row>
    <row r="91" spans="2:19" s="47" customFormat="1" x14ac:dyDescent="0.2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S91" s="35"/>
    </row>
    <row r="92" spans="2:19" s="47" customFormat="1" x14ac:dyDescent="0.2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S92" s="35"/>
    </row>
    <row r="93" spans="2:19" s="47" customFormat="1" x14ac:dyDescent="0.2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S93" s="35"/>
    </row>
    <row r="94" spans="2:19" s="47" customFormat="1" x14ac:dyDescent="0.2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S94" s="35"/>
    </row>
    <row r="95" spans="2:19" s="47" customFormat="1" x14ac:dyDescent="0.2">
      <c r="B95" s="94"/>
      <c r="C95" s="94"/>
      <c r="D95" s="94"/>
      <c r="E95" s="94"/>
      <c r="F95" s="94"/>
      <c r="G95" s="98"/>
      <c r="H95" s="98"/>
      <c r="I95" s="98"/>
      <c r="J95" s="98"/>
      <c r="K95" s="98"/>
      <c r="L95" s="98"/>
      <c r="M95" s="98"/>
      <c r="N95" s="98"/>
      <c r="O95" s="98"/>
      <c r="S95" s="35"/>
    </row>
    <row r="96" spans="2:19" s="47" customFormat="1" x14ac:dyDescent="0.2">
      <c r="B96" s="94"/>
      <c r="C96" s="94"/>
      <c r="D96" s="94"/>
      <c r="E96" s="94"/>
      <c r="F96" s="94"/>
      <c r="G96" s="98"/>
      <c r="H96" s="98"/>
      <c r="I96" s="98"/>
      <c r="J96" s="98"/>
      <c r="K96" s="98"/>
      <c r="L96" s="98"/>
      <c r="M96" s="98"/>
      <c r="N96" s="98"/>
      <c r="O96" s="98"/>
      <c r="S96" s="35"/>
    </row>
    <row r="97" spans="2:19" s="47" customFormat="1" x14ac:dyDescent="0.2">
      <c r="B97" s="94"/>
      <c r="C97" s="94"/>
      <c r="D97" s="94"/>
      <c r="E97" s="94"/>
      <c r="F97" s="94"/>
      <c r="G97" s="98"/>
      <c r="H97" s="98"/>
      <c r="I97" s="98"/>
      <c r="J97" s="98"/>
      <c r="K97" s="98"/>
      <c r="L97" s="98"/>
      <c r="M97" s="98"/>
      <c r="N97" s="98"/>
      <c r="O97" s="98"/>
      <c r="S97" s="35"/>
    </row>
    <row r="98" spans="2:19" s="47" customFormat="1" x14ac:dyDescent="0.2">
      <c r="B98" s="94"/>
      <c r="C98" s="94"/>
      <c r="D98" s="94"/>
      <c r="E98" s="94"/>
      <c r="F98" s="94"/>
      <c r="G98" s="98"/>
      <c r="H98" s="98"/>
      <c r="I98" s="98"/>
      <c r="J98" s="98"/>
      <c r="K98" s="98"/>
      <c r="L98" s="98"/>
      <c r="M98" s="98"/>
      <c r="N98" s="98"/>
      <c r="O98" s="98"/>
      <c r="S98" s="35"/>
    </row>
    <row r="99" spans="2:19" s="47" customFormat="1" x14ac:dyDescent="0.2">
      <c r="B99" s="94"/>
      <c r="C99" s="94"/>
      <c r="D99" s="94"/>
      <c r="E99" s="94"/>
      <c r="F99" s="94"/>
      <c r="G99" s="98"/>
      <c r="H99" s="98"/>
      <c r="I99" s="98"/>
      <c r="J99" s="98"/>
      <c r="K99" s="98"/>
      <c r="L99" s="98"/>
      <c r="M99" s="98"/>
      <c r="N99" s="98"/>
      <c r="O99" s="98"/>
      <c r="S99" s="35"/>
    </row>
    <row r="100" spans="2:19" s="47" customFormat="1" x14ac:dyDescent="0.2">
      <c r="B100" s="94"/>
      <c r="C100" s="94"/>
      <c r="D100" s="94"/>
      <c r="E100" s="94"/>
      <c r="F100" s="94"/>
      <c r="G100" s="98"/>
      <c r="H100" s="98"/>
      <c r="I100" s="98"/>
      <c r="J100" s="98"/>
      <c r="K100" s="98"/>
      <c r="L100" s="98"/>
      <c r="M100" s="98"/>
      <c r="N100" s="98"/>
      <c r="O100" s="98"/>
      <c r="S100" s="35"/>
    </row>
    <row r="101" spans="2:19" s="47" customFormat="1" x14ac:dyDescent="0.2">
      <c r="B101" s="94"/>
      <c r="C101" s="94"/>
      <c r="D101" s="94"/>
      <c r="E101" s="94"/>
      <c r="F101" s="94"/>
      <c r="G101" s="98"/>
      <c r="H101" s="98"/>
      <c r="I101" s="98"/>
      <c r="J101" s="98"/>
      <c r="K101" s="98"/>
      <c r="L101" s="98"/>
      <c r="M101" s="98"/>
      <c r="N101" s="98"/>
      <c r="O101" s="98"/>
      <c r="P101" s="93"/>
      <c r="S101" s="35"/>
    </row>
    <row r="102" spans="2:19" s="47" customFormat="1" x14ac:dyDescent="0.2">
      <c r="B102" s="94"/>
      <c r="C102" s="94"/>
      <c r="D102" s="94"/>
      <c r="E102" s="94"/>
      <c r="F102" s="94"/>
      <c r="G102" s="98"/>
      <c r="H102" s="98"/>
      <c r="I102" s="98"/>
      <c r="J102" s="98"/>
      <c r="K102" s="98"/>
      <c r="L102" s="98"/>
      <c r="M102" s="98"/>
      <c r="N102" s="98"/>
      <c r="O102" s="98"/>
      <c r="P102" s="93"/>
      <c r="S102" s="35"/>
    </row>
    <row r="103" spans="2:19" s="47" customFormat="1" x14ac:dyDescent="0.2">
      <c r="B103" s="94"/>
      <c r="C103" s="94"/>
      <c r="D103" s="94"/>
      <c r="E103" s="94"/>
      <c r="F103" s="94"/>
      <c r="G103" s="98"/>
      <c r="H103" s="98"/>
      <c r="I103" s="98"/>
      <c r="J103" s="98"/>
      <c r="K103" s="98"/>
      <c r="L103" s="98"/>
      <c r="M103" s="98"/>
      <c r="N103" s="98"/>
      <c r="O103" s="98"/>
      <c r="P103" s="93"/>
      <c r="S103" s="35"/>
    </row>
    <row r="104" spans="2:19" s="47" customFormat="1" x14ac:dyDescent="0.2">
      <c r="B104" s="94"/>
      <c r="C104" s="94"/>
      <c r="D104" s="94"/>
      <c r="E104" s="94"/>
      <c r="F104" s="94"/>
      <c r="G104" s="98"/>
      <c r="H104" s="98"/>
      <c r="I104" s="98"/>
      <c r="J104" s="98"/>
      <c r="K104" s="98"/>
      <c r="L104" s="98"/>
      <c r="M104" s="98"/>
      <c r="N104" s="98"/>
      <c r="O104" s="98"/>
      <c r="P104" s="93"/>
      <c r="Q104" s="52" t="s">
        <v>69</v>
      </c>
      <c r="S104" s="35"/>
    </row>
    <row r="105" spans="2:19" s="47" customFormat="1" x14ac:dyDescent="0.2">
      <c r="B105" s="53"/>
      <c r="C105" s="53"/>
      <c r="D105" s="94"/>
      <c r="E105" s="94"/>
      <c r="F105" s="94"/>
      <c r="G105" s="98"/>
      <c r="H105" s="98"/>
      <c r="I105" s="98"/>
      <c r="J105" s="98"/>
      <c r="K105" s="98"/>
      <c r="L105" s="98"/>
      <c r="M105" s="98"/>
      <c r="N105" s="98"/>
      <c r="O105" s="98"/>
      <c r="P105" s="93"/>
      <c r="Q105" s="52" t="s">
        <v>70</v>
      </c>
      <c r="S105" s="35"/>
    </row>
    <row r="106" spans="2:19" s="47" customFormat="1" x14ac:dyDescent="0.2">
      <c r="B106" s="53"/>
      <c r="C106" s="53"/>
      <c r="D106" s="94"/>
      <c r="E106" s="94"/>
      <c r="F106" s="94"/>
      <c r="G106" s="98"/>
      <c r="H106" s="98"/>
      <c r="I106" s="98"/>
      <c r="J106" s="98"/>
      <c r="K106" s="98"/>
      <c r="L106" s="98"/>
      <c r="M106" s="98"/>
      <c r="N106" s="98"/>
      <c r="O106" s="98"/>
      <c r="P106" s="93"/>
      <c r="Q106" s="52" t="s">
        <v>72</v>
      </c>
      <c r="S106" s="35"/>
    </row>
    <row r="107" spans="2:19" s="47" customFormat="1" x14ac:dyDescent="0.2">
      <c r="B107" s="53"/>
      <c r="C107" s="53"/>
      <c r="D107" s="94"/>
      <c r="E107" s="94"/>
      <c r="F107" s="94"/>
      <c r="G107" s="98"/>
      <c r="H107" s="98"/>
      <c r="I107" s="98"/>
      <c r="J107" s="98"/>
      <c r="K107" s="98"/>
      <c r="L107" s="98"/>
      <c r="M107" s="98"/>
      <c r="N107" s="98"/>
      <c r="O107" s="98"/>
      <c r="P107" s="93"/>
      <c r="Q107" s="52" t="s">
        <v>71</v>
      </c>
      <c r="S107" s="35"/>
    </row>
    <row r="108" spans="2:19" s="47" customFormat="1" x14ac:dyDescent="0.2">
      <c r="B108" s="94"/>
      <c r="C108" s="53"/>
      <c r="D108" s="94"/>
      <c r="E108" s="94"/>
      <c r="F108" s="94"/>
      <c r="G108" s="98"/>
      <c r="H108" s="98"/>
      <c r="I108" s="98"/>
      <c r="J108" s="98"/>
      <c r="K108" s="98"/>
      <c r="L108" s="98"/>
      <c r="M108" s="99"/>
      <c r="N108" s="98"/>
      <c r="O108" s="98"/>
      <c r="P108" s="93"/>
      <c r="Q108" s="52" t="s">
        <v>73</v>
      </c>
      <c r="S108" s="35"/>
    </row>
    <row r="109" spans="2:19" s="47" customFormat="1" x14ac:dyDescent="0.2">
      <c r="B109" s="94"/>
      <c r="C109" s="53"/>
      <c r="D109" s="94"/>
      <c r="E109" s="94"/>
      <c r="F109" s="94"/>
      <c r="G109" s="98"/>
      <c r="H109" s="98"/>
      <c r="I109" s="98"/>
      <c r="J109" s="98"/>
      <c r="K109" s="98"/>
      <c r="L109" s="98"/>
      <c r="M109" s="98"/>
      <c r="N109" s="98" t="s">
        <v>67</v>
      </c>
      <c r="O109" s="98"/>
      <c r="P109" s="93"/>
      <c r="Q109" s="52" t="s">
        <v>74</v>
      </c>
      <c r="S109" s="35"/>
    </row>
    <row r="110" spans="2:19" s="47" customFormat="1" x14ac:dyDescent="0.2">
      <c r="B110" s="94"/>
      <c r="C110" s="53"/>
      <c r="D110" s="94"/>
      <c r="E110" s="94"/>
      <c r="F110" s="94"/>
      <c r="G110" s="98"/>
      <c r="H110" s="98"/>
      <c r="I110" s="98"/>
      <c r="J110" s="98"/>
      <c r="K110" s="98"/>
      <c r="L110" s="98"/>
      <c r="M110" s="98"/>
      <c r="N110" s="98"/>
      <c r="O110" s="98"/>
      <c r="P110" s="93"/>
      <c r="S110" s="35"/>
    </row>
    <row r="111" spans="2:19" s="47" customFormat="1" x14ac:dyDescent="0.2">
      <c r="B111" s="94"/>
      <c r="C111" s="53"/>
      <c r="D111" s="94"/>
      <c r="E111" s="94"/>
      <c r="F111" s="94"/>
      <c r="G111" s="98"/>
      <c r="H111" s="98"/>
      <c r="I111" s="98"/>
      <c r="J111" s="98"/>
      <c r="K111" s="98"/>
      <c r="L111" s="98"/>
      <c r="M111" s="98"/>
      <c r="N111" s="98"/>
      <c r="O111" s="98"/>
      <c r="P111" s="93"/>
      <c r="S111" s="35"/>
    </row>
    <row r="112" spans="2:19" s="47" customFormat="1" x14ac:dyDescent="0.2">
      <c r="B112" s="94"/>
      <c r="C112" s="94"/>
      <c r="D112" s="94"/>
      <c r="E112" s="94"/>
      <c r="F112" s="94"/>
      <c r="G112" s="98"/>
      <c r="H112" s="98"/>
      <c r="I112" s="98"/>
      <c r="J112" s="98"/>
      <c r="K112" s="98"/>
      <c r="L112" s="98"/>
      <c r="M112" s="98"/>
      <c r="N112" s="98"/>
      <c r="O112" s="98"/>
      <c r="P112" s="93"/>
      <c r="S112" s="35"/>
    </row>
    <row r="113" spans="2:19" s="47" customFormat="1" x14ac:dyDescent="0.2">
      <c r="B113" s="94"/>
      <c r="C113" s="94"/>
      <c r="D113" s="94"/>
      <c r="E113" s="94"/>
      <c r="F113" s="94"/>
      <c r="G113" s="98"/>
      <c r="H113" s="98"/>
      <c r="I113" s="98"/>
      <c r="J113" s="98"/>
      <c r="K113" s="98"/>
      <c r="L113" s="98"/>
      <c r="M113" s="98"/>
      <c r="N113" s="98"/>
      <c r="O113" s="98"/>
      <c r="P113" s="93"/>
      <c r="S113" s="35"/>
    </row>
    <row r="114" spans="2:19" s="47" customFormat="1" x14ac:dyDescent="0.2">
      <c r="B114" s="94"/>
      <c r="C114" s="94"/>
      <c r="D114" s="94"/>
      <c r="E114" s="94"/>
      <c r="F114" s="94"/>
      <c r="G114" s="98"/>
      <c r="H114" s="98"/>
      <c r="I114" s="98"/>
      <c r="J114" s="98"/>
      <c r="K114" s="98"/>
      <c r="L114" s="98"/>
      <c r="M114" s="98"/>
      <c r="N114" s="98"/>
      <c r="O114" s="98"/>
      <c r="P114" s="93"/>
      <c r="Q114" s="52">
        <v>2015</v>
      </c>
      <c r="S114" s="35"/>
    </row>
    <row r="115" spans="2:19" s="47" customFormat="1" ht="12.75" customHeight="1" x14ac:dyDescent="0.2">
      <c r="B115" s="94"/>
      <c r="C115" s="94"/>
      <c r="D115" s="94"/>
      <c r="E115" s="94"/>
      <c r="F115" s="94"/>
      <c r="G115" s="98"/>
      <c r="H115" s="98"/>
      <c r="I115" s="98"/>
      <c r="J115" s="98"/>
      <c r="K115" s="98"/>
      <c r="L115" s="98"/>
      <c r="M115" s="98"/>
      <c r="N115" s="98"/>
      <c r="O115" s="98"/>
      <c r="Q115" s="52">
        <v>2016</v>
      </c>
      <c r="S115" s="35"/>
    </row>
    <row r="116" spans="2:19" s="47" customFormat="1" x14ac:dyDescent="0.2">
      <c r="B116" s="94"/>
      <c r="C116" s="94"/>
      <c r="D116" s="94"/>
      <c r="E116" s="94"/>
      <c r="F116" s="94"/>
      <c r="G116" s="98"/>
      <c r="H116" s="98"/>
      <c r="I116" s="98"/>
      <c r="J116" s="98"/>
      <c r="K116" s="98"/>
      <c r="L116" s="98"/>
      <c r="M116" s="98"/>
      <c r="N116" s="98"/>
      <c r="O116" s="98"/>
      <c r="Q116" s="52">
        <v>2017</v>
      </c>
      <c r="S116" s="35"/>
    </row>
    <row r="117" spans="2:19" s="47" customFormat="1" x14ac:dyDescent="0.2">
      <c r="B117" s="94"/>
      <c r="C117" s="94"/>
      <c r="D117" s="94"/>
      <c r="E117" s="94"/>
      <c r="F117" s="94"/>
      <c r="G117" s="98"/>
      <c r="H117" s="98"/>
      <c r="I117" s="98"/>
      <c r="J117" s="98"/>
      <c r="K117" s="98"/>
      <c r="L117" s="98"/>
      <c r="M117" s="98"/>
      <c r="N117" s="98"/>
      <c r="O117" s="98"/>
      <c r="Q117" s="52">
        <v>2018</v>
      </c>
      <c r="S117" s="35"/>
    </row>
    <row r="118" spans="2:19" s="47" customFormat="1" x14ac:dyDescent="0.2">
      <c r="B118" s="94"/>
      <c r="C118" s="94"/>
      <c r="D118" s="94"/>
      <c r="E118" s="94"/>
      <c r="F118" s="94"/>
      <c r="G118" s="98"/>
      <c r="H118" s="98"/>
      <c r="I118" s="98"/>
      <c r="J118" s="98"/>
      <c r="K118" s="98"/>
      <c r="L118" s="98"/>
      <c r="M118" s="98"/>
      <c r="N118" s="98"/>
      <c r="O118" s="98"/>
      <c r="S118" s="35"/>
    </row>
    <row r="119" spans="2:19" s="47" customFormat="1" x14ac:dyDescent="0.2">
      <c r="B119" s="94"/>
      <c r="C119" s="94"/>
      <c r="D119" s="94"/>
      <c r="E119" s="94"/>
      <c r="F119" s="94"/>
      <c r="G119" s="98"/>
      <c r="H119" s="98"/>
      <c r="I119" s="98"/>
      <c r="J119" s="98"/>
      <c r="K119" s="98"/>
      <c r="L119" s="98"/>
      <c r="M119" s="98"/>
      <c r="N119" s="98"/>
      <c r="O119" s="98"/>
      <c r="S119" s="35"/>
    </row>
    <row r="120" spans="2:19" s="47" customFormat="1" x14ac:dyDescent="0.2">
      <c r="B120" s="95"/>
      <c r="C120" s="94"/>
      <c r="D120" s="94"/>
      <c r="E120" s="94"/>
      <c r="F120" s="94"/>
      <c r="G120" s="98"/>
      <c r="H120" s="98"/>
      <c r="I120" s="98"/>
      <c r="J120" s="98"/>
      <c r="K120" s="98"/>
      <c r="L120" s="98"/>
      <c r="M120" s="98"/>
      <c r="N120" s="98"/>
      <c r="O120" s="98"/>
      <c r="S120" s="35"/>
    </row>
    <row r="121" spans="2:19" s="47" customFormat="1" x14ac:dyDescent="0.2">
      <c r="B121" s="95"/>
      <c r="C121" s="94"/>
      <c r="D121" s="94"/>
      <c r="E121" s="94"/>
      <c r="F121" s="94"/>
      <c r="G121" s="98"/>
      <c r="H121" s="98"/>
      <c r="I121" s="98"/>
      <c r="J121" s="98"/>
      <c r="K121" s="98"/>
      <c r="L121" s="98"/>
      <c r="M121" s="98"/>
      <c r="N121" s="98"/>
      <c r="O121" s="98"/>
      <c r="S121" s="35"/>
    </row>
    <row r="122" spans="2:19" s="47" customFormat="1" x14ac:dyDescent="0.2">
      <c r="B122" s="95"/>
      <c r="C122" s="94"/>
      <c r="D122" s="94"/>
      <c r="E122" s="94"/>
      <c r="F122" s="94"/>
      <c r="G122" s="98"/>
      <c r="H122" s="98"/>
      <c r="I122" s="98"/>
      <c r="J122" s="98"/>
      <c r="K122" s="98"/>
      <c r="L122" s="98"/>
      <c r="M122" s="98"/>
      <c r="N122" s="98"/>
      <c r="O122" s="98"/>
      <c r="S122" s="35"/>
    </row>
    <row r="123" spans="2:19" s="47" customFormat="1" x14ac:dyDescent="0.2">
      <c r="B123" s="95"/>
      <c r="C123" s="94"/>
      <c r="D123" s="94"/>
      <c r="E123" s="94"/>
      <c r="F123" s="94"/>
      <c r="G123" s="98"/>
      <c r="H123" s="98"/>
      <c r="I123" s="98"/>
      <c r="J123" s="98"/>
      <c r="K123" s="98"/>
      <c r="L123" s="98"/>
      <c r="M123" s="98"/>
      <c r="N123" s="98"/>
      <c r="O123" s="98"/>
      <c r="S123" s="35"/>
    </row>
    <row r="124" spans="2:19" s="47" customFormat="1" x14ac:dyDescent="0.2">
      <c r="B124" s="95"/>
      <c r="C124" s="94"/>
      <c r="D124" s="94"/>
      <c r="E124" s="94"/>
      <c r="F124" s="94"/>
      <c r="G124" s="98"/>
      <c r="H124" s="98"/>
      <c r="I124" s="98"/>
      <c r="J124" s="98"/>
      <c r="K124" s="98"/>
      <c r="L124" s="98"/>
      <c r="M124" s="98"/>
      <c r="N124" s="98"/>
      <c r="O124" s="98"/>
      <c r="S124" s="35"/>
    </row>
    <row r="125" spans="2:19" s="47" customFormat="1" x14ac:dyDescent="0.2">
      <c r="B125" s="95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S125" s="35"/>
    </row>
    <row r="126" spans="2:19" s="47" customFormat="1" x14ac:dyDescent="0.2">
      <c r="B126" s="95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S126" s="35"/>
    </row>
    <row r="127" spans="2:19" s="47" customFormat="1" x14ac:dyDescent="0.2">
      <c r="B127" s="96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S127" s="35"/>
    </row>
    <row r="128" spans="2:19" s="47" customFormat="1" x14ac:dyDescent="0.2">
      <c r="B128" s="96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S128" s="35"/>
    </row>
    <row r="129" spans="2:19" s="47" customFormat="1" x14ac:dyDescent="0.2">
      <c r="B129" s="134" t="s">
        <v>221</v>
      </c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S129" s="35"/>
    </row>
    <row r="130" spans="2:19" s="47" customFormat="1" x14ac:dyDescent="0.2">
      <c r="B130" s="134" t="s">
        <v>222</v>
      </c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S130" s="35"/>
    </row>
    <row r="131" spans="2:19" s="47" customFormat="1" x14ac:dyDescent="0.2">
      <c r="B131" s="134" t="s">
        <v>223</v>
      </c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S131" s="35"/>
    </row>
    <row r="132" spans="2:19" s="47" customFormat="1" x14ac:dyDescent="0.2">
      <c r="B132" s="134" t="s">
        <v>224</v>
      </c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S132" s="35"/>
    </row>
    <row r="133" spans="2:19" s="47" customFormat="1" x14ac:dyDescent="0.2">
      <c r="B133" s="134" t="s">
        <v>225</v>
      </c>
      <c r="C133" s="94"/>
      <c r="D133" s="94"/>
      <c r="E133" s="94"/>
      <c r="F133" s="94"/>
      <c r="G133" s="98"/>
      <c r="H133" s="98"/>
      <c r="I133" s="98"/>
      <c r="J133" s="98"/>
      <c r="K133" s="98"/>
      <c r="L133" s="98"/>
      <c r="M133" s="98"/>
      <c r="N133" s="98"/>
      <c r="O133" s="98"/>
      <c r="S133" s="35"/>
    </row>
    <row r="134" spans="2:19" s="47" customFormat="1" x14ac:dyDescent="0.2">
      <c r="B134" s="134" t="s">
        <v>226</v>
      </c>
      <c r="C134" s="94"/>
      <c r="D134" s="94"/>
      <c r="E134" s="94"/>
      <c r="F134" s="94"/>
      <c r="G134" s="98"/>
      <c r="H134" s="98"/>
      <c r="I134" s="98"/>
      <c r="J134" s="98"/>
      <c r="K134" s="98"/>
      <c r="L134" s="98"/>
      <c r="M134" s="98"/>
      <c r="N134" s="98"/>
      <c r="O134" s="98"/>
      <c r="S134" s="35"/>
    </row>
    <row r="135" spans="2:19" s="47" customFormat="1" x14ac:dyDescent="0.2">
      <c r="B135" s="134" t="s">
        <v>227</v>
      </c>
      <c r="C135" s="94"/>
      <c r="D135" s="94"/>
      <c r="E135" s="94"/>
      <c r="F135" s="94"/>
      <c r="G135" s="98"/>
      <c r="H135" s="98"/>
      <c r="I135" s="98"/>
      <c r="J135" s="98"/>
      <c r="K135" s="98"/>
      <c r="L135" s="98"/>
      <c r="M135" s="98"/>
      <c r="N135" s="98"/>
      <c r="O135" s="98"/>
      <c r="S135" s="35"/>
    </row>
    <row r="136" spans="2:19" s="48" customFormat="1" x14ac:dyDescent="0.2">
      <c r="B136" s="95"/>
      <c r="C136" s="94"/>
      <c r="D136" s="94"/>
      <c r="E136" s="94"/>
      <c r="F136" s="94"/>
      <c r="G136" s="98"/>
      <c r="H136" s="98"/>
      <c r="I136" s="98"/>
      <c r="J136" s="98"/>
      <c r="K136" s="98"/>
      <c r="L136" s="98"/>
      <c r="M136" s="98"/>
      <c r="N136" s="98"/>
      <c r="O136" s="98"/>
      <c r="P136" s="47"/>
      <c r="S136" s="29"/>
    </row>
    <row r="137" spans="2:19" s="48" customFormat="1" x14ac:dyDescent="0.2">
      <c r="B137" s="94" t="s">
        <v>29</v>
      </c>
      <c r="C137" s="94"/>
      <c r="D137" s="94"/>
      <c r="E137" s="94"/>
      <c r="F137" s="94"/>
      <c r="G137" s="98"/>
      <c r="H137" s="98"/>
      <c r="I137" s="98"/>
      <c r="J137" s="98"/>
      <c r="K137" s="98"/>
      <c r="L137" s="98"/>
      <c r="M137" s="98"/>
      <c r="N137" s="98"/>
      <c r="O137" s="98"/>
      <c r="P137" s="47"/>
      <c r="S137" s="29"/>
    </row>
    <row r="138" spans="2:19" s="48" customFormat="1" x14ac:dyDescent="0.2">
      <c r="B138" s="53" t="s">
        <v>55</v>
      </c>
      <c r="C138" s="94"/>
      <c r="D138" s="94"/>
      <c r="E138" s="94"/>
      <c r="F138" s="94"/>
      <c r="G138" s="98"/>
      <c r="H138" s="98"/>
      <c r="I138" s="98"/>
      <c r="J138" s="98"/>
      <c r="K138" s="98"/>
      <c r="L138" s="98"/>
      <c r="M138" s="98"/>
      <c r="N138" s="98"/>
      <c r="O138" s="98"/>
      <c r="P138" s="47"/>
      <c r="S138" s="29"/>
    </row>
    <row r="139" spans="2:19" s="48" customFormat="1" x14ac:dyDescent="0.2">
      <c r="B139" s="53" t="s">
        <v>166</v>
      </c>
      <c r="C139" s="94"/>
      <c r="D139" s="94"/>
      <c r="E139" s="94"/>
      <c r="F139" s="94"/>
      <c r="G139" s="98"/>
      <c r="H139" s="98"/>
      <c r="I139" s="98"/>
      <c r="J139" s="98"/>
      <c r="K139" s="98"/>
      <c r="L139" s="98"/>
      <c r="M139" s="98"/>
      <c r="N139" s="98"/>
      <c r="O139" s="98"/>
      <c r="P139" s="47"/>
      <c r="S139" s="29"/>
    </row>
    <row r="140" spans="2:19" s="48" customFormat="1" x14ac:dyDescent="0.2">
      <c r="B140" s="53" t="s">
        <v>39</v>
      </c>
      <c r="C140" s="94"/>
      <c r="D140" s="94"/>
      <c r="E140" s="94"/>
      <c r="F140" s="94"/>
      <c r="G140" s="98"/>
      <c r="H140" s="98"/>
      <c r="I140" s="98"/>
      <c r="J140" s="98"/>
      <c r="K140" s="98"/>
      <c r="L140" s="98"/>
      <c r="M140" s="98"/>
      <c r="N140" s="98"/>
      <c r="O140" s="98"/>
      <c r="P140" s="47"/>
      <c r="S140" s="29"/>
    </row>
    <row r="141" spans="2:19" s="48" customFormat="1" x14ac:dyDescent="0.2">
      <c r="B141" s="53" t="s">
        <v>172</v>
      </c>
      <c r="C141" s="94"/>
      <c r="D141" s="94"/>
      <c r="E141" s="94"/>
      <c r="F141" s="94"/>
      <c r="G141" s="98"/>
      <c r="H141" s="98"/>
      <c r="I141" s="98"/>
      <c r="J141" s="98"/>
      <c r="K141" s="98"/>
      <c r="L141" s="98"/>
      <c r="M141" s="98"/>
      <c r="N141" s="98"/>
      <c r="O141" s="98"/>
      <c r="P141" s="47"/>
      <c r="S141" s="29"/>
    </row>
    <row r="142" spans="2:19" s="48" customFormat="1" x14ac:dyDescent="0.2">
      <c r="B142" s="53" t="s">
        <v>191</v>
      </c>
      <c r="C142" s="94"/>
      <c r="D142" s="94"/>
      <c r="E142" s="94"/>
      <c r="F142" s="94"/>
      <c r="G142" s="98"/>
      <c r="H142" s="98"/>
      <c r="I142" s="98"/>
      <c r="J142" s="98"/>
      <c r="K142" s="98"/>
      <c r="L142" s="98"/>
      <c r="M142" s="98"/>
      <c r="N142" s="98"/>
      <c r="O142" s="98"/>
      <c r="P142" s="47"/>
      <c r="S142" s="29"/>
    </row>
    <row r="143" spans="2:19" s="48" customFormat="1" x14ac:dyDescent="0.2">
      <c r="B143" s="53" t="s">
        <v>174</v>
      </c>
      <c r="C143" s="94"/>
      <c r="D143" s="94"/>
      <c r="E143" s="94"/>
      <c r="F143" s="94"/>
      <c r="G143" s="98"/>
      <c r="H143" s="98"/>
      <c r="I143" s="98"/>
      <c r="J143" s="98"/>
      <c r="K143" s="98"/>
      <c r="L143" s="98"/>
      <c r="M143" s="98"/>
      <c r="N143" s="98"/>
      <c r="O143" s="98"/>
      <c r="P143" s="47"/>
      <c r="S143" s="29"/>
    </row>
    <row r="144" spans="2:19" s="48" customFormat="1" x14ac:dyDescent="0.2">
      <c r="B144" s="53" t="s">
        <v>53</v>
      </c>
      <c r="C144" s="94"/>
      <c r="D144" s="94"/>
      <c r="E144" s="94"/>
      <c r="F144" s="94"/>
      <c r="G144" s="98"/>
      <c r="H144" s="98"/>
      <c r="I144" s="98"/>
      <c r="J144" s="98"/>
      <c r="K144" s="98"/>
      <c r="L144" s="98"/>
      <c r="M144" s="98"/>
      <c r="N144" s="98"/>
      <c r="O144" s="98"/>
      <c r="P144" s="47"/>
      <c r="S144" s="29"/>
    </row>
    <row r="145" spans="2:19" s="48" customFormat="1" x14ac:dyDescent="0.2">
      <c r="B145" s="53" t="s">
        <v>163</v>
      </c>
      <c r="C145" s="94"/>
      <c r="D145" s="94"/>
      <c r="E145" s="94"/>
      <c r="F145" s="94"/>
      <c r="G145" s="98"/>
      <c r="H145" s="98"/>
      <c r="I145" s="98"/>
      <c r="J145" s="98"/>
      <c r="K145" s="98"/>
      <c r="L145" s="98"/>
      <c r="M145" s="98"/>
      <c r="N145" s="98"/>
      <c r="O145" s="98"/>
      <c r="P145" s="47"/>
      <c r="S145" s="29"/>
    </row>
    <row r="146" spans="2:19" s="48" customFormat="1" x14ac:dyDescent="0.2">
      <c r="B146" s="53" t="s">
        <v>167</v>
      </c>
      <c r="C146" s="94"/>
      <c r="D146" s="94"/>
      <c r="E146" s="94"/>
      <c r="F146" s="94"/>
      <c r="G146" s="98"/>
      <c r="H146" s="98"/>
      <c r="I146" s="98"/>
      <c r="J146" s="98"/>
      <c r="K146" s="98"/>
      <c r="L146" s="98"/>
      <c r="M146" s="98"/>
      <c r="N146" s="98"/>
      <c r="O146" s="98"/>
      <c r="P146" s="47"/>
      <c r="S146" s="29"/>
    </row>
    <row r="147" spans="2:19" x14ac:dyDescent="0.2">
      <c r="B147" s="97" t="s">
        <v>187</v>
      </c>
      <c r="C147" s="94"/>
      <c r="D147" s="94"/>
      <c r="E147" s="94"/>
      <c r="F147" s="94"/>
      <c r="G147" s="98"/>
      <c r="H147" s="98"/>
      <c r="I147" s="98"/>
      <c r="J147" s="98"/>
      <c r="K147" s="98"/>
      <c r="L147" s="98"/>
      <c r="M147" s="98"/>
      <c r="N147" s="98"/>
      <c r="O147" s="98"/>
      <c r="P147" s="47"/>
    </row>
    <row r="148" spans="2:19" x14ac:dyDescent="0.2">
      <c r="B148" s="53" t="s">
        <v>165</v>
      </c>
      <c r="C148" s="94"/>
      <c r="D148" s="94"/>
      <c r="E148" s="94"/>
      <c r="F148" s="94"/>
      <c r="G148" s="98"/>
      <c r="H148" s="98"/>
      <c r="I148" s="98"/>
      <c r="J148" s="98"/>
      <c r="K148" s="98"/>
      <c r="L148" s="98"/>
      <c r="M148" s="98"/>
      <c r="N148" s="98"/>
      <c r="O148" s="98"/>
      <c r="P148" s="47"/>
    </row>
    <row r="149" spans="2:19" x14ac:dyDescent="0.2">
      <c r="B149" s="53" t="s">
        <v>170</v>
      </c>
      <c r="C149" s="94"/>
      <c r="D149" s="94"/>
      <c r="E149" s="94"/>
      <c r="F149" s="94"/>
      <c r="G149" s="98"/>
      <c r="H149" s="98"/>
      <c r="I149" s="98"/>
      <c r="J149" s="98"/>
      <c r="K149" s="98"/>
      <c r="L149" s="98"/>
      <c r="M149" s="98"/>
      <c r="N149" s="98"/>
      <c r="O149" s="98"/>
      <c r="P149" s="47"/>
    </row>
    <row r="150" spans="2:19" x14ac:dyDescent="0.2">
      <c r="B150" s="53" t="s">
        <v>173</v>
      </c>
      <c r="C150" s="94"/>
      <c r="D150" s="94"/>
      <c r="E150" s="94"/>
      <c r="F150" s="94"/>
      <c r="G150" s="98"/>
      <c r="H150" s="98"/>
      <c r="I150" s="98"/>
      <c r="J150" s="98"/>
      <c r="K150" s="98"/>
      <c r="L150" s="98"/>
      <c r="M150" s="98"/>
      <c r="N150" s="98"/>
      <c r="O150" s="98"/>
      <c r="P150" s="47"/>
    </row>
    <row r="151" spans="2:19" x14ac:dyDescent="0.2">
      <c r="B151" s="53" t="s">
        <v>171</v>
      </c>
      <c r="C151" s="94"/>
      <c r="D151" s="94"/>
      <c r="E151" s="94"/>
      <c r="F151" s="94"/>
      <c r="G151" s="98"/>
      <c r="H151" s="98"/>
      <c r="I151" s="98"/>
      <c r="J151" s="98"/>
      <c r="K151" s="98"/>
      <c r="L151" s="98"/>
      <c r="M151" s="98"/>
      <c r="N151" s="98"/>
      <c r="O151" s="98"/>
      <c r="P151" s="47"/>
    </row>
    <row r="152" spans="2:19" x14ac:dyDescent="0.2">
      <c r="B152" s="53" t="s">
        <v>168</v>
      </c>
      <c r="C152" s="94"/>
      <c r="D152" s="94"/>
      <c r="E152" s="94"/>
      <c r="F152" s="94"/>
      <c r="G152" s="98"/>
      <c r="H152" s="98"/>
      <c r="I152" s="98"/>
      <c r="J152" s="98"/>
      <c r="K152" s="98"/>
      <c r="L152" s="98"/>
      <c r="M152" s="98"/>
      <c r="N152" s="98"/>
      <c r="O152" s="98"/>
      <c r="P152" s="47"/>
    </row>
    <row r="153" spans="2:19" x14ac:dyDescent="0.2">
      <c r="B153" s="53" t="s">
        <v>161</v>
      </c>
      <c r="C153" s="94"/>
      <c r="D153" s="94"/>
      <c r="E153" s="94"/>
      <c r="F153" s="94"/>
      <c r="G153" s="98"/>
      <c r="H153" s="98"/>
      <c r="I153" s="98"/>
      <c r="J153" s="98"/>
      <c r="K153" s="98"/>
      <c r="L153" s="98"/>
      <c r="M153" s="98"/>
      <c r="N153" s="98"/>
      <c r="O153" s="98"/>
      <c r="P153" s="47"/>
    </row>
    <row r="154" spans="2:19" x14ac:dyDescent="0.2">
      <c r="B154" s="53" t="s">
        <v>169</v>
      </c>
      <c r="C154" s="94"/>
      <c r="D154" s="94"/>
      <c r="E154" s="94"/>
      <c r="F154" s="94"/>
      <c r="G154" s="98"/>
      <c r="H154" s="98"/>
      <c r="I154" s="98"/>
      <c r="J154" s="98"/>
      <c r="K154" s="98"/>
      <c r="L154" s="98"/>
      <c r="M154" s="98"/>
      <c r="N154" s="98"/>
      <c r="O154" s="98"/>
      <c r="P154" s="47"/>
    </row>
    <row r="155" spans="2:19" x14ac:dyDescent="0.2">
      <c r="B155" s="53" t="s">
        <v>162</v>
      </c>
      <c r="C155" s="94"/>
      <c r="D155" s="94"/>
      <c r="E155" s="94"/>
      <c r="F155" s="94"/>
      <c r="G155" s="98"/>
      <c r="H155" s="98"/>
      <c r="I155" s="98"/>
      <c r="J155" s="98"/>
      <c r="K155" s="98"/>
      <c r="L155" s="98"/>
      <c r="M155" s="98"/>
      <c r="N155" s="98"/>
      <c r="O155" s="98"/>
      <c r="P155" s="47"/>
    </row>
    <row r="156" spans="2:19" x14ac:dyDescent="0.2">
      <c r="B156" s="53" t="s">
        <v>164</v>
      </c>
      <c r="C156" s="94"/>
      <c r="D156" s="94"/>
      <c r="E156" s="94"/>
      <c r="F156" s="94"/>
      <c r="G156" s="98"/>
      <c r="H156" s="98"/>
      <c r="I156" s="98"/>
      <c r="J156" s="98"/>
      <c r="K156" s="98"/>
      <c r="L156" s="98"/>
      <c r="M156" s="98"/>
      <c r="N156" s="98"/>
      <c r="O156" s="98"/>
      <c r="P156" s="47"/>
    </row>
    <row r="157" spans="2:19" x14ac:dyDescent="0.2">
      <c r="B157" s="53" t="s">
        <v>46</v>
      </c>
      <c r="C157" s="94"/>
      <c r="D157" s="94"/>
      <c r="E157" s="94"/>
      <c r="F157" s="94"/>
      <c r="G157" s="98"/>
      <c r="H157" s="98"/>
      <c r="I157" s="98"/>
      <c r="J157" s="98"/>
      <c r="K157" s="98"/>
      <c r="L157" s="98"/>
      <c r="M157" s="98"/>
      <c r="N157" s="98"/>
      <c r="O157" s="98"/>
      <c r="P157" s="47"/>
    </row>
    <row r="158" spans="2:19" x14ac:dyDescent="0.2">
      <c r="B158" s="53" t="s">
        <v>54</v>
      </c>
      <c r="C158" s="94"/>
      <c r="D158" s="94"/>
      <c r="E158" s="94"/>
      <c r="F158" s="94"/>
      <c r="G158" s="98"/>
      <c r="H158" s="98"/>
      <c r="I158" s="98"/>
      <c r="J158" s="98"/>
      <c r="K158" s="98"/>
      <c r="L158" s="98"/>
      <c r="M158" s="98"/>
      <c r="N158" s="98"/>
      <c r="O158" s="98"/>
      <c r="P158" s="47"/>
    </row>
    <row r="159" spans="2:19" x14ac:dyDescent="0.2">
      <c r="B159" s="53" t="s">
        <v>45</v>
      </c>
      <c r="C159" s="94"/>
      <c r="D159" s="94"/>
      <c r="E159" s="94"/>
      <c r="F159" s="94"/>
      <c r="G159" s="98"/>
      <c r="H159" s="98"/>
      <c r="I159" s="98"/>
      <c r="J159" s="98"/>
      <c r="K159" s="98"/>
      <c r="L159" s="98"/>
      <c r="M159" s="98"/>
      <c r="N159" s="98"/>
      <c r="O159" s="98"/>
      <c r="P159" s="47"/>
    </row>
    <row r="160" spans="2:19" x14ac:dyDescent="0.2">
      <c r="B160" s="53" t="s">
        <v>47</v>
      </c>
      <c r="C160" s="94"/>
      <c r="D160" s="94"/>
      <c r="E160" s="94"/>
      <c r="F160" s="94"/>
      <c r="G160" s="98"/>
      <c r="H160" s="98"/>
      <c r="I160" s="98"/>
      <c r="J160" s="98"/>
      <c r="K160" s="98"/>
      <c r="L160" s="98"/>
      <c r="M160" s="98"/>
      <c r="N160" s="98"/>
      <c r="O160" s="98"/>
      <c r="P160" s="47"/>
    </row>
    <row r="161" spans="2:16" x14ac:dyDescent="0.2">
      <c r="B161" s="53" t="s">
        <v>113</v>
      </c>
      <c r="C161" s="94"/>
      <c r="D161" s="94"/>
      <c r="E161" s="94"/>
      <c r="F161" s="94"/>
      <c r="G161" s="98"/>
      <c r="H161" s="98"/>
      <c r="I161" s="98"/>
      <c r="J161" s="98"/>
      <c r="K161" s="98"/>
      <c r="L161" s="98"/>
      <c r="M161" s="98"/>
      <c r="N161" s="98"/>
      <c r="O161" s="98"/>
      <c r="P161" s="47"/>
    </row>
    <row r="162" spans="2:16" x14ac:dyDescent="0.2">
      <c r="B162" s="53" t="s">
        <v>111</v>
      </c>
      <c r="C162" s="94"/>
      <c r="D162" s="94"/>
      <c r="E162" s="94"/>
      <c r="F162" s="94"/>
      <c r="G162" s="98"/>
      <c r="H162" s="98"/>
      <c r="I162" s="98"/>
      <c r="J162" s="98"/>
      <c r="K162" s="98"/>
      <c r="L162" s="98"/>
      <c r="M162" s="98"/>
      <c r="N162" s="98"/>
      <c r="O162" s="98"/>
      <c r="P162" s="47"/>
    </row>
    <row r="163" spans="2:16" x14ac:dyDescent="0.2">
      <c r="B163" s="53" t="s">
        <v>40</v>
      </c>
      <c r="C163" s="94"/>
      <c r="D163" s="94"/>
      <c r="E163" s="94"/>
      <c r="F163" s="94"/>
      <c r="G163" s="98"/>
      <c r="H163" s="98"/>
      <c r="I163" s="98"/>
      <c r="J163" s="98"/>
      <c r="K163" s="98"/>
      <c r="L163" s="98"/>
      <c r="M163" s="98"/>
      <c r="N163" s="98"/>
      <c r="O163" s="98"/>
      <c r="P163" s="47"/>
    </row>
    <row r="164" spans="2:16" x14ac:dyDescent="0.2">
      <c r="B164" s="53" t="s">
        <v>110</v>
      </c>
      <c r="C164" s="94"/>
      <c r="D164" s="94"/>
      <c r="E164" s="94"/>
      <c r="F164" s="94"/>
      <c r="G164" s="98"/>
      <c r="H164" s="98"/>
      <c r="I164" s="98"/>
      <c r="J164" s="98"/>
      <c r="K164" s="98"/>
      <c r="L164" s="98"/>
      <c r="M164" s="98"/>
      <c r="N164" s="98"/>
      <c r="O164" s="98"/>
      <c r="P164" s="47"/>
    </row>
    <row r="165" spans="2:16" x14ac:dyDescent="0.2">
      <c r="B165" s="94"/>
      <c r="C165" s="94"/>
      <c r="D165" s="94"/>
      <c r="E165" s="94"/>
      <c r="F165" s="94"/>
      <c r="G165" s="98"/>
      <c r="H165" s="98"/>
      <c r="I165" s="98"/>
      <c r="J165" s="98"/>
      <c r="K165" s="98"/>
      <c r="L165" s="98"/>
      <c r="M165" s="98"/>
      <c r="N165" s="98"/>
      <c r="O165" s="98"/>
      <c r="P165" s="47"/>
    </row>
    <row r="166" spans="2:16" x14ac:dyDescent="0.2">
      <c r="B166" s="94"/>
      <c r="C166" s="94"/>
      <c r="D166" s="94"/>
      <c r="E166" s="94"/>
      <c r="F166" s="94"/>
      <c r="G166" s="98"/>
      <c r="H166" s="98"/>
      <c r="I166" s="98"/>
      <c r="J166" s="98"/>
      <c r="K166" s="98"/>
      <c r="L166" s="98"/>
      <c r="M166" s="98"/>
      <c r="N166" s="98"/>
      <c r="O166" s="98"/>
      <c r="P166" s="47"/>
    </row>
    <row r="167" spans="2:16" x14ac:dyDescent="0.2">
      <c r="B167" s="94"/>
      <c r="C167" s="94"/>
      <c r="D167" s="94"/>
      <c r="E167" s="94"/>
      <c r="F167" s="94"/>
      <c r="G167" s="98"/>
      <c r="H167" s="98"/>
      <c r="I167" s="98"/>
      <c r="J167" s="98"/>
      <c r="K167" s="98"/>
      <c r="L167" s="98"/>
      <c r="M167" s="98"/>
      <c r="N167" s="98"/>
      <c r="O167" s="98"/>
      <c r="P167" s="47"/>
    </row>
    <row r="168" spans="2:16" x14ac:dyDescent="0.2">
      <c r="B168" s="94" t="s">
        <v>188</v>
      </c>
      <c r="C168" s="94"/>
      <c r="D168" s="94"/>
      <c r="E168" s="94"/>
      <c r="F168" s="94"/>
      <c r="G168" s="98"/>
      <c r="H168" s="98"/>
      <c r="I168" s="98"/>
      <c r="J168" s="98"/>
      <c r="K168" s="98"/>
      <c r="L168" s="98"/>
      <c r="M168" s="98"/>
      <c r="N168" s="98"/>
      <c r="O168" s="98"/>
      <c r="P168" s="47"/>
    </row>
    <row r="169" spans="2:16" x14ac:dyDescent="0.2">
      <c r="B169" s="53" t="s">
        <v>66</v>
      </c>
      <c r="C169" s="94"/>
      <c r="D169" s="94"/>
      <c r="E169" s="94"/>
      <c r="F169" s="94"/>
      <c r="G169" s="98"/>
      <c r="H169" s="98"/>
      <c r="I169" s="98"/>
      <c r="J169" s="98"/>
      <c r="K169" s="98"/>
      <c r="L169" s="98"/>
      <c r="M169" s="98"/>
      <c r="N169" s="98"/>
      <c r="O169" s="98"/>
    </row>
    <row r="170" spans="2:16" x14ac:dyDescent="0.2">
      <c r="B170" s="53" t="s">
        <v>85</v>
      </c>
      <c r="C170" s="94"/>
      <c r="D170" s="94"/>
      <c r="E170" s="94"/>
      <c r="F170" s="94"/>
      <c r="G170" s="98"/>
      <c r="H170" s="98"/>
      <c r="I170" s="98"/>
      <c r="J170" s="98"/>
      <c r="K170" s="98"/>
      <c r="L170" s="98"/>
      <c r="M170" s="98"/>
      <c r="N170" s="98"/>
      <c r="O170" s="98"/>
    </row>
    <row r="171" spans="2:16" x14ac:dyDescent="0.2">
      <c r="B171" s="94"/>
      <c r="C171" s="94"/>
      <c r="D171" s="94"/>
      <c r="E171" s="94"/>
      <c r="F171" s="94"/>
      <c r="G171" s="98"/>
      <c r="H171" s="98"/>
      <c r="I171" s="98"/>
      <c r="J171" s="98"/>
      <c r="K171" s="98"/>
      <c r="L171" s="98"/>
      <c r="M171" s="98"/>
      <c r="N171" s="98"/>
      <c r="O171" s="98"/>
    </row>
    <row r="172" spans="2:16" x14ac:dyDescent="0.2">
      <c r="B172" s="95"/>
      <c r="C172" s="94"/>
      <c r="D172" s="94"/>
      <c r="E172" s="94"/>
      <c r="F172" s="94"/>
      <c r="G172" s="98"/>
      <c r="H172" s="98"/>
      <c r="I172" s="98"/>
      <c r="J172" s="98"/>
      <c r="K172" s="98"/>
      <c r="L172" s="98"/>
      <c r="M172" s="98"/>
      <c r="N172" s="98"/>
      <c r="O172" s="98"/>
    </row>
    <row r="173" spans="2:16" x14ac:dyDescent="0.2">
      <c r="B173" s="95"/>
      <c r="C173" s="94"/>
      <c r="D173" s="94"/>
      <c r="E173" s="94"/>
      <c r="F173" s="94"/>
      <c r="G173" s="98"/>
      <c r="H173" s="98"/>
      <c r="I173" s="98"/>
      <c r="J173" s="98"/>
      <c r="K173" s="98"/>
      <c r="L173" s="98"/>
      <c r="M173" s="98"/>
      <c r="N173" s="98"/>
      <c r="O173" s="98"/>
    </row>
    <row r="174" spans="2:16" x14ac:dyDescent="0.2">
      <c r="B174" s="95"/>
      <c r="C174" s="94"/>
      <c r="D174" s="94"/>
      <c r="E174" s="94"/>
      <c r="F174" s="94"/>
      <c r="G174" s="98"/>
      <c r="H174" s="98"/>
      <c r="I174" s="98"/>
      <c r="J174" s="98"/>
      <c r="K174" s="98"/>
      <c r="L174" s="98"/>
      <c r="M174" s="98"/>
      <c r="N174" s="98"/>
      <c r="O174" s="98"/>
    </row>
    <row r="175" spans="2:16" x14ac:dyDescent="0.2">
      <c r="B175" s="95"/>
      <c r="C175" s="94"/>
      <c r="D175" s="94"/>
      <c r="E175" s="94"/>
      <c r="F175" s="94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2:16" x14ac:dyDescent="0.2">
      <c r="B176" s="95"/>
      <c r="C176" s="94"/>
      <c r="D176" s="94"/>
      <c r="E176" s="94"/>
      <c r="F176" s="94"/>
      <c r="G176" s="98"/>
      <c r="H176" s="98"/>
      <c r="I176" s="98"/>
      <c r="J176" s="98"/>
      <c r="K176" s="98"/>
      <c r="L176" s="98"/>
      <c r="M176" s="98"/>
      <c r="N176" s="98"/>
      <c r="O176" s="98"/>
    </row>
    <row r="177" spans="2:15" x14ac:dyDescent="0.2">
      <c r="B177" s="95"/>
      <c r="C177" s="94"/>
      <c r="D177" s="94"/>
      <c r="E177" s="94"/>
      <c r="F177" s="94"/>
      <c r="G177" s="98"/>
      <c r="H177" s="98"/>
      <c r="I177" s="98"/>
      <c r="J177" s="98"/>
      <c r="K177" s="98"/>
      <c r="L177" s="98"/>
      <c r="M177" s="98"/>
      <c r="N177" s="98"/>
      <c r="O177" s="98"/>
    </row>
    <row r="178" spans="2:15" x14ac:dyDescent="0.2">
      <c r="B178" s="95"/>
      <c r="C178" s="94"/>
      <c r="D178" s="94"/>
      <c r="E178" s="94"/>
      <c r="F178" s="94"/>
      <c r="G178" s="98"/>
      <c r="H178" s="98"/>
      <c r="I178" s="98"/>
      <c r="J178" s="98"/>
      <c r="K178" s="98"/>
      <c r="L178" s="98"/>
      <c r="M178" s="98"/>
      <c r="N178" s="98"/>
      <c r="O178" s="98"/>
    </row>
    <row r="179" spans="2:15" x14ac:dyDescent="0.2">
      <c r="B179" s="47"/>
      <c r="C179" s="47"/>
      <c r="D179" s="47"/>
      <c r="E179" s="47"/>
      <c r="F179" s="47"/>
      <c r="G179" s="48"/>
      <c r="H179" s="48"/>
      <c r="I179" s="48"/>
      <c r="J179" s="48"/>
      <c r="K179" s="48"/>
      <c r="L179" s="48"/>
      <c r="M179" s="48"/>
      <c r="N179" s="48"/>
      <c r="O179" s="48"/>
    </row>
    <row r="180" spans="2:15" x14ac:dyDescent="0.2">
      <c r="B180" s="47"/>
      <c r="C180" s="47"/>
      <c r="D180" s="47"/>
      <c r="E180" s="47"/>
      <c r="F180" s="47"/>
      <c r="G180" s="48"/>
      <c r="H180" s="48"/>
      <c r="I180" s="48"/>
      <c r="J180" s="48"/>
      <c r="K180" s="48"/>
      <c r="L180" s="48"/>
      <c r="M180" s="48"/>
      <c r="N180" s="48"/>
      <c r="O180" s="48"/>
    </row>
    <row r="181" spans="2:15" x14ac:dyDescent="0.2">
      <c r="B181" s="47"/>
      <c r="C181" s="47"/>
      <c r="D181" s="47"/>
      <c r="E181" s="47"/>
      <c r="F181" s="47"/>
      <c r="G181" s="48"/>
      <c r="H181" s="48"/>
      <c r="I181" s="48"/>
      <c r="J181" s="48"/>
      <c r="K181" s="48"/>
      <c r="L181" s="48"/>
      <c r="M181" s="48"/>
      <c r="N181" s="48"/>
      <c r="O181" s="48"/>
    </row>
    <row r="182" spans="2:15" x14ac:dyDescent="0.2">
      <c r="B182" s="47"/>
      <c r="C182" s="47"/>
      <c r="D182" s="47"/>
      <c r="E182" s="47"/>
      <c r="F182" s="47"/>
      <c r="G182" s="48"/>
      <c r="H182" s="48"/>
      <c r="I182" s="48"/>
      <c r="J182" s="48"/>
      <c r="K182" s="48"/>
      <c r="L182" s="48"/>
      <c r="M182" s="48"/>
      <c r="N182" s="48"/>
      <c r="O182" s="48"/>
    </row>
    <row r="183" spans="2:15" x14ac:dyDescent="0.2">
      <c r="B183" s="47"/>
      <c r="C183" s="47"/>
      <c r="D183" s="47"/>
      <c r="E183" s="47"/>
      <c r="F183" s="47"/>
      <c r="G183" s="48"/>
      <c r="H183" s="48"/>
      <c r="I183" s="48"/>
      <c r="J183" s="48"/>
      <c r="K183" s="48"/>
      <c r="L183" s="48"/>
      <c r="M183" s="48"/>
      <c r="N183" s="48"/>
      <c r="O183" s="48"/>
    </row>
    <row r="184" spans="2:15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</row>
    <row r="185" spans="2:15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</row>
    <row r="186" spans="2:15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</row>
    <row r="187" spans="2:15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</row>
  </sheetData>
  <sheetProtection sheet="1" formatColumns="0" formatRows="0"/>
  <mergeCells count="74">
    <mergeCell ref="C78:P78"/>
    <mergeCell ref="C79:P79"/>
    <mergeCell ref="B53:P68"/>
    <mergeCell ref="A69:Q69"/>
    <mergeCell ref="B70:B77"/>
    <mergeCell ref="C70:P70"/>
    <mergeCell ref="C71:P73"/>
    <mergeCell ref="C74:P74"/>
    <mergeCell ref="C75:P77"/>
    <mergeCell ref="B52:P52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46:P46"/>
    <mergeCell ref="B48:B50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</mergeCells>
  <conditionalFormatting sqref="I50">
    <cfRule type="cellIs" dxfId="31" priority="9" stopIfTrue="1" operator="equal">
      <formula>"0"</formula>
    </cfRule>
    <cfRule type="cellIs" dxfId="30" priority="10" stopIfTrue="1" operator="lessThanOrEqual">
      <formula>$S$5</formula>
    </cfRule>
    <cfRule type="cellIs" dxfId="29" priority="11" stopIfTrue="1" operator="greaterThanOrEqual">
      <formula>$S$2</formula>
    </cfRule>
    <cfRule type="cellIs" dxfId="28" priority="12" stopIfTrue="1" operator="between">
      <formula>$S$4</formula>
      <formula>$S$3</formula>
    </cfRule>
  </conditionalFormatting>
  <conditionalFormatting sqref="O50:P50">
    <cfRule type="cellIs" dxfId="27" priority="1" stopIfTrue="1" operator="equal">
      <formula>"0"</formula>
    </cfRule>
    <cfRule type="cellIs" dxfId="26" priority="2" stopIfTrue="1" operator="lessThanOrEqual">
      <formula>$S$5</formula>
    </cfRule>
    <cfRule type="cellIs" dxfId="25" priority="3" stopIfTrue="1" operator="greaterThanOrEqual">
      <formula>$S$2</formula>
    </cfRule>
    <cfRule type="cellIs" dxfId="24" priority="4" stopIfTrue="1" operator="between">
      <formula>$S$4</formula>
      <formula>$S$3</formula>
    </cfRule>
  </conditionalFormatting>
  <dataValidations count="6">
    <dataValidation type="list" allowBlank="1" showInputMessage="1" showErrorMessage="1" sqref="C18:P18" xr:uid="{E6C89DB6-E990-496D-A2B6-69D7F6A0B9C2}">
      <formula1>$B$129:$B$135</formula1>
    </dataValidation>
    <dataValidation type="list" allowBlank="1" showInputMessage="1" showErrorMessage="1" sqref="C32:P32 C34:P34 C36:P36" xr:uid="{EB08DE60-58EC-4EE5-9ABA-F4A41702B953}">
      <formula1>$Q$104:$Q$109</formula1>
    </dataValidation>
    <dataValidation type="list" allowBlank="1" showInputMessage="1" showErrorMessage="1" sqref="N10:P10" xr:uid="{3A774D47-FCB9-4183-B251-74DFEB146E6B}">
      <formula1>"Economicos,Eficiencia,Eficacia, Efectividad,Calidad"</formula1>
    </dataValidation>
    <dataValidation type="list" allowBlank="1" showInputMessage="1" showErrorMessage="1" sqref="C10:I10" xr:uid="{E8C8CE0A-0F1D-4471-B5B8-20ACE7AE8AB8}">
      <formula1>"2022,2023,2024,2025,2026,2027"</formula1>
    </dataValidation>
    <dataValidation type="list" allowBlank="1" showInputMessage="1" showErrorMessage="1" sqref="C12:P12" xr:uid="{C2528766-5344-4953-A5D9-0509E8093721}">
      <formula1>$B$138:$B$164</formula1>
    </dataValidation>
    <dataValidation type="list" allowBlank="1" showInputMessage="1" showErrorMessage="1" sqref="C79:P79" xr:uid="{C181ACC4-57E3-4FE2-86B9-7EDBC639C4E2}">
      <formula1>$B$169:$B$170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0ACC0-CECC-4C6E-891A-F939883B99C8}">
  <dimension ref="A1:R146"/>
  <sheetViews>
    <sheetView zoomScale="80" zoomScaleNormal="80" workbookViewId="0">
      <selection sqref="A1:A4"/>
    </sheetView>
  </sheetViews>
  <sheetFormatPr baseColWidth="10" defaultRowHeight="30" customHeight="1" x14ac:dyDescent="0.2"/>
  <cols>
    <col min="1" max="1" width="28.5703125" style="70" customWidth="1"/>
    <col min="2" max="2" width="27" style="49" bestFit="1" customWidth="1"/>
    <col min="3" max="8" width="15.7109375" style="49" customWidth="1"/>
    <col min="9" max="9" width="5.28515625" style="49" customWidth="1"/>
    <col min="10" max="10" width="10.7109375" style="49" customWidth="1"/>
    <col min="11" max="11" width="27.5703125" style="49" bestFit="1" customWidth="1"/>
    <col min="15" max="15" width="11.42578125" style="35" hidden="1" customWidth="1"/>
    <col min="17" max="16384" width="11.42578125" style="49"/>
  </cols>
  <sheetData>
    <row r="1" spans="1:18" ht="30" customHeight="1" x14ac:dyDescent="0.25">
      <c r="A1" s="411"/>
      <c r="B1" s="408" t="s">
        <v>56</v>
      </c>
      <c r="C1" s="409"/>
      <c r="D1" s="409"/>
      <c r="E1" s="409"/>
      <c r="F1" s="409"/>
      <c r="G1" s="409"/>
      <c r="H1" s="409"/>
      <c r="I1" s="410"/>
      <c r="J1" s="412" t="s">
        <v>57</v>
      </c>
      <c r="K1" s="413"/>
      <c r="L1" s="83"/>
      <c r="M1" s="83"/>
      <c r="P1" s="83"/>
      <c r="Q1" s="66"/>
      <c r="R1" s="66"/>
    </row>
    <row r="2" spans="1:18" ht="30" customHeight="1" x14ac:dyDescent="0.25">
      <c r="A2" s="411"/>
      <c r="B2" s="408" t="s">
        <v>87</v>
      </c>
      <c r="C2" s="409"/>
      <c r="D2" s="409"/>
      <c r="E2" s="409"/>
      <c r="F2" s="409"/>
      <c r="G2" s="409"/>
      <c r="H2" s="409"/>
      <c r="I2" s="410"/>
      <c r="J2" s="412" t="s">
        <v>189</v>
      </c>
      <c r="K2" s="413"/>
      <c r="L2" s="83"/>
      <c r="M2" s="83"/>
      <c r="O2" s="76">
        <v>0.8</v>
      </c>
      <c r="P2" s="83"/>
      <c r="Q2" s="66"/>
      <c r="R2" s="66"/>
    </row>
    <row r="3" spans="1:18" ht="30" customHeight="1" x14ac:dyDescent="0.25">
      <c r="A3" s="411"/>
      <c r="B3" s="408" t="s">
        <v>89</v>
      </c>
      <c r="C3" s="409"/>
      <c r="D3" s="409"/>
      <c r="E3" s="409"/>
      <c r="F3" s="409"/>
      <c r="G3" s="409"/>
      <c r="H3" s="409"/>
      <c r="I3" s="410"/>
      <c r="J3" s="412" t="s">
        <v>190</v>
      </c>
      <c r="K3" s="413"/>
      <c r="L3" s="83"/>
      <c r="M3" s="83"/>
      <c r="O3" s="76">
        <v>0.79998999999999998</v>
      </c>
      <c r="P3" s="83"/>
      <c r="Q3" s="66"/>
      <c r="R3" s="66"/>
    </row>
    <row r="4" spans="1:18" ht="30" customHeight="1" x14ac:dyDescent="0.25">
      <c r="A4" s="411"/>
      <c r="B4" s="408" t="s">
        <v>91</v>
      </c>
      <c r="C4" s="409"/>
      <c r="D4" s="409"/>
      <c r="E4" s="409"/>
      <c r="F4" s="409"/>
      <c r="G4" s="409"/>
      <c r="H4" s="409"/>
      <c r="I4" s="410"/>
      <c r="J4" s="413" t="s">
        <v>61</v>
      </c>
      <c r="K4" s="413"/>
      <c r="L4" s="84"/>
      <c r="M4" s="84"/>
      <c r="O4" s="76">
        <v>0.65</v>
      </c>
      <c r="P4" s="84"/>
      <c r="Q4" s="67"/>
      <c r="R4" s="67"/>
    </row>
    <row r="5" spans="1:18" ht="6" customHeight="1" x14ac:dyDescent="0.25">
      <c r="A5" s="78"/>
      <c r="B5" s="79"/>
      <c r="C5" s="80"/>
      <c r="D5" s="80"/>
      <c r="E5" s="80"/>
      <c r="F5" s="80"/>
      <c r="G5" s="80"/>
      <c r="H5" s="80"/>
      <c r="I5" s="81"/>
      <c r="J5" s="81"/>
      <c r="K5" s="81"/>
      <c r="L5" s="84"/>
      <c r="M5" s="84"/>
      <c r="O5" s="76">
        <v>0.64999899999999999</v>
      </c>
      <c r="P5" s="84"/>
      <c r="Q5" s="67"/>
      <c r="R5" s="67"/>
    </row>
    <row r="6" spans="1:18" ht="24.75" customHeight="1" x14ac:dyDescent="0.2">
      <c r="A6" s="82" t="s">
        <v>0</v>
      </c>
      <c r="B6" s="414" t="str">
        <f>+Compras_Sostenibles!C12</f>
        <v>GESTION CONTRACTUAL</v>
      </c>
      <c r="C6" s="414"/>
      <c r="D6" s="414"/>
      <c r="E6" s="414"/>
      <c r="F6" s="414"/>
      <c r="G6" s="414"/>
      <c r="H6" s="414"/>
      <c r="I6" s="414"/>
      <c r="J6" s="414"/>
      <c r="K6" s="414"/>
      <c r="O6" s="76"/>
    </row>
    <row r="7" spans="1:18" ht="11.25" customHeight="1" x14ac:dyDescent="0.2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O7" s="76"/>
    </row>
    <row r="8" spans="1:18" s="68" customFormat="1" ht="30" customHeight="1" x14ac:dyDescent="0.2">
      <c r="A8" s="405" t="s">
        <v>92</v>
      </c>
      <c r="B8" s="407" t="s">
        <v>20</v>
      </c>
      <c r="C8" s="407" t="str">
        <f>Compras_Sostenibles!C14</f>
        <v>Compras Públicas Sostenibles</v>
      </c>
      <c r="D8" s="407"/>
      <c r="E8" s="407"/>
      <c r="F8" s="407"/>
      <c r="G8" s="407"/>
      <c r="H8" s="407"/>
      <c r="I8" s="407" t="s">
        <v>94</v>
      </c>
      <c r="J8" s="407"/>
      <c r="K8" s="407"/>
      <c r="L8" s="85"/>
      <c r="M8" s="85"/>
      <c r="N8" s="85"/>
      <c r="O8" s="35"/>
      <c r="P8" s="85"/>
    </row>
    <row r="9" spans="1:18" s="69" customFormat="1" ht="30" customHeight="1" thickBot="1" x14ac:dyDescent="0.25">
      <c r="A9" s="406"/>
      <c r="B9" s="405"/>
      <c r="C9" s="45" t="s">
        <v>228</v>
      </c>
      <c r="D9" s="45" t="s">
        <v>93</v>
      </c>
      <c r="E9" s="45" t="s">
        <v>229</v>
      </c>
      <c r="F9" s="45" t="s">
        <v>93</v>
      </c>
      <c r="G9" s="45" t="s">
        <v>10</v>
      </c>
      <c r="H9" s="45" t="s">
        <v>93</v>
      </c>
      <c r="I9" s="405"/>
      <c r="J9" s="405"/>
      <c r="K9" s="405"/>
      <c r="L9" s="86"/>
      <c r="M9" s="86"/>
      <c r="N9" s="86"/>
      <c r="O9" s="35"/>
      <c r="P9" s="86"/>
    </row>
    <row r="10" spans="1:18" ht="90" customHeight="1" x14ac:dyDescent="0.2">
      <c r="A10" s="442" t="str">
        <f>+Compras_Sostenibles!M40</f>
        <v>Coordinador Grupo de Contratos</v>
      </c>
      <c r="B10" s="87" t="str">
        <f>Compras_Sostenibles!B40</f>
        <v>Procesos contractuales a los que se les incluyó criterios de sostenibilidad</v>
      </c>
      <c r="C10" s="89"/>
      <c r="D10" s="397" t="str">
        <f>IF(C10=0,"0",C10/C11)</f>
        <v>0</v>
      </c>
      <c r="E10" s="89"/>
      <c r="F10" s="397" t="str">
        <f>IF(E10=0,"0",E10/E11)</f>
        <v>0</v>
      </c>
      <c r="G10" s="91">
        <f>C10+E10</f>
        <v>0</v>
      </c>
      <c r="H10" s="444" t="str">
        <f>IF(G10=0,"0",G10/G11)</f>
        <v>0</v>
      </c>
      <c r="I10" s="401"/>
      <c r="J10" s="401"/>
      <c r="K10" s="402"/>
    </row>
    <row r="11" spans="1:18" ht="117.75" customHeight="1" x14ac:dyDescent="0.2">
      <c r="A11" s="443"/>
      <c r="B11" s="88" t="str">
        <f>Compras_Sostenibles!B41</f>
        <v>Procesos identificados por las áreas solicitantes para inclusión de criterios de sostenibilidad</v>
      </c>
      <c r="C11" s="90"/>
      <c r="D11" s="398"/>
      <c r="E11" s="90"/>
      <c r="F11" s="398"/>
      <c r="G11" s="92">
        <f>C11+E11</f>
        <v>0</v>
      </c>
      <c r="H11" s="445"/>
      <c r="I11" s="403"/>
      <c r="J11" s="403"/>
      <c r="K11" s="404"/>
    </row>
    <row r="12" spans="1:18" ht="30" customHeight="1" x14ac:dyDescent="0.2">
      <c r="C12" s="71"/>
      <c r="D12" s="71"/>
      <c r="E12" s="71"/>
      <c r="F12" s="71"/>
      <c r="G12" s="71"/>
      <c r="H12" s="71"/>
    </row>
    <row r="66" spans="15:15" ht="30" customHeight="1" x14ac:dyDescent="0.2">
      <c r="O66" s="77"/>
    </row>
    <row r="136" spans="15:15" ht="30" customHeight="1" x14ac:dyDescent="0.2">
      <c r="O136" s="29"/>
    </row>
    <row r="137" spans="15:15" ht="30" customHeight="1" x14ac:dyDescent="0.2">
      <c r="O137" s="29"/>
    </row>
    <row r="138" spans="15:15" ht="30" customHeight="1" x14ac:dyDescent="0.2">
      <c r="O138" s="29"/>
    </row>
    <row r="139" spans="15:15" ht="30" customHeight="1" x14ac:dyDescent="0.2">
      <c r="O139" s="29"/>
    </row>
    <row r="140" spans="15:15" ht="30" customHeight="1" x14ac:dyDescent="0.2">
      <c r="O140" s="29"/>
    </row>
    <row r="141" spans="15:15" ht="30" customHeight="1" x14ac:dyDescent="0.2">
      <c r="O141" s="29"/>
    </row>
    <row r="142" spans="15:15" ht="30" customHeight="1" x14ac:dyDescent="0.2">
      <c r="O142" s="29"/>
    </row>
    <row r="143" spans="15:15" ht="30" customHeight="1" x14ac:dyDescent="0.2">
      <c r="O143" s="29"/>
    </row>
    <row r="144" spans="15:15" ht="30" customHeight="1" x14ac:dyDescent="0.2">
      <c r="O144" s="29"/>
    </row>
    <row r="145" spans="15:15" ht="30" customHeight="1" x14ac:dyDescent="0.2">
      <c r="O145" s="29"/>
    </row>
    <row r="146" spans="15:15" ht="30" customHeight="1" x14ac:dyDescent="0.2">
      <c r="O146" s="29"/>
    </row>
  </sheetData>
  <sheetProtection sheet="1" formatColumns="0" formatRows="0"/>
  <mergeCells count="20">
    <mergeCell ref="I11:K11"/>
    <mergeCell ref="B6:K6"/>
    <mergeCell ref="A8:A9"/>
    <mergeCell ref="B8:B9"/>
    <mergeCell ref="C8:H8"/>
    <mergeCell ref="I8:K9"/>
    <mergeCell ref="A10:A11"/>
    <mergeCell ref="D10:D11"/>
    <mergeCell ref="F10:F11"/>
    <mergeCell ref="H10:H11"/>
    <mergeCell ref="I10:K10"/>
    <mergeCell ref="A1:A4"/>
    <mergeCell ref="B1:I1"/>
    <mergeCell ref="J1:K1"/>
    <mergeCell ref="B2:I2"/>
    <mergeCell ref="J2:K2"/>
    <mergeCell ref="B3:I3"/>
    <mergeCell ref="J3:K3"/>
    <mergeCell ref="B4:I4"/>
    <mergeCell ref="J4:K4"/>
  </mergeCells>
  <conditionalFormatting sqref="H10">
    <cfRule type="cellIs" dxfId="23" priority="1" stopIfTrue="1" operator="equal">
      <formula>"0"</formula>
    </cfRule>
    <cfRule type="cellIs" dxfId="22" priority="2" stopIfTrue="1" operator="lessThanOrEqual">
      <formula>$O$5</formula>
    </cfRule>
    <cfRule type="cellIs" dxfId="21" priority="3" stopIfTrue="1" operator="greaterThanOrEqual">
      <formula>$O$2</formula>
    </cfRule>
    <cfRule type="cellIs" dxfId="20" priority="4" stopIfTrue="1" operator="between">
      <formula>$O$4</formula>
      <formula>$O$3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8ED6-4381-40A5-B811-51F152062CB0}">
  <dimension ref="A1:S186"/>
  <sheetViews>
    <sheetView topLeftCell="A41" zoomScaleNormal="100" workbookViewId="0">
      <selection activeCell="C70" sqref="C70:P70"/>
    </sheetView>
  </sheetViews>
  <sheetFormatPr baseColWidth="10" defaultRowHeight="12.75" x14ac:dyDescent="0.2"/>
  <cols>
    <col min="1" max="1" width="1.7109375" style="46" customWidth="1"/>
    <col min="2" max="2" width="30" style="46" customWidth="1"/>
    <col min="3" max="3" width="16.85546875" style="46" customWidth="1"/>
    <col min="4" max="4" width="5" style="46" bestFit="1" customWidth="1"/>
    <col min="5" max="5" width="4.7109375" style="46" bestFit="1" customWidth="1"/>
    <col min="6" max="6" width="9.5703125" style="46" bestFit="1" customWidth="1"/>
    <col min="7" max="7" width="5.42578125" style="46" bestFit="1" customWidth="1"/>
    <col min="8" max="8" width="5.140625" style="46" bestFit="1" customWidth="1"/>
    <col min="9" max="9" width="9.5703125" style="46" bestFit="1" customWidth="1"/>
    <col min="10" max="10" width="4.140625" style="46" bestFit="1" customWidth="1"/>
    <col min="11" max="11" width="6.42578125" style="46" bestFit="1" customWidth="1"/>
    <col min="12" max="12" width="9.5703125" style="46" bestFit="1" customWidth="1"/>
    <col min="13" max="13" width="8.42578125" style="46" customWidth="1"/>
    <col min="14" max="14" width="6.42578125" style="46" customWidth="1"/>
    <col min="15" max="15" width="11" style="46" customWidth="1"/>
    <col min="16" max="16" width="12.140625" style="46" customWidth="1"/>
    <col min="17" max="18" width="11.7109375" style="46" customWidth="1"/>
    <col min="19" max="19" width="11.42578125" style="35" hidden="1" customWidth="1"/>
    <col min="20" max="16384" width="11.42578125" style="46"/>
  </cols>
  <sheetData>
    <row r="1" spans="1:19" ht="7.5" customHeight="1" thickBo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ht="16.5" customHeight="1" x14ac:dyDescent="0.2">
      <c r="B2" s="366"/>
      <c r="C2" s="369" t="s">
        <v>56</v>
      </c>
      <c r="D2" s="370"/>
      <c r="E2" s="370"/>
      <c r="F2" s="370"/>
      <c r="G2" s="370"/>
      <c r="H2" s="370"/>
      <c r="I2" s="370"/>
      <c r="J2" s="370"/>
      <c r="K2" s="370"/>
      <c r="L2" s="370"/>
      <c r="M2" s="371"/>
      <c r="N2" s="372" t="s">
        <v>185</v>
      </c>
      <c r="O2" s="373"/>
      <c r="P2" s="374"/>
      <c r="S2" s="76">
        <v>0.8</v>
      </c>
    </row>
    <row r="3" spans="1:19" ht="15.75" customHeight="1" x14ac:dyDescent="0.2">
      <c r="B3" s="367"/>
      <c r="C3" s="375" t="s">
        <v>58</v>
      </c>
      <c r="D3" s="376"/>
      <c r="E3" s="376"/>
      <c r="F3" s="376"/>
      <c r="G3" s="376"/>
      <c r="H3" s="376"/>
      <c r="I3" s="376"/>
      <c r="J3" s="376"/>
      <c r="K3" s="376"/>
      <c r="L3" s="376"/>
      <c r="M3" s="377"/>
      <c r="N3" s="378" t="s">
        <v>189</v>
      </c>
      <c r="O3" s="379"/>
      <c r="P3" s="380"/>
      <c r="S3" s="76">
        <v>0.79998999999999998</v>
      </c>
    </row>
    <row r="4" spans="1:19" ht="15.75" customHeight="1" x14ac:dyDescent="0.2">
      <c r="B4" s="367"/>
      <c r="C4" s="375" t="s">
        <v>59</v>
      </c>
      <c r="D4" s="376"/>
      <c r="E4" s="376"/>
      <c r="F4" s="376"/>
      <c r="G4" s="376"/>
      <c r="H4" s="376"/>
      <c r="I4" s="376"/>
      <c r="J4" s="376"/>
      <c r="K4" s="376"/>
      <c r="L4" s="376"/>
      <c r="M4" s="377"/>
      <c r="N4" s="378" t="s">
        <v>186</v>
      </c>
      <c r="O4" s="379"/>
      <c r="P4" s="380"/>
      <c r="S4" s="76">
        <v>0.65</v>
      </c>
    </row>
    <row r="5" spans="1:19" ht="16.5" customHeight="1" thickBot="1" x14ac:dyDescent="0.25">
      <c r="B5" s="368"/>
      <c r="C5" s="381" t="s">
        <v>60</v>
      </c>
      <c r="D5" s="382"/>
      <c r="E5" s="382"/>
      <c r="F5" s="382"/>
      <c r="G5" s="382"/>
      <c r="H5" s="382"/>
      <c r="I5" s="382"/>
      <c r="J5" s="382"/>
      <c r="K5" s="382"/>
      <c r="L5" s="382"/>
      <c r="M5" s="383"/>
      <c r="N5" s="384" t="s">
        <v>61</v>
      </c>
      <c r="O5" s="385"/>
      <c r="P5" s="386"/>
      <c r="S5" s="76">
        <v>0.64999899999999999</v>
      </c>
    </row>
    <row r="6" spans="1:19" ht="5.25" customHeight="1" thickBo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76"/>
    </row>
    <row r="7" spans="1:19" x14ac:dyDescent="0.2">
      <c r="A7" s="48"/>
      <c r="B7" s="159" t="s">
        <v>65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48"/>
      <c r="S7" s="76"/>
    </row>
    <row r="8" spans="1:19" ht="13.5" thickBot="1" x14ac:dyDescent="0.25">
      <c r="A8" s="48"/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4"/>
      <c r="Q8" s="48"/>
    </row>
    <row r="9" spans="1:19" ht="6.75" customHeight="1" thickBot="1" x14ac:dyDescent="0.25">
      <c r="A9" s="48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48"/>
    </row>
    <row r="10" spans="1:19" ht="26.25" customHeight="1" thickBot="1" x14ac:dyDescent="0.25">
      <c r="A10" s="48"/>
      <c r="B10" s="73" t="s">
        <v>83</v>
      </c>
      <c r="C10" s="387">
        <v>2025</v>
      </c>
      <c r="D10" s="388"/>
      <c r="E10" s="388"/>
      <c r="F10" s="388"/>
      <c r="G10" s="388"/>
      <c r="H10" s="388"/>
      <c r="I10" s="389"/>
      <c r="J10" s="390" t="s">
        <v>1</v>
      </c>
      <c r="K10" s="391"/>
      <c r="L10" s="391"/>
      <c r="M10" s="391"/>
      <c r="N10" s="392" t="s">
        <v>220</v>
      </c>
      <c r="O10" s="393"/>
      <c r="P10" s="394"/>
      <c r="Q10" s="48"/>
    </row>
    <row r="11" spans="1:19" ht="4.5" customHeight="1" thickBot="1" x14ac:dyDescent="0.25">
      <c r="A11" s="48"/>
      <c r="B11" s="363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5"/>
      <c r="Q11" s="48"/>
    </row>
    <row r="12" spans="1:19" ht="13.5" thickBot="1" x14ac:dyDescent="0.25">
      <c r="A12" s="48"/>
      <c r="B12" s="54" t="s">
        <v>0</v>
      </c>
      <c r="C12" s="337" t="s">
        <v>167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8"/>
      <c r="Q12" s="48"/>
    </row>
    <row r="13" spans="1:19" ht="4.5" customHeight="1" thickBot="1" x14ac:dyDescent="0.25">
      <c r="A13" s="48"/>
      <c r="B13" s="333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5"/>
      <c r="Q13" s="48"/>
    </row>
    <row r="14" spans="1:19" ht="18" customHeight="1" thickBot="1" x14ac:dyDescent="0.25">
      <c r="A14" s="48"/>
      <c r="B14" s="54" t="s">
        <v>6</v>
      </c>
      <c r="C14" s="354" t="s">
        <v>212</v>
      </c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6"/>
      <c r="Q14" s="48"/>
    </row>
    <row r="15" spans="1:19" ht="4.5" customHeight="1" thickBot="1" x14ac:dyDescent="0.25">
      <c r="A15" s="48"/>
      <c r="B15" s="351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3"/>
      <c r="Q15" s="48"/>
    </row>
    <row r="16" spans="1:19" ht="32.25" customHeight="1" thickBot="1" x14ac:dyDescent="0.25">
      <c r="A16" s="48"/>
      <c r="B16" s="54" t="s">
        <v>25</v>
      </c>
      <c r="C16" s="354" t="s">
        <v>211</v>
      </c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6"/>
      <c r="Q16" s="48"/>
    </row>
    <row r="17" spans="1:17" ht="4.5" customHeight="1" thickBot="1" x14ac:dyDescent="0.25">
      <c r="A17" s="48"/>
      <c r="B17" s="351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3"/>
      <c r="Q17" s="48"/>
    </row>
    <row r="18" spans="1:17" ht="26.25" customHeight="1" thickBot="1" x14ac:dyDescent="0.25">
      <c r="A18" s="48"/>
      <c r="B18" s="54" t="s">
        <v>11</v>
      </c>
      <c r="C18" s="357" t="s">
        <v>223</v>
      </c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9"/>
      <c r="Q18" s="48"/>
    </row>
    <row r="19" spans="1:17" ht="4.5" customHeight="1" thickBot="1" x14ac:dyDescent="0.25">
      <c r="A19" s="48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48"/>
    </row>
    <row r="20" spans="1:17" ht="17.25" customHeight="1" thickBot="1" x14ac:dyDescent="0.25">
      <c r="A20" s="48"/>
      <c r="B20" s="192" t="s">
        <v>26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4"/>
      <c r="Q20" s="48"/>
    </row>
    <row r="21" spans="1:17" ht="4.5" customHeight="1" thickBot="1" x14ac:dyDescent="0.25">
      <c r="A21" s="48"/>
      <c r="B21" s="195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7"/>
      <c r="Q21" s="48"/>
    </row>
    <row r="22" spans="1:17" ht="51" customHeight="1" thickBot="1" x14ac:dyDescent="0.25">
      <c r="A22" s="48"/>
      <c r="B22" s="54" t="s">
        <v>3</v>
      </c>
      <c r="C22" s="360" t="s">
        <v>202</v>
      </c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2"/>
      <c r="Q22" s="48"/>
    </row>
    <row r="23" spans="1:17" ht="4.5" customHeight="1" thickBot="1" x14ac:dyDescent="0.25">
      <c r="A23" s="48"/>
      <c r="B23" s="351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3"/>
      <c r="Q23" s="48"/>
    </row>
    <row r="24" spans="1:17" ht="82.5" customHeight="1" thickBot="1" x14ac:dyDescent="0.25">
      <c r="A24" s="48"/>
      <c r="B24" s="54" t="s">
        <v>12</v>
      </c>
      <c r="C24" s="340" t="s">
        <v>203</v>
      </c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2"/>
      <c r="Q24" s="48"/>
    </row>
    <row r="25" spans="1:17" ht="4.5" customHeight="1" thickBot="1" x14ac:dyDescent="0.25">
      <c r="A25" s="48"/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4"/>
      <c r="Q25" s="48"/>
    </row>
    <row r="26" spans="1:17" ht="13.5" customHeight="1" thickBot="1" x14ac:dyDescent="0.25">
      <c r="A26" s="48"/>
      <c r="B26" s="2" t="s">
        <v>2</v>
      </c>
      <c r="C26" s="100">
        <v>0.8</v>
      </c>
      <c r="D26" s="343" t="s">
        <v>204</v>
      </c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4"/>
      <c r="Q26" s="48"/>
    </row>
    <row r="27" spans="1:17" ht="4.5" customHeight="1" thickBot="1" x14ac:dyDescent="0.25">
      <c r="A27" s="48"/>
      <c r="B27" s="204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6"/>
      <c r="Q27" s="48"/>
    </row>
    <row r="28" spans="1:17" ht="12.75" customHeight="1" thickBot="1" x14ac:dyDescent="0.25">
      <c r="A28" s="48"/>
      <c r="B28" s="2" t="s">
        <v>13</v>
      </c>
      <c r="C28" s="11" t="s">
        <v>14</v>
      </c>
      <c r="D28" s="345" t="s">
        <v>205</v>
      </c>
      <c r="E28" s="346"/>
      <c r="F28" s="346"/>
      <c r="G28" s="347"/>
      <c r="H28" s="464" t="s">
        <v>15</v>
      </c>
      <c r="I28" s="464"/>
      <c r="J28" s="464"/>
      <c r="K28" s="345" t="s">
        <v>206</v>
      </c>
      <c r="L28" s="346"/>
      <c r="M28" s="347"/>
      <c r="N28" s="465" t="s">
        <v>16</v>
      </c>
      <c r="O28" s="466"/>
      <c r="P28" s="101" t="s">
        <v>207</v>
      </c>
      <c r="Q28" s="48"/>
    </row>
    <row r="29" spans="1:17" ht="4.5" customHeight="1" thickBot="1" x14ac:dyDescent="0.25">
      <c r="A29" s="48"/>
      <c r="B29" s="348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50"/>
      <c r="Q29" s="48"/>
    </row>
    <row r="30" spans="1:17" ht="13.5" thickBot="1" x14ac:dyDescent="0.25">
      <c r="A30" s="48"/>
      <c r="B30" s="72" t="s">
        <v>7</v>
      </c>
      <c r="C30" s="336" t="s">
        <v>184</v>
      </c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8"/>
      <c r="Q30" s="48"/>
    </row>
    <row r="31" spans="1:17" ht="4.5" customHeight="1" thickBot="1" x14ac:dyDescent="0.25">
      <c r="A31" s="48"/>
      <c r="B31" s="351"/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3"/>
      <c r="Q31" s="48"/>
    </row>
    <row r="32" spans="1:17" ht="13.5" thickBot="1" x14ac:dyDescent="0.25">
      <c r="A32" s="48"/>
      <c r="B32" s="72" t="s">
        <v>4</v>
      </c>
      <c r="C32" s="339" t="s">
        <v>71</v>
      </c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8"/>
      <c r="Q32" s="48"/>
    </row>
    <row r="33" spans="1:17" ht="4.5" customHeight="1" thickBot="1" x14ac:dyDescent="0.25">
      <c r="A33" s="48"/>
      <c r="B33" s="351"/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3"/>
      <c r="Q33" s="48"/>
    </row>
    <row r="34" spans="1:17" ht="13.5" thickBot="1" x14ac:dyDescent="0.25">
      <c r="A34" s="48"/>
      <c r="B34" s="72" t="s">
        <v>23</v>
      </c>
      <c r="C34" s="339" t="s">
        <v>71</v>
      </c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8"/>
      <c r="Q34" s="48"/>
    </row>
    <row r="35" spans="1:17" ht="4.5" customHeight="1" thickBot="1" x14ac:dyDescent="0.25">
      <c r="A35" s="48"/>
      <c r="B35" s="333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5"/>
      <c r="Q35" s="48"/>
    </row>
    <row r="36" spans="1:17" ht="16.5" customHeight="1" thickBot="1" x14ac:dyDescent="0.25">
      <c r="A36" s="48"/>
      <c r="B36" s="72" t="s">
        <v>64</v>
      </c>
      <c r="C36" s="336" t="s">
        <v>71</v>
      </c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8"/>
      <c r="Q36" s="48"/>
    </row>
    <row r="37" spans="1:17" ht="4.5" customHeight="1" thickBot="1" x14ac:dyDescent="0.25">
      <c r="A37" s="4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8"/>
    </row>
    <row r="38" spans="1:17" ht="13.5" thickBot="1" x14ac:dyDescent="0.25">
      <c r="A38" s="48"/>
      <c r="B38" s="214" t="s">
        <v>17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6"/>
      <c r="P38" s="217"/>
      <c r="Q38" s="48"/>
    </row>
    <row r="39" spans="1:17" x14ac:dyDescent="0.2">
      <c r="A39" s="48"/>
      <c r="B39" s="74" t="s">
        <v>22</v>
      </c>
      <c r="C39" s="214" t="s">
        <v>18</v>
      </c>
      <c r="D39" s="215"/>
      <c r="E39" s="215"/>
      <c r="F39" s="215"/>
      <c r="G39" s="217"/>
      <c r="H39" s="214" t="s">
        <v>7</v>
      </c>
      <c r="I39" s="215"/>
      <c r="J39" s="215"/>
      <c r="K39" s="215"/>
      <c r="L39" s="217"/>
      <c r="M39" s="214" t="s">
        <v>19</v>
      </c>
      <c r="N39" s="215"/>
      <c r="O39" s="216"/>
      <c r="P39" s="217"/>
      <c r="Q39" s="48"/>
    </row>
    <row r="40" spans="1:17" ht="54" customHeight="1" x14ac:dyDescent="0.2">
      <c r="A40" s="48"/>
      <c r="B40" s="102" t="s">
        <v>208</v>
      </c>
      <c r="C40" s="459" t="s">
        <v>209</v>
      </c>
      <c r="D40" s="460"/>
      <c r="E40" s="460"/>
      <c r="F40" s="460"/>
      <c r="G40" s="461"/>
      <c r="H40" s="462" t="s">
        <v>199</v>
      </c>
      <c r="I40" s="462"/>
      <c r="J40" s="462"/>
      <c r="K40" s="462"/>
      <c r="L40" s="462"/>
      <c r="M40" s="462" t="s">
        <v>200</v>
      </c>
      <c r="N40" s="462"/>
      <c r="O40" s="462"/>
      <c r="P40" s="463"/>
      <c r="Q40" s="48"/>
    </row>
    <row r="41" spans="1:17" ht="55.5" customHeight="1" thickBot="1" x14ac:dyDescent="0.25">
      <c r="A41" s="48"/>
      <c r="B41" s="103" t="s">
        <v>210</v>
      </c>
      <c r="C41" s="454" t="s">
        <v>209</v>
      </c>
      <c r="D41" s="455"/>
      <c r="E41" s="455"/>
      <c r="F41" s="455"/>
      <c r="G41" s="456"/>
      <c r="H41" s="457" t="s">
        <v>199</v>
      </c>
      <c r="I41" s="457"/>
      <c r="J41" s="457"/>
      <c r="K41" s="457"/>
      <c r="L41" s="457"/>
      <c r="M41" s="457" t="s">
        <v>200</v>
      </c>
      <c r="N41" s="457"/>
      <c r="O41" s="457"/>
      <c r="P41" s="458"/>
      <c r="Q41" s="48"/>
    </row>
    <row r="42" spans="1:17" ht="13.5" hidden="1" customHeight="1" x14ac:dyDescent="0.2">
      <c r="A42" s="48"/>
      <c r="B42" s="12"/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8"/>
      <c r="Q42" s="48"/>
    </row>
    <row r="43" spans="1:17" ht="12.75" hidden="1" customHeight="1" x14ac:dyDescent="0.2">
      <c r="A43" s="48"/>
      <c r="B43" s="12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8"/>
      <c r="Q43" s="48"/>
    </row>
    <row r="44" spans="1:17" ht="11.25" hidden="1" customHeight="1" thickBot="1" x14ac:dyDescent="0.25">
      <c r="A44" s="48"/>
      <c r="B44" s="8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3"/>
      <c r="Q44" s="48"/>
    </row>
    <row r="45" spans="1:17" ht="4.5" customHeight="1" thickBot="1" x14ac:dyDescent="0.25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8"/>
    </row>
    <row r="46" spans="1:17" ht="13.5" customHeight="1" thickBot="1" x14ac:dyDescent="0.25">
      <c r="A46" s="48"/>
      <c r="B46" s="192" t="s">
        <v>8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4"/>
      <c r="Q46" s="48"/>
    </row>
    <row r="47" spans="1:17" ht="4.5" customHeight="1" thickBot="1" x14ac:dyDescent="0.25">
      <c r="A47" s="48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48"/>
    </row>
    <row r="48" spans="1:17" x14ac:dyDescent="0.2">
      <c r="A48" s="48"/>
      <c r="B48" s="449" t="s">
        <v>20</v>
      </c>
      <c r="C48" s="56" t="s">
        <v>9</v>
      </c>
      <c r="D48" s="57" t="s">
        <v>149</v>
      </c>
      <c r="E48" s="57" t="s">
        <v>150</v>
      </c>
      <c r="F48" s="57" t="s">
        <v>151</v>
      </c>
      <c r="G48" s="57" t="s">
        <v>152</v>
      </c>
      <c r="H48" s="57" t="s">
        <v>153</v>
      </c>
      <c r="I48" s="57" t="s">
        <v>154</v>
      </c>
      <c r="J48" s="57" t="s">
        <v>155</v>
      </c>
      <c r="K48" s="57" t="s">
        <v>156</v>
      </c>
      <c r="L48" s="57" t="s">
        <v>157</v>
      </c>
      <c r="M48" s="57" t="s">
        <v>158</v>
      </c>
      <c r="N48" s="57" t="s">
        <v>159</v>
      </c>
      <c r="O48" s="58" t="s">
        <v>160</v>
      </c>
      <c r="P48" s="59" t="s">
        <v>24</v>
      </c>
      <c r="Q48" s="48"/>
    </row>
    <row r="49" spans="1:17" ht="13.5" thickBot="1" x14ac:dyDescent="0.25">
      <c r="A49" s="48"/>
      <c r="B49" s="450"/>
      <c r="C49" s="60" t="s">
        <v>10</v>
      </c>
      <c r="D49" s="61"/>
      <c r="E49" s="61"/>
      <c r="F49" s="62">
        <f>+Reg_TramiteCertificaciones!C10/Reg_TramiteCertificaciones!C11</f>
        <v>0.87394957983193278</v>
      </c>
      <c r="G49" s="63"/>
      <c r="H49" s="63"/>
      <c r="I49" s="62" t="e">
        <f>+Reg_TramiteCertificaciones!E10/Reg_TramiteCertificaciones!E11</f>
        <v>#DIV/0!</v>
      </c>
      <c r="J49" s="63"/>
      <c r="K49" s="63"/>
      <c r="L49" s="62" t="e">
        <f>+Reg_TramiteCertificaciones!G10/Reg_TramiteCertificaciones!G11</f>
        <v>#DIV/0!</v>
      </c>
      <c r="M49" s="63"/>
      <c r="N49" s="63"/>
      <c r="O49" s="62" t="e">
        <f>+Reg_TramiteCertificaciones!I10/Reg_TramiteCertificaciones!I11</f>
        <v>#DIV/0!</v>
      </c>
      <c r="P49" s="62">
        <f>+Reg_TramiteCertificaciones!L10</f>
        <v>0.87394957983193278</v>
      </c>
      <c r="Q49" s="48"/>
    </row>
    <row r="50" spans="1:17" ht="4.5" customHeight="1" thickBot="1" x14ac:dyDescent="0.25">
      <c r="A50" s="48"/>
      <c r="B50" s="75">
        <v>0.9</v>
      </c>
      <c r="C50" s="64"/>
      <c r="D50" s="64"/>
      <c r="E50" s="64"/>
      <c r="F50" s="65">
        <f>+$C$26</f>
        <v>0.8</v>
      </c>
      <c r="G50" s="64"/>
      <c r="H50" s="64"/>
      <c r="I50" s="65">
        <f>+$C$26</f>
        <v>0.8</v>
      </c>
      <c r="J50" s="64"/>
      <c r="K50" s="64"/>
      <c r="L50" s="65">
        <f>+$C$26</f>
        <v>0.8</v>
      </c>
      <c r="M50" s="64"/>
      <c r="N50" s="64"/>
      <c r="O50" s="65">
        <f>+$C$26</f>
        <v>0.8</v>
      </c>
      <c r="P50" s="65">
        <f>+$C$26</f>
        <v>0.8</v>
      </c>
      <c r="Q50" s="48"/>
    </row>
    <row r="51" spans="1:17" ht="22.5" customHeight="1" thickBot="1" x14ac:dyDescent="0.25">
      <c r="A51" s="48"/>
      <c r="B51" s="192" t="s">
        <v>21</v>
      </c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4"/>
      <c r="Q51" s="48"/>
    </row>
    <row r="52" spans="1:17" x14ac:dyDescent="0.2">
      <c r="A52" s="48"/>
      <c r="B52" s="240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2"/>
      <c r="Q52" s="48"/>
    </row>
    <row r="53" spans="1:17" x14ac:dyDescent="0.2">
      <c r="A53" s="48"/>
      <c r="B53" s="243"/>
      <c r="C53" s="244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5"/>
      <c r="Q53" s="48"/>
    </row>
    <row r="54" spans="1:17" x14ac:dyDescent="0.2">
      <c r="A54" s="48"/>
      <c r="B54" s="243"/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5"/>
      <c r="Q54" s="48"/>
    </row>
    <row r="55" spans="1:17" x14ac:dyDescent="0.2">
      <c r="A55" s="48"/>
      <c r="B55" s="243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5"/>
      <c r="Q55" s="48"/>
    </row>
    <row r="56" spans="1:17" x14ac:dyDescent="0.2">
      <c r="A56" s="48"/>
      <c r="B56" s="243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5"/>
      <c r="Q56" s="48"/>
    </row>
    <row r="57" spans="1:17" x14ac:dyDescent="0.2">
      <c r="A57" s="48"/>
      <c r="B57" s="243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5"/>
      <c r="Q57" s="48"/>
    </row>
    <row r="58" spans="1:17" x14ac:dyDescent="0.2">
      <c r="A58" s="48"/>
      <c r="B58" s="243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5"/>
      <c r="Q58" s="48"/>
    </row>
    <row r="59" spans="1:17" x14ac:dyDescent="0.2">
      <c r="A59" s="48"/>
      <c r="B59" s="243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5"/>
      <c r="Q59" s="48"/>
    </row>
    <row r="60" spans="1:17" x14ac:dyDescent="0.2">
      <c r="A60" s="48"/>
      <c r="B60" s="243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5"/>
      <c r="Q60" s="48"/>
    </row>
    <row r="61" spans="1:17" x14ac:dyDescent="0.2">
      <c r="A61" s="48"/>
      <c r="B61" s="243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5"/>
      <c r="Q61" s="48"/>
    </row>
    <row r="62" spans="1:17" x14ac:dyDescent="0.2">
      <c r="A62" s="48"/>
      <c r="B62" s="243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5"/>
      <c r="Q62" s="48"/>
    </row>
    <row r="63" spans="1:17" x14ac:dyDescent="0.2">
      <c r="A63" s="48"/>
      <c r="B63" s="243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5"/>
      <c r="Q63" s="48"/>
    </row>
    <row r="64" spans="1:17" x14ac:dyDescent="0.2">
      <c r="A64" s="48"/>
      <c r="B64" s="243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5"/>
      <c r="Q64" s="48"/>
    </row>
    <row r="65" spans="1:19" x14ac:dyDescent="0.2">
      <c r="A65" s="48"/>
      <c r="B65" s="243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5"/>
      <c r="Q65" s="48"/>
    </row>
    <row r="66" spans="1:19" x14ac:dyDescent="0.2">
      <c r="A66" s="48"/>
      <c r="B66" s="243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5"/>
      <c r="Q66" s="48"/>
    </row>
    <row r="67" spans="1:19" ht="13.5" thickBot="1" x14ac:dyDescent="0.25">
      <c r="A67" s="48"/>
      <c r="B67" s="246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8"/>
      <c r="Q67" s="48"/>
    </row>
    <row r="68" spans="1:19" s="49" customFormat="1" ht="4.5" customHeight="1" thickBot="1" x14ac:dyDescent="0.25">
      <c r="A68" s="324"/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S68" s="77"/>
    </row>
    <row r="69" spans="1:19" ht="15" customHeight="1" x14ac:dyDescent="0.2">
      <c r="A69" s="48"/>
      <c r="B69" s="292" t="s">
        <v>5</v>
      </c>
      <c r="C69" s="295" t="s">
        <v>180</v>
      </c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7"/>
      <c r="Q69" s="48"/>
    </row>
    <row r="70" spans="1:19" ht="49.5" customHeight="1" x14ac:dyDescent="0.2">
      <c r="A70" s="48"/>
      <c r="B70" s="293"/>
      <c r="C70" s="451" t="s">
        <v>242</v>
      </c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2"/>
      <c r="O70" s="452"/>
      <c r="P70" s="453"/>
      <c r="Q70" s="48"/>
    </row>
    <row r="71" spans="1:19" ht="15" customHeight="1" x14ac:dyDescent="0.2">
      <c r="A71" s="48"/>
      <c r="B71" s="293"/>
      <c r="C71" s="301" t="s">
        <v>181</v>
      </c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3"/>
      <c r="Q71" s="48"/>
    </row>
    <row r="72" spans="1:19" ht="49.5" customHeight="1" x14ac:dyDescent="0.2">
      <c r="A72" s="48"/>
      <c r="B72" s="293"/>
      <c r="C72" s="451"/>
      <c r="D72" s="452"/>
      <c r="E72" s="452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3"/>
      <c r="Q72" s="48"/>
    </row>
    <row r="73" spans="1:19" ht="18" customHeight="1" x14ac:dyDescent="0.2">
      <c r="A73" s="48"/>
      <c r="B73" s="293"/>
      <c r="C73" s="301" t="s">
        <v>182</v>
      </c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3"/>
      <c r="Q73" s="48"/>
    </row>
    <row r="74" spans="1:19" ht="49.5" customHeight="1" x14ac:dyDescent="0.2">
      <c r="A74" s="48"/>
      <c r="B74" s="293"/>
      <c r="C74" s="451"/>
      <c r="D74" s="452"/>
      <c r="E74" s="452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3"/>
      <c r="Q74" s="48"/>
    </row>
    <row r="75" spans="1:19" ht="17.25" customHeight="1" x14ac:dyDescent="0.2">
      <c r="A75" s="48"/>
      <c r="B75" s="293"/>
      <c r="C75" s="301" t="s">
        <v>183</v>
      </c>
      <c r="D75" s="302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3"/>
      <c r="Q75" s="48"/>
    </row>
    <row r="76" spans="1:19" ht="49.5" customHeight="1" thickBot="1" x14ac:dyDescent="0.25">
      <c r="A76" s="48"/>
      <c r="B76" s="294"/>
      <c r="C76" s="446"/>
      <c r="D76" s="447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447"/>
      <c r="P76" s="448"/>
      <c r="Q76" s="48"/>
    </row>
    <row r="77" spans="1:19" ht="30.75" customHeight="1" thickBot="1" x14ac:dyDescent="0.25">
      <c r="A77" s="48"/>
      <c r="B77" s="50" t="s">
        <v>63</v>
      </c>
      <c r="C77" s="307" t="s">
        <v>193</v>
      </c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9"/>
      <c r="Q77" s="48"/>
    </row>
    <row r="78" spans="1:19" ht="27.75" customHeight="1" thickBot="1" x14ac:dyDescent="0.25">
      <c r="A78" s="48"/>
      <c r="B78" s="50" t="s">
        <v>84</v>
      </c>
      <c r="C78" s="310" t="s">
        <v>85</v>
      </c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1"/>
      <c r="Q78" s="48"/>
    </row>
    <row r="81" spans="2:19" x14ac:dyDescent="0.2">
      <c r="C81" s="51"/>
    </row>
    <row r="82" spans="2:19" hidden="1" x14ac:dyDescent="0.2">
      <c r="C82" s="46">
        <v>2018</v>
      </c>
    </row>
    <row r="83" spans="2:19" hidden="1" x14ac:dyDescent="0.2">
      <c r="C83" s="46">
        <v>2019</v>
      </c>
    </row>
    <row r="89" spans="2:19" s="47" customFormat="1" x14ac:dyDescent="0.2">
      <c r="S89" s="35"/>
    </row>
    <row r="90" spans="2:19" s="47" customFormat="1" x14ac:dyDescent="0.2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S90" s="35"/>
    </row>
    <row r="91" spans="2:19" s="47" customFormat="1" x14ac:dyDescent="0.2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S91" s="35"/>
    </row>
    <row r="92" spans="2:19" s="47" customFormat="1" x14ac:dyDescent="0.2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S92" s="35"/>
    </row>
    <row r="93" spans="2:19" s="47" customFormat="1" x14ac:dyDescent="0.2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S93" s="35"/>
    </row>
    <row r="94" spans="2:19" s="47" customFormat="1" x14ac:dyDescent="0.2">
      <c r="B94" s="94"/>
      <c r="C94" s="94"/>
      <c r="D94" s="94"/>
      <c r="E94" s="94"/>
      <c r="F94" s="94"/>
      <c r="G94" s="98"/>
      <c r="H94" s="98"/>
      <c r="I94" s="98"/>
      <c r="J94" s="98"/>
      <c r="K94" s="98"/>
      <c r="L94" s="98"/>
      <c r="M94" s="98"/>
      <c r="N94" s="98"/>
      <c r="O94" s="98"/>
      <c r="S94" s="35"/>
    </row>
    <row r="95" spans="2:19" s="47" customFormat="1" x14ac:dyDescent="0.2">
      <c r="B95" s="94"/>
      <c r="C95" s="94"/>
      <c r="D95" s="94"/>
      <c r="E95" s="94"/>
      <c r="F95" s="94"/>
      <c r="G95" s="98"/>
      <c r="H95" s="98"/>
      <c r="I95" s="98"/>
      <c r="J95" s="98"/>
      <c r="K95" s="98"/>
      <c r="L95" s="98"/>
      <c r="M95" s="98"/>
      <c r="N95" s="98"/>
      <c r="O95" s="98"/>
      <c r="S95" s="35"/>
    </row>
    <row r="96" spans="2:19" s="47" customFormat="1" x14ac:dyDescent="0.2">
      <c r="B96" s="94"/>
      <c r="C96" s="94"/>
      <c r="D96" s="94"/>
      <c r="E96" s="94"/>
      <c r="F96" s="94"/>
      <c r="G96" s="98"/>
      <c r="H96" s="98"/>
      <c r="I96" s="98"/>
      <c r="J96" s="98"/>
      <c r="K96" s="98"/>
      <c r="L96" s="98"/>
      <c r="M96" s="98"/>
      <c r="N96" s="98"/>
      <c r="O96" s="98"/>
      <c r="S96" s="35"/>
    </row>
    <row r="97" spans="2:19" s="47" customFormat="1" x14ac:dyDescent="0.2">
      <c r="B97" s="94"/>
      <c r="C97" s="94"/>
      <c r="D97" s="94"/>
      <c r="E97" s="94"/>
      <c r="F97" s="94"/>
      <c r="G97" s="98"/>
      <c r="H97" s="98"/>
      <c r="I97" s="98"/>
      <c r="J97" s="98"/>
      <c r="K97" s="98"/>
      <c r="L97" s="98"/>
      <c r="M97" s="98"/>
      <c r="N97" s="98"/>
      <c r="O97" s="98"/>
      <c r="S97" s="35"/>
    </row>
    <row r="98" spans="2:19" s="47" customFormat="1" x14ac:dyDescent="0.2">
      <c r="B98" s="94"/>
      <c r="C98" s="94"/>
      <c r="D98" s="94"/>
      <c r="E98" s="94"/>
      <c r="F98" s="94"/>
      <c r="G98" s="98"/>
      <c r="H98" s="98"/>
      <c r="I98" s="98"/>
      <c r="J98" s="98"/>
      <c r="K98" s="98"/>
      <c r="L98" s="98"/>
      <c r="M98" s="98"/>
      <c r="N98" s="98"/>
      <c r="O98" s="98"/>
      <c r="S98" s="35"/>
    </row>
    <row r="99" spans="2:19" s="47" customFormat="1" x14ac:dyDescent="0.2">
      <c r="B99" s="94"/>
      <c r="C99" s="94"/>
      <c r="D99" s="94"/>
      <c r="E99" s="94"/>
      <c r="F99" s="94"/>
      <c r="G99" s="98"/>
      <c r="H99" s="98"/>
      <c r="I99" s="98"/>
      <c r="J99" s="98"/>
      <c r="K99" s="98"/>
      <c r="L99" s="98"/>
      <c r="M99" s="98"/>
      <c r="N99" s="98"/>
      <c r="O99" s="98"/>
      <c r="S99" s="35"/>
    </row>
    <row r="100" spans="2:19" s="47" customFormat="1" x14ac:dyDescent="0.2">
      <c r="B100" s="94"/>
      <c r="C100" s="94"/>
      <c r="D100" s="94"/>
      <c r="E100" s="94"/>
      <c r="F100" s="94"/>
      <c r="G100" s="98"/>
      <c r="H100" s="98"/>
      <c r="I100" s="98"/>
      <c r="J100" s="98"/>
      <c r="K100" s="98"/>
      <c r="L100" s="98"/>
      <c r="M100" s="98"/>
      <c r="N100" s="98"/>
      <c r="O100" s="98"/>
      <c r="P100" s="93"/>
      <c r="S100" s="35"/>
    </row>
    <row r="101" spans="2:19" s="47" customFormat="1" x14ac:dyDescent="0.2">
      <c r="B101" s="94"/>
      <c r="C101" s="94"/>
      <c r="D101" s="94"/>
      <c r="E101" s="94"/>
      <c r="F101" s="94"/>
      <c r="G101" s="98"/>
      <c r="H101" s="98"/>
      <c r="I101" s="98"/>
      <c r="J101" s="98"/>
      <c r="K101" s="98"/>
      <c r="L101" s="98"/>
      <c r="M101" s="98"/>
      <c r="N101" s="98"/>
      <c r="O101" s="98"/>
      <c r="P101" s="93"/>
      <c r="S101" s="35"/>
    </row>
    <row r="102" spans="2:19" s="47" customFormat="1" x14ac:dyDescent="0.2">
      <c r="B102" s="94"/>
      <c r="C102" s="94"/>
      <c r="D102" s="94"/>
      <c r="E102" s="94"/>
      <c r="F102" s="94"/>
      <c r="G102" s="98"/>
      <c r="H102" s="98"/>
      <c r="I102" s="98"/>
      <c r="J102" s="98"/>
      <c r="K102" s="98"/>
      <c r="L102" s="98"/>
      <c r="M102" s="98"/>
      <c r="N102" s="98"/>
      <c r="O102" s="98"/>
      <c r="P102" s="93"/>
      <c r="S102" s="35"/>
    </row>
    <row r="103" spans="2:19" s="47" customFormat="1" x14ac:dyDescent="0.2">
      <c r="B103" s="94"/>
      <c r="C103" s="94"/>
      <c r="D103" s="94"/>
      <c r="E103" s="94"/>
      <c r="F103" s="94"/>
      <c r="G103" s="98"/>
      <c r="H103" s="98"/>
      <c r="I103" s="98"/>
      <c r="J103" s="98"/>
      <c r="K103" s="98"/>
      <c r="L103" s="98"/>
      <c r="M103" s="98"/>
      <c r="N103" s="98"/>
      <c r="O103" s="98"/>
      <c r="P103" s="93"/>
      <c r="Q103" s="52" t="s">
        <v>69</v>
      </c>
      <c r="S103" s="35"/>
    </row>
    <row r="104" spans="2:19" s="47" customFormat="1" x14ac:dyDescent="0.2">
      <c r="B104" s="53"/>
      <c r="C104" s="53"/>
      <c r="D104" s="94"/>
      <c r="E104" s="94"/>
      <c r="F104" s="94"/>
      <c r="G104" s="98"/>
      <c r="H104" s="98"/>
      <c r="I104" s="98"/>
      <c r="J104" s="98"/>
      <c r="K104" s="98"/>
      <c r="L104" s="98"/>
      <c r="M104" s="98"/>
      <c r="N104" s="98"/>
      <c r="O104" s="98"/>
      <c r="P104" s="93"/>
      <c r="Q104" s="52" t="s">
        <v>70</v>
      </c>
      <c r="S104" s="35"/>
    </row>
    <row r="105" spans="2:19" s="47" customFormat="1" x14ac:dyDescent="0.2">
      <c r="B105" s="53"/>
      <c r="C105" s="53"/>
      <c r="D105" s="94"/>
      <c r="E105" s="94"/>
      <c r="F105" s="94"/>
      <c r="G105" s="98"/>
      <c r="H105" s="98"/>
      <c r="I105" s="98"/>
      <c r="J105" s="98"/>
      <c r="K105" s="98"/>
      <c r="L105" s="98"/>
      <c r="M105" s="98"/>
      <c r="N105" s="98"/>
      <c r="O105" s="98"/>
      <c r="P105" s="93"/>
      <c r="Q105" s="52" t="s">
        <v>72</v>
      </c>
      <c r="S105" s="35"/>
    </row>
    <row r="106" spans="2:19" s="47" customFormat="1" x14ac:dyDescent="0.2">
      <c r="B106" s="53"/>
      <c r="C106" s="53"/>
      <c r="D106" s="94"/>
      <c r="E106" s="94"/>
      <c r="F106" s="94"/>
      <c r="G106" s="98"/>
      <c r="H106" s="98"/>
      <c r="I106" s="98"/>
      <c r="J106" s="98"/>
      <c r="K106" s="98"/>
      <c r="L106" s="98"/>
      <c r="M106" s="98"/>
      <c r="N106" s="98"/>
      <c r="O106" s="98"/>
      <c r="P106" s="93"/>
      <c r="Q106" s="52" t="s">
        <v>71</v>
      </c>
      <c r="S106" s="35"/>
    </row>
    <row r="107" spans="2:19" s="47" customFormat="1" x14ac:dyDescent="0.2">
      <c r="B107" s="94"/>
      <c r="C107" s="53"/>
      <c r="D107" s="94"/>
      <c r="E107" s="94"/>
      <c r="F107" s="94"/>
      <c r="G107" s="98"/>
      <c r="H107" s="98"/>
      <c r="I107" s="98"/>
      <c r="J107" s="98"/>
      <c r="K107" s="98"/>
      <c r="L107" s="98"/>
      <c r="M107" s="99"/>
      <c r="N107" s="98"/>
      <c r="O107" s="98"/>
      <c r="P107" s="93"/>
      <c r="Q107" s="52" t="s">
        <v>73</v>
      </c>
      <c r="S107" s="35"/>
    </row>
    <row r="108" spans="2:19" s="47" customFormat="1" x14ac:dyDescent="0.2">
      <c r="B108" s="94"/>
      <c r="C108" s="53"/>
      <c r="D108" s="94"/>
      <c r="E108" s="94"/>
      <c r="F108" s="94"/>
      <c r="G108" s="98"/>
      <c r="H108" s="98"/>
      <c r="I108" s="98"/>
      <c r="J108" s="98"/>
      <c r="K108" s="98"/>
      <c r="L108" s="98"/>
      <c r="M108" s="98"/>
      <c r="N108" s="98" t="s">
        <v>67</v>
      </c>
      <c r="O108" s="98"/>
      <c r="P108" s="93"/>
      <c r="Q108" s="52" t="s">
        <v>74</v>
      </c>
      <c r="S108" s="35"/>
    </row>
    <row r="109" spans="2:19" s="47" customFormat="1" x14ac:dyDescent="0.2">
      <c r="B109" s="94"/>
      <c r="C109" s="53"/>
      <c r="D109" s="94"/>
      <c r="E109" s="94"/>
      <c r="F109" s="94"/>
      <c r="G109" s="98"/>
      <c r="H109" s="98"/>
      <c r="I109" s="98"/>
      <c r="J109" s="98"/>
      <c r="K109" s="98"/>
      <c r="L109" s="98"/>
      <c r="M109" s="98"/>
      <c r="N109" s="98"/>
      <c r="O109" s="98"/>
      <c r="P109" s="93"/>
      <c r="S109" s="35"/>
    </row>
    <row r="110" spans="2:19" s="47" customFormat="1" x14ac:dyDescent="0.2">
      <c r="B110" s="94"/>
      <c r="C110" s="53"/>
      <c r="D110" s="94"/>
      <c r="E110" s="94"/>
      <c r="F110" s="94"/>
      <c r="G110" s="98"/>
      <c r="H110" s="98"/>
      <c r="I110" s="98"/>
      <c r="J110" s="98"/>
      <c r="K110" s="98"/>
      <c r="L110" s="98"/>
      <c r="M110" s="98"/>
      <c r="N110" s="98"/>
      <c r="O110" s="98"/>
      <c r="P110" s="93"/>
      <c r="S110" s="35"/>
    </row>
    <row r="111" spans="2:19" s="47" customFormat="1" x14ac:dyDescent="0.2">
      <c r="B111" s="94"/>
      <c r="C111" s="94"/>
      <c r="D111" s="94"/>
      <c r="E111" s="94"/>
      <c r="F111" s="94"/>
      <c r="G111" s="98"/>
      <c r="H111" s="98"/>
      <c r="I111" s="98"/>
      <c r="J111" s="98"/>
      <c r="K111" s="98"/>
      <c r="L111" s="98"/>
      <c r="M111" s="98"/>
      <c r="N111" s="98"/>
      <c r="O111" s="98"/>
      <c r="P111" s="93"/>
      <c r="S111" s="35"/>
    </row>
    <row r="112" spans="2:19" s="47" customFormat="1" x14ac:dyDescent="0.2">
      <c r="B112" s="94"/>
      <c r="C112" s="94"/>
      <c r="D112" s="94"/>
      <c r="E112" s="94"/>
      <c r="F112" s="94"/>
      <c r="G112" s="98"/>
      <c r="H112" s="98"/>
      <c r="I112" s="98"/>
      <c r="J112" s="98"/>
      <c r="K112" s="98"/>
      <c r="L112" s="98"/>
      <c r="M112" s="98"/>
      <c r="N112" s="98"/>
      <c r="O112" s="98"/>
      <c r="P112" s="93"/>
      <c r="S112" s="35"/>
    </row>
    <row r="113" spans="2:19" s="47" customFormat="1" x14ac:dyDescent="0.2">
      <c r="B113" s="94"/>
      <c r="C113" s="94"/>
      <c r="D113" s="94"/>
      <c r="E113" s="94"/>
      <c r="F113" s="94"/>
      <c r="G113" s="98"/>
      <c r="H113" s="98"/>
      <c r="I113" s="98"/>
      <c r="J113" s="98"/>
      <c r="K113" s="98"/>
      <c r="L113" s="98"/>
      <c r="M113" s="98"/>
      <c r="N113" s="98"/>
      <c r="O113" s="98"/>
      <c r="P113" s="93"/>
      <c r="Q113" s="52">
        <v>2015</v>
      </c>
      <c r="S113" s="35"/>
    </row>
    <row r="114" spans="2:19" s="47" customFormat="1" ht="12.75" customHeight="1" x14ac:dyDescent="0.2">
      <c r="B114" s="94"/>
      <c r="C114" s="94"/>
      <c r="D114" s="94"/>
      <c r="E114" s="94"/>
      <c r="F114" s="94"/>
      <c r="G114" s="98"/>
      <c r="H114" s="98"/>
      <c r="I114" s="98"/>
      <c r="J114" s="98"/>
      <c r="K114" s="98"/>
      <c r="L114" s="98"/>
      <c r="M114" s="98"/>
      <c r="N114" s="98"/>
      <c r="O114" s="98"/>
      <c r="Q114" s="52">
        <v>2016</v>
      </c>
      <c r="S114" s="35"/>
    </row>
    <row r="115" spans="2:19" s="47" customFormat="1" x14ac:dyDescent="0.2">
      <c r="B115" s="94"/>
      <c r="C115" s="94"/>
      <c r="D115" s="94"/>
      <c r="E115" s="94"/>
      <c r="F115" s="94"/>
      <c r="G115" s="98"/>
      <c r="H115" s="98"/>
      <c r="I115" s="98"/>
      <c r="J115" s="98"/>
      <c r="K115" s="98"/>
      <c r="L115" s="98"/>
      <c r="M115" s="98"/>
      <c r="N115" s="98"/>
      <c r="O115" s="98"/>
      <c r="Q115" s="52">
        <v>2017</v>
      </c>
      <c r="S115" s="35"/>
    </row>
    <row r="116" spans="2:19" s="47" customFormat="1" x14ac:dyDescent="0.2">
      <c r="B116" s="94"/>
      <c r="C116" s="94"/>
      <c r="D116" s="94"/>
      <c r="E116" s="94"/>
      <c r="F116" s="94"/>
      <c r="G116" s="98"/>
      <c r="H116" s="98"/>
      <c r="I116" s="98"/>
      <c r="J116" s="98"/>
      <c r="K116" s="98"/>
      <c r="L116" s="98"/>
      <c r="M116" s="98"/>
      <c r="N116" s="98"/>
      <c r="O116" s="98"/>
      <c r="Q116" s="52">
        <v>2018</v>
      </c>
      <c r="S116" s="35"/>
    </row>
    <row r="117" spans="2:19" s="47" customFormat="1" x14ac:dyDescent="0.2">
      <c r="B117" s="94"/>
      <c r="C117" s="94"/>
      <c r="D117" s="94"/>
      <c r="E117" s="94"/>
      <c r="F117" s="94"/>
      <c r="G117" s="98"/>
      <c r="H117" s="98"/>
      <c r="I117" s="98"/>
      <c r="J117" s="98"/>
      <c r="K117" s="98"/>
      <c r="L117" s="98"/>
      <c r="M117" s="98"/>
      <c r="N117" s="98"/>
      <c r="O117" s="98"/>
      <c r="S117" s="35"/>
    </row>
    <row r="118" spans="2:19" s="47" customFormat="1" x14ac:dyDescent="0.2">
      <c r="B118" s="94"/>
      <c r="C118" s="94"/>
      <c r="D118" s="94"/>
      <c r="E118" s="94"/>
      <c r="F118" s="94"/>
      <c r="G118" s="98"/>
      <c r="H118" s="98"/>
      <c r="I118" s="98"/>
      <c r="J118" s="98"/>
      <c r="K118" s="98"/>
      <c r="L118" s="98"/>
      <c r="M118" s="98"/>
      <c r="N118" s="98"/>
      <c r="O118" s="98"/>
      <c r="S118" s="35"/>
    </row>
    <row r="119" spans="2:19" s="47" customFormat="1" x14ac:dyDescent="0.2">
      <c r="B119" s="95"/>
      <c r="C119" s="94"/>
      <c r="D119" s="94"/>
      <c r="E119" s="94"/>
      <c r="F119" s="94"/>
      <c r="G119" s="98"/>
      <c r="H119" s="98"/>
      <c r="I119" s="98"/>
      <c r="J119" s="98"/>
      <c r="K119" s="98"/>
      <c r="L119" s="98"/>
      <c r="M119" s="98"/>
      <c r="N119" s="98"/>
      <c r="O119" s="98"/>
      <c r="S119" s="35"/>
    </row>
    <row r="120" spans="2:19" s="47" customFormat="1" x14ac:dyDescent="0.2">
      <c r="B120" s="95"/>
      <c r="C120" s="94"/>
      <c r="D120" s="94"/>
      <c r="E120" s="94"/>
      <c r="F120" s="94"/>
      <c r="G120" s="98"/>
      <c r="H120" s="98"/>
      <c r="I120" s="98"/>
      <c r="J120" s="98"/>
      <c r="K120" s="98"/>
      <c r="L120" s="98"/>
      <c r="M120" s="98"/>
      <c r="N120" s="98"/>
      <c r="O120" s="98"/>
      <c r="S120" s="35"/>
    </row>
    <row r="121" spans="2:19" s="47" customFormat="1" x14ac:dyDescent="0.2">
      <c r="B121" s="95"/>
      <c r="C121" s="94"/>
      <c r="D121" s="94"/>
      <c r="E121" s="94"/>
      <c r="F121" s="94"/>
      <c r="G121" s="98"/>
      <c r="H121" s="98"/>
      <c r="I121" s="98"/>
      <c r="J121" s="98"/>
      <c r="K121" s="98"/>
      <c r="L121" s="98"/>
      <c r="M121" s="98"/>
      <c r="N121" s="98"/>
      <c r="O121" s="98"/>
      <c r="S121" s="35"/>
    </row>
    <row r="122" spans="2:19" s="47" customFormat="1" x14ac:dyDescent="0.2">
      <c r="B122" s="95"/>
      <c r="C122" s="94"/>
      <c r="D122" s="94"/>
      <c r="E122" s="94"/>
      <c r="F122" s="94"/>
      <c r="G122" s="98"/>
      <c r="H122" s="98"/>
      <c r="I122" s="98"/>
      <c r="J122" s="98"/>
      <c r="K122" s="98"/>
      <c r="L122" s="98"/>
      <c r="M122" s="98"/>
      <c r="N122" s="98"/>
      <c r="O122" s="98"/>
      <c r="S122" s="35"/>
    </row>
    <row r="123" spans="2:19" s="47" customFormat="1" x14ac:dyDescent="0.2">
      <c r="B123" s="95"/>
      <c r="C123" s="94"/>
      <c r="D123" s="94"/>
      <c r="E123" s="94"/>
      <c r="F123" s="94"/>
      <c r="G123" s="98"/>
      <c r="H123" s="98"/>
      <c r="I123" s="98"/>
      <c r="J123" s="98"/>
      <c r="K123" s="98"/>
      <c r="L123" s="98"/>
      <c r="M123" s="98"/>
      <c r="N123" s="98"/>
      <c r="O123" s="98"/>
      <c r="S123" s="35"/>
    </row>
    <row r="124" spans="2:19" s="47" customFormat="1" x14ac:dyDescent="0.2">
      <c r="B124" s="95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S124" s="35"/>
    </row>
    <row r="125" spans="2:19" s="47" customFormat="1" x14ac:dyDescent="0.2">
      <c r="B125" s="95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S125" s="35"/>
    </row>
    <row r="126" spans="2:19" s="47" customFormat="1" x14ac:dyDescent="0.2">
      <c r="B126" s="96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S126" s="35"/>
    </row>
    <row r="127" spans="2:19" s="47" customFormat="1" x14ac:dyDescent="0.2">
      <c r="B127" s="96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S127" s="35"/>
    </row>
    <row r="128" spans="2:19" s="47" customFormat="1" x14ac:dyDescent="0.2">
      <c r="B128" s="96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S128" s="35"/>
    </row>
    <row r="129" spans="2:19" s="47" customFormat="1" x14ac:dyDescent="0.2">
      <c r="B129" s="134" t="s">
        <v>221</v>
      </c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S129" s="35"/>
    </row>
    <row r="130" spans="2:19" s="47" customFormat="1" x14ac:dyDescent="0.2">
      <c r="B130" s="134" t="s">
        <v>222</v>
      </c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S130" s="35"/>
    </row>
    <row r="131" spans="2:19" s="47" customFormat="1" x14ac:dyDescent="0.2">
      <c r="B131" s="134" t="s">
        <v>223</v>
      </c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S131" s="35"/>
    </row>
    <row r="132" spans="2:19" s="47" customFormat="1" x14ac:dyDescent="0.2">
      <c r="B132" s="134" t="s">
        <v>224</v>
      </c>
      <c r="C132" s="94"/>
      <c r="D132" s="94"/>
      <c r="E132" s="94"/>
      <c r="F132" s="94"/>
      <c r="G132" s="98"/>
      <c r="H132" s="98"/>
      <c r="I132" s="98"/>
      <c r="J132" s="98"/>
      <c r="K132" s="98"/>
      <c r="L132" s="98"/>
      <c r="M132" s="98"/>
      <c r="N132" s="98"/>
      <c r="O132" s="98"/>
      <c r="S132" s="35"/>
    </row>
    <row r="133" spans="2:19" s="47" customFormat="1" x14ac:dyDescent="0.2">
      <c r="B133" s="134" t="s">
        <v>225</v>
      </c>
      <c r="C133" s="94"/>
      <c r="D133" s="94"/>
      <c r="E133" s="94"/>
      <c r="F133" s="94"/>
      <c r="G133" s="98"/>
      <c r="H133" s="98"/>
      <c r="I133" s="98"/>
      <c r="J133" s="98"/>
      <c r="K133" s="98"/>
      <c r="L133" s="98"/>
      <c r="M133" s="98"/>
      <c r="N133" s="98"/>
      <c r="O133" s="98"/>
      <c r="S133" s="35"/>
    </row>
    <row r="134" spans="2:19" s="47" customFormat="1" x14ac:dyDescent="0.2">
      <c r="B134" s="134" t="s">
        <v>226</v>
      </c>
      <c r="C134" s="94"/>
      <c r="D134" s="94"/>
      <c r="E134" s="94"/>
      <c r="F134" s="94"/>
      <c r="G134" s="98"/>
      <c r="H134" s="98"/>
      <c r="I134" s="98"/>
      <c r="J134" s="98"/>
      <c r="K134" s="98"/>
      <c r="L134" s="98"/>
      <c r="M134" s="98"/>
      <c r="N134" s="98"/>
      <c r="O134" s="98"/>
      <c r="S134" s="35"/>
    </row>
    <row r="135" spans="2:19" s="48" customFormat="1" x14ac:dyDescent="0.2">
      <c r="B135" s="134" t="s">
        <v>227</v>
      </c>
      <c r="C135" s="94"/>
      <c r="D135" s="94"/>
      <c r="E135" s="94"/>
      <c r="F135" s="94"/>
      <c r="G135" s="98"/>
      <c r="H135" s="98"/>
      <c r="I135" s="98"/>
      <c r="J135" s="98"/>
      <c r="K135" s="98"/>
      <c r="L135" s="98"/>
      <c r="M135" s="98"/>
      <c r="N135" s="98"/>
      <c r="O135" s="98"/>
      <c r="P135" s="47"/>
      <c r="S135" s="29"/>
    </row>
    <row r="136" spans="2:19" s="48" customFormat="1" x14ac:dyDescent="0.2">
      <c r="B136" s="94" t="s">
        <v>29</v>
      </c>
      <c r="C136" s="94"/>
      <c r="D136" s="94"/>
      <c r="E136" s="94"/>
      <c r="F136" s="94"/>
      <c r="G136" s="98"/>
      <c r="H136" s="98"/>
      <c r="I136" s="98"/>
      <c r="J136" s="98"/>
      <c r="K136" s="98"/>
      <c r="L136" s="98"/>
      <c r="M136" s="98"/>
      <c r="N136" s="98"/>
      <c r="O136" s="98"/>
      <c r="P136" s="47"/>
      <c r="S136" s="29"/>
    </row>
    <row r="137" spans="2:19" s="48" customFormat="1" x14ac:dyDescent="0.2">
      <c r="B137" s="53" t="s">
        <v>55</v>
      </c>
      <c r="C137" s="94"/>
      <c r="D137" s="94"/>
      <c r="E137" s="94"/>
      <c r="F137" s="94"/>
      <c r="G137" s="98"/>
      <c r="H137" s="98"/>
      <c r="I137" s="98"/>
      <c r="J137" s="98"/>
      <c r="K137" s="98"/>
      <c r="L137" s="98"/>
      <c r="M137" s="98"/>
      <c r="N137" s="98"/>
      <c r="O137" s="98"/>
      <c r="P137" s="47"/>
      <c r="S137" s="29"/>
    </row>
    <row r="138" spans="2:19" s="48" customFormat="1" x14ac:dyDescent="0.2">
      <c r="B138" s="53" t="s">
        <v>166</v>
      </c>
      <c r="C138" s="94"/>
      <c r="D138" s="94"/>
      <c r="E138" s="94"/>
      <c r="F138" s="94"/>
      <c r="G138" s="98"/>
      <c r="H138" s="98"/>
      <c r="I138" s="98"/>
      <c r="J138" s="98"/>
      <c r="K138" s="98"/>
      <c r="L138" s="98"/>
      <c r="M138" s="98"/>
      <c r="N138" s="98"/>
      <c r="O138" s="98"/>
      <c r="P138" s="47"/>
      <c r="S138" s="29"/>
    </row>
    <row r="139" spans="2:19" s="48" customFormat="1" x14ac:dyDescent="0.2">
      <c r="B139" s="53" t="s">
        <v>39</v>
      </c>
      <c r="C139" s="94"/>
      <c r="D139" s="94"/>
      <c r="E139" s="94"/>
      <c r="F139" s="94"/>
      <c r="G139" s="98"/>
      <c r="H139" s="98"/>
      <c r="I139" s="98"/>
      <c r="J139" s="98"/>
      <c r="K139" s="98"/>
      <c r="L139" s="98"/>
      <c r="M139" s="98"/>
      <c r="N139" s="98"/>
      <c r="O139" s="98"/>
      <c r="P139" s="47"/>
      <c r="S139" s="29"/>
    </row>
    <row r="140" spans="2:19" s="48" customFormat="1" x14ac:dyDescent="0.2">
      <c r="B140" s="53" t="s">
        <v>172</v>
      </c>
      <c r="C140" s="94"/>
      <c r="D140" s="94"/>
      <c r="E140" s="94"/>
      <c r="F140" s="94"/>
      <c r="G140" s="98"/>
      <c r="H140" s="98"/>
      <c r="I140" s="98"/>
      <c r="J140" s="98"/>
      <c r="K140" s="98"/>
      <c r="L140" s="98"/>
      <c r="M140" s="98"/>
      <c r="N140" s="98"/>
      <c r="O140" s="98"/>
      <c r="P140" s="47"/>
      <c r="S140" s="29"/>
    </row>
    <row r="141" spans="2:19" s="48" customFormat="1" x14ac:dyDescent="0.2">
      <c r="B141" s="53" t="s">
        <v>191</v>
      </c>
      <c r="C141" s="94"/>
      <c r="D141" s="94"/>
      <c r="E141" s="94"/>
      <c r="F141" s="94"/>
      <c r="G141" s="98"/>
      <c r="H141" s="98"/>
      <c r="I141" s="98"/>
      <c r="J141" s="98"/>
      <c r="K141" s="98"/>
      <c r="L141" s="98"/>
      <c r="M141" s="98"/>
      <c r="N141" s="98"/>
      <c r="O141" s="98"/>
      <c r="P141" s="47"/>
      <c r="S141" s="29"/>
    </row>
    <row r="142" spans="2:19" s="48" customFormat="1" x14ac:dyDescent="0.2">
      <c r="B142" s="53" t="s">
        <v>174</v>
      </c>
      <c r="C142" s="94"/>
      <c r="D142" s="94"/>
      <c r="E142" s="94"/>
      <c r="F142" s="94"/>
      <c r="G142" s="98"/>
      <c r="H142" s="98"/>
      <c r="I142" s="98"/>
      <c r="J142" s="98"/>
      <c r="K142" s="98"/>
      <c r="L142" s="98"/>
      <c r="M142" s="98"/>
      <c r="N142" s="98"/>
      <c r="O142" s="98"/>
      <c r="P142" s="47"/>
      <c r="S142" s="29"/>
    </row>
    <row r="143" spans="2:19" s="48" customFormat="1" x14ac:dyDescent="0.2">
      <c r="B143" s="53" t="s">
        <v>53</v>
      </c>
      <c r="C143" s="94"/>
      <c r="D143" s="94"/>
      <c r="E143" s="94"/>
      <c r="F143" s="94"/>
      <c r="G143" s="98"/>
      <c r="H143" s="98"/>
      <c r="I143" s="98"/>
      <c r="J143" s="98"/>
      <c r="K143" s="98"/>
      <c r="L143" s="98"/>
      <c r="M143" s="98"/>
      <c r="N143" s="98"/>
      <c r="O143" s="98"/>
      <c r="P143" s="47"/>
      <c r="S143" s="29"/>
    </row>
    <row r="144" spans="2:19" s="48" customFormat="1" x14ac:dyDescent="0.2">
      <c r="B144" s="53" t="s">
        <v>163</v>
      </c>
      <c r="C144" s="94"/>
      <c r="D144" s="94"/>
      <c r="E144" s="94"/>
      <c r="F144" s="94"/>
      <c r="G144" s="98"/>
      <c r="H144" s="98"/>
      <c r="I144" s="98"/>
      <c r="J144" s="98"/>
      <c r="K144" s="98"/>
      <c r="L144" s="98"/>
      <c r="M144" s="98"/>
      <c r="N144" s="98"/>
      <c r="O144" s="98"/>
      <c r="P144" s="47"/>
      <c r="S144" s="29"/>
    </row>
    <row r="145" spans="2:19" s="48" customFormat="1" x14ac:dyDescent="0.2">
      <c r="B145" s="53" t="s">
        <v>167</v>
      </c>
      <c r="C145" s="94"/>
      <c r="D145" s="94"/>
      <c r="E145" s="94"/>
      <c r="F145" s="94"/>
      <c r="G145" s="98"/>
      <c r="H145" s="98"/>
      <c r="I145" s="98"/>
      <c r="J145" s="98"/>
      <c r="K145" s="98"/>
      <c r="L145" s="98"/>
      <c r="M145" s="98"/>
      <c r="N145" s="98"/>
      <c r="O145" s="98"/>
      <c r="P145" s="47"/>
      <c r="S145" s="29"/>
    </row>
    <row r="146" spans="2:19" x14ac:dyDescent="0.2">
      <c r="B146" s="97" t="s">
        <v>187</v>
      </c>
      <c r="C146" s="94"/>
      <c r="D146" s="94"/>
      <c r="E146" s="94"/>
      <c r="F146" s="94"/>
      <c r="G146" s="98"/>
      <c r="H146" s="98"/>
      <c r="I146" s="98"/>
      <c r="J146" s="98"/>
      <c r="K146" s="98"/>
      <c r="L146" s="98"/>
      <c r="M146" s="98"/>
      <c r="N146" s="98"/>
      <c r="O146" s="98"/>
      <c r="P146" s="47"/>
    </row>
    <row r="147" spans="2:19" x14ac:dyDescent="0.2">
      <c r="B147" s="53" t="s">
        <v>165</v>
      </c>
      <c r="C147" s="94"/>
      <c r="D147" s="94"/>
      <c r="E147" s="94"/>
      <c r="F147" s="94"/>
      <c r="G147" s="98"/>
      <c r="H147" s="98"/>
      <c r="I147" s="98"/>
      <c r="J147" s="98"/>
      <c r="K147" s="98"/>
      <c r="L147" s="98"/>
      <c r="M147" s="98"/>
      <c r="N147" s="98"/>
      <c r="O147" s="98"/>
      <c r="P147" s="47"/>
    </row>
    <row r="148" spans="2:19" x14ac:dyDescent="0.2">
      <c r="B148" s="53" t="s">
        <v>170</v>
      </c>
      <c r="C148" s="94"/>
      <c r="D148" s="94"/>
      <c r="E148" s="94"/>
      <c r="F148" s="94"/>
      <c r="G148" s="98"/>
      <c r="H148" s="98"/>
      <c r="I148" s="98"/>
      <c r="J148" s="98"/>
      <c r="K148" s="98"/>
      <c r="L148" s="98"/>
      <c r="M148" s="98"/>
      <c r="N148" s="98"/>
      <c r="O148" s="98"/>
      <c r="P148" s="47"/>
    </row>
    <row r="149" spans="2:19" x14ac:dyDescent="0.2">
      <c r="B149" s="53" t="s">
        <v>173</v>
      </c>
      <c r="C149" s="94"/>
      <c r="D149" s="94"/>
      <c r="E149" s="94"/>
      <c r="F149" s="94"/>
      <c r="G149" s="98"/>
      <c r="H149" s="98"/>
      <c r="I149" s="98"/>
      <c r="J149" s="98"/>
      <c r="K149" s="98"/>
      <c r="L149" s="98"/>
      <c r="M149" s="98"/>
      <c r="N149" s="98"/>
      <c r="O149" s="98"/>
      <c r="P149" s="47"/>
    </row>
    <row r="150" spans="2:19" x14ac:dyDescent="0.2">
      <c r="B150" s="53" t="s">
        <v>171</v>
      </c>
      <c r="C150" s="94"/>
      <c r="D150" s="94"/>
      <c r="E150" s="94"/>
      <c r="F150" s="94"/>
      <c r="G150" s="98"/>
      <c r="H150" s="98"/>
      <c r="I150" s="98"/>
      <c r="J150" s="98"/>
      <c r="K150" s="98"/>
      <c r="L150" s="98"/>
      <c r="M150" s="98"/>
      <c r="N150" s="98"/>
      <c r="O150" s="98"/>
      <c r="P150" s="47"/>
    </row>
    <row r="151" spans="2:19" x14ac:dyDescent="0.2">
      <c r="B151" s="53" t="s">
        <v>168</v>
      </c>
      <c r="C151" s="94"/>
      <c r="D151" s="94"/>
      <c r="E151" s="94"/>
      <c r="F151" s="94"/>
      <c r="G151" s="98"/>
      <c r="H151" s="98"/>
      <c r="I151" s="98"/>
      <c r="J151" s="98"/>
      <c r="K151" s="98"/>
      <c r="L151" s="98"/>
      <c r="M151" s="98"/>
      <c r="N151" s="98"/>
      <c r="O151" s="98"/>
      <c r="P151" s="47"/>
    </row>
    <row r="152" spans="2:19" x14ac:dyDescent="0.2">
      <c r="B152" s="53" t="s">
        <v>161</v>
      </c>
      <c r="C152" s="94"/>
      <c r="D152" s="94"/>
      <c r="E152" s="94"/>
      <c r="F152" s="94"/>
      <c r="G152" s="98"/>
      <c r="H152" s="98"/>
      <c r="I152" s="98"/>
      <c r="J152" s="98"/>
      <c r="K152" s="98"/>
      <c r="L152" s="98"/>
      <c r="M152" s="98"/>
      <c r="N152" s="98"/>
      <c r="O152" s="98"/>
      <c r="P152" s="47"/>
    </row>
    <row r="153" spans="2:19" x14ac:dyDescent="0.2">
      <c r="B153" s="53" t="s">
        <v>169</v>
      </c>
      <c r="C153" s="94"/>
      <c r="D153" s="94"/>
      <c r="E153" s="94"/>
      <c r="F153" s="94"/>
      <c r="G153" s="98"/>
      <c r="H153" s="98"/>
      <c r="I153" s="98"/>
      <c r="J153" s="98"/>
      <c r="K153" s="98"/>
      <c r="L153" s="98"/>
      <c r="M153" s="98"/>
      <c r="N153" s="98"/>
      <c r="O153" s="98"/>
      <c r="P153" s="47"/>
    </row>
    <row r="154" spans="2:19" x14ac:dyDescent="0.2">
      <c r="B154" s="53" t="s">
        <v>162</v>
      </c>
      <c r="C154" s="94"/>
      <c r="D154" s="94"/>
      <c r="E154" s="94"/>
      <c r="F154" s="94"/>
      <c r="G154" s="98"/>
      <c r="H154" s="98"/>
      <c r="I154" s="98"/>
      <c r="J154" s="98"/>
      <c r="K154" s="98"/>
      <c r="L154" s="98"/>
      <c r="M154" s="98"/>
      <c r="N154" s="98"/>
      <c r="O154" s="98"/>
      <c r="P154" s="47"/>
    </row>
    <row r="155" spans="2:19" x14ac:dyDescent="0.2">
      <c r="B155" s="53" t="s">
        <v>164</v>
      </c>
      <c r="C155" s="94"/>
      <c r="D155" s="94"/>
      <c r="E155" s="94"/>
      <c r="F155" s="94"/>
      <c r="G155" s="98"/>
      <c r="H155" s="98"/>
      <c r="I155" s="98"/>
      <c r="J155" s="98"/>
      <c r="K155" s="98"/>
      <c r="L155" s="98"/>
      <c r="M155" s="98"/>
      <c r="N155" s="98"/>
      <c r="O155" s="98"/>
      <c r="P155" s="47"/>
    </row>
    <row r="156" spans="2:19" x14ac:dyDescent="0.2">
      <c r="B156" s="53" t="s">
        <v>46</v>
      </c>
      <c r="C156" s="94"/>
      <c r="D156" s="94"/>
      <c r="E156" s="94"/>
      <c r="F156" s="94"/>
      <c r="G156" s="98"/>
      <c r="H156" s="98"/>
      <c r="I156" s="98"/>
      <c r="J156" s="98"/>
      <c r="K156" s="98"/>
      <c r="L156" s="98"/>
      <c r="M156" s="98"/>
      <c r="N156" s="98"/>
      <c r="O156" s="98"/>
      <c r="P156" s="47"/>
    </row>
    <row r="157" spans="2:19" x14ac:dyDescent="0.2">
      <c r="B157" s="53" t="s">
        <v>54</v>
      </c>
      <c r="C157" s="94"/>
      <c r="D157" s="94"/>
      <c r="E157" s="94"/>
      <c r="F157" s="94"/>
      <c r="G157" s="98"/>
      <c r="H157" s="98"/>
      <c r="I157" s="98"/>
      <c r="J157" s="98"/>
      <c r="K157" s="98"/>
      <c r="L157" s="98"/>
      <c r="M157" s="98"/>
      <c r="N157" s="98"/>
      <c r="O157" s="98"/>
      <c r="P157" s="47"/>
    </row>
    <row r="158" spans="2:19" x14ac:dyDescent="0.2">
      <c r="B158" s="53" t="s">
        <v>45</v>
      </c>
      <c r="C158" s="94"/>
      <c r="D158" s="94"/>
      <c r="E158" s="94"/>
      <c r="F158" s="94"/>
      <c r="G158" s="98"/>
      <c r="H158" s="98"/>
      <c r="I158" s="98"/>
      <c r="J158" s="98"/>
      <c r="K158" s="98"/>
      <c r="L158" s="98"/>
      <c r="M158" s="98"/>
      <c r="N158" s="98"/>
      <c r="O158" s="98"/>
      <c r="P158" s="47"/>
    </row>
    <row r="159" spans="2:19" x14ac:dyDescent="0.2">
      <c r="B159" s="53" t="s">
        <v>47</v>
      </c>
      <c r="C159" s="94"/>
      <c r="D159" s="94"/>
      <c r="E159" s="94"/>
      <c r="F159" s="94"/>
      <c r="G159" s="98"/>
      <c r="H159" s="98"/>
      <c r="I159" s="98"/>
      <c r="J159" s="98"/>
      <c r="K159" s="98"/>
      <c r="L159" s="98"/>
      <c r="M159" s="98"/>
      <c r="N159" s="98"/>
      <c r="O159" s="98"/>
      <c r="P159" s="47"/>
    </row>
    <row r="160" spans="2:19" x14ac:dyDescent="0.2">
      <c r="B160" s="53" t="s">
        <v>113</v>
      </c>
      <c r="C160" s="94"/>
      <c r="D160" s="94"/>
      <c r="E160" s="94"/>
      <c r="F160" s="94"/>
      <c r="G160" s="98"/>
      <c r="H160" s="98"/>
      <c r="I160" s="98"/>
      <c r="J160" s="98"/>
      <c r="K160" s="98"/>
      <c r="L160" s="98"/>
      <c r="M160" s="98"/>
      <c r="N160" s="98"/>
      <c r="O160" s="98"/>
      <c r="P160" s="47"/>
    </row>
    <row r="161" spans="2:16" x14ac:dyDescent="0.2">
      <c r="B161" s="53" t="s">
        <v>111</v>
      </c>
      <c r="C161" s="94"/>
      <c r="D161" s="94"/>
      <c r="E161" s="94"/>
      <c r="F161" s="94"/>
      <c r="G161" s="98"/>
      <c r="H161" s="98"/>
      <c r="I161" s="98"/>
      <c r="J161" s="98"/>
      <c r="K161" s="98"/>
      <c r="L161" s="98"/>
      <c r="M161" s="98"/>
      <c r="N161" s="98"/>
      <c r="O161" s="98"/>
      <c r="P161" s="47"/>
    </row>
    <row r="162" spans="2:16" x14ac:dyDescent="0.2">
      <c r="B162" s="53" t="s">
        <v>40</v>
      </c>
      <c r="C162" s="94"/>
      <c r="D162" s="94"/>
      <c r="E162" s="94"/>
      <c r="F162" s="94"/>
      <c r="G162" s="98"/>
      <c r="H162" s="98"/>
      <c r="I162" s="98"/>
      <c r="J162" s="98"/>
      <c r="K162" s="98"/>
      <c r="L162" s="98"/>
      <c r="M162" s="98"/>
      <c r="N162" s="98"/>
      <c r="O162" s="98"/>
      <c r="P162" s="47"/>
    </row>
    <row r="163" spans="2:16" x14ac:dyDescent="0.2">
      <c r="B163" s="53" t="s">
        <v>110</v>
      </c>
      <c r="C163" s="94"/>
      <c r="D163" s="94"/>
      <c r="E163" s="94"/>
      <c r="F163" s="94"/>
      <c r="G163" s="98"/>
      <c r="H163" s="98"/>
      <c r="I163" s="98"/>
      <c r="J163" s="98"/>
      <c r="K163" s="98"/>
      <c r="L163" s="98"/>
      <c r="M163" s="98"/>
      <c r="N163" s="98"/>
      <c r="O163" s="98"/>
      <c r="P163" s="47"/>
    </row>
    <row r="164" spans="2:16" x14ac:dyDescent="0.2">
      <c r="B164" s="94"/>
      <c r="C164" s="94"/>
      <c r="D164" s="94"/>
      <c r="E164" s="94"/>
      <c r="F164" s="94"/>
      <c r="G164" s="98"/>
      <c r="H164" s="98"/>
      <c r="I164" s="98"/>
      <c r="J164" s="98"/>
      <c r="K164" s="98"/>
      <c r="L164" s="98"/>
      <c r="M164" s="98"/>
      <c r="N164" s="98"/>
      <c r="O164" s="98"/>
      <c r="P164" s="47"/>
    </row>
    <row r="165" spans="2:16" x14ac:dyDescent="0.2">
      <c r="B165" s="94"/>
      <c r="C165" s="94"/>
      <c r="D165" s="94"/>
      <c r="E165" s="94"/>
      <c r="F165" s="94"/>
      <c r="G165" s="98"/>
      <c r="H165" s="98"/>
      <c r="I165" s="98"/>
      <c r="J165" s="98"/>
      <c r="K165" s="98"/>
      <c r="L165" s="98"/>
      <c r="M165" s="98"/>
      <c r="N165" s="98"/>
      <c r="O165" s="98"/>
      <c r="P165" s="47"/>
    </row>
    <row r="166" spans="2:16" x14ac:dyDescent="0.2">
      <c r="B166" s="94"/>
      <c r="C166" s="94"/>
      <c r="D166" s="94"/>
      <c r="E166" s="94"/>
      <c r="F166" s="94"/>
      <c r="G166" s="98"/>
      <c r="H166" s="98"/>
      <c r="I166" s="98"/>
      <c r="J166" s="98"/>
      <c r="K166" s="98"/>
      <c r="L166" s="98"/>
      <c r="M166" s="98"/>
      <c r="N166" s="98"/>
      <c r="O166" s="98"/>
      <c r="P166" s="47"/>
    </row>
    <row r="167" spans="2:16" x14ac:dyDescent="0.2">
      <c r="B167" s="94" t="s">
        <v>188</v>
      </c>
      <c r="C167" s="94"/>
      <c r="D167" s="94"/>
      <c r="E167" s="94"/>
      <c r="F167" s="94"/>
      <c r="G167" s="98"/>
      <c r="H167" s="98"/>
      <c r="I167" s="98"/>
      <c r="J167" s="98"/>
      <c r="K167" s="98"/>
      <c r="L167" s="98"/>
      <c r="M167" s="98"/>
      <c r="N167" s="98"/>
      <c r="O167" s="98"/>
      <c r="P167" s="47"/>
    </row>
    <row r="168" spans="2:16" x14ac:dyDescent="0.2">
      <c r="B168" s="53" t="s">
        <v>66</v>
      </c>
      <c r="C168" s="94"/>
      <c r="D168" s="94"/>
      <c r="E168" s="94"/>
      <c r="F168" s="94"/>
      <c r="G168" s="98"/>
      <c r="H168" s="98"/>
      <c r="I168" s="98"/>
      <c r="J168" s="98"/>
      <c r="K168" s="98"/>
      <c r="L168" s="98"/>
      <c r="M168" s="98"/>
      <c r="N168" s="98"/>
      <c r="O168" s="98"/>
    </row>
    <row r="169" spans="2:16" x14ac:dyDescent="0.2">
      <c r="B169" s="53" t="s">
        <v>85</v>
      </c>
      <c r="C169" s="94"/>
      <c r="D169" s="94"/>
      <c r="E169" s="94"/>
      <c r="F169" s="94"/>
      <c r="G169" s="98"/>
      <c r="H169" s="98"/>
      <c r="I169" s="98"/>
      <c r="J169" s="98"/>
      <c r="K169" s="98"/>
      <c r="L169" s="98"/>
      <c r="M169" s="98"/>
      <c r="N169" s="98"/>
      <c r="O169" s="98"/>
    </row>
    <row r="170" spans="2:16" x14ac:dyDescent="0.2">
      <c r="B170" s="94"/>
      <c r="C170" s="94"/>
      <c r="D170" s="94"/>
      <c r="E170" s="94"/>
      <c r="F170" s="94"/>
      <c r="G170" s="98"/>
      <c r="H170" s="98"/>
      <c r="I170" s="98"/>
      <c r="J170" s="98"/>
      <c r="K170" s="98"/>
      <c r="L170" s="98"/>
      <c r="M170" s="98"/>
      <c r="N170" s="98"/>
      <c r="O170" s="98"/>
    </row>
    <row r="171" spans="2:16" x14ac:dyDescent="0.2">
      <c r="B171" s="95"/>
      <c r="C171" s="94"/>
      <c r="D171" s="94"/>
      <c r="E171" s="94"/>
      <c r="F171" s="94"/>
      <c r="G171" s="98"/>
      <c r="H171" s="98"/>
      <c r="I171" s="98"/>
      <c r="J171" s="98"/>
      <c r="K171" s="98"/>
      <c r="L171" s="98"/>
      <c r="M171" s="98"/>
      <c r="N171" s="98"/>
      <c r="O171" s="98"/>
    </row>
    <row r="172" spans="2:16" x14ac:dyDescent="0.2">
      <c r="B172" s="95"/>
      <c r="C172" s="94"/>
      <c r="D172" s="94"/>
      <c r="E172" s="94"/>
      <c r="F172" s="94"/>
      <c r="G172" s="98"/>
      <c r="H172" s="98"/>
      <c r="I172" s="98"/>
      <c r="J172" s="98"/>
      <c r="K172" s="98"/>
      <c r="L172" s="98"/>
      <c r="M172" s="98"/>
      <c r="N172" s="98"/>
      <c r="O172" s="98"/>
    </row>
    <row r="173" spans="2:16" x14ac:dyDescent="0.2">
      <c r="B173" s="95"/>
      <c r="C173" s="94"/>
      <c r="D173" s="94"/>
      <c r="E173" s="94"/>
      <c r="F173" s="94"/>
      <c r="G173" s="98"/>
      <c r="H173" s="98"/>
      <c r="I173" s="98"/>
      <c r="J173" s="98"/>
      <c r="K173" s="98"/>
      <c r="L173" s="98"/>
      <c r="M173" s="98"/>
      <c r="N173" s="98"/>
      <c r="O173" s="98"/>
    </row>
    <row r="174" spans="2:16" x14ac:dyDescent="0.2">
      <c r="B174" s="95"/>
      <c r="C174" s="94"/>
      <c r="D174" s="94"/>
      <c r="E174" s="94"/>
      <c r="F174" s="94"/>
      <c r="G174" s="98"/>
      <c r="H174" s="98"/>
      <c r="I174" s="98"/>
      <c r="J174" s="98"/>
      <c r="K174" s="98"/>
      <c r="L174" s="98"/>
      <c r="M174" s="98"/>
      <c r="N174" s="98"/>
      <c r="O174" s="98"/>
    </row>
    <row r="175" spans="2:16" x14ac:dyDescent="0.2">
      <c r="B175" s="95"/>
      <c r="C175" s="94"/>
      <c r="D175" s="94"/>
      <c r="E175" s="94"/>
      <c r="F175" s="94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2:16" x14ac:dyDescent="0.2">
      <c r="B176" s="95"/>
      <c r="C176" s="94"/>
      <c r="D176" s="94"/>
      <c r="E176" s="94"/>
      <c r="F176" s="94"/>
      <c r="G176" s="98"/>
      <c r="H176" s="98"/>
      <c r="I176" s="98"/>
      <c r="J176" s="98"/>
      <c r="K176" s="98"/>
      <c r="L176" s="98"/>
      <c r="M176" s="98"/>
      <c r="N176" s="98"/>
      <c r="O176" s="98"/>
    </row>
    <row r="177" spans="2:15" x14ac:dyDescent="0.2">
      <c r="B177" s="95"/>
      <c r="C177" s="94"/>
      <c r="D177" s="94"/>
      <c r="E177" s="94"/>
      <c r="F177" s="94"/>
      <c r="G177" s="98"/>
      <c r="H177" s="98"/>
      <c r="I177" s="98"/>
      <c r="J177" s="98"/>
      <c r="K177" s="98"/>
      <c r="L177" s="98"/>
      <c r="M177" s="98"/>
      <c r="N177" s="98"/>
      <c r="O177" s="98"/>
    </row>
    <row r="178" spans="2:15" x14ac:dyDescent="0.2">
      <c r="B178" s="47"/>
      <c r="C178" s="47"/>
      <c r="D178" s="47"/>
      <c r="E178" s="47"/>
      <c r="F178" s="47"/>
      <c r="G178" s="48"/>
      <c r="H178" s="48"/>
      <c r="I178" s="48"/>
      <c r="J178" s="48"/>
      <c r="K178" s="48"/>
      <c r="L178" s="48"/>
      <c r="M178" s="48"/>
      <c r="N178" s="48"/>
      <c r="O178" s="48"/>
    </row>
    <row r="179" spans="2:15" x14ac:dyDescent="0.2">
      <c r="B179" s="47"/>
      <c r="C179" s="47"/>
      <c r="D179" s="47"/>
      <c r="E179" s="47"/>
      <c r="F179" s="47"/>
      <c r="G179" s="48"/>
      <c r="H179" s="48"/>
      <c r="I179" s="48"/>
      <c r="J179" s="48"/>
      <c r="K179" s="48"/>
      <c r="L179" s="48"/>
      <c r="M179" s="48"/>
      <c r="N179" s="48"/>
      <c r="O179" s="48"/>
    </row>
    <row r="180" spans="2:15" x14ac:dyDescent="0.2">
      <c r="B180" s="47"/>
      <c r="C180" s="47"/>
      <c r="D180" s="47"/>
      <c r="E180" s="47"/>
      <c r="F180" s="47"/>
      <c r="G180" s="48"/>
      <c r="H180" s="48"/>
      <c r="I180" s="48"/>
      <c r="J180" s="48"/>
      <c r="K180" s="48"/>
      <c r="L180" s="48"/>
      <c r="M180" s="48"/>
      <c r="N180" s="48"/>
      <c r="O180" s="48"/>
    </row>
    <row r="181" spans="2:15" x14ac:dyDescent="0.2">
      <c r="B181" s="47"/>
      <c r="C181" s="47"/>
      <c r="D181" s="47"/>
      <c r="E181" s="47"/>
      <c r="F181" s="47"/>
      <c r="G181" s="48"/>
      <c r="H181" s="48"/>
      <c r="I181" s="48"/>
      <c r="J181" s="48"/>
      <c r="K181" s="48"/>
      <c r="L181" s="48"/>
      <c r="M181" s="48"/>
      <c r="N181" s="48"/>
      <c r="O181" s="48"/>
    </row>
    <row r="182" spans="2:15" x14ac:dyDescent="0.2">
      <c r="B182" s="47"/>
      <c r="C182" s="47"/>
      <c r="D182" s="47"/>
      <c r="E182" s="47"/>
      <c r="F182" s="47"/>
      <c r="G182" s="48"/>
      <c r="H182" s="48"/>
      <c r="I182" s="48"/>
      <c r="J182" s="48"/>
      <c r="K182" s="48"/>
      <c r="L182" s="48"/>
      <c r="M182" s="48"/>
      <c r="N182" s="48"/>
      <c r="O182" s="48"/>
    </row>
    <row r="183" spans="2:15" x14ac:dyDescent="0.2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</row>
    <row r="184" spans="2:15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</row>
    <row r="185" spans="2:15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</row>
    <row r="186" spans="2:15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</row>
  </sheetData>
  <sheetProtection sheet="1" formatColumns="0" formatRows="0"/>
  <mergeCells count="78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H42:L42"/>
    <mergeCell ref="M42:P42"/>
    <mergeCell ref="C43:G43"/>
    <mergeCell ref="B38:P38"/>
    <mergeCell ref="C39:G39"/>
    <mergeCell ref="H39:L39"/>
    <mergeCell ref="M39:P39"/>
    <mergeCell ref="C40:G40"/>
    <mergeCell ref="H40:L40"/>
    <mergeCell ref="M40:P40"/>
    <mergeCell ref="H43:L43"/>
    <mergeCell ref="M43:P43"/>
    <mergeCell ref="C78:P78"/>
    <mergeCell ref="D26:P26"/>
    <mergeCell ref="B52:P67"/>
    <mergeCell ref="A68:Q68"/>
    <mergeCell ref="B69:B76"/>
    <mergeCell ref="C69:P69"/>
    <mergeCell ref="C41:G41"/>
    <mergeCell ref="H41:L41"/>
    <mergeCell ref="M41:P41"/>
    <mergeCell ref="C42:G42"/>
    <mergeCell ref="C71:P71"/>
    <mergeCell ref="C72:P72"/>
    <mergeCell ref="C77:P77"/>
    <mergeCell ref="C73:P73"/>
    <mergeCell ref="C74:P74"/>
    <mergeCell ref="C75:P75"/>
    <mergeCell ref="C76:P76"/>
    <mergeCell ref="M44:P44"/>
    <mergeCell ref="B46:P46"/>
    <mergeCell ref="B48:B49"/>
    <mergeCell ref="C44:G44"/>
    <mergeCell ref="H44:L44"/>
    <mergeCell ref="B51:P51"/>
    <mergeCell ref="C70:P70"/>
  </mergeCells>
  <conditionalFormatting sqref="F49">
    <cfRule type="cellIs" dxfId="19" priority="17" stopIfTrue="1" operator="equal">
      <formula>"0"</formula>
    </cfRule>
    <cfRule type="cellIs" dxfId="18" priority="18" stopIfTrue="1" operator="lessThanOrEqual">
      <formula>$S$5</formula>
    </cfRule>
    <cfRule type="cellIs" dxfId="17" priority="19" stopIfTrue="1" operator="greaterThanOrEqual">
      <formula>$S$2</formula>
    </cfRule>
    <cfRule type="cellIs" dxfId="16" priority="20" stopIfTrue="1" operator="between">
      <formula>$S$4</formula>
      <formula>$S$3</formula>
    </cfRule>
  </conditionalFormatting>
  <conditionalFormatting sqref="I49">
    <cfRule type="cellIs" dxfId="15" priority="13" stopIfTrue="1" operator="equal">
      <formula>"0"</formula>
    </cfRule>
    <cfRule type="cellIs" dxfId="14" priority="14" stopIfTrue="1" operator="lessThanOrEqual">
      <formula>$S$5</formula>
    </cfRule>
    <cfRule type="cellIs" dxfId="13" priority="15" stopIfTrue="1" operator="greaterThanOrEqual">
      <formula>$S$2</formula>
    </cfRule>
    <cfRule type="cellIs" dxfId="12" priority="16" stopIfTrue="1" operator="between">
      <formula>$S$4</formula>
      <formula>$S$3</formula>
    </cfRule>
  </conditionalFormatting>
  <conditionalFormatting sqref="L49">
    <cfRule type="cellIs" dxfId="11" priority="9" stopIfTrue="1" operator="equal">
      <formula>"0"</formula>
    </cfRule>
    <cfRule type="cellIs" dxfId="10" priority="10" stopIfTrue="1" operator="lessThanOrEqual">
      <formula>$S$5</formula>
    </cfRule>
    <cfRule type="cellIs" dxfId="9" priority="11" stopIfTrue="1" operator="greaterThanOrEqual">
      <formula>$S$2</formula>
    </cfRule>
    <cfRule type="cellIs" dxfId="8" priority="12" stopIfTrue="1" operator="between">
      <formula>$S$4</formula>
      <formula>$S$3</formula>
    </cfRule>
  </conditionalFormatting>
  <conditionalFormatting sqref="O49:P49">
    <cfRule type="cellIs" dxfId="7" priority="1" stopIfTrue="1" operator="equal">
      <formula>"0"</formula>
    </cfRule>
    <cfRule type="cellIs" dxfId="6" priority="2" stopIfTrue="1" operator="lessThanOrEqual">
      <formula>$S$5</formula>
    </cfRule>
    <cfRule type="cellIs" dxfId="5" priority="3" stopIfTrue="1" operator="greaterThanOrEqual">
      <formula>$S$2</formula>
    </cfRule>
    <cfRule type="cellIs" dxfId="4" priority="4" stopIfTrue="1" operator="between">
      <formula>$S$4</formula>
      <formula>$S$3</formula>
    </cfRule>
  </conditionalFormatting>
  <dataValidations count="6">
    <dataValidation type="list" allowBlank="1" showInputMessage="1" showErrorMessage="1" sqref="C18:P18" xr:uid="{A086F3D1-748A-4262-B731-0D995326CAE0}">
      <formula1>$B$129:$B$135</formula1>
    </dataValidation>
    <dataValidation type="list" allowBlank="1" showInputMessage="1" showErrorMessage="1" sqref="C32:P32 C36:P36 C34:P34" xr:uid="{D78B3953-8009-484A-8A17-020F1F7CECEB}">
      <formula1>$Q$103:$Q$108</formula1>
    </dataValidation>
    <dataValidation type="list" allowBlank="1" showInputMessage="1" showErrorMessage="1" sqref="N10:P10" xr:uid="{713C0421-E868-4CD5-A4A7-05594DA9A2D6}">
      <formula1>"Economicos,Eficiencia,Eficacia, Efectividad,Calidad"</formula1>
    </dataValidation>
    <dataValidation type="list" allowBlank="1" showInputMessage="1" showErrorMessage="1" sqref="C10:I10" xr:uid="{91AA6B67-144D-4147-9D36-122D1E950519}">
      <formula1>"2022,2023,2024,2025,2026,2027"</formula1>
    </dataValidation>
    <dataValidation type="list" allowBlank="1" showInputMessage="1" showErrorMessage="1" sqref="C12:P12" xr:uid="{A50720EE-AB0E-442B-AD57-6486704DCE64}">
      <formula1>$B$137:$B$163</formula1>
    </dataValidation>
    <dataValidation type="list" allowBlank="1" showInputMessage="1" showErrorMessage="1" sqref="C78:P78" xr:uid="{B72CB811-FE63-42A6-9AF3-0E8F0AB5E248}">
      <formula1>$B$168:$B$169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84A5E07-E12A-42F5-B949-7B9DD4AFB375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EB59B215-041E-46A9-B4DE-8F1CD43568F2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CF2D626-89B5-4797-A9C0-CCDD493C5C9E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ff8e3638-9d45-4162-afb4-6d390653d547"/>
    <ds:schemaRef ds:uri="http://schemas.microsoft.com/sharepoint/v3"/>
  </ds:schemaRefs>
</ds:datastoreItem>
</file>

<file path=customXml/itemProps6.xml><?xml version="1.0" encoding="utf-8"?>
<ds:datastoreItem xmlns:ds="http://schemas.openxmlformats.org/officeDocument/2006/customXml" ds:itemID="{115BE553-22A7-4940-AC9F-5A39F67C4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Toma Posesion </vt:lpstr>
      <vt:lpstr>Registro Toma Poses </vt:lpstr>
      <vt:lpstr>Oport Termin Proc</vt:lpstr>
      <vt:lpstr>Regis Opor Term Pro</vt:lpstr>
      <vt:lpstr>GestionProcesosContratacion</vt:lpstr>
      <vt:lpstr>Reg_GestionProcesosCont</vt:lpstr>
      <vt:lpstr>Compras_Sostenibles</vt:lpstr>
      <vt:lpstr>Registro_ComprasSostenibles</vt:lpstr>
      <vt:lpstr>TramiteCertificaciones</vt:lpstr>
      <vt:lpstr>Reg_TramiteCertificaciones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Susana Solano Morales</cp:lastModifiedBy>
  <cp:lastPrinted>2022-11-22T18:45:25Z</cp:lastPrinted>
  <dcterms:created xsi:type="dcterms:W3CDTF">2012-02-20T19:54:14Z</dcterms:created>
  <dcterms:modified xsi:type="dcterms:W3CDTF">2025-04-07T21:57:05Z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/>
  </property>
  <property fmtid="{D5CDD505-2E9C-101B-9397-08002B2CF9AE}" pid="4" name="_dlc_DocId">
    <vt:lpwstr>SSDOCID-1136287043-3926</vt:lpwstr>
  </property>
  <property fmtid="{D5CDD505-2E9C-101B-9397-08002B2CF9AE}" pid="5" name="_dlc_DocIdItemGuid">
    <vt:lpwstr>979f38eb-dee3-48cf-bb78-dc33486cf9e3</vt:lpwstr>
  </property>
  <property fmtid="{D5CDD505-2E9C-101B-9397-08002B2CF9AE}" pid="6" name="_dlc_DocIdUrl">
    <vt:lpwstr>http://old2022.supersociedades.gov.co/sgi/_layouts/15/DocIdRedir.aspx?ID=SSDOCID-1136287043-3926, SSDOCID-1136287043-3926</vt:lpwstr>
  </property>
  <property fmtid="{D5CDD505-2E9C-101B-9397-08002B2CF9AE}" pid="7" name="Version_Documento">
    <vt:lpwstr>4.00000000000000</vt:lpwstr>
  </property>
  <property fmtid="{D5CDD505-2E9C-101B-9397-08002B2CF9AE}" pid="8" name="Tipo Documental SGI">
    <vt:lpwstr>Formato</vt:lpwstr>
  </property>
  <property fmtid="{D5CDD505-2E9C-101B-9397-08002B2CF9AE}" pid="9" name="_activity">
    <vt:lpwstr/>
  </property>
</Properties>
</file>