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WEB\2025\Indicadores2025\"/>
    </mc:Choice>
  </mc:AlternateContent>
  <xr:revisionPtr revIDLastSave="0" documentId="8_{3BEBD56D-FF1D-4A5F-9392-68B24D2F47F4}" xr6:coauthVersionLast="47" xr6:coauthVersionMax="47" xr10:uidLastSave="{00000000-0000-0000-0000-000000000000}"/>
  <bookViews>
    <workbookView xWindow="-120" yWindow="-120" windowWidth="20730" windowHeight="11160" tabRatio="813" firstSheet="3" activeTab="6" xr2:uid="{38A0D5D5-940E-4C6F-80C6-70528A8AE5E7}"/>
  </bookViews>
  <sheets>
    <sheet name="ATENCION CONCEPTOS" sheetId="15" r:id="rId1"/>
    <sheet name="REGISTRO CONCEPTOS" sheetId="16" r:id="rId2"/>
    <sheet name="PRESENTACION ESTUDIOS CONCILIA " sheetId="9" r:id="rId3"/>
    <sheet name="REGISTRO CONCILIACION" sheetId="10" r:id="rId4"/>
    <sheet name="ATENCIÓN DEMANDAS " sheetId="11" r:id="rId5"/>
    <sheet name="REGISTRO DEMANDAS" sheetId="12" r:id="rId6"/>
    <sheet name="PREV DAÑO ANTIJURÍDICO" sheetId="17" r:id="rId7"/>
    <sheet name="REGIS DAÑO ANTIJURÍDICO" sheetId="18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8" l="1"/>
  <c r="I10" i="18"/>
  <c r="H10" i="18"/>
  <c r="O49" i="17"/>
  <c r="E10" i="18"/>
  <c r="I49" i="17"/>
  <c r="B10" i="12"/>
  <c r="Q10" i="12"/>
  <c r="F49" i="11"/>
  <c r="S10" i="12"/>
  <c r="I49" i="11"/>
  <c r="U10" i="12"/>
  <c r="L49" i="11"/>
  <c r="W10" i="12"/>
  <c r="O49" i="11"/>
  <c r="X10" i="12"/>
  <c r="B11" i="12"/>
  <c r="X11" i="12"/>
  <c r="B10" i="10"/>
  <c r="Q10" i="10"/>
  <c r="F49" i="9"/>
  <c r="S10" i="10"/>
  <c r="I49" i="9"/>
  <c r="U10" i="10"/>
  <c r="L49" i="9"/>
  <c r="W10" i="10"/>
  <c r="O49" i="9"/>
  <c r="X10" i="10"/>
  <c r="B11" i="10"/>
  <c r="X11" i="10"/>
  <c r="C6" i="16"/>
  <c r="C8" i="16"/>
  <c r="B10" i="16"/>
  <c r="D10" i="16"/>
  <c r="F46" i="15"/>
  <c r="F10" i="16"/>
  <c r="I46" i="15"/>
  <c r="H10" i="16"/>
  <c r="L46" i="15"/>
  <c r="J10" i="16"/>
  <c r="O46" i="15"/>
  <c r="K10" i="16"/>
  <c r="B11" i="16"/>
  <c r="K11" i="16"/>
  <c r="Y10" i="12"/>
  <c r="P49" i="11"/>
  <c r="J10" i="18"/>
  <c r="P49" i="17"/>
  <c r="L10" i="16"/>
  <c r="P46" i="15"/>
  <c r="Y10" i="10"/>
  <c r="P4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B9FE43C5-7301-4F3A-993E-BFB752FBC531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F7F730B4-155C-431C-86F4-9D92F44DF9D5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A53E4F40-E47C-4A45-9637-76D809D7C901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4622AF4A-1FA6-4BC3-A70F-F83C40E7575A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E0B2049E-CD56-482E-A367-9B65555F984B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810849A6-7672-48BE-A221-075D52C87D47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DB9B7BF1-E2B6-43DB-AE1E-AC062FE9D535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633AAF30-92FB-4165-A8FB-19E8C4AA320F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E0758EAD-082A-4B7A-9010-C941959F2B8D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5FC9F187-C6DF-41E1-9A0F-238D72A1E268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BFF8C76E-7137-42EC-AF15-49E6716BBB9C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61F6BD0D-BF1B-4E05-92BC-8FB66D67DCD1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79A9D3C1-815C-48D4-A65E-1442D8F15157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45ED62A6-0F8D-4E56-93A8-DCF4E837C24A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1" authorId="0" shapeId="0" xr:uid="{BF0805D0-9751-4E8D-B1F8-DA8171DBF76C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69" authorId="0" shapeId="0" xr:uid="{D160D75F-B989-4F94-833C-9BD55CE4F3E2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 xr:uid="{F5E3F576-8481-4A78-9A11-957F8F363525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SUPERSOCIEDADES</author>
  </authors>
  <commentList>
    <comment ref="C9" authorId="0" shapeId="0" xr:uid="{D4C5A9A4-D68B-43A9-A6BA-CEA8BD42E38F}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 xr:uid="{502B89A4-85FC-473E-9231-FBEB3BBE8249}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 xr:uid="{C1A731B5-265F-451E-A532-69282314D666}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 xr:uid="{C7002659-4CD5-49B8-ABE6-A907231651C8}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909040E8-1269-41A7-B664-4AB43745E0BE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E1E1A1E8-062A-4C46-A70F-5DE9F8A5A347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013A1E7B-17FA-401D-B323-51A44B1CC0CF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E0A026C7-0E49-42EC-93D8-719FCC9EEAF9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AABAD19F-8598-4A66-91B6-BFE1D9FE4B73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2E7C4C56-4E3D-4962-A2B9-9ABC753E4A1E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19D2844D-8E73-4D0E-A0BE-872504A33F45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17DC766D-3BFA-44E9-8927-4C61F0E8552B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E04F29C-DEF5-4D0A-A18E-74B287D03A8F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51444B23-694B-458C-AB66-DCED601DA021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59051A21-7427-40C2-931B-620B3745066E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6FF34F24-C02A-476C-92B7-606DE6EEEC8D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BE33EFAD-236B-42F5-AA2A-ED1EFDECE0DE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8F660F34-CF8C-429A-9D0C-6DECB36CFF09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 xr:uid="{3417CBDE-6B80-4E0F-B5B6-EB45377B16EE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1" authorId="0" shapeId="0" xr:uid="{DDA9A183-4F5F-471C-A03B-2BD81DA9FA0F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SUPERSOCIEDADES</author>
  </authors>
  <commentList>
    <comment ref="C9" authorId="0" shapeId="0" xr:uid="{59E1F332-D927-4251-9B29-9D26D3A6B6CC}">
      <text>
        <r>
          <rPr>
            <sz val="8"/>
            <color indexed="81"/>
            <rFont val="Tahoma"/>
            <family val="2"/>
          </rPr>
          <t>* se radicacron= 202 trasalados por competencia.
*Portal SAC) =137
*Web Master= 7 para un total de 346</t>
        </r>
      </text>
    </comment>
    <comment ref="I9" authorId="0" shapeId="0" xr:uid="{1E1ED00A-25DA-4C41-905D-71FCE8777FF7}">
      <text>
        <r>
          <rPr>
            <sz val="8"/>
            <color indexed="81"/>
            <rFont val="Tahoma"/>
            <family val="2"/>
          </rPr>
          <t xml:space="preserve">
*Traslado por Competencia 166
*sac)Portal= 16637
Web master 71 para un total de ….16874</t>
        </r>
      </text>
    </comment>
    <comment ref="E10" authorId="0" shapeId="0" xr:uid="{DD55EF30-72CD-4849-80BF-DA02C5077A99}">
      <text>
        <r>
          <rPr>
            <b/>
            <sz val="8"/>
            <color indexed="81"/>
            <rFont val="Tahoma"/>
            <family val="2"/>
          </rPr>
          <t>* Se radicaron = 74 traslados por competencia.
*Portal SAC) =1906
*Web Master =29  para un total de2009</t>
        </r>
      </text>
    </comment>
    <comment ref="G10" authorId="0" shapeId="0" xr:uid="{E23B5A1D-F06B-4B32-971E-3A9E28BB84B6}">
      <text>
        <r>
          <rPr>
            <b/>
            <sz val="8"/>
            <color indexed="81"/>
            <rFont val="Tahoma"/>
            <family val="2"/>
          </rPr>
          <t>*traslados por comptencia: 176
* Portal Sac: 1092
* Web Master : 55
para un total de : 1223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4" authorId="0" shapeId="0" xr:uid="{95C9882F-ABAE-4DB4-AE32-CA9E009EE54A}">
      <text>
        <r>
          <rPr>
            <b/>
            <sz val="8"/>
            <color indexed="81"/>
            <rFont val="Tahoma"/>
            <family val="2"/>
          </rPr>
          <t>NOMBRE CORTO DEL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0" shapeId="0" xr:uid="{9DD75381-B1D3-4319-94D0-C2329DFC55B2}">
      <text>
        <r>
          <rPr>
            <b/>
            <sz val="8"/>
            <color indexed="81"/>
            <rFont val="Tahoma"/>
            <family val="2"/>
          </rPr>
          <t xml:space="preserve">DEFINIE LA META O FINALIDAD QUE SE VA A MEDIR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8" authorId="0" shapeId="0" xr:uid="{2283B05A-CBB2-41B9-8E0A-BD01488FBB96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" authorId="0" shapeId="0" xr:uid="{8C7DAC8F-4296-4657-9E96-9E9CDEDB9E73}">
      <text>
        <r>
          <rPr>
            <b/>
            <sz val="8"/>
            <color indexed="81"/>
            <rFont val="Tahoma"/>
            <family val="2"/>
          </rPr>
          <t>FORMULA PARA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 shapeId="0" xr:uid="{09C072C7-6897-407D-9901-54BAFA6FA7DA}">
      <text>
        <r>
          <rPr>
            <b/>
            <sz val="8"/>
            <color indexed="81"/>
            <rFont val="Tahoma"/>
            <family val="2"/>
          </rPr>
          <t>DESCRIPCION DE CADA UNA DE LAS VARIABLES QUE COMPONEN LA FORMULA, ESTA DEBE SER CLARA Y ESPECIFICA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6" authorId="0" shapeId="0" xr:uid="{DCC80487-F0A7-487C-BF54-5CBE829A4175}">
      <text>
        <r>
          <rPr>
            <b/>
            <sz val="8"/>
            <color indexed="81"/>
            <rFont val="Tahoma"/>
            <family val="2"/>
          </rPr>
          <t>COLOCAR EL VALOR NUMERICO DE LA META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30911E7A-B209-41AE-A82D-3E81EB5EED88}">
      <text>
        <r>
          <rPr>
            <b/>
            <sz val="8"/>
            <color indexed="81"/>
            <rFont val="Tahoma"/>
            <family val="2"/>
          </rPr>
          <t>DEFINIR LA UNIDAD DE MEDICION EJEMPLO PUEDE SER EN PORCENTAJE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74A5CCBD-3C9C-437A-953F-1268DFD78E64}">
      <text>
        <r>
          <rPr>
            <b/>
            <sz val="8"/>
            <color indexed="81"/>
            <rFont val="Tahoma"/>
            <family val="2"/>
          </rPr>
          <t>SELECCIONAR LA FRECUENCIA DE ACUERDO A LA PERIODICIDAD QUE DESEA MEDIR EL INDICADOR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DC3188B9-0B77-4C6A-848E-77EE8F215682}">
      <text>
        <r>
          <rPr>
            <sz val="8"/>
            <color indexed="81"/>
            <rFont val="Tahoma"/>
            <family val="2"/>
          </rPr>
          <t xml:space="preserve">SELECCIONAR LA FRECUENCIA EN LA CUAL DESEA REALZIAR SEGUIMIENTO
</t>
        </r>
      </text>
    </comment>
    <comment ref="C36" authorId="0" shapeId="0" xr:uid="{EEAB5AEE-3F5B-40D9-8254-BFE5F1F0DF43}">
      <text>
        <r>
          <rPr>
            <sz val="8"/>
            <color indexed="81"/>
            <rFont val="Tahoma"/>
            <family val="2"/>
          </rPr>
          <t xml:space="preserve">SELECCIONAR EL PERIODO PARA REALIZAR EL ANALISIS DE LOS RESULTADOS DE LOS INDICADORES
</t>
        </r>
      </text>
    </comment>
    <comment ref="C40" authorId="0" shapeId="0" xr:uid="{34479815-3762-4AF7-AAE4-19303FE44E94}">
      <text>
        <r>
          <rPr>
            <b/>
            <sz val="8"/>
            <color indexed="81"/>
            <rFont val="Tahoma"/>
            <family val="2"/>
          </rPr>
          <t>DEFINIR DE DONDE VOY A TOMAR LA INFORMACIÓN, PUEDE SER DE UN CUADRO EN EXCEL, DEL RADICADOR O CUALQUIER HERRAMIENTA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 xr:uid="{7C69C75C-3FDD-40FE-A46D-42D7C24DEC24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0" authorId="0" shapeId="0" xr:uid="{50C9AF0E-8029-47E7-8974-26BB315DF226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H41" authorId="0" shapeId="0" xr:uid="{7B8294D1-7235-4B1D-A76E-218CBBF16CA2}">
      <text>
        <r>
          <rPr>
            <b/>
            <sz val="8"/>
            <color indexed="81"/>
            <rFont val="Tahoma"/>
            <family val="2"/>
          </rPr>
          <t>DEFINIR LA UNIDAD DE MEDICION, PUEDE SER PORCENTAJE, NUMERO DE RADICACIONES, NUMERO DE NOTIFICACIONES ETC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41" authorId="0" shapeId="0" xr:uid="{01D054AE-0845-41DC-89D5-945F6C30171B}">
      <text>
        <r>
          <rPr>
            <b/>
            <sz val="8"/>
            <color indexed="81"/>
            <rFont val="Tahoma"/>
            <family val="2"/>
          </rPr>
          <t xml:space="preserve">SE DEBE COLOCAR EL CARGO DEL RESPONSABLE DE MEDIR Y REALIZAR SEGUIMIENTO DEL INDICADOR Y DE </t>
        </r>
        <r>
          <rPr>
            <sz val="8"/>
            <color indexed="81"/>
            <rFont val="Tahoma"/>
            <family val="2"/>
          </rPr>
          <t>GENERAR 
UN ANALISIS PREVIO DE LOS RESULTADOS</t>
        </r>
      </text>
    </comment>
    <comment ref="C70" authorId="0" shapeId="0" xr:uid="{F8395C69-05E0-41A6-B7F7-BB9A6A1B65B1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  <comment ref="C72" authorId="0" shapeId="0" xr:uid="{C365B26E-FE8B-4E7B-994F-54BBC8A35D12}">
      <text>
        <r>
          <rPr>
            <sz val="8"/>
            <color indexed="81"/>
            <rFont val="Tahoma"/>
            <family val="2"/>
          </rPr>
          <t xml:space="preserve">DEJAR EVIDENCIA
</t>
        </r>
      </text>
    </comment>
  </commentList>
</comments>
</file>

<file path=xl/sharedStrings.xml><?xml version="1.0" encoding="utf-8"?>
<sst xmlns="http://schemas.openxmlformats.org/spreadsheetml/2006/main" count="664" uniqueCount="210">
  <si>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</si>
  <si>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</si>
  <si>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</si>
  <si>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</si>
  <si>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</si>
  <si>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</si>
  <si>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</si>
  <si>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</si>
  <si>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</si>
  <si>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</si>
  <si>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</si>
  <si>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</si>
  <si>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</si>
  <si>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</si>
  <si>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</si>
  <si>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</si>
  <si>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</si>
  <si>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</si>
  <si>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</si>
  <si>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</si>
  <si>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</si>
  <si>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</si>
  <si>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</si>
  <si>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</si>
  <si>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</si>
  <si>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</si>
  <si>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</si>
  <si>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</si>
  <si>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</si>
  <si>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</si>
  <si>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</si>
  <si>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</si>
  <si>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</si>
  <si>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</si>
  <si>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</si>
  <si>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</si>
  <si>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OBJETIVO DEL INDICADOR</t>
  </si>
  <si>
    <t>COMO SE MIDE EL INDICADOR</t>
  </si>
  <si>
    <t>ATRIBUTO</t>
  </si>
  <si>
    <t>TIPOS DE INDICADOR</t>
  </si>
  <si>
    <t>PROCESOS</t>
  </si>
  <si>
    <t>EFICACIA</t>
  </si>
  <si>
    <t>EFECTIVIDAD</t>
  </si>
  <si>
    <t>COBERTURA</t>
  </si>
  <si>
    <t>CONFIABILIDAD</t>
  </si>
  <si>
    <t>COSTO</t>
  </si>
  <si>
    <t>CUMPLIMIENTO</t>
  </si>
  <si>
    <t>OPORTUNIDAD</t>
  </si>
  <si>
    <t>SATISFACCIÓN DEL CLIENTE</t>
  </si>
  <si>
    <t>OTRO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</si>
  <si>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</si>
  <si>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</si>
  <si>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</si>
  <si>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</si>
  <si>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</si>
  <si>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</si>
  <si>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</si>
  <si>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</si>
  <si>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</si>
  <si>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</si>
  <si>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</si>
  <si>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FORMATO: HOJA DE VIDA INDICADORES</t>
  </si>
  <si>
    <t>Pagina 1 de 1</t>
  </si>
  <si>
    <t>PERIODO DE ANALISIS</t>
  </si>
  <si>
    <t>HOJA DE VIDA DE INDICADORES</t>
  </si>
  <si>
    <t>ACCIÓN CORRECTIVA</t>
  </si>
  <si>
    <t xml:space="preserve">           </t>
  </si>
  <si>
    <t>ACCIÓN PREVENTIVA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</si>
  <si>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</si>
  <si>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</si>
  <si>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</si>
  <si>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</si>
  <si>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</si>
  <si>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</si>
  <si>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</si>
  <si>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</si>
  <si>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</si>
  <si>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No aplica</t>
  </si>
  <si>
    <t>EFICIENCIA</t>
  </si>
  <si>
    <t>PROCESOS SOCIETARIOS</t>
  </si>
  <si>
    <t>CONCILIACIÓN Y ARBITRAMENTO</t>
  </si>
  <si>
    <t>PROCESOS PARALELOS A LA INSOLVENCIA</t>
  </si>
  <si>
    <t>GRAFICA DE INDICADORES</t>
  </si>
  <si>
    <t>SISTEMA DE GESTION INTEGRADO</t>
  </si>
  <si>
    <t>PROCESO:  GESTION INTEGRAL</t>
  </si>
  <si>
    <t>FORMATO: DATOS INDICADORES PROCESOS</t>
  </si>
  <si>
    <t>GRUPO</t>
  </si>
  <si>
    <t xml:space="preserve">ENE </t>
  </si>
  <si>
    <t>TOTAL</t>
  </si>
  <si>
    <t>OBSERVACIONES</t>
  </si>
  <si>
    <t>ANALISIS ECONOMICO Y DE RIESGO</t>
  </si>
  <si>
    <t>PORCENTAJE</t>
  </si>
  <si>
    <t>LIDER DEL PROCESO
(cargo)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</si>
  <si>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</si>
  <si>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</si>
  <si>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</si>
  <si>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</si>
  <si>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</si>
  <si>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REORGANIZACIÓN EMPRESARIAL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</si>
  <si>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</si>
  <si>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</si>
  <si>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</si>
  <si>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</si>
  <si>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</si>
  <si>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</si>
  <si>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</si>
  <si>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</si>
  <si>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 xml:space="preserve"> </t>
  </si>
  <si>
    <t>SEME</t>
  </si>
  <si>
    <t>TRIMESTRE I</t>
  </si>
  <si>
    <t>TRIMESTRE II</t>
  </si>
  <si>
    <t>TRIMESTRE III</t>
  </si>
  <si>
    <t>TRIMESTRE IV</t>
  </si>
  <si>
    <t>Análisis Primer Semestre</t>
  </si>
  <si>
    <t>Análisis Segundo Semestre</t>
  </si>
  <si>
    <t>GESTIÓN JUDICIAL</t>
  </si>
  <si>
    <t xml:space="preserve">Medir la eficacia en presentar estudios de conciliación al Comité de Conciliación y Defensa Judicial </t>
  </si>
  <si>
    <t>META &gt; =90%</t>
  </si>
  <si>
    <t>META &lt;80%</t>
  </si>
  <si>
    <t>80% &lt; = META &lt; 90%</t>
  </si>
  <si>
    <t>Presentación de estudios de Conciliación</t>
  </si>
  <si>
    <t xml:space="preserve">GRUPO DE DEFENSA JUDICIAL </t>
  </si>
  <si>
    <t>Medir la eficacia en la atención de demandas radicadas contra la Superintendencia de Sociedades</t>
  </si>
  <si>
    <t>No. de estudios de conciliación presentados a la Secretaría del Comité de Conciliación y Defensa Judicial</t>
  </si>
  <si>
    <t>Coordinador Grupo de Defensa Judicial</t>
  </si>
  <si>
    <t xml:space="preserve">NÚMERO </t>
  </si>
  <si>
    <t>GRUPO DE DEFENSA JUDICIAL</t>
  </si>
  <si>
    <t>Atención de demandas contenciosas administrativas y de justicia ordinaria</t>
  </si>
  <si>
    <t>Jefe Oficina Asesora Jurídica</t>
  </si>
  <si>
    <t>Número</t>
  </si>
  <si>
    <t>PROCESO: GESTIÓN INTEGRAL</t>
  </si>
  <si>
    <t>90=&gt;META&lt;=100</t>
  </si>
  <si>
    <t>70=&gt;META &lt;90</t>
  </si>
  <si>
    <t>META&lt;70</t>
  </si>
  <si>
    <t>JEFE OFICINA ASESORA JURIDICA</t>
  </si>
  <si>
    <t>CALIDAD</t>
  </si>
  <si>
    <t>GESTIÓN ESTRATEGICA</t>
  </si>
  <si>
    <t>EFICIANCIA</t>
  </si>
  <si>
    <t>GESTIÓN DE COMUNICACIONES</t>
  </si>
  <si>
    <t>GESTIÓN INTEGRAL</t>
  </si>
  <si>
    <t>GESTIÓN CONTRACTUAL</t>
  </si>
  <si>
    <t>GESTIÓN FINANCIERA Y CONTABLE</t>
  </si>
  <si>
    <t>GESTIÓN DOCUMENTAL</t>
  </si>
  <si>
    <t>GESTIÓN TALENTO HUMANO</t>
  </si>
  <si>
    <t>GESTIÓN INFRAESTRUCTURA Y LOGISTICA</t>
  </si>
  <si>
    <t>OFICINA</t>
  </si>
  <si>
    <t>Trimestre I</t>
  </si>
  <si>
    <t>Trimestre II</t>
  </si>
  <si>
    <t>Trimestre III</t>
  </si>
  <si>
    <t>Trimestre IV</t>
  </si>
  <si>
    <t>ASESORA JURÍDICA</t>
  </si>
  <si>
    <t>Estudios presentados a los secretarios del Comité de Conciliación y Defensa Judicial.</t>
  </si>
  <si>
    <t xml:space="preserve">Número </t>
  </si>
  <si>
    <t>Primer Semestre:</t>
  </si>
  <si>
    <t>Fecha: 14 de junio de 2019</t>
  </si>
  <si>
    <t>Version 004</t>
  </si>
  <si>
    <t>Fecha:  14 de junio de 2019</t>
  </si>
  <si>
    <t>Version: 004</t>
  </si>
  <si>
    <t>Código: GC-F-006</t>
  </si>
  <si>
    <t>Versión 004</t>
  </si>
  <si>
    <t>Eficacia</t>
  </si>
  <si>
    <t>No. de conceptos contestados de los que se tenian la obligacion legal de contestar</t>
  </si>
  <si>
    <t xml:space="preserve">No. de solicitudes de conceptos con la obligación legal de contestar </t>
  </si>
  <si>
    <t xml:space="preserve">No. de estudios de conciliación presentadas a la Secretaría del Comité de Conciliación y Defensa Judicial 
------------------------------------------------------------------------------------------------------------------------------------------------------x 100%
No. de solicitudes de conciliación prejudicial presentadas </t>
  </si>
  <si>
    <t>No. de solicitudes de conciliación prejudicial presentadas</t>
  </si>
  <si>
    <t>Total de solicitudes de conciliación presentadas</t>
  </si>
  <si>
    <t>No. de demandas contestadas en el trimestre</t>
  </si>
  <si>
    <t>No. de demandas notificadas en el período o en periodos anteriores con vencimiento dentro del trimestre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</si>
  <si>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</si>
  <si>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</si>
  <si>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</si>
  <si>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</si>
  <si>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</si>
  <si>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</si>
  <si>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</si>
  <si>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Gestor Documental</t>
  </si>
  <si>
    <t xml:space="preserve">Segundo Semestre: </t>
  </si>
  <si>
    <t>Efectividad</t>
  </si>
  <si>
    <t>Efectividad de las medidas de Prevención del Daño Antijurídico.</t>
  </si>
  <si>
    <t>Determinar si las medidas de Prevención del Daño Antijurídico aplicadas por la Entidad han sido efectivas.</t>
  </si>
  <si>
    <t xml:space="preserve">(No. de demandas por ilegalidad del acto administrativo que impone sanciones derivadas de Inspección, Vigilancia y Control, registradas en el Semestre - No. de demandas por ilegalidad del acto administrativo que impone sanciones derivadas de Inspección, Vigilancia y Control anteriores a la aplicación de la política de prevención del daño antijurídico  
------------------------------------------------------------------------------------------------------------------------------------------------------x 100%
No. de demandas por ilegalidad del acto administrativo que impone sanciones derivadas de Inspección, Vigilancia y Control anteriores a la aplicación de la política de prevención del daño antijurídico) </t>
  </si>
  <si>
    <t>Reducción mayor o igual a 68.75%</t>
  </si>
  <si>
    <t>Reducción  entre 68,74 y 60%</t>
  </si>
  <si>
    <t>Reducción inferior al 60%</t>
  </si>
  <si>
    <t>Reducir al menos en un 68.75% las demandas por ilegalidad del acto administrativo que impone sanciones derivadas de IVC</t>
  </si>
  <si>
    <t>No. de demandas por ilegalidad del acto administrativo que impone sanciones derivadas de Inspección, Vigilancia y Control registradas en el Semestre</t>
  </si>
  <si>
    <t>No. de demandas por ilegalidad del acto administrativo que impone sanciones derivadas de Inspección, Vigilancia y Control anteriores a la aplicación de la política de prevención del daño antijurídico.</t>
  </si>
  <si>
    <t>I SEMESTRE</t>
  </si>
  <si>
    <t xml:space="preserve">GRUPO </t>
  </si>
  <si>
    <t>II SEMESTRE</t>
  </si>
  <si>
    <t>% de demandas reducidas en el período</t>
  </si>
  <si>
    <t>% a reducir</t>
  </si>
  <si>
    <t>Gestor Documental o reporte manual- Consultas contestadas con el Código 8001</t>
  </si>
  <si>
    <t>Gestor Documental o reporte manual - Consultas radicadas con el Código 8001</t>
  </si>
  <si>
    <t xml:space="preserve">GESTION JUDICIAL </t>
  </si>
  <si>
    <r>
      <rPr>
        <b/>
        <sz val="10"/>
        <rFont val="Verdana"/>
        <family val="2"/>
      </rPr>
      <t xml:space="preserve">No. de estudios de conciliación presentadas a la Secretaría del Comité de Conciliación y Defensa Judicial </t>
    </r>
    <r>
      <rPr>
        <sz val="10"/>
        <rFont val="Verdana"/>
        <family val="2"/>
      </rPr>
      <t xml:space="preserve">: Corresponde a los estudios de las solicitudes presentadas en asuntos contra de la entidad, y que son requisito de procedibilidad para demandar. Estos estudios se presentan a la Secretaría Técnica del Comité de Conciliación y Defensa Judicial, para que sea aprobada la fórmula conciliatoria o la decisión de no conciliar, adoptada por el comité de Conciliación y Defensa Judicial de la Entidad.
</t>
    </r>
    <r>
      <rPr>
        <b/>
        <sz val="10"/>
        <rFont val="Verdana"/>
        <family val="2"/>
      </rPr>
      <t xml:space="preserve">No. de solicitudes de conciliación prejudicial presentadas </t>
    </r>
    <r>
      <rPr>
        <sz val="10"/>
        <rFont val="Verdana"/>
        <family val="2"/>
      </rPr>
      <t xml:space="preserve">: Corresponde al número total de solicitudes de conciliación como mecanismo alternativo de solución de conflictos y como requisito de procedibilidad, previo a la iniciación de un proceso judicial en contra de la entidad. </t>
    </r>
  </si>
  <si>
    <t>FÓRMULA</t>
  </si>
  <si>
    <t>No. de demandas contestadas en el trimestre
----------------------------------------------------------------------------------------------------------------------x 100%
No. de demandas notificadas en el período o en periodos anteriores con vencimiento dentro del trimestre</t>
  </si>
  <si>
    <r>
      <rPr>
        <b/>
        <sz val="10"/>
        <rFont val="Verdana"/>
        <family val="2"/>
      </rPr>
      <t xml:space="preserve">No. de demandas contestadas en el trimestre: </t>
    </r>
    <r>
      <rPr>
        <sz val="10"/>
        <rFont val="Verdana"/>
        <family val="2"/>
      </rPr>
      <t xml:space="preserve">Número de demandas contenciosas administrativas y de justicia ordinaria, gestionadas por la entidad.
</t>
    </r>
    <r>
      <rPr>
        <b/>
        <sz val="10"/>
        <rFont val="Verdana"/>
        <family val="2"/>
      </rPr>
      <t xml:space="preserve">
No. de demandas notificadas en el período o en periodos anteriores con vencimiento dentro del trimestre: </t>
    </r>
    <r>
      <rPr>
        <sz val="10"/>
        <rFont val="Verdana"/>
        <family val="2"/>
      </rPr>
      <t xml:space="preserve">Número de demandas contenciosas administrativas y de justicia ordinaria, contra la entidad, fijadas en lista según lineamientos del código contencioso administrativo (CCA), o notificadas personalmente según directrices del código de procedimiento administrativo de lo contencioso administrativo (CPACA), </t>
    </r>
    <r>
      <rPr>
        <sz val="10"/>
        <color indexed="8"/>
        <rFont val="Verdana"/>
        <family val="2"/>
      </rPr>
      <t>que deban ser contestadas en los términos legalmente establecidos dentro del trimestre objeto de medición, así como las de períodos anteriores que debían ser contestadas en este trimestre.</t>
    </r>
  </si>
  <si>
    <r>
      <rPr>
        <b/>
        <sz val="10"/>
        <rFont val="Verdana"/>
        <family val="2"/>
      </rPr>
      <t>No. de demandas por ilegalidad del acto administrativo que impone sanciones derivadas de Inspección, Vigilancia y Control registradas en el Semestre</t>
    </r>
    <r>
      <rPr>
        <sz val="10"/>
        <rFont val="Verdana"/>
        <family val="2"/>
      </rPr>
      <t xml:space="preserve">: Número de procesos iniciados por ilegalidad del acto administrativo que impone sanciones derivadas de Inspección, Vigilancia y Control durante el semestre objeto de monitoreo
</t>
    </r>
    <r>
      <rPr>
        <b/>
        <sz val="10"/>
        <rFont val="Verdana"/>
        <family val="2"/>
      </rPr>
      <t>No. de demandas por ilegalidad del acto administrativo que impone sanciones derivadas de Inspección, Vigilancia y Control anteriores a la aplicación de la política de prevención del daño antijurídico</t>
    </r>
    <r>
      <rPr>
        <sz val="10"/>
        <rFont val="Verdana"/>
        <family val="2"/>
      </rPr>
      <t>: Número de procesos iniciados en el año 2022 por ilegalidad del acto administrativo que impone sanciones derivadas de Inspección, Vigilancia y Control, antes de la aplicación de las medidas de prevención del daño antijurídico. La cantidad es 23 demandas, de acuerdo a lo consignado en la política de prevención.</t>
    </r>
  </si>
  <si>
    <r>
      <rPr>
        <b/>
        <sz val="10"/>
        <rFont val="Verdana"/>
        <family val="2"/>
      </rPr>
      <t>Primer Semestre</t>
    </r>
    <r>
      <rPr>
        <sz val="10"/>
        <rFont val="Verdana"/>
        <family val="2"/>
      </rPr>
      <t xml:space="preserve">:  
</t>
    </r>
    <r>
      <rPr>
        <b/>
        <sz val="10"/>
        <rFont val="Verdana"/>
        <family val="2"/>
      </rPr>
      <t xml:space="preserve">Segundo Semestre: </t>
    </r>
    <r>
      <rPr>
        <sz val="10"/>
        <rFont val="Verdana"/>
        <family val="2"/>
      </rPr>
      <t xml:space="preserve"> </t>
    </r>
  </si>
  <si>
    <r>
      <rPr>
        <b/>
        <sz val="10"/>
        <color indexed="8"/>
        <rFont val="Verdana"/>
        <family val="2"/>
      </rPr>
      <t xml:space="preserve">No. de conceptos contestados de los que se tenian la obligación legal de contestar: </t>
    </r>
    <r>
      <rPr>
        <sz val="10"/>
        <color indexed="8"/>
        <rFont val="Verdana"/>
        <family val="2"/>
      </rPr>
      <t>Apreciación o juicio de naturaleza jurídica, que sirve como elemento de información o criterio de orientación en la modalidad de consulta como respuesta a solicitudes de usuarios internos o externos con el código 8001, emitidos por la Oficina Asesora Jurídica de la entidad, pero no incluye traslados de competencia  o memorandos internos</t>
    </r>
    <r>
      <rPr>
        <sz val="10"/>
        <color indexed="10"/>
        <rFont val="Verdana"/>
        <family val="2"/>
      </rPr>
      <t xml:space="preserve"> </t>
    </r>
    <r>
      <rPr>
        <sz val="10"/>
        <rFont val="Verdana"/>
        <family val="2"/>
      </rPr>
      <t>o conceptos que sean contestados anticipadamente,</t>
    </r>
    <r>
      <rPr>
        <sz val="10"/>
        <color indexed="8"/>
        <rFont val="Verdana"/>
        <family val="2"/>
      </rPr>
      <t xml:space="preserve"> pues su vencimiento se cumple en el siguiente trimestre y  se evidencian en el gestor documental o según conteo manual.
</t>
    </r>
    <r>
      <rPr>
        <sz val="10"/>
        <rFont val="Verdana"/>
        <family val="2"/>
      </rPr>
      <t xml:space="preserve">
</t>
    </r>
    <r>
      <rPr>
        <b/>
        <sz val="10"/>
        <rFont val="Verdana"/>
        <family val="2"/>
      </rPr>
      <t xml:space="preserve">No. de solicitudes de conceptos con la obligación legal de contestar </t>
    </r>
    <r>
      <rPr>
        <b/>
        <sz val="10"/>
        <color indexed="8"/>
        <rFont val="Verdana"/>
        <family val="2"/>
      </rPr>
      <t xml:space="preserve">: </t>
    </r>
    <r>
      <rPr>
        <sz val="10"/>
        <color indexed="8"/>
        <rFont val="Verdana"/>
        <family val="2"/>
      </rPr>
      <t>El requerimiento por parte del usuario externo con el fin de que se emita un juicio jurídico o apreciación por parte de la oficina jurídica en la modalidad de consulta de que trata el artículo 28 del Código de Procedimiento Administrativo y de lo Contencioso Administrativo, en los términos del artículo 14 del mismo código, radicadas con el código 8001.</t>
    </r>
  </si>
  <si>
    <t xml:space="preserve">No. de conceptos contestados de los que se tenian la obligación legal de contestar
              --------------------------------------------------------------------------------*100
No. de solicitudes de conceptos con la obligación legal de contestar </t>
  </si>
  <si>
    <t>Atención de Solicitudes de Conceptos</t>
  </si>
  <si>
    <t>Medir la Eficacia en la Atención de las Solicitudes de Conceptos</t>
  </si>
  <si>
    <t>Análisis Primer Semestre:</t>
  </si>
  <si>
    <t>Análisis Segundo Semestre:</t>
  </si>
  <si>
    <r>
      <rPr>
        <b/>
        <sz val="11"/>
        <rFont val="Verdana"/>
        <family val="2"/>
      </rPr>
      <t>I trimestre 2025:</t>
    </r>
    <r>
      <rPr>
        <sz val="11"/>
        <rFont val="Verdana"/>
        <family val="2"/>
      </rPr>
      <t xml:space="preserve">  se tenía el deber de contestar 17 demandas, todas fueron respondidas dentro del termino para hacerlo.                                                                                                                                       </t>
    </r>
    <r>
      <rPr>
        <b/>
        <sz val="11"/>
        <rFont val="Verdana"/>
        <family val="2"/>
      </rPr>
      <t>II trimestre 2025</t>
    </r>
    <r>
      <rPr>
        <sz val="11"/>
        <rFont val="Verdana"/>
        <family val="2"/>
      </rPr>
      <t xml:space="preserve">:                                                                                                          </t>
    </r>
    <r>
      <rPr>
        <b/>
        <sz val="11"/>
        <rFont val="Verdana"/>
        <family val="2"/>
      </rPr>
      <t>III trimestre 2025:</t>
    </r>
    <r>
      <rPr>
        <sz val="11"/>
        <rFont val="Verdana"/>
        <family val="2"/>
      </rPr>
      <t xml:space="preserve">                                                                                                       </t>
    </r>
    <r>
      <rPr>
        <b/>
        <sz val="11"/>
        <rFont val="Verdana"/>
        <family val="2"/>
      </rPr>
      <t>IV trimestre 2025:</t>
    </r>
  </si>
  <si>
    <r>
      <rPr>
        <b/>
        <sz val="10"/>
        <rFont val="Verdana"/>
        <family val="2"/>
      </rPr>
      <t>I trimestre 2025:</t>
    </r>
    <r>
      <rPr>
        <sz val="10"/>
        <rFont val="Verdana"/>
        <family val="2"/>
      </rPr>
      <t xml:space="preserve">    de las 84 solicitudes de conciliación que se presentaron, todas fueron estudiadas por el comité, dentro del período objeto de estudio.                                                                                                                                     </t>
    </r>
    <r>
      <rPr>
        <b/>
        <sz val="10"/>
        <rFont val="Verdana"/>
        <family val="2"/>
      </rPr>
      <t>II trimestre 2025</t>
    </r>
    <r>
      <rPr>
        <sz val="10"/>
        <rFont val="Verdana"/>
        <family val="2"/>
      </rPr>
      <t xml:space="preserve">:                                                                                                          </t>
    </r>
    <r>
      <rPr>
        <b/>
        <sz val="10"/>
        <rFont val="Verdana"/>
        <family val="2"/>
      </rPr>
      <t>III trimestre 2025:</t>
    </r>
    <r>
      <rPr>
        <sz val="10"/>
        <rFont val="Verdana"/>
        <family val="2"/>
      </rPr>
      <t xml:space="preserve">                                                                                                       </t>
    </r>
    <r>
      <rPr>
        <b/>
        <sz val="10"/>
        <rFont val="Verdana"/>
        <family val="2"/>
      </rPr>
      <t>IV trimestre 2025:</t>
    </r>
  </si>
  <si>
    <r>
      <rPr>
        <b/>
        <sz val="9"/>
        <rFont val="Verdana"/>
        <family val="2"/>
      </rPr>
      <t>I Trimestre 2025:</t>
    </r>
    <r>
      <rPr>
        <sz val="9"/>
        <rFont val="Verdana"/>
        <family val="2"/>
      </rPr>
      <t xml:space="preserve">  de los 43 conceptos que se tenían el deber de contestar, todos fueron respondidos dentro del término para hacerlo                                                                                                                                       </t>
    </r>
    <r>
      <rPr>
        <b/>
        <sz val="9"/>
        <rFont val="Verdana"/>
        <family val="2"/>
      </rPr>
      <t>II Trimestre 2025</t>
    </r>
    <r>
      <rPr>
        <sz val="9"/>
        <rFont val="Verdana"/>
        <family val="2"/>
      </rPr>
      <t xml:space="preserve">:                                                                                                          </t>
    </r>
    <r>
      <rPr>
        <b/>
        <sz val="9"/>
        <rFont val="Verdana"/>
        <family val="2"/>
      </rPr>
      <t>III Trimestre 2025:</t>
    </r>
    <r>
      <rPr>
        <sz val="9"/>
        <rFont val="Verdana"/>
        <family val="2"/>
      </rPr>
      <t xml:space="preserve">                                                                                                       </t>
    </r>
    <r>
      <rPr>
        <b/>
        <sz val="9"/>
        <rFont val="Verdana"/>
        <family val="2"/>
      </rPr>
      <t>IV Trimestre 2025: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</si>
</sst>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3" formatCode="_ * #,##0.00_ ;_ * \-#,##0.00_ ;_ * &quot;-&quot;??_ ;_ @_ "/>
  </numFmts>
  <fonts count="6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b/>
      <sz val="14"/>
      <color indexed="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1"/>
      <color indexed="8"/>
      <name val="Verdana"/>
      <family val="2"/>
    </font>
    <font>
      <b/>
      <sz val="10"/>
      <color indexed="10"/>
      <name val="Verdana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9"/>
      <color indexed="9"/>
      <name val="Verdana"/>
      <family val="2"/>
    </font>
    <font>
      <b/>
      <sz val="10"/>
      <color indexed="8"/>
      <name val="Verdana"/>
      <family val="2"/>
    </font>
    <font>
      <sz val="10"/>
      <color indexed="10"/>
      <name val="Verdana"/>
      <family val="2"/>
    </font>
    <font>
      <sz val="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6"/>
      <color theme="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284B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193" fontId="12" fillId="0" borderId="0" applyFont="0" applyFill="0" applyBorder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0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8" applyNumberFormat="0" applyFill="0" applyAlignment="0" applyProtection="0"/>
  </cellStyleXfs>
  <cellXfs count="490">
    <xf numFmtId="0" fontId="0" fillId="0" borderId="0" xfId="0"/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0" xfId="0" applyProtection="1"/>
    <xf numFmtId="0" fontId="6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/>
    </xf>
    <xf numFmtId="0" fontId="0" fillId="28" borderId="0" xfId="0" applyFill="1" applyBorder="1" applyAlignment="1" applyProtection="1">
      <alignment horizontal="center" vertical="center"/>
    </xf>
    <xf numFmtId="0" fontId="0" fillId="28" borderId="0" xfId="0" applyFill="1" applyBorder="1" applyAlignment="1" applyProtection="1"/>
    <xf numFmtId="0" fontId="6" fillId="28" borderId="0" xfId="0" applyFont="1" applyFill="1" applyBorder="1" applyAlignment="1" applyProtection="1">
      <alignment horizontal="center"/>
    </xf>
    <xf numFmtId="0" fontId="0" fillId="28" borderId="0" xfId="0" applyFill="1" applyBorder="1" applyAlignment="1" applyProtection="1">
      <alignment horizontal="left"/>
    </xf>
    <xf numFmtId="0" fontId="0" fillId="28" borderId="0" xfId="0" applyFill="1" applyProtection="1"/>
    <xf numFmtId="0" fontId="0" fillId="28" borderId="0" xfId="0" applyFill="1" applyAlignment="1" applyProtection="1">
      <alignment horizont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28" borderId="0" xfId="0" applyFont="1" applyFill="1" applyBorder="1" applyAlignment="1" applyProtection="1"/>
    <xf numFmtId="0" fontId="5" fillId="24" borderId="0" xfId="0" applyFont="1" applyFill="1" applyProtection="1"/>
    <xf numFmtId="0" fontId="3" fillId="24" borderId="9" xfId="0" applyFont="1" applyFill="1" applyBorder="1" applyAlignment="1" applyProtection="1">
      <alignment horizontal="center"/>
    </xf>
    <xf numFmtId="0" fontId="3" fillId="24" borderId="10" xfId="0" applyFont="1" applyFill="1" applyBorder="1" applyAlignment="1" applyProtection="1">
      <alignment horizontal="center"/>
    </xf>
    <xf numFmtId="0" fontId="3" fillId="24" borderId="11" xfId="0" applyFont="1" applyFill="1" applyBorder="1" applyAlignment="1" applyProtection="1">
      <alignment horizontal="center"/>
    </xf>
    <xf numFmtId="0" fontId="3" fillId="24" borderId="0" xfId="0" applyFont="1" applyFill="1" applyBorder="1" applyAlignment="1" applyProtection="1">
      <alignment horizontal="center"/>
    </xf>
    <xf numFmtId="0" fontId="3" fillId="24" borderId="12" xfId="0" applyFont="1" applyFill="1" applyBorder="1" applyAlignment="1" applyProtection="1"/>
    <xf numFmtId="0" fontId="3" fillId="24" borderId="13" xfId="0" applyFont="1" applyFill="1" applyBorder="1" applyAlignment="1" applyProtection="1"/>
    <xf numFmtId="9" fontId="3" fillId="24" borderId="13" xfId="36" applyFont="1" applyFill="1" applyBorder="1" applyAlignment="1" applyProtection="1"/>
    <xf numFmtId="0" fontId="0" fillId="0" borderId="0" xfId="0" applyFill="1" applyProtection="1"/>
    <xf numFmtId="0" fontId="0" fillId="24" borderId="0" xfId="0" applyFill="1" applyAlignment="1" applyProtection="1">
      <alignment wrapText="1"/>
    </xf>
    <xf numFmtId="0" fontId="4" fillId="24" borderId="0" xfId="0" applyFont="1" applyFill="1" applyProtection="1"/>
    <xf numFmtId="0" fontId="54" fillId="24" borderId="0" xfId="0" applyFont="1" applyFill="1" applyProtection="1"/>
    <xf numFmtId="0" fontId="55" fillId="24" borderId="0" xfId="0" applyFont="1" applyFill="1" applyProtection="1"/>
    <xf numFmtId="0" fontId="55" fillId="24" borderId="0" xfId="0" applyFont="1" applyFill="1" applyBorder="1" applyProtection="1"/>
    <xf numFmtId="0" fontId="54" fillId="24" borderId="0" xfId="0" applyFont="1" applyFill="1" applyAlignment="1" applyProtection="1">
      <alignment vertical="center" wrapText="1"/>
    </xf>
    <xf numFmtId="0" fontId="54" fillId="24" borderId="0" xfId="0" applyFont="1" applyFill="1" applyAlignment="1" applyProtection="1">
      <alignment horizontal="center" vertical="center" wrapText="1"/>
    </xf>
    <xf numFmtId="0" fontId="5" fillId="24" borderId="0" xfId="0" applyFont="1" applyFill="1" applyAlignment="1" applyProtection="1">
      <alignment vertical="center" wrapText="1"/>
    </xf>
    <xf numFmtId="0" fontId="8" fillId="0" borderId="0" xfId="0" applyFont="1" applyBorder="1" applyAlignment="1" applyProtection="1"/>
    <xf numFmtId="0" fontId="8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6" fillId="0" borderId="0" xfId="0" applyFont="1" applyFill="1" applyBorder="1" applyAlignment="1" applyProtection="1"/>
    <xf numFmtId="0" fontId="0" fillId="28" borderId="0" xfId="0" applyFill="1" applyAlignment="1" applyProtection="1">
      <alignment horizontal="center" vertical="center"/>
    </xf>
    <xf numFmtId="9" fontId="0" fillId="0" borderId="0" xfId="0" applyNumberFormat="1" applyFill="1" applyProtection="1"/>
    <xf numFmtId="9" fontId="54" fillId="0" borderId="0" xfId="0" applyNumberFormat="1" applyFont="1" applyAlignment="1" applyProtection="1">
      <alignment horizontal="center"/>
    </xf>
    <xf numFmtId="0" fontId="5" fillId="24" borderId="0" xfId="0" applyFont="1" applyFill="1" applyAlignment="1" applyProtection="1">
      <alignment vertical="center"/>
    </xf>
    <xf numFmtId="0" fontId="0" fillId="28" borderId="0" xfId="0" applyFill="1" applyAlignment="1" applyProtection="1">
      <alignment vertical="center"/>
    </xf>
    <xf numFmtId="0" fontId="5" fillId="28" borderId="0" xfId="0" applyFont="1" applyFill="1" applyProtection="1"/>
    <xf numFmtId="0" fontId="5" fillId="24" borderId="0" xfId="0" applyFont="1" applyFill="1" applyAlignment="1" applyProtection="1">
      <alignment horizontal="center" vertical="center"/>
    </xf>
    <xf numFmtId="0" fontId="2" fillId="24" borderId="14" xfId="0" applyFont="1" applyFill="1" applyBorder="1" applyAlignment="1" applyProtection="1">
      <alignment horizontal="center"/>
    </xf>
    <xf numFmtId="0" fontId="2" fillId="24" borderId="15" xfId="0" applyFont="1" applyFill="1" applyBorder="1" applyAlignment="1" applyProtection="1">
      <alignment horizontal="center"/>
    </xf>
    <xf numFmtId="0" fontId="3" fillId="24" borderId="16" xfId="0" applyFont="1" applyFill="1" applyBorder="1" applyAlignment="1" applyProtection="1">
      <alignment horizontal="center"/>
    </xf>
    <xf numFmtId="9" fontId="3" fillId="24" borderId="13" xfId="0" applyNumberFormat="1" applyFont="1" applyFill="1" applyBorder="1" applyAlignment="1" applyProtection="1"/>
    <xf numFmtId="0" fontId="13" fillId="24" borderId="0" xfId="0" applyFont="1" applyFill="1" applyProtection="1"/>
    <xf numFmtId="0" fontId="56" fillId="24" borderId="0" xfId="0" applyFont="1" applyFill="1" applyProtection="1"/>
    <xf numFmtId="0" fontId="55" fillId="28" borderId="0" xfId="0" applyFont="1" applyFill="1" applyBorder="1" applyProtection="1"/>
    <xf numFmtId="0" fontId="55" fillId="24" borderId="0" xfId="0" applyFont="1" applyFill="1" applyAlignment="1" applyProtection="1">
      <alignment horizontal="center" vertical="center" wrapText="1"/>
    </xf>
    <xf numFmtId="0" fontId="4" fillId="24" borderId="0" xfId="34" applyFont="1" applyFill="1" applyProtection="1"/>
    <xf numFmtId="0" fontId="5" fillId="24" borderId="0" xfId="34" applyFill="1" applyProtection="1"/>
    <xf numFmtId="0" fontId="5" fillId="24" borderId="0" xfId="34" applyFont="1" applyFill="1" applyAlignment="1" applyProtection="1">
      <alignment vertical="center" wrapText="1"/>
    </xf>
    <xf numFmtId="0" fontId="12" fillId="24" borderId="0" xfId="0" applyFont="1" applyFill="1" applyAlignment="1" applyProtection="1">
      <alignment vertical="center" wrapText="1"/>
    </xf>
    <xf numFmtId="0" fontId="55" fillId="28" borderId="0" xfId="0" applyFont="1" applyFill="1" applyAlignment="1" applyProtection="1">
      <alignment horizontal="left" vertical="center"/>
      <protection locked="0"/>
    </xf>
    <xf numFmtId="0" fontId="57" fillId="29" borderId="17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 applyProtection="1">
      <alignment horizontal="center" vertical="center" wrapText="1"/>
    </xf>
    <xf numFmtId="0" fontId="35" fillId="0" borderId="17" xfId="0" applyFont="1" applyBorder="1" applyAlignment="1" applyProtection="1">
      <alignment horizontal="center" vertical="center" wrapText="1"/>
    </xf>
    <xf numFmtId="0" fontId="35" fillId="28" borderId="17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28" borderId="17" xfId="0" applyFont="1" applyFill="1" applyBorder="1" applyAlignment="1" applyProtection="1">
      <alignment horizontal="center" vertical="center" wrapText="1"/>
    </xf>
    <xf numFmtId="0" fontId="39" fillId="29" borderId="18" xfId="34" applyFont="1" applyFill="1" applyBorder="1" applyAlignment="1" applyProtection="1">
      <alignment horizontal="center" vertical="distributed" wrapText="1"/>
    </xf>
    <xf numFmtId="0" fontId="39" fillId="29" borderId="18" xfId="0" applyFont="1" applyFill="1" applyBorder="1" applyAlignment="1" applyProtection="1">
      <alignment vertical="center" wrapText="1"/>
    </xf>
    <xf numFmtId="0" fontId="40" fillId="25" borderId="12" xfId="0" applyFont="1" applyFill="1" applyBorder="1" applyAlignment="1" applyProtection="1">
      <alignment horizontal="center" wrapText="1"/>
    </xf>
    <xf numFmtId="0" fontId="35" fillId="24" borderId="18" xfId="0" applyFont="1" applyFill="1" applyBorder="1" applyAlignment="1" applyProtection="1">
      <alignment horizontal="center"/>
    </xf>
    <xf numFmtId="0" fontId="39" fillId="24" borderId="9" xfId="0" applyFont="1" applyFill="1" applyBorder="1" applyAlignment="1" applyProtection="1">
      <alignment horizontal="center"/>
    </xf>
    <xf numFmtId="0" fontId="39" fillId="24" borderId="10" xfId="0" applyFont="1" applyFill="1" applyBorder="1" applyAlignment="1" applyProtection="1">
      <alignment horizontal="center"/>
    </xf>
    <xf numFmtId="0" fontId="39" fillId="24" borderId="11" xfId="0" applyFont="1" applyFill="1" applyBorder="1" applyAlignment="1" applyProtection="1">
      <alignment horizontal="center"/>
    </xf>
    <xf numFmtId="0" fontId="35" fillId="24" borderId="14" xfId="0" applyFont="1" applyFill="1" applyBorder="1" applyAlignment="1" applyProtection="1">
      <alignment horizontal="justify" vertical="center" wrapText="1"/>
    </xf>
    <xf numFmtId="0" fontId="35" fillId="24" borderId="16" xfId="0" applyFont="1" applyFill="1" applyBorder="1" applyAlignment="1" applyProtection="1">
      <alignment horizontal="justify" vertical="center" wrapText="1"/>
    </xf>
    <xf numFmtId="0" fontId="40" fillId="24" borderId="19" xfId="0" applyFont="1" applyFill="1" applyBorder="1" applyProtection="1"/>
    <xf numFmtId="0" fontId="40" fillId="24" borderId="20" xfId="0" applyFont="1" applyFill="1" applyBorder="1" applyAlignment="1" applyProtection="1">
      <alignment horizontal="center"/>
    </xf>
    <xf numFmtId="0" fontId="40" fillId="24" borderId="21" xfId="0" applyFont="1" applyFill="1" applyBorder="1" applyAlignment="1" applyProtection="1">
      <alignment horizontal="center"/>
    </xf>
    <xf numFmtId="0" fontId="40" fillId="24" borderId="22" xfId="0" applyFont="1" applyFill="1" applyBorder="1" applyAlignment="1" applyProtection="1">
      <alignment horizontal="center"/>
    </xf>
    <xf numFmtId="0" fontId="40" fillId="24" borderId="16" xfId="0" applyFont="1" applyFill="1" applyBorder="1" applyProtection="1"/>
    <xf numFmtId="0" fontId="40" fillId="0" borderId="23" xfId="0" applyFont="1" applyFill="1" applyBorder="1" applyAlignment="1" applyProtection="1">
      <alignment horizontal="center" vertical="center"/>
    </xf>
    <xf numFmtId="9" fontId="40" fillId="0" borderId="23" xfId="0" applyNumberFormat="1" applyFont="1" applyFill="1" applyBorder="1" applyAlignment="1" applyProtection="1">
      <alignment horizontal="center" vertical="center"/>
    </xf>
    <xf numFmtId="0" fontId="40" fillId="24" borderId="23" xfId="0" applyFont="1" applyFill="1" applyBorder="1" applyAlignment="1" applyProtection="1">
      <alignment horizontal="center" vertical="center"/>
    </xf>
    <xf numFmtId="9" fontId="40" fillId="24" borderId="23" xfId="36" applyFont="1" applyFill="1" applyBorder="1" applyAlignment="1" applyProtection="1">
      <alignment horizontal="center" vertical="center"/>
    </xf>
    <xf numFmtId="0" fontId="39" fillId="29" borderId="18" xfId="0" applyFont="1" applyFill="1" applyBorder="1" applyProtection="1"/>
    <xf numFmtId="0" fontId="39" fillId="29" borderId="16" xfId="0" applyFont="1" applyFill="1" applyBorder="1" applyAlignment="1" applyProtection="1">
      <alignment horizontal="center" vertical="center"/>
    </xf>
    <xf numFmtId="0" fontId="39" fillId="29" borderId="12" xfId="0" applyFont="1" applyFill="1" applyBorder="1" applyAlignment="1" applyProtection="1">
      <alignment vertical="center" wrapText="1"/>
    </xf>
    <xf numFmtId="0" fontId="34" fillId="28" borderId="0" xfId="0" applyFont="1" applyFill="1" applyAlignment="1" applyProtection="1">
      <alignment horizontal="center" vertical="center"/>
    </xf>
    <xf numFmtId="0" fontId="35" fillId="28" borderId="0" xfId="0" applyFont="1" applyFill="1" applyAlignment="1" applyProtection="1">
      <alignment horizontal="center"/>
    </xf>
    <xf numFmtId="0" fontId="35" fillId="28" borderId="0" xfId="0" applyFont="1" applyFill="1" applyProtection="1"/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39" fillId="29" borderId="12" xfId="0" applyFont="1" applyFill="1" applyBorder="1" applyAlignment="1" applyProtection="1">
      <alignment horizontal="center"/>
    </xf>
    <xf numFmtId="0" fontId="45" fillId="28" borderId="0" xfId="0" applyFont="1" applyFill="1" applyAlignment="1" applyProtection="1">
      <alignment horizontal="center" vertical="center"/>
    </xf>
    <xf numFmtId="0" fontId="46" fillId="28" borderId="0" xfId="0" applyFont="1" applyFill="1" applyAlignment="1" applyProtection="1">
      <alignment horizontal="center" vertical="center"/>
    </xf>
    <xf numFmtId="0" fontId="58" fillId="29" borderId="23" xfId="0" applyFont="1" applyFill="1" applyBorder="1" applyAlignment="1" applyProtection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48" fillId="0" borderId="24" xfId="0" applyFont="1" applyBorder="1" applyAlignment="1" applyProtection="1">
      <alignment horizontal="center" vertical="center" wrapText="1"/>
    </xf>
    <xf numFmtId="0" fontId="48" fillId="0" borderId="24" xfId="0" applyFont="1" applyBorder="1" applyAlignment="1" applyProtection="1">
      <alignment horizontal="center" vertical="center" wrapText="1"/>
      <protection locked="0"/>
    </xf>
    <xf numFmtId="0" fontId="48" fillId="0" borderId="23" xfId="0" applyFont="1" applyBorder="1" applyAlignment="1" applyProtection="1">
      <alignment horizontal="center" vertical="center" wrapText="1"/>
    </xf>
    <xf numFmtId="0" fontId="48" fillId="0" borderId="23" xfId="0" applyFont="1" applyBorder="1" applyAlignment="1" applyProtection="1">
      <alignment horizontal="center" vertical="center" wrapText="1"/>
      <protection locked="0"/>
    </xf>
    <xf numFmtId="0" fontId="49" fillId="24" borderId="18" xfId="0" applyFont="1" applyFill="1" applyBorder="1" applyAlignment="1">
      <alignment horizontal="center"/>
    </xf>
    <xf numFmtId="0" fontId="37" fillId="24" borderId="19" xfId="0" applyFont="1" applyFill="1" applyBorder="1" applyProtection="1"/>
    <xf numFmtId="0" fontId="37" fillId="24" borderId="20" xfId="0" applyFont="1" applyFill="1" applyBorder="1" applyAlignment="1" applyProtection="1">
      <alignment horizontal="center"/>
    </xf>
    <xf numFmtId="0" fontId="37" fillId="24" borderId="21" xfId="0" applyFont="1" applyFill="1" applyBorder="1" applyAlignment="1" applyProtection="1">
      <alignment horizontal="center"/>
    </xf>
    <xf numFmtId="0" fontId="37" fillId="24" borderId="22" xfId="0" applyFont="1" applyFill="1" applyBorder="1" applyAlignment="1" applyProtection="1">
      <alignment horizontal="center"/>
    </xf>
    <xf numFmtId="0" fontId="37" fillId="24" borderId="16" xfId="0" applyFont="1" applyFill="1" applyBorder="1" applyAlignment="1">
      <alignment vertical="center" wrapText="1"/>
    </xf>
    <xf numFmtId="0" fontId="37" fillId="0" borderId="23" xfId="0" applyFont="1" applyFill="1" applyBorder="1" applyAlignment="1" applyProtection="1">
      <alignment horizontal="center" vertical="center"/>
    </xf>
    <xf numFmtId="0" fontId="37" fillId="0" borderId="23" xfId="0" applyFont="1" applyBorder="1" applyAlignment="1">
      <alignment vertical="center" wrapText="1"/>
    </xf>
    <xf numFmtId="10" fontId="37" fillId="0" borderId="23" xfId="0" applyNumberFormat="1" applyFont="1" applyBorder="1" applyAlignment="1">
      <alignment vertical="center" wrapText="1"/>
    </xf>
    <xf numFmtId="0" fontId="37" fillId="24" borderId="23" xfId="0" applyFont="1" applyFill="1" applyBorder="1" applyAlignment="1" applyProtection="1">
      <alignment horizontal="center" vertical="center"/>
    </xf>
    <xf numFmtId="9" fontId="37" fillId="24" borderId="23" xfId="36" applyFont="1" applyFill="1" applyBorder="1" applyAlignment="1" applyProtection="1">
      <alignment horizontal="center" vertical="center"/>
    </xf>
    <xf numFmtId="0" fontId="37" fillId="24" borderId="16" xfId="0" applyFont="1" applyFill="1" applyBorder="1" applyProtection="1"/>
    <xf numFmtId="0" fontId="35" fillId="0" borderId="24" xfId="36" applyNumberFormat="1" applyFont="1" applyFill="1" applyBorder="1" applyAlignment="1" applyProtection="1">
      <alignment horizontal="center" vertical="center" wrapText="1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58" fillId="29" borderId="26" xfId="0" applyFont="1" applyFill="1" applyBorder="1" applyAlignment="1" applyProtection="1">
      <alignment vertical="center" wrapText="1"/>
    </xf>
    <xf numFmtId="0" fontId="39" fillId="29" borderId="27" xfId="0" applyFont="1" applyFill="1" applyBorder="1" applyAlignment="1" applyProtection="1">
      <alignment vertical="center" wrapText="1"/>
    </xf>
    <xf numFmtId="0" fontId="39" fillId="29" borderId="28" xfId="0" applyFont="1" applyFill="1" applyBorder="1" applyAlignment="1" applyProtection="1">
      <alignment vertical="center" wrapText="1"/>
    </xf>
    <xf numFmtId="0" fontId="40" fillId="24" borderId="23" xfId="0" applyFont="1" applyFill="1" applyBorder="1" applyAlignment="1" applyProtection="1">
      <alignment horizontal="center"/>
    </xf>
    <xf numFmtId="9" fontId="40" fillId="24" borderId="25" xfId="0" applyNumberFormat="1" applyFont="1" applyFill="1" applyBorder="1" applyAlignment="1" applyProtection="1">
      <alignment horizontal="center"/>
    </xf>
    <xf numFmtId="9" fontId="40" fillId="24" borderId="29" xfId="0" applyNumberFormat="1" applyFont="1" applyFill="1" applyBorder="1" applyAlignment="1" applyProtection="1">
      <alignment horizontal="center"/>
    </xf>
    <xf numFmtId="0" fontId="35" fillId="24" borderId="19" xfId="0" applyFont="1" applyFill="1" applyBorder="1" applyAlignment="1" applyProtection="1">
      <alignment horizontal="center" vertical="center" wrapText="1"/>
    </xf>
    <xf numFmtId="0" fontId="35" fillId="24" borderId="27" xfId="0" applyFont="1" applyFill="1" applyBorder="1" applyAlignment="1" applyProtection="1">
      <alignment horizontal="center" vertical="center" wrapText="1"/>
    </xf>
    <xf numFmtId="0" fontId="40" fillId="24" borderId="18" xfId="0" applyFont="1" applyFill="1" applyBorder="1" applyAlignment="1" applyProtection="1">
      <alignment horizontal="center"/>
    </xf>
    <xf numFmtId="0" fontId="58" fillId="29" borderId="17" xfId="0" applyFont="1" applyFill="1" applyBorder="1" applyAlignment="1" applyProtection="1">
      <alignment horizontal="center" vertical="center" wrapText="1"/>
    </xf>
    <xf numFmtId="0" fontId="53" fillId="28" borderId="0" xfId="0" applyFont="1" applyFill="1" applyProtection="1"/>
    <xf numFmtId="0" fontId="35" fillId="24" borderId="53" xfId="0" applyFont="1" applyFill="1" applyBorder="1" applyAlignment="1" applyProtection="1">
      <alignment horizontal="center" vertical="center"/>
      <protection locked="0"/>
    </xf>
    <xf numFmtId="0" fontId="35" fillId="24" borderId="54" xfId="0" applyFont="1" applyFill="1" applyBorder="1" applyAlignment="1" applyProtection="1">
      <alignment horizontal="center" vertical="center"/>
      <protection locked="0"/>
    </xf>
    <xf numFmtId="0" fontId="35" fillId="24" borderId="55" xfId="0" applyFont="1" applyFill="1" applyBorder="1" applyAlignment="1" applyProtection="1">
      <alignment horizontal="center" vertical="center"/>
      <protection locked="0"/>
    </xf>
    <xf numFmtId="0" fontId="35" fillId="0" borderId="25" xfId="0" applyFont="1" applyFill="1" applyBorder="1" applyAlignment="1" applyProtection="1">
      <alignment horizontal="center" vertical="center" wrapText="1"/>
      <protection locked="0"/>
    </xf>
    <xf numFmtId="0" fontId="35" fillId="0" borderId="56" xfId="0" applyFont="1" applyFill="1" applyBorder="1" applyAlignment="1" applyProtection="1">
      <alignment horizontal="center" vertical="center" wrapText="1"/>
      <protection locked="0"/>
    </xf>
    <xf numFmtId="0" fontId="35" fillId="0" borderId="57" xfId="0" applyFont="1" applyFill="1" applyBorder="1" applyAlignment="1" applyProtection="1">
      <alignment horizontal="center" vertical="center" wrapText="1"/>
      <protection locked="0"/>
    </xf>
    <xf numFmtId="0" fontId="3" fillId="29" borderId="12" xfId="0" applyFont="1" applyFill="1" applyBorder="1" applyAlignment="1" applyProtection="1">
      <alignment horizontal="center"/>
    </xf>
    <xf numFmtId="0" fontId="3" fillId="29" borderId="13" xfId="0" applyFont="1" applyFill="1" applyBorder="1" applyAlignment="1" applyProtection="1">
      <alignment horizontal="center"/>
    </xf>
    <xf numFmtId="0" fontId="3" fillId="29" borderId="37" xfId="0" applyFont="1" applyFill="1" applyBorder="1" applyAlignment="1" applyProtection="1">
      <alignment horizontal="center"/>
    </xf>
    <xf numFmtId="0" fontId="39" fillId="29" borderId="58" xfId="0" applyFont="1" applyFill="1" applyBorder="1" applyAlignment="1" applyProtection="1">
      <alignment horizontal="left" vertical="center" wrapText="1"/>
    </xf>
    <xf numFmtId="0" fontId="39" fillId="29" borderId="59" xfId="0" applyFont="1" applyFill="1" applyBorder="1" applyAlignment="1" applyProtection="1">
      <alignment horizontal="left" vertical="center" wrapText="1"/>
    </xf>
    <xf numFmtId="0" fontId="39" fillId="29" borderId="12" xfId="0" applyFont="1" applyFill="1" applyBorder="1" applyAlignment="1" applyProtection="1">
      <alignment horizontal="center"/>
    </xf>
    <xf numFmtId="0" fontId="39" fillId="29" borderId="13" xfId="0" applyFont="1" applyFill="1" applyBorder="1" applyAlignment="1" applyProtection="1">
      <alignment horizontal="center"/>
    </xf>
    <xf numFmtId="0" fontId="39" fillId="29" borderId="37" xfId="0" applyFont="1" applyFill="1" applyBorder="1" applyAlignment="1" applyProtection="1">
      <alignment horizontal="center"/>
    </xf>
    <xf numFmtId="0" fontId="5" fillId="24" borderId="9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38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39" xfId="0" applyFont="1" applyFill="1" applyBorder="1" applyAlignment="1" applyProtection="1">
      <alignment horizontal="center"/>
    </xf>
    <xf numFmtId="0" fontId="5" fillId="24" borderId="34" xfId="0" applyFont="1" applyFill="1" applyBorder="1" applyAlignment="1" applyProtection="1">
      <alignment horizontal="center"/>
    </xf>
    <xf numFmtId="0" fontId="5" fillId="24" borderId="35" xfId="0" applyFont="1" applyFill="1" applyBorder="1" applyAlignment="1" applyProtection="1">
      <alignment horizontal="center"/>
    </xf>
    <xf numFmtId="0" fontId="5" fillId="24" borderId="36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9" fillId="29" borderId="40" xfId="0" applyFont="1" applyFill="1" applyBorder="1" applyAlignment="1" applyProtection="1">
      <alignment horizontal="left" vertical="center" wrapText="1"/>
    </xf>
    <xf numFmtId="0" fontId="39" fillId="29" borderId="60" xfId="0" applyFont="1" applyFill="1" applyBorder="1" applyAlignment="1" applyProtection="1">
      <alignment horizontal="left" vertical="center" wrapText="1"/>
    </xf>
    <xf numFmtId="0" fontId="39" fillId="29" borderId="14" xfId="0" applyFont="1" applyFill="1" applyBorder="1" applyAlignment="1" applyProtection="1">
      <alignment horizontal="left" vertical="center" wrapText="1"/>
    </xf>
    <xf numFmtId="0" fontId="40" fillId="28" borderId="42" xfId="0" applyFont="1" applyFill="1" applyBorder="1" applyAlignment="1" applyProtection="1">
      <alignment vertical="center" wrapText="1"/>
    </xf>
    <xf numFmtId="0" fontId="40" fillId="28" borderId="10" xfId="0" applyFont="1" applyFill="1" applyBorder="1" applyAlignment="1" applyProtection="1">
      <alignment vertical="center" wrapText="1"/>
    </xf>
    <xf numFmtId="0" fontId="40" fillId="28" borderId="11" xfId="0" applyFont="1" applyFill="1" applyBorder="1" applyAlignment="1" applyProtection="1">
      <alignment vertical="center" wrapText="1"/>
    </xf>
    <xf numFmtId="0" fontId="5" fillId="28" borderId="61" xfId="0" applyFont="1" applyFill="1" applyBorder="1" applyAlignment="1" applyProtection="1">
      <alignment horizontal="justify" vertical="center" wrapText="1"/>
      <protection locked="0"/>
    </xf>
    <xf numFmtId="0" fontId="5" fillId="28" borderId="35" xfId="0" applyFont="1" applyFill="1" applyBorder="1" applyAlignment="1" applyProtection="1">
      <alignment horizontal="justify" vertical="center" wrapText="1"/>
      <protection locked="0"/>
    </xf>
    <xf numFmtId="0" fontId="5" fillId="28" borderId="36" xfId="0" applyFont="1" applyFill="1" applyBorder="1" applyAlignment="1" applyProtection="1">
      <alignment horizontal="justify" vertical="center" wrapText="1"/>
      <protection locked="0"/>
    </xf>
    <xf numFmtId="0" fontId="5" fillId="28" borderId="48" xfId="0" applyFont="1" applyFill="1" applyBorder="1" applyAlignment="1" applyProtection="1">
      <alignment horizontal="justify" vertical="center" wrapText="1"/>
      <protection locked="0"/>
    </xf>
    <xf numFmtId="0" fontId="5" fillId="28" borderId="49" xfId="0" applyFont="1" applyFill="1" applyBorder="1" applyAlignment="1" applyProtection="1">
      <alignment horizontal="justify" vertical="center" wrapText="1"/>
      <protection locked="0"/>
    </xf>
    <xf numFmtId="0" fontId="5" fillId="28" borderId="50" xfId="0" applyFont="1" applyFill="1" applyBorder="1" applyAlignment="1" applyProtection="1">
      <alignment horizontal="justify" vertical="center" wrapText="1"/>
      <protection locked="0"/>
    </xf>
    <xf numFmtId="0" fontId="35" fillId="0" borderId="10" xfId="0" applyFont="1" applyFill="1" applyBorder="1" applyAlignment="1" applyProtection="1">
      <alignment horizontal="center" vertical="center" wrapText="1"/>
    </xf>
    <xf numFmtId="0" fontId="35" fillId="0" borderId="51" xfId="0" applyFont="1" applyFill="1" applyBorder="1" applyAlignment="1" applyProtection="1">
      <alignment horizontal="center" vertical="center" wrapText="1"/>
    </xf>
    <xf numFmtId="0" fontId="35" fillId="24" borderId="48" xfId="0" applyFont="1" applyFill="1" applyBorder="1" applyAlignment="1" applyProtection="1">
      <alignment horizontal="center" vertical="center"/>
    </xf>
    <xf numFmtId="0" fontId="35" fillId="24" borderId="49" xfId="0" applyFont="1" applyFill="1" applyBorder="1" applyAlignment="1" applyProtection="1">
      <alignment horizontal="center" vertical="center"/>
    </xf>
    <xf numFmtId="0" fontId="35" fillId="24" borderId="52" xfId="0" applyFont="1" applyFill="1" applyBorder="1" applyAlignment="1" applyProtection="1">
      <alignment horizontal="center" vertical="center"/>
    </xf>
    <xf numFmtId="0" fontId="35" fillId="24" borderId="50" xfId="0" applyFont="1" applyFill="1" applyBorder="1" applyAlignment="1" applyProtection="1">
      <alignment horizontal="center" vertical="center"/>
    </xf>
    <xf numFmtId="0" fontId="35" fillId="0" borderId="53" xfId="0" applyFont="1" applyFill="1" applyBorder="1" applyAlignment="1" applyProtection="1">
      <alignment horizontal="center" vertical="center" wrapText="1"/>
    </xf>
    <xf numFmtId="0" fontId="35" fillId="0" borderId="54" xfId="0" applyFont="1" applyFill="1" applyBorder="1" applyAlignment="1" applyProtection="1">
      <alignment horizontal="center" vertical="center" wrapText="1"/>
    </xf>
    <xf numFmtId="0" fontId="35" fillId="0" borderId="33" xfId="0" applyFont="1" applyFill="1" applyBorder="1" applyAlignment="1" applyProtection="1">
      <alignment horizontal="center" vertical="center" wrapText="1"/>
    </xf>
    <xf numFmtId="0" fontId="35" fillId="24" borderId="53" xfId="0" applyFont="1" applyFill="1" applyBorder="1" applyAlignment="1" applyProtection="1">
      <alignment horizontal="center" vertical="center"/>
    </xf>
    <xf numFmtId="0" fontId="35" fillId="24" borderId="54" xfId="0" applyFont="1" applyFill="1" applyBorder="1" applyAlignment="1" applyProtection="1">
      <alignment horizontal="center" vertical="center"/>
    </xf>
    <xf numFmtId="0" fontId="35" fillId="24" borderId="33" xfId="0" applyFont="1" applyFill="1" applyBorder="1" applyAlignment="1" applyProtection="1">
      <alignment horizontal="center" vertical="center"/>
    </xf>
    <xf numFmtId="0" fontId="35" fillId="24" borderId="55" xfId="0" applyFont="1" applyFill="1" applyBorder="1" applyAlignment="1" applyProtection="1">
      <alignment horizontal="center" vertical="center"/>
    </xf>
    <xf numFmtId="0" fontId="39" fillId="24" borderId="9" xfId="0" applyFont="1" applyFill="1" applyBorder="1" applyAlignment="1" applyProtection="1">
      <alignment horizontal="center"/>
    </xf>
    <xf numFmtId="0" fontId="39" fillId="24" borderId="10" xfId="0" applyFont="1" applyFill="1" applyBorder="1" applyAlignment="1" applyProtection="1">
      <alignment horizontal="center"/>
    </xf>
    <xf numFmtId="0" fontId="39" fillId="24" borderId="11" xfId="0" applyFont="1" applyFill="1" applyBorder="1" applyAlignment="1" applyProtection="1">
      <alignment horizontal="center"/>
    </xf>
    <xf numFmtId="0" fontId="40" fillId="24" borderId="12" xfId="0" applyFont="1" applyFill="1" applyBorder="1" applyAlignment="1" applyProtection="1">
      <alignment horizontal="center"/>
    </xf>
    <xf numFmtId="0" fontId="39" fillId="24" borderId="13" xfId="0" applyFont="1" applyFill="1" applyBorder="1" applyAlignment="1" applyProtection="1">
      <alignment horizontal="center"/>
    </xf>
    <xf numFmtId="0" fontId="39" fillId="24" borderId="37" xfId="0" applyFont="1" applyFill="1" applyBorder="1" applyAlignment="1" applyProtection="1">
      <alignment horizontal="center"/>
    </xf>
    <xf numFmtId="0" fontId="39" fillId="29" borderId="40" xfId="0" applyFont="1" applyFill="1" applyBorder="1" applyAlignment="1" applyProtection="1">
      <alignment horizontal="center" vertical="center"/>
    </xf>
    <xf numFmtId="0" fontId="39" fillId="29" borderId="41" xfId="0" applyFont="1" applyFill="1" applyBorder="1" applyAlignment="1" applyProtection="1">
      <alignment horizontal="center" vertical="center"/>
    </xf>
    <xf numFmtId="0" fontId="39" fillId="29" borderId="42" xfId="0" applyFont="1" applyFill="1" applyBorder="1" applyAlignment="1" applyProtection="1">
      <alignment horizontal="center" vertical="center"/>
    </xf>
    <xf numFmtId="0" fontId="39" fillId="29" borderId="43" xfId="0" applyFont="1" applyFill="1" applyBorder="1" applyAlignment="1" applyProtection="1">
      <alignment horizontal="center" vertical="center"/>
    </xf>
    <xf numFmtId="0" fontId="39" fillId="29" borderId="44" xfId="0" applyFont="1" applyFill="1" applyBorder="1" applyAlignment="1" applyProtection="1">
      <alignment horizontal="center"/>
    </xf>
    <xf numFmtId="0" fontId="39" fillId="29" borderId="45" xfId="0" applyFont="1" applyFill="1" applyBorder="1" applyAlignment="1" applyProtection="1">
      <alignment horizontal="center"/>
    </xf>
    <xf numFmtId="0" fontId="39" fillId="29" borderId="46" xfId="0" applyFont="1" applyFill="1" applyBorder="1" applyAlignment="1" applyProtection="1">
      <alignment horizontal="center"/>
    </xf>
    <xf numFmtId="0" fontId="39" fillId="29" borderId="47" xfId="0" applyFont="1" applyFill="1" applyBorder="1" applyAlignment="1" applyProtection="1">
      <alignment horizontal="center"/>
    </xf>
    <xf numFmtId="0" fontId="39" fillId="0" borderId="9" xfId="0" applyFont="1" applyFill="1" applyBorder="1" applyAlignment="1" applyProtection="1">
      <alignment horizontal="center"/>
    </xf>
    <xf numFmtId="0" fontId="39" fillId="0" borderId="10" xfId="0" applyFont="1" applyFill="1" applyBorder="1" applyAlignment="1" applyProtection="1">
      <alignment horizontal="center"/>
    </xf>
    <xf numFmtId="0" fontId="39" fillId="0" borderId="11" xfId="0" applyFont="1" applyFill="1" applyBorder="1" applyAlignment="1" applyProtection="1">
      <alignment horizontal="center"/>
    </xf>
    <xf numFmtId="0" fontId="40" fillId="24" borderId="13" xfId="0" applyFont="1" applyFill="1" applyBorder="1" applyAlignment="1" applyProtection="1">
      <alignment horizontal="center"/>
    </xf>
    <xf numFmtId="0" fontId="40" fillId="24" borderId="37" xfId="0" applyFont="1" applyFill="1" applyBorder="1" applyAlignment="1" applyProtection="1">
      <alignment horizontal="center"/>
    </xf>
    <xf numFmtId="0" fontId="39" fillId="24" borderId="12" xfId="0" applyFont="1" applyFill="1" applyBorder="1" applyAlignment="1" applyProtection="1">
      <alignment horizontal="center"/>
    </xf>
    <xf numFmtId="0" fontId="40" fillId="0" borderId="12" xfId="0" applyFont="1" applyFill="1" applyBorder="1" applyAlignment="1" applyProtection="1">
      <alignment horizontal="justify" vertical="center" wrapText="1"/>
    </xf>
    <xf numFmtId="0" fontId="35" fillId="0" borderId="13" xfId="0" applyFont="1" applyFill="1" applyBorder="1" applyAlignment="1" applyProtection="1">
      <alignment horizontal="justify" vertical="center" wrapText="1"/>
    </xf>
    <xf numFmtId="0" fontId="35" fillId="0" borderId="37" xfId="0" applyFont="1" applyFill="1" applyBorder="1" applyAlignment="1" applyProtection="1">
      <alignment horizontal="justify" vertical="center" wrapText="1"/>
    </xf>
    <xf numFmtId="0" fontId="3" fillId="24" borderId="12" xfId="0" applyFont="1" applyFill="1" applyBorder="1" applyAlignment="1" applyProtection="1">
      <alignment horizontal="center"/>
    </xf>
    <xf numFmtId="0" fontId="3" fillId="24" borderId="13" xfId="0" applyFont="1" applyFill="1" applyBorder="1" applyAlignment="1" applyProtection="1">
      <alignment horizontal="center"/>
    </xf>
    <xf numFmtId="0" fontId="3" fillId="24" borderId="37" xfId="0" applyFont="1" applyFill="1" applyBorder="1" applyAlignment="1" applyProtection="1">
      <alignment horizontal="center"/>
    </xf>
    <xf numFmtId="9" fontId="40" fillId="24" borderId="12" xfId="0" applyNumberFormat="1" applyFont="1" applyFill="1" applyBorder="1" applyAlignment="1" applyProtection="1">
      <alignment horizontal="center" wrapText="1"/>
    </xf>
    <xf numFmtId="0" fontId="40" fillId="24" borderId="13" xfId="0" applyFont="1" applyFill="1" applyBorder="1" applyAlignment="1" applyProtection="1">
      <alignment horizontal="center" wrapText="1"/>
    </xf>
    <xf numFmtId="0" fontId="40" fillId="24" borderId="37" xfId="0" applyFont="1" applyFill="1" applyBorder="1" applyAlignment="1" applyProtection="1">
      <alignment horizontal="center" wrapText="1"/>
    </xf>
    <xf numFmtId="0" fontId="3" fillId="0" borderId="3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40" fillId="24" borderId="12" xfId="0" applyFont="1" applyFill="1" applyBorder="1" applyAlignment="1" applyProtection="1">
      <alignment horizontal="center" wrapText="1"/>
    </xf>
    <xf numFmtId="0" fontId="40" fillId="26" borderId="13" xfId="0" applyFont="1" applyFill="1" applyBorder="1" applyAlignment="1" applyProtection="1">
      <alignment horizontal="center" wrapText="1"/>
    </xf>
    <xf numFmtId="0" fontId="40" fillId="27" borderId="12" xfId="0" applyFont="1" applyFill="1" applyBorder="1" applyAlignment="1" applyProtection="1">
      <alignment horizontal="center" vertical="center" wrapText="1"/>
    </xf>
    <xf numFmtId="0" fontId="40" fillId="27" borderId="37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>
      <alignment horizontal="left" vertical="center" wrapText="1"/>
    </xf>
    <xf numFmtId="0" fontId="35" fillId="24" borderId="37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5" fillId="0" borderId="12" xfId="0" applyFont="1" applyFill="1" applyBorder="1" applyAlignment="1" applyProtection="1">
      <alignment horizontal="center" vertical="center" wrapText="1"/>
    </xf>
    <xf numFmtId="0" fontId="35" fillId="0" borderId="13" xfId="0" applyFont="1" applyFill="1" applyBorder="1" applyAlignment="1" applyProtection="1">
      <alignment horizontal="center" vertical="center"/>
    </xf>
    <xf numFmtId="0" fontId="35" fillId="0" borderId="37" xfId="0" applyFont="1" applyFill="1" applyBorder="1" applyAlignment="1" applyProtection="1">
      <alignment horizontal="center" vertical="center"/>
    </xf>
    <xf numFmtId="0" fontId="35" fillId="24" borderId="12" xfId="0" applyFont="1" applyFill="1" applyBorder="1" applyAlignment="1" applyProtection="1">
      <alignment horizontal="left" vertical="center"/>
    </xf>
    <xf numFmtId="0" fontId="35" fillId="24" borderId="13" xfId="0" applyFont="1" applyFill="1" applyBorder="1" applyAlignment="1" applyProtection="1">
      <alignment horizontal="left" vertical="center"/>
    </xf>
    <xf numFmtId="0" fontId="35" fillId="24" borderId="37" xfId="0" applyFont="1" applyFill="1" applyBorder="1" applyAlignment="1" applyProtection="1">
      <alignment horizontal="left" vertical="center"/>
    </xf>
    <xf numFmtId="0" fontId="38" fillId="29" borderId="9" xfId="0" applyFont="1" applyFill="1" applyBorder="1" applyAlignment="1" applyProtection="1">
      <alignment horizontal="center" vertical="center" wrapText="1"/>
    </xf>
    <xf numFmtId="0" fontId="38" fillId="29" borderId="10" xfId="0" applyFont="1" applyFill="1" applyBorder="1" applyAlignment="1" applyProtection="1">
      <alignment horizontal="center" vertical="center" wrapText="1"/>
    </xf>
    <xf numFmtId="0" fontId="38" fillId="29" borderId="11" xfId="0" applyFont="1" applyFill="1" applyBorder="1" applyAlignment="1" applyProtection="1">
      <alignment horizontal="center" vertical="center" wrapText="1"/>
    </xf>
    <xf numFmtId="0" fontId="38" fillId="29" borderId="34" xfId="0" applyFont="1" applyFill="1" applyBorder="1" applyAlignment="1" applyProtection="1">
      <alignment horizontal="center" vertical="center" wrapText="1"/>
    </xf>
    <xf numFmtId="0" fontId="38" fillId="29" borderId="35" xfId="0" applyFont="1" applyFill="1" applyBorder="1" applyAlignment="1" applyProtection="1">
      <alignment horizontal="center" vertical="center" wrapText="1"/>
    </xf>
    <xf numFmtId="0" fontId="38" fillId="29" borderId="36" xfId="0" applyFont="1" applyFill="1" applyBorder="1" applyAlignment="1" applyProtection="1">
      <alignment horizontal="center" vertical="center" wrapText="1"/>
    </xf>
    <xf numFmtId="0" fontId="3" fillId="24" borderId="0" xfId="0" applyFont="1" applyFill="1" applyAlignment="1" applyProtection="1">
      <alignment horizontal="center" vertical="center" wrapText="1"/>
    </xf>
    <xf numFmtId="0" fontId="40" fillId="0" borderId="12" xfId="34" applyFont="1" applyFill="1" applyBorder="1" applyAlignment="1" applyProtection="1">
      <alignment horizontal="center" vertical="distributed"/>
    </xf>
    <xf numFmtId="0" fontId="40" fillId="0" borderId="13" xfId="34" applyFont="1" applyFill="1" applyBorder="1" applyAlignment="1" applyProtection="1">
      <alignment horizontal="center" vertical="distributed"/>
    </xf>
    <xf numFmtId="0" fontId="40" fillId="0" borderId="37" xfId="34" applyFont="1" applyFill="1" applyBorder="1" applyAlignment="1" applyProtection="1">
      <alignment horizontal="center" vertical="distributed"/>
    </xf>
    <xf numFmtId="0" fontId="39" fillId="29" borderId="12" xfId="34" applyFont="1" applyFill="1" applyBorder="1" applyAlignment="1" applyProtection="1">
      <alignment horizontal="center" vertical="distributed"/>
    </xf>
    <xf numFmtId="0" fontId="39" fillId="29" borderId="13" xfId="34" applyFont="1" applyFill="1" applyBorder="1" applyAlignment="1" applyProtection="1">
      <alignment horizontal="center" vertical="distributed"/>
    </xf>
    <xf numFmtId="0" fontId="35" fillId="0" borderId="12" xfId="0" applyFont="1" applyFill="1" applyBorder="1" applyAlignment="1" applyProtection="1">
      <alignment horizontal="center" vertical="center"/>
    </xf>
    <xf numFmtId="0" fontId="35" fillId="24" borderId="38" xfId="0" applyFont="1" applyFill="1" applyBorder="1" applyAlignment="1" applyProtection="1">
      <alignment horizontal="center"/>
    </xf>
    <xf numFmtId="0" fontId="35" fillId="24" borderId="0" xfId="0" applyFont="1" applyFill="1" applyBorder="1" applyAlignment="1" applyProtection="1">
      <alignment horizontal="center"/>
    </xf>
    <xf numFmtId="0" fontId="35" fillId="24" borderId="39" xfId="0" applyFont="1" applyFill="1" applyBorder="1" applyAlignment="1" applyProtection="1">
      <alignment horizontal="center"/>
    </xf>
    <xf numFmtId="0" fontId="30" fillId="0" borderId="30" xfId="0" applyFont="1" applyFill="1" applyBorder="1" applyAlignment="1" applyProtection="1">
      <alignment horizontal="center" vertical="center"/>
    </xf>
    <xf numFmtId="0" fontId="30" fillId="0" borderId="27" xfId="0" applyFont="1" applyFill="1" applyBorder="1" applyAlignment="1" applyProtection="1">
      <alignment horizontal="center" vertical="center"/>
    </xf>
    <xf numFmtId="0" fontId="30" fillId="0" borderId="28" xfId="0" applyFont="1" applyFill="1" applyBorder="1" applyAlignment="1" applyProtection="1">
      <alignment horizontal="center" vertical="center"/>
    </xf>
    <xf numFmtId="0" fontId="31" fillId="0" borderId="19" xfId="0" applyFont="1" applyFill="1" applyBorder="1" applyAlignment="1" applyProtection="1">
      <alignment horizontal="center" vertical="center"/>
    </xf>
    <xf numFmtId="0" fontId="31" fillId="0" borderId="20" xfId="0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center" vertical="center"/>
    </xf>
    <xf numFmtId="0" fontId="32" fillId="0" borderId="31" xfId="0" applyFont="1" applyFill="1" applyBorder="1" applyAlignment="1" applyProtection="1">
      <alignment vertical="center"/>
    </xf>
    <xf numFmtId="0" fontId="32" fillId="0" borderId="20" xfId="0" applyFont="1" applyFill="1" applyBorder="1" applyAlignment="1" applyProtection="1">
      <alignment vertical="center"/>
    </xf>
    <xf numFmtId="0" fontId="32" fillId="0" borderId="22" xfId="0" applyFont="1" applyFill="1" applyBorder="1" applyAlignment="1" applyProtection="1">
      <alignment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32" xfId="0" applyFont="1" applyFill="1" applyBorder="1" applyAlignment="1" applyProtection="1">
      <alignment horizontal="center" vertical="center"/>
    </xf>
    <xf numFmtId="0" fontId="32" fillId="0" borderId="33" xfId="0" applyFont="1" applyFill="1" applyBorder="1" applyAlignment="1" applyProtection="1">
      <alignment vertical="center"/>
    </xf>
    <xf numFmtId="0" fontId="32" fillId="0" borderId="17" xfId="0" applyFont="1" applyFill="1" applyBorder="1" applyAlignment="1" applyProtection="1">
      <alignment vertical="center"/>
    </xf>
    <xf numFmtId="0" fontId="32" fillId="0" borderId="32" xfId="0" applyFont="1" applyFill="1" applyBorder="1" applyAlignment="1" applyProtection="1">
      <alignment vertical="center"/>
    </xf>
    <xf numFmtId="0" fontId="31" fillId="0" borderId="16" xfId="0" applyFont="1" applyFill="1" applyBorder="1" applyAlignment="1" applyProtection="1">
      <alignment horizontal="center" vertical="center"/>
    </xf>
    <xf numFmtId="0" fontId="31" fillId="0" borderId="23" xfId="0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</xf>
    <xf numFmtId="0" fontId="32" fillId="0" borderId="26" xfId="0" applyFont="1" applyFill="1" applyBorder="1" applyAlignment="1" applyProtection="1">
      <alignment vertical="center"/>
    </xf>
    <xf numFmtId="0" fontId="32" fillId="0" borderId="23" xfId="0" applyFont="1" applyFill="1" applyBorder="1" applyAlignment="1" applyProtection="1">
      <alignment vertical="center"/>
    </xf>
    <xf numFmtId="0" fontId="32" fillId="0" borderId="29" xfId="0" applyFont="1" applyFill="1" applyBorder="1" applyAlignment="1" applyProtection="1">
      <alignment vertical="center"/>
    </xf>
    <xf numFmtId="0" fontId="33" fillId="0" borderId="27" xfId="0" applyFont="1" applyFill="1" applyBorder="1" applyAlignment="1" applyProtection="1">
      <alignment horizontal="center"/>
    </xf>
    <xf numFmtId="0" fontId="33" fillId="0" borderId="54" xfId="0" applyFont="1" applyFill="1" applyBorder="1" applyAlignment="1" applyProtection="1">
      <alignment horizontal="center"/>
    </xf>
    <xf numFmtId="0" fontId="33" fillId="0" borderId="55" xfId="0" applyFont="1" applyFill="1" applyBorder="1" applyAlignment="1" applyProtection="1">
      <alignment horizontal="center"/>
    </xf>
    <xf numFmtId="9" fontId="35" fillId="0" borderId="17" xfId="36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5" fillId="0" borderId="30" xfId="0" applyFont="1" applyBorder="1" applyAlignment="1" applyProtection="1">
      <alignment horizontal="left"/>
    </xf>
    <xf numFmtId="0" fontId="35" fillId="0" borderId="65" xfId="0" applyFont="1" applyBorder="1" applyAlignment="1" applyProtection="1">
      <alignment horizontal="left"/>
    </xf>
    <xf numFmtId="0" fontId="58" fillId="29" borderId="17" xfId="0" applyFont="1" applyFill="1" applyBorder="1" applyAlignment="1" applyProtection="1">
      <alignment horizontal="center" vertical="center" wrapText="1"/>
    </xf>
    <xf numFmtId="0" fontId="33" fillId="0" borderId="30" xfId="0" applyFont="1" applyBorder="1" applyAlignment="1" applyProtection="1">
      <alignment horizontal="center"/>
    </xf>
    <xf numFmtId="0" fontId="33" fillId="0" borderId="66" xfId="0" applyFont="1" applyBorder="1" applyAlignment="1" applyProtection="1">
      <alignment horizontal="center"/>
    </xf>
    <xf numFmtId="0" fontId="33" fillId="0" borderId="65" xfId="0" applyFont="1" applyBorder="1" applyAlignment="1" applyProtection="1">
      <alignment horizontal="center"/>
    </xf>
    <xf numFmtId="0" fontId="34" fillId="28" borderId="0" xfId="0" applyFont="1" applyFill="1" applyAlignment="1" applyProtection="1">
      <alignment horizontal="center"/>
    </xf>
    <xf numFmtId="0" fontId="35" fillId="0" borderId="27" xfId="0" applyFont="1" applyBorder="1" applyAlignment="1" applyProtection="1">
      <alignment horizontal="left"/>
    </xf>
    <xf numFmtId="0" fontId="35" fillId="0" borderId="55" xfId="0" applyFont="1" applyBorder="1" applyAlignment="1" applyProtection="1">
      <alignment horizontal="left"/>
    </xf>
    <xf numFmtId="0" fontId="35" fillId="0" borderId="28" xfId="0" applyFont="1" applyBorder="1" applyAlignment="1" applyProtection="1">
      <alignment horizontal="left"/>
    </xf>
    <xf numFmtId="0" fontId="35" fillId="0" borderId="57" xfId="0" applyFont="1" applyBorder="1" applyAlignment="1" applyProtection="1">
      <alignment horizontal="left"/>
    </xf>
    <xf numFmtId="0" fontId="57" fillId="29" borderId="17" xfId="0" applyFont="1" applyFill="1" applyBorder="1" applyAlignment="1" applyProtection="1">
      <alignment horizontal="center" vertical="center" wrapText="1"/>
    </xf>
    <xf numFmtId="0" fontId="34" fillId="0" borderId="28" xfId="0" applyFont="1" applyFill="1" applyBorder="1" applyAlignment="1" applyProtection="1">
      <alignment horizontal="center"/>
    </xf>
    <xf numFmtId="0" fontId="34" fillId="0" borderId="56" xfId="0" applyFont="1" applyFill="1" applyBorder="1" applyAlignment="1" applyProtection="1">
      <alignment horizontal="center"/>
    </xf>
    <xf numFmtId="0" fontId="34" fillId="0" borderId="57" xfId="0" applyFont="1" applyFill="1" applyBorder="1" applyAlignment="1" applyProtection="1">
      <alignment horizontal="center"/>
    </xf>
    <xf numFmtId="0" fontId="35" fillId="0" borderId="17" xfId="0" applyFont="1" applyFill="1" applyBorder="1" applyAlignment="1" applyProtection="1">
      <alignment horizontal="center" vertical="center" wrapText="1"/>
    </xf>
    <xf numFmtId="0" fontId="36" fillId="28" borderId="62" xfId="0" applyFont="1" applyFill="1" applyBorder="1" applyAlignment="1" applyProtection="1">
      <alignment horizontal="left" vertical="center" wrapText="1"/>
      <protection locked="0"/>
    </xf>
    <xf numFmtId="0" fontId="36" fillId="28" borderId="63" xfId="0" applyFont="1" applyFill="1" applyBorder="1" applyAlignment="1" applyProtection="1">
      <alignment horizontal="left" vertical="center" wrapText="1"/>
      <protection locked="0"/>
    </xf>
    <xf numFmtId="0" fontId="36" fillId="28" borderId="64" xfId="0" applyFont="1" applyFill="1" applyBorder="1" applyAlignment="1" applyProtection="1">
      <alignment horizontal="left" vertical="center" wrapText="1"/>
      <protection locked="0"/>
    </xf>
    <xf numFmtId="0" fontId="36" fillId="28" borderId="48" xfId="0" applyFont="1" applyFill="1" applyBorder="1" applyAlignment="1" applyProtection="1">
      <alignment horizontal="left" vertical="center" wrapText="1"/>
      <protection locked="0"/>
    </xf>
    <xf numFmtId="0" fontId="36" fillId="28" borderId="49" xfId="0" applyFont="1" applyFill="1" applyBorder="1" applyAlignment="1" applyProtection="1">
      <alignment horizontal="left" vertical="center" wrapText="1"/>
      <protection locked="0"/>
    </xf>
    <xf numFmtId="0" fontId="36" fillId="28" borderId="52" xfId="0" applyFont="1" applyFill="1" applyBorder="1" applyAlignment="1" applyProtection="1">
      <alignment horizontal="left" vertical="center" wrapText="1"/>
      <protection locked="0"/>
    </xf>
    <xf numFmtId="0" fontId="57" fillId="29" borderId="17" xfId="0" applyFont="1" applyFill="1" applyBorder="1" applyAlignment="1" applyProtection="1">
      <alignment horizontal="center" vertical="center"/>
    </xf>
    <xf numFmtId="0" fontId="40" fillId="28" borderId="12" xfId="0" applyFont="1" applyFill="1" applyBorder="1" applyAlignment="1" applyProtection="1">
      <alignment horizontal="center" vertical="center"/>
    </xf>
    <xf numFmtId="0" fontId="40" fillId="28" borderId="13" xfId="0" applyFont="1" applyFill="1" applyBorder="1" applyAlignment="1" applyProtection="1">
      <alignment horizontal="center" vertical="center"/>
    </xf>
    <xf numFmtId="0" fontId="40" fillId="28" borderId="37" xfId="0" applyFont="1" applyFill="1" applyBorder="1" applyAlignment="1" applyProtection="1">
      <alignment horizontal="center" vertical="center"/>
    </xf>
    <xf numFmtId="0" fontId="3" fillId="24" borderId="9" xfId="0" applyFont="1" applyFill="1" applyBorder="1" applyAlignment="1" applyProtection="1">
      <alignment horizontal="center"/>
    </xf>
    <xf numFmtId="0" fontId="3" fillId="24" borderId="10" xfId="0" applyFont="1" applyFill="1" applyBorder="1" applyAlignment="1" applyProtection="1">
      <alignment horizontal="center"/>
    </xf>
    <xf numFmtId="0" fontId="3" fillId="24" borderId="11" xfId="0" applyFont="1" applyFill="1" applyBorder="1" applyAlignment="1" applyProtection="1">
      <alignment horizontal="center"/>
    </xf>
    <xf numFmtId="0" fontId="39" fillId="0" borderId="12" xfId="0" applyFont="1" applyFill="1" applyBorder="1" applyAlignment="1" applyProtection="1">
      <alignment horizontal="center"/>
    </xf>
    <xf numFmtId="0" fontId="39" fillId="0" borderId="13" xfId="0" applyFont="1" applyFill="1" applyBorder="1" applyAlignment="1" applyProtection="1">
      <alignment horizontal="center"/>
    </xf>
    <xf numFmtId="0" fontId="39" fillId="0" borderId="37" xfId="0" applyFont="1" applyFill="1" applyBorder="1" applyAlignment="1" applyProtection="1">
      <alignment horizontal="center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3" xfId="0" applyFont="1" applyFill="1" applyBorder="1" applyAlignment="1" applyProtection="1">
      <alignment horizontal="center" vertical="center"/>
    </xf>
    <xf numFmtId="0" fontId="36" fillId="24" borderId="37" xfId="0" applyFont="1" applyFill="1" applyBorder="1" applyAlignment="1" applyProtection="1">
      <alignment horizontal="center" vertical="center"/>
    </xf>
    <xf numFmtId="0" fontId="35" fillId="24" borderId="12" xfId="0" applyFont="1" applyFill="1" applyBorder="1" applyAlignment="1" applyProtection="1">
      <alignment horizontal="justify" vertical="center" wrapText="1"/>
    </xf>
    <xf numFmtId="0" fontId="35" fillId="24" borderId="13" xfId="0" applyFont="1" applyFill="1" applyBorder="1" applyAlignment="1" applyProtection="1">
      <alignment horizontal="justify" vertical="center"/>
    </xf>
    <xf numFmtId="0" fontId="35" fillId="24" borderId="37" xfId="0" applyFont="1" applyFill="1" applyBorder="1" applyAlignment="1" applyProtection="1">
      <alignment horizontal="justify" vertical="center"/>
    </xf>
    <xf numFmtId="0" fontId="39" fillId="0" borderId="38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9" fillId="0" borderId="39" xfId="0" applyFont="1" applyFill="1" applyBorder="1" applyAlignment="1" applyProtection="1">
      <alignment horizontal="center"/>
    </xf>
    <xf numFmtId="0" fontId="35" fillId="24" borderId="12" xfId="0" applyFont="1" applyFill="1" applyBorder="1" applyAlignment="1" applyProtection="1">
      <alignment horizontal="center" wrapText="1"/>
    </xf>
    <xf numFmtId="0" fontId="35" fillId="24" borderId="13" xfId="0" applyFont="1" applyFill="1" applyBorder="1" applyAlignment="1" applyProtection="1">
      <alignment horizontal="center" wrapText="1"/>
    </xf>
    <xf numFmtId="0" fontId="35" fillId="24" borderId="37" xfId="0" applyFont="1" applyFill="1" applyBorder="1" applyAlignment="1" applyProtection="1">
      <alignment horizontal="center" wrapText="1"/>
    </xf>
    <xf numFmtId="0" fontId="3" fillId="0" borderId="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9" fillId="29" borderId="19" xfId="0" applyFont="1" applyFill="1" applyBorder="1" applyAlignment="1" applyProtection="1">
      <alignment horizontal="center" vertical="center"/>
    </xf>
    <xf numFmtId="0" fontId="39" fillId="29" borderId="20" xfId="0" applyFont="1" applyFill="1" applyBorder="1" applyAlignment="1" applyProtection="1">
      <alignment horizontal="center" vertical="center"/>
    </xf>
    <xf numFmtId="0" fontId="39" fillId="29" borderId="22" xfId="0" applyFont="1" applyFill="1" applyBorder="1" applyAlignment="1" applyProtection="1">
      <alignment horizontal="center" vertical="center"/>
    </xf>
    <xf numFmtId="0" fontId="39" fillId="29" borderId="23" xfId="0" applyFont="1" applyFill="1" applyBorder="1" applyAlignment="1" applyProtection="1">
      <alignment horizontal="center" vertical="center"/>
    </xf>
    <xf numFmtId="0" fontId="39" fillId="29" borderId="29" xfId="0" applyFont="1" applyFill="1" applyBorder="1" applyAlignment="1" applyProtection="1">
      <alignment horizontal="center" vertical="center"/>
    </xf>
    <xf numFmtId="0" fontId="2" fillId="24" borderId="53" xfId="0" applyFont="1" applyFill="1" applyBorder="1" applyAlignment="1" applyProtection="1">
      <alignment horizontal="center"/>
    </xf>
    <xf numFmtId="0" fontId="2" fillId="24" borderId="54" xfId="0" applyFont="1" applyFill="1" applyBorder="1" applyAlignment="1" applyProtection="1">
      <alignment horizontal="center"/>
    </xf>
    <xf numFmtId="0" fontId="2" fillId="24" borderId="55" xfId="0" applyFont="1" applyFill="1" applyBorder="1" applyAlignment="1" applyProtection="1">
      <alignment horizontal="center"/>
    </xf>
    <xf numFmtId="0" fontId="35" fillId="24" borderId="24" xfId="0" applyFont="1" applyFill="1" applyBorder="1" applyAlignment="1" applyProtection="1">
      <alignment horizontal="center" vertical="center" wrapText="1"/>
    </xf>
    <xf numFmtId="0" fontId="35" fillId="24" borderId="24" xfId="0" applyFont="1" applyFill="1" applyBorder="1" applyAlignment="1" applyProtection="1">
      <alignment horizontal="center" vertical="center"/>
    </xf>
    <xf numFmtId="0" fontId="35" fillId="24" borderId="24" xfId="0" applyFont="1" applyFill="1" applyBorder="1" applyAlignment="1" applyProtection="1">
      <alignment horizontal="justify" vertical="center" wrapText="1"/>
    </xf>
    <xf numFmtId="0" fontId="35" fillId="24" borderId="68" xfId="0" applyFont="1" applyFill="1" applyBorder="1" applyAlignment="1" applyProtection="1">
      <alignment horizontal="justify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/>
    </xf>
    <xf numFmtId="0" fontId="35" fillId="24" borderId="23" xfId="0" applyFont="1" applyFill="1" applyBorder="1" applyAlignment="1" applyProtection="1">
      <alignment horizontal="justify" vertical="center" wrapText="1"/>
    </xf>
    <xf numFmtId="0" fontId="35" fillId="24" borderId="29" xfId="0" applyFont="1" applyFill="1" applyBorder="1" applyAlignment="1" applyProtection="1">
      <alignment horizontal="justify" vertical="center" wrapText="1"/>
    </xf>
    <xf numFmtId="0" fontId="3" fillId="24" borderId="25" xfId="0" applyFont="1" applyFill="1" applyBorder="1" applyAlignment="1" applyProtection="1">
      <alignment horizontal="center"/>
    </xf>
    <xf numFmtId="0" fontId="3" fillId="24" borderId="56" xfId="0" applyFont="1" applyFill="1" applyBorder="1" applyAlignment="1" applyProtection="1">
      <alignment horizontal="center"/>
    </xf>
    <xf numFmtId="0" fontId="3" fillId="24" borderId="26" xfId="0" applyFont="1" applyFill="1" applyBorder="1" applyAlignment="1" applyProtection="1">
      <alignment horizontal="center"/>
    </xf>
    <xf numFmtId="0" fontId="3" fillId="24" borderId="57" xfId="0" applyFont="1" applyFill="1" applyBorder="1" applyAlignment="1" applyProtection="1">
      <alignment horizontal="center"/>
    </xf>
    <xf numFmtId="0" fontId="2" fillId="24" borderId="48" xfId="0" applyFont="1" applyFill="1" applyBorder="1" applyAlignment="1" applyProtection="1">
      <alignment horizontal="center"/>
    </xf>
    <xf numFmtId="0" fontId="2" fillId="24" borderId="49" xfId="0" applyFont="1" applyFill="1" applyBorder="1" applyAlignment="1" applyProtection="1">
      <alignment horizontal="center"/>
    </xf>
    <xf numFmtId="0" fontId="2" fillId="24" borderId="52" xfId="0" applyFont="1" applyFill="1" applyBorder="1" applyAlignment="1" applyProtection="1">
      <alignment horizontal="center"/>
    </xf>
    <xf numFmtId="0" fontId="2" fillId="24" borderId="50" xfId="0" applyFont="1" applyFill="1" applyBorder="1" applyAlignment="1" applyProtection="1">
      <alignment horizontal="center"/>
    </xf>
    <xf numFmtId="0" fontId="2" fillId="24" borderId="33" xfId="0" applyFont="1" applyFill="1" applyBorder="1" applyAlignment="1" applyProtection="1">
      <alignment horizontal="center"/>
    </xf>
    <xf numFmtId="0" fontId="40" fillId="0" borderId="13" xfId="0" applyFont="1" applyFill="1" applyBorder="1" applyAlignment="1" applyProtection="1">
      <alignment horizontal="center" vertical="center" wrapText="1"/>
      <protection locked="0"/>
    </xf>
    <xf numFmtId="0" fontId="40" fillId="0" borderId="37" xfId="0" applyFont="1" applyFill="1" applyBorder="1" applyAlignment="1" applyProtection="1">
      <alignment horizontal="center" vertical="center" wrapText="1"/>
      <protection locked="0"/>
    </xf>
    <xf numFmtId="0" fontId="7" fillId="24" borderId="9" xfId="0" applyFont="1" applyFill="1" applyBorder="1" applyAlignment="1" applyProtection="1">
      <alignment horizontal="center" vertical="center"/>
    </xf>
    <xf numFmtId="0" fontId="7" fillId="24" borderId="10" xfId="0" applyFont="1" applyFill="1" applyBorder="1" applyAlignment="1" applyProtection="1">
      <alignment horizontal="center" vertical="center"/>
    </xf>
    <xf numFmtId="0" fontId="7" fillId="24" borderId="11" xfId="0" applyFont="1" applyFill="1" applyBorder="1" applyAlignment="1" applyProtection="1">
      <alignment horizontal="center" vertical="center"/>
    </xf>
    <xf numFmtId="0" fontId="7" fillId="24" borderId="38" xfId="0" applyFont="1" applyFill="1" applyBorder="1" applyAlignment="1" applyProtection="1">
      <alignment horizontal="center" vertical="center"/>
    </xf>
    <xf numFmtId="0" fontId="7" fillId="24" borderId="0" xfId="0" applyFont="1" applyFill="1" applyBorder="1" applyAlignment="1" applyProtection="1">
      <alignment horizontal="center" vertical="center"/>
    </xf>
    <xf numFmtId="0" fontId="7" fillId="24" borderId="39" xfId="0" applyFont="1" applyFill="1" applyBorder="1" applyAlignment="1" applyProtection="1">
      <alignment horizontal="center" vertical="center"/>
    </xf>
    <xf numFmtId="0" fontId="7" fillId="24" borderId="34" xfId="0" applyFont="1" applyFill="1" applyBorder="1" applyAlignment="1" applyProtection="1">
      <alignment horizontal="center" vertical="center"/>
    </xf>
    <xf numFmtId="0" fontId="7" fillId="24" borderId="35" xfId="0" applyFont="1" applyFill="1" applyBorder="1" applyAlignment="1" applyProtection="1">
      <alignment horizontal="center" vertical="center"/>
    </xf>
    <xf numFmtId="0" fontId="7" fillId="24" borderId="36" xfId="0" applyFont="1" applyFill="1" applyBorder="1" applyAlignment="1" applyProtection="1">
      <alignment horizontal="center" vertical="center"/>
    </xf>
    <xf numFmtId="0" fontId="40" fillId="24" borderId="9" xfId="0" applyFont="1" applyFill="1" applyBorder="1" applyAlignment="1" applyProtection="1">
      <alignment vertical="center" wrapText="1"/>
      <protection locked="0"/>
    </xf>
    <xf numFmtId="0" fontId="40" fillId="24" borderId="10" xfId="0" applyFont="1" applyFill="1" applyBorder="1" applyAlignment="1" applyProtection="1">
      <alignment vertical="center" wrapText="1"/>
      <protection locked="0"/>
    </xf>
    <xf numFmtId="0" fontId="40" fillId="24" borderId="11" xfId="0" applyFont="1" applyFill="1" applyBorder="1" applyAlignment="1" applyProtection="1">
      <alignment vertical="center" wrapText="1"/>
      <protection locked="0"/>
    </xf>
    <xf numFmtId="0" fontId="40" fillId="24" borderId="12" xfId="0" applyFont="1" applyFill="1" applyBorder="1" applyAlignment="1" applyProtection="1">
      <alignment horizontal="center" vertical="center" wrapText="1"/>
      <protection locked="0"/>
    </xf>
    <xf numFmtId="0" fontId="40" fillId="24" borderId="13" xfId="0" applyFont="1" applyFill="1" applyBorder="1" applyAlignment="1" applyProtection="1">
      <alignment horizontal="center" vertical="center"/>
      <protection locked="0"/>
    </xf>
    <xf numFmtId="0" fontId="40" fillId="24" borderId="37" xfId="0" applyFont="1" applyFill="1" applyBorder="1" applyAlignment="1" applyProtection="1">
      <alignment horizontal="center" vertical="center"/>
      <protection locked="0"/>
    </xf>
    <xf numFmtId="0" fontId="39" fillId="29" borderId="67" xfId="0" applyFont="1" applyFill="1" applyBorder="1" applyAlignment="1" applyProtection="1">
      <alignment horizontal="left" vertical="center" wrapText="1"/>
    </xf>
    <xf numFmtId="0" fontId="35" fillId="24" borderId="34" xfId="0" applyFont="1" applyFill="1" applyBorder="1" applyAlignment="1" applyProtection="1">
      <alignment horizontal="left" vertical="center" wrapText="1"/>
      <protection locked="0"/>
    </xf>
    <xf numFmtId="0" fontId="35" fillId="24" borderId="35" xfId="0" applyFont="1" applyFill="1" applyBorder="1" applyAlignment="1" applyProtection="1">
      <alignment horizontal="left" vertical="center" wrapText="1"/>
      <protection locked="0"/>
    </xf>
    <xf numFmtId="0" fontId="35" fillId="24" borderId="36" xfId="0" applyFont="1" applyFill="1" applyBorder="1" applyAlignment="1" applyProtection="1">
      <alignment horizontal="left" vertical="center" wrapText="1"/>
      <protection locked="0"/>
    </xf>
    <xf numFmtId="9" fontId="40" fillId="0" borderId="17" xfId="0" applyNumberFormat="1" applyFont="1" applyBorder="1" applyAlignment="1" applyProtection="1">
      <alignment horizontal="center" vertical="center" wrapText="1"/>
    </xf>
    <xf numFmtId="9" fontId="40" fillId="0" borderId="23" xfId="0" applyNumberFormat="1" applyFont="1" applyBorder="1" applyAlignment="1" applyProtection="1">
      <alignment horizontal="center" vertical="center" wrapText="1"/>
    </xf>
    <xf numFmtId="0" fontId="46" fillId="28" borderId="0" xfId="0" applyFont="1" applyFill="1" applyAlignment="1" applyProtection="1">
      <alignment horizontal="center"/>
    </xf>
    <xf numFmtId="9" fontId="35" fillId="0" borderId="23" xfId="36" applyFont="1" applyFill="1" applyBorder="1" applyAlignment="1" applyProtection="1">
      <alignment horizontal="center" vertical="center" wrapText="1"/>
    </xf>
    <xf numFmtId="0" fontId="59" fillId="29" borderId="20" xfId="0" applyFont="1" applyFill="1" applyBorder="1" applyAlignment="1" applyProtection="1">
      <alignment horizontal="center" vertical="center" wrapText="1"/>
    </xf>
    <xf numFmtId="0" fontId="59" fillId="29" borderId="22" xfId="0" applyFont="1" applyFill="1" applyBorder="1" applyAlignment="1" applyProtection="1">
      <alignment horizontal="center" vertical="center" wrapText="1"/>
    </xf>
    <xf numFmtId="0" fontId="42" fillId="28" borderId="0" xfId="0" applyFont="1" applyFill="1" applyBorder="1" applyAlignment="1" applyProtection="1">
      <alignment horizontal="center" vertical="center"/>
    </xf>
    <xf numFmtId="0" fontId="57" fillId="29" borderId="19" xfId="0" applyFont="1" applyFill="1" applyBorder="1" applyAlignment="1" applyProtection="1">
      <alignment horizontal="center" vertical="center" wrapText="1"/>
    </xf>
    <xf numFmtId="0" fontId="57" fillId="29" borderId="15" xfId="0" applyFont="1" applyFill="1" applyBorder="1" applyAlignment="1" applyProtection="1">
      <alignment horizontal="center" vertical="center" wrapText="1"/>
    </xf>
    <xf numFmtId="0" fontId="57" fillId="29" borderId="20" xfId="0" applyFont="1" applyFill="1" applyBorder="1" applyAlignment="1" applyProtection="1">
      <alignment horizontal="center" vertical="center" wrapText="1"/>
    </xf>
    <xf numFmtId="0" fontId="33" fillId="0" borderId="16" xfId="0" applyFont="1" applyBorder="1" applyAlignment="1" applyProtection="1">
      <alignment horizontal="center" vertical="center"/>
    </xf>
    <xf numFmtId="0" fontId="33" fillId="0" borderId="23" xfId="0" applyFont="1" applyBorder="1" applyAlignment="1" applyProtection="1">
      <alignment horizontal="center" vertical="center"/>
    </xf>
    <xf numFmtId="0" fontId="33" fillId="0" borderId="29" xfId="0" applyFont="1" applyBorder="1" applyAlignment="1" applyProtection="1">
      <alignment horizontal="center" vertical="center"/>
    </xf>
    <xf numFmtId="0" fontId="58" fillId="29" borderId="32" xfId="0" applyFont="1" applyFill="1" applyBorder="1" applyAlignment="1" applyProtection="1">
      <alignment horizontal="center" vertical="center" wrapText="1"/>
    </xf>
    <xf numFmtId="0" fontId="35" fillId="28" borderId="62" xfId="0" applyFont="1" applyFill="1" applyBorder="1" applyAlignment="1" applyProtection="1">
      <alignment horizontal="left" vertical="center" wrapText="1"/>
      <protection locked="0"/>
    </xf>
    <xf numFmtId="0" fontId="35" fillId="28" borderId="63" xfId="0" applyFont="1" applyFill="1" applyBorder="1" applyAlignment="1" applyProtection="1">
      <alignment horizontal="left" vertical="center" wrapText="1"/>
      <protection locked="0"/>
    </xf>
    <xf numFmtId="0" fontId="35" fillId="28" borderId="64" xfId="0" applyFont="1" applyFill="1" applyBorder="1" applyAlignment="1" applyProtection="1">
      <alignment horizontal="left" vertical="center" wrapText="1"/>
      <protection locked="0"/>
    </xf>
    <xf numFmtId="0" fontId="35" fillId="28" borderId="48" xfId="0" applyFont="1" applyFill="1" applyBorder="1" applyAlignment="1" applyProtection="1">
      <alignment horizontal="left" vertical="center" wrapText="1"/>
      <protection locked="0"/>
    </xf>
    <xf numFmtId="0" fontId="35" fillId="28" borderId="49" xfId="0" applyFont="1" applyFill="1" applyBorder="1" applyAlignment="1" applyProtection="1">
      <alignment horizontal="left" vertical="center" wrapText="1"/>
      <protection locked="0"/>
    </xf>
    <xf numFmtId="0" fontId="35" fillId="28" borderId="52" xfId="0" applyFont="1" applyFill="1" applyBorder="1" applyAlignment="1" applyProtection="1">
      <alignment horizontal="left" vertical="center" wrapText="1"/>
      <protection locked="0"/>
    </xf>
    <xf numFmtId="0" fontId="40" fillId="0" borderId="15" xfId="0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41" fillId="0" borderId="31" xfId="0" applyFont="1" applyFill="1" applyBorder="1" applyAlignment="1" applyProtection="1">
      <alignment vertical="center"/>
    </xf>
    <xf numFmtId="0" fontId="41" fillId="0" borderId="20" xfId="0" applyFont="1" applyFill="1" applyBorder="1" applyAlignment="1" applyProtection="1">
      <alignment vertical="center"/>
    </xf>
    <xf numFmtId="0" fontId="41" fillId="0" borderId="22" xfId="0" applyFont="1" applyFill="1" applyBorder="1" applyAlignment="1" applyProtection="1">
      <alignment vertical="center"/>
    </xf>
    <xf numFmtId="0" fontId="41" fillId="0" borderId="33" xfId="0" applyFont="1" applyFill="1" applyBorder="1" applyAlignment="1" applyProtection="1">
      <alignment vertical="center"/>
    </xf>
    <xf numFmtId="0" fontId="41" fillId="0" borderId="17" xfId="0" applyFont="1" applyFill="1" applyBorder="1" applyAlignment="1" applyProtection="1">
      <alignment vertical="center"/>
    </xf>
    <xf numFmtId="0" fontId="41" fillId="0" borderId="32" xfId="0" applyFont="1" applyFill="1" applyBorder="1" applyAlignment="1" applyProtection="1">
      <alignment vertical="center"/>
    </xf>
    <xf numFmtId="0" fontId="41" fillId="0" borderId="26" xfId="0" applyFont="1" applyFill="1" applyBorder="1" applyAlignment="1" applyProtection="1">
      <alignment vertical="center"/>
    </xf>
    <xf numFmtId="0" fontId="41" fillId="0" borderId="23" xfId="0" applyFont="1" applyFill="1" applyBorder="1" applyAlignment="1" applyProtection="1">
      <alignment vertical="center"/>
    </xf>
    <xf numFmtId="0" fontId="41" fillId="0" borderId="29" xfId="0" applyFont="1" applyFill="1" applyBorder="1" applyAlignment="1" applyProtection="1">
      <alignment vertical="center"/>
    </xf>
    <xf numFmtId="0" fontId="33" fillId="0" borderId="19" xfId="0" applyFont="1" applyBorder="1" applyAlignment="1" applyProtection="1">
      <alignment horizontal="center" vertical="center"/>
    </xf>
    <xf numFmtId="0" fontId="33" fillId="0" borderId="20" xfId="0" applyFont="1" applyBorder="1" applyAlignment="1" applyProtection="1">
      <alignment horizontal="center" vertical="center"/>
    </xf>
    <xf numFmtId="0" fontId="33" fillId="0" borderId="22" xfId="0" applyFont="1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/>
    </xf>
    <xf numFmtId="0" fontId="33" fillId="0" borderId="17" xfId="0" applyFont="1" applyBorder="1" applyAlignment="1" applyProtection="1">
      <alignment horizontal="center" vertical="center"/>
    </xf>
    <xf numFmtId="0" fontId="33" fillId="0" borderId="32" xfId="0" applyFont="1" applyBorder="1" applyAlignment="1" applyProtection="1">
      <alignment horizontal="center" vertical="center"/>
    </xf>
    <xf numFmtId="0" fontId="35" fillId="24" borderId="12" xfId="0" applyFont="1" applyFill="1" applyBorder="1" applyAlignment="1" applyProtection="1">
      <alignment horizontal="center" vertical="center" wrapText="1"/>
      <protection locked="0"/>
    </xf>
    <xf numFmtId="0" fontId="35" fillId="24" borderId="13" xfId="0" applyFont="1" applyFill="1" applyBorder="1" applyAlignment="1" applyProtection="1">
      <alignment horizontal="center" vertical="center"/>
      <protection locked="0"/>
    </xf>
    <xf numFmtId="0" fontId="35" fillId="24" borderId="37" xfId="0" applyFont="1" applyFill="1" applyBorder="1" applyAlignment="1" applyProtection="1">
      <alignment horizontal="center" vertical="center"/>
      <protection locked="0"/>
    </xf>
    <xf numFmtId="0" fontId="5" fillId="24" borderId="34" xfId="0" applyFont="1" applyFill="1" applyBorder="1" applyAlignment="1" applyProtection="1">
      <alignment horizontal="left" vertical="center" wrapText="1"/>
      <protection locked="0"/>
    </xf>
    <xf numFmtId="0" fontId="5" fillId="24" borderId="35" xfId="0" applyFont="1" applyFill="1" applyBorder="1" applyAlignment="1" applyProtection="1">
      <alignment horizontal="left" vertical="center" wrapText="1"/>
      <protection locked="0"/>
    </xf>
    <xf numFmtId="0" fontId="5" fillId="24" borderId="36" xfId="0" applyFont="1" applyFill="1" applyBorder="1" applyAlignment="1" applyProtection="1">
      <alignment horizontal="left" vertical="center" wrapText="1"/>
      <protection locked="0"/>
    </xf>
    <xf numFmtId="0" fontId="35" fillId="24" borderId="30" xfId="0" applyFont="1" applyFill="1" applyBorder="1" applyAlignment="1" applyProtection="1">
      <alignment horizontal="center" vertical="center" wrapText="1"/>
    </xf>
    <xf numFmtId="0" fontId="35" fillId="24" borderId="66" xfId="0" applyFont="1" applyFill="1" applyBorder="1" applyAlignment="1" applyProtection="1">
      <alignment horizontal="center" vertical="center" wrapText="1"/>
    </xf>
    <xf numFmtId="0" fontId="35" fillId="24" borderId="31" xfId="0" applyFont="1" applyFill="1" applyBorder="1" applyAlignment="1" applyProtection="1">
      <alignment horizontal="center" vertical="center" wrapText="1"/>
    </xf>
    <xf numFmtId="0" fontId="35" fillId="24" borderId="53" xfId="34" applyFont="1" applyFill="1" applyBorder="1" applyAlignment="1" applyProtection="1">
      <alignment horizontal="center" vertical="center"/>
    </xf>
    <xf numFmtId="0" fontId="35" fillId="24" borderId="54" xfId="34" applyFont="1" applyFill="1" applyBorder="1" applyAlignment="1" applyProtection="1">
      <alignment horizontal="center" vertical="center"/>
    </xf>
    <xf numFmtId="0" fontId="35" fillId="24" borderId="33" xfId="34" applyFont="1" applyFill="1" applyBorder="1" applyAlignment="1" applyProtection="1">
      <alignment horizontal="center" vertical="center"/>
    </xf>
    <xf numFmtId="0" fontId="35" fillId="24" borderId="55" xfId="34" applyFont="1" applyFill="1" applyBorder="1" applyAlignment="1" applyProtection="1">
      <alignment horizontal="center" vertical="center"/>
    </xf>
    <xf numFmtId="0" fontId="35" fillId="24" borderId="48" xfId="34" applyFont="1" applyFill="1" applyBorder="1" applyAlignment="1" applyProtection="1">
      <alignment horizontal="center" vertical="center"/>
    </xf>
    <xf numFmtId="0" fontId="35" fillId="24" borderId="49" xfId="34" applyFont="1" applyFill="1" applyBorder="1" applyAlignment="1" applyProtection="1">
      <alignment horizontal="center" vertical="center"/>
    </xf>
    <xf numFmtId="0" fontId="35" fillId="24" borderId="52" xfId="34" applyFont="1" applyFill="1" applyBorder="1" applyAlignment="1" applyProtection="1">
      <alignment horizontal="center" vertical="center"/>
    </xf>
    <xf numFmtId="0" fontId="35" fillId="24" borderId="50" xfId="34" applyFont="1" applyFill="1" applyBorder="1" applyAlignment="1" applyProtection="1">
      <alignment horizontal="center" vertical="center"/>
    </xf>
    <xf numFmtId="0" fontId="39" fillId="29" borderId="40" xfId="0" applyFont="1" applyFill="1" applyBorder="1" applyAlignment="1" applyProtection="1">
      <alignment horizontal="center"/>
    </xf>
    <xf numFmtId="0" fontId="39" fillId="29" borderId="41" xfId="0" applyFont="1" applyFill="1" applyBorder="1" applyAlignment="1" applyProtection="1">
      <alignment horizontal="center"/>
    </xf>
    <xf numFmtId="0" fontId="39" fillId="29" borderId="42" xfId="0" applyFont="1" applyFill="1" applyBorder="1" applyAlignment="1" applyProtection="1">
      <alignment horizontal="center"/>
    </xf>
    <xf numFmtId="0" fontId="39" fillId="29" borderId="43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center"/>
    </xf>
    <xf numFmtId="0" fontId="35" fillId="24" borderId="37" xfId="0" applyFont="1" applyFill="1" applyBorder="1" applyAlignment="1" applyProtection="1">
      <alignment horizontal="center"/>
    </xf>
    <xf numFmtId="0" fontId="44" fillId="0" borderId="31" xfId="0" applyFont="1" applyFill="1" applyBorder="1" applyAlignment="1" applyProtection="1">
      <alignment vertical="center"/>
    </xf>
    <xf numFmtId="0" fontId="44" fillId="0" borderId="20" xfId="0" applyFont="1" applyFill="1" applyBorder="1" applyAlignment="1" applyProtection="1">
      <alignment vertical="center"/>
    </xf>
    <xf numFmtId="0" fontId="44" fillId="0" borderId="22" xfId="0" applyFont="1" applyFill="1" applyBorder="1" applyAlignment="1" applyProtection="1">
      <alignment vertical="center"/>
    </xf>
    <xf numFmtId="0" fontId="44" fillId="0" borderId="33" xfId="0" applyFont="1" applyFill="1" applyBorder="1" applyAlignment="1" applyProtection="1">
      <alignment vertical="center"/>
    </xf>
    <xf numFmtId="0" fontId="44" fillId="0" borderId="17" xfId="0" applyFont="1" applyFill="1" applyBorder="1" applyAlignment="1" applyProtection="1">
      <alignment vertical="center"/>
    </xf>
    <xf numFmtId="0" fontId="44" fillId="0" borderId="32" xfId="0" applyFont="1" applyFill="1" applyBorder="1" applyAlignment="1" applyProtection="1">
      <alignment vertical="center"/>
    </xf>
    <xf numFmtId="0" fontId="44" fillId="0" borderId="26" xfId="0" applyFont="1" applyFill="1" applyBorder="1" applyAlignment="1" applyProtection="1">
      <alignment vertical="center"/>
    </xf>
    <xf numFmtId="0" fontId="44" fillId="0" borderId="23" xfId="0" applyFont="1" applyFill="1" applyBorder="1" applyAlignment="1" applyProtection="1">
      <alignment vertical="center"/>
    </xf>
    <xf numFmtId="0" fontId="44" fillId="0" borderId="29" xfId="0" applyFont="1" applyFill="1" applyBorder="1" applyAlignment="1" applyProtection="1">
      <alignment vertical="center"/>
    </xf>
    <xf numFmtId="0" fontId="9" fillId="28" borderId="0" xfId="0" applyFont="1" applyFill="1" applyBorder="1" applyAlignment="1" applyProtection="1">
      <alignment horizontal="center" vertical="center"/>
    </xf>
    <xf numFmtId="0" fontId="57" fillId="29" borderId="16" xfId="0" applyFont="1" applyFill="1" applyBorder="1" applyAlignment="1" applyProtection="1">
      <alignment horizontal="center" vertical="center" wrapText="1"/>
    </xf>
    <xf numFmtId="0" fontId="57" fillId="29" borderId="23" xfId="0" applyFont="1" applyFill="1" applyBorder="1" applyAlignment="1" applyProtection="1">
      <alignment horizontal="center" vertical="center" wrapText="1"/>
    </xf>
    <xf numFmtId="0" fontId="60" fillId="29" borderId="20" xfId="0" applyFont="1" applyFill="1" applyBorder="1" applyAlignment="1" applyProtection="1">
      <alignment horizontal="center" vertical="center" wrapText="1"/>
    </xf>
    <xf numFmtId="0" fontId="60" fillId="29" borderId="22" xfId="0" applyFont="1" applyFill="1" applyBorder="1" applyAlignment="1" applyProtection="1">
      <alignment horizontal="center" vertical="center" wrapText="1"/>
    </xf>
    <xf numFmtId="0" fontId="58" fillId="29" borderId="23" xfId="0" applyFont="1" applyFill="1" applyBorder="1" applyAlignment="1" applyProtection="1">
      <alignment horizontal="center" vertical="center" wrapText="1"/>
    </xf>
    <xf numFmtId="0" fontId="58" fillId="29" borderId="29" xfId="0" applyFont="1" applyFill="1" applyBorder="1" applyAlignment="1" applyProtection="1">
      <alignment horizontal="center" vertical="center" wrapText="1"/>
    </xf>
    <xf numFmtId="0" fontId="47" fillId="0" borderId="14" xfId="0" applyFont="1" applyBorder="1" applyAlignment="1" applyProtection="1">
      <alignment horizontal="center" vertical="center" wrapText="1"/>
    </xf>
    <xf numFmtId="0" fontId="48" fillId="0" borderId="16" xfId="0" applyFont="1" applyBorder="1" applyAlignment="1" applyProtection="1">
      <alignment horizontal="center" vertical="center" wrapText="1"/>
    </xf>
    <xf numFmtId="9" fontId="47" fillId="0" borderId="24" xfId="0" applyNumberFormat="1" applyFont="1" applyBorder="1" applyAlignment="1" applyProtection="1">
      <alignment horizontal="center" vertical="center" wrapText="1"/>
    </xf>
    <xf numFmtId="9" fontId="47" fillId="0" borderId="23" xfId="0" applyNumberFormat="1" applyFont="1" applyBorder="1" applyAlignment="1" applyProtection="1">
      <alignment horizontal="center" vertical="center" wrapText="1"/>
    </xf>
    <xf numFmtId="0" fontId="48" fillId="28" borderId="62" xfId="0" applyFont="1" applyFill="1" applyBorder="1" applyAlignment="1" applyProtection="1">
      <alignment horizontal="left" vertical="center" wrapText="1"/>
      <protection locked="0"/>
    </xf>
    <xf numFmtId="0" fontId="48" fillId="28" borderId="63" xfId="0" applyFont="1" applyFill="1" applyBorder="1" applyAlignment="1" applyProtection="1">
      <alignment horizontal="left" vertical="center" wrapText="1"/>
      <protection locked="0"/>
    </xf>
    <xf numFmtId="0" fontId="48" fillId="28" borderId="64" xfId="0" applyFont="1" applyFill="1" applyBorder="1" applyAlignment="1" applyProtection="1">
      <alignment horizontal="left" vertical="center" wrapText="1"/>
      <protection locked="0"/>
    </xf>
    <xf numFmtId="0" fontId="48" fillId="28" borderId="48" xfId="0" applyFont="1" applyFill="1" applyBorder="1" applyAlignment="1" applyProtection="1">
      <alignment horizontal="left" vertical="center" wrapText="1"/>
      <protection locked="0"/>
    </xf>
    <xf numFmtId="0" fontId="48" fillId="28" borderId="49" xfId="0" applyFont="1" applyFill="1" applyBorder="1" applyAlignment="1" applyProtection="1">
      <alignment horizontal="left" vertical="center" wrapText="1"/>
      <protection locked="0"/>
    </xf>
    <xf numFmtId="0" fontId="48" fillId="28" borderId="52" xfId="0" applyFont="1" applyFill="1" applyBorder="1" applyAlignment="1" applyProtection="1">
      <alignment horizontal="left" vertical="center" wrapText="1"/>
      <protection locked="0"/>
    </xf>
    <xf numFmtId="9" fontId="48" fillId="0" borderId="24" xfId="36" applyFont="1" applyFill="1" applyBorder="1" applyAlignment="1" applyProtection="1">
      <alignment horizontal="center" vertical="center" wrapText="1"/>
    </xf>
    <xf numFmtId="9" fontId="48" fillId="0" borderId="23" xfId="36" applyFont="1" applyFill="1" applyBorder="1" applyAlignment="1" applyProtection="1">
      <alignment horizontal="center" vertical="center" wrapText="1"/>
    </xf>
    <xf numFmtId="0" fontId="2" fillId="24" borderId="10" xfId="0" applyFont="1" applyFill="1" applyBorder="1" applyAlignment="1" applyProtection="1">
      <alignment vertical="center" wrapText="1"/>
      <protection locked="0"/>
    </xf>
    <xf numFmtId="0" fontId="2" fillId="24" borderId="11" xfId="0" applyFont="1" applyFill="1" applyBorder="1" applyAlignment="1" applyProtection="1">
      <alignment vertical="center" wrapText="1"/>
      <protection locked="0"/>
    </xf>
    <xf numFmtId="0" fontId="50" fillId="29" borderId="58" xfId="0" applyFont="1" applyFill="1" applyBorder="1" applyAlignment="1" applyProtection="1">
      <alignment horizontal="left" vertical="center" wrapText="1"/>
    </xf>
    <xf numFmtId="0" fontId="50" fillId="29" borderId="67" xfId="0" applyFont="1" applyFill="1" applyBorder="1" applyAlignment="1" applyProtection="1">
      <alignment horizontal="left" vertical="center" wrapText="1"/>
    </xf>
    <xf numFmtId="0" fontId="50" fillId="29" borderId="59" xfId="0" applyFont="1" applyFill="1" applyBorder="1" applyAlignment="1" applyProtection="1">
      <alignment horizontal="left" vertical="center" wrapText="1"/>
    </xf>
    <xf numFmtId="0" fontId="49" fillId="24" borderId="12" xfId="0" applyFont="1" applyFill="1" applyBorder="1" applyAlignment="1">
      <alignment horizontal="left" wrapText="1"/>
    </xf>
    <xf numFmtId="0" fontId="49" fillId="24" borderId="13" xfId="0" applyFont="1" applyFill="1" applyBorder="1" applyAlignment="1">
      <alignment horizontal="left" wrapText="1"/>
    </xf>
    <xf numFmtId="0" fontId="49" fillId="24" borderId="37" xfId="0" applyFont="1" applyFill="1" applyBorder="1" applyAlignment="1">
      <alignment horizontal="left" wrapText="1"/>
    </xf>
    <xf numFmtId="0" fontId="49" fillId="24" borderId="12" xfId="0" applyFont="1" applyFill="1" applyBorder="1" applyAlignment="1">
      <alignment horizontal="center" wrapText="1"/>
    </xf>
    <xf numFmtId="0" fontId="49" fillId="24" borderId="13" xfId="0" applyFont="1" applyFill="1" applyBorder="1" applyAlignment="1">
      <alignment horizontal="center" wrapText="1"/>
    </xf>
    <xf numFmtId="0" fontId="49" fillId="24" borderId="37" xfId="0" applyFont="1" applyFill="1" applyBorder="1" applyAlignment="1">
      <alignment horizontal="center" wrapText="1"/>
    </xf>
    <xf numFmtId="0" fontId="40" fillId="24" borderId="12" xfId="0" applyFont="1" applyFill="1" applyBorder="1" applyAlignment="1" applyProtection="1">
      <alignment horizontal="left" vertical="center" wrapText="1"/>
    </xf>
    <xf numFmtId="0" fontId="40" fillId="24" borderId="13" xfId="0" applyFont="1" applyFill="1" applyBorder="1" applyAlignment="1" applyProtection="1">
      <alignment horizontal="left" vertical="center" wrapText="1"/>
    </xf>
    <xf numFmtId="0" fontId="40" fillId="24" borderId="37" xfId="0" applyFont="1" applyFill="1" applyBorder="1" applyAlignment="1" applyProtection="1">
      <alignment horizontal="left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37" xfId="0" applyFont="1" applyFill="1" applyBorder="1" applyAlignment="1" applyProtection="1">
      <alignment horizontal="center" vertical="center"/>
    </xf>
    <xf numFmtId="0" fontId="39" fillId="24" borderId="0" xfId="0" applyFont="1" applyFill="1" applyAlignment="1" applyProtection="1">
      <alignment horizontal="center" vertical="center" wrapText="1"/>
    </xf>
    <xf numFmtId="10" fontId="40" fillId="0" borderId="20" xfId="34" applyNumberFormat="1" applyFont="1" applyBorder="1" applyAlignment="1">
      <alignment horizontal="center" vertical="center" wrapText="1"/>
    </xf>
    <xf numFmtId="10" fontId="40" fillId="0" borderId="23" xfId="34" applyNumberFormat="1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justify" vertical="center" wrapText="1"/>
      <protection locked="0"/>
    </xf>
    <xf numFmtId="0" fontId="35" fillId="0" borderId="68" xfId="0" applyFont="1" applyBorder="1" applyAlignment="1" applyProtection="1">
      <alignment horizontal="justify" vertical="center" wrapText="1"/>
      <protection locked="0"/>
    </xf>
    <xf numFmtId="0" fontId="35" fillId="0" borderId="23" xfId="0" applyFont="1" applyBorder="1" applyAlignment="1" applyProtection="1">
      <alignment horizontal="justify" vertical="center" wrapText="1"/>
      <protection locked="0"/>
    </xf>
    <xf numFmtId="0" fontId="35" fillId="0" borderId="29" xfId="0" applyFont="1" applyBorder="1" applyAlignment="1" applyProtection="1">
      <alignment horizontal="justify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center" vertical="center" wrapText="1"/>
    </xf>
    <xf numFmtId="0" fontId="40" fillId="0" borderId="17" xfId="34" applyFont="1" applyBorder="1" applyAlignment="1">
      <alignment horizontal="center" vertical="center" wrapText="1"/>
    </xf>
    <xf numFmtId="0" fontId="57" fillId="29" borderId="19" xfId="0" applyFont="1" applyFill="1" applyBorder="1" applyAlignment="1">
      <alignment horizontal="center" vertical="center" wrapText="1"/>
    </xf>
    <xf numFmtId="0" fontId="57" fillId="29" borderId="16" xfId="0" applyFont="1" applyFill="1" applyBorder="1" applyAlignment="1">
      <alignment horizontal="center" vertical="center" wrapText="1"/>
    </xf>
    <xf numFmtId="0" fontId="57" fillId="29" borderId="22" xfId="0" applyFont="1" applyFill="1" applyBorder="1" applyAlignment="1" applyProtection="1">
      <alignment horizontal="center" vertical="center" wrapText="1"/>
    </xf>
    <xf numFmtId="0" fontId="58" fillId="29" borderId="25" xfId="0" applyFont="1" applyFill="1" applyBorder="1" applyAlignment="1" applyProtection="1">
      <alignment horizontal="center" vertical="center" wrapText="1"/>
    </xf>
    <xf numFmtId="0" fontId="58" fillId="29" borderId="56" xfId="0" applyFont="1" applyFill="1" applyBorder="1" applyAlignment="1" applyProtection="1">
      <alignment horizontal="center" vertical="center" wrapText="1"/>
    </xf>
    <xf numFmtId="0" fontId="58" fillId="29" borderId="26" xfId="0" applyFont="1" applyFill="1" applyBorder="1" applyAlignment="1" applyProtection="1">
      <alignment horizontal="center" vertical="center" wrapText="1"/>
    </xf>
    <xf numFmtId="0" fontId="45" fillId="28" borderId="10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 vertical="center"/>
    </xf>
  </cellXfs>
  <cellStyles count="46">
    <cellStyle name="20% - Énfasis1 2" xfId="1" xr:uid="{D1F63291-9477-4CCD-B8EF-674DC8C61736}"/>
    <cellStyle name="20% - Énfasis2 2" xfId="2" xr:uid="{74515445-25F7-410D-8633-6E58E737F4C1}"/>
    <cellStyle name="20% - Énfasis3 2" xfId="3" xr:uid="{7B9E2CDF-85EE-4557-BA56-FFC5114EFE08}"/>
    <cellStyle name="20% - Énfasis4 2" xfId="4" xr:uid="{3456E8D8-BD56-4AD4-9715-E0E2D352526B}"/>
    <cellStyle name="20% - Énfasis5 2" xfId="5" xr:uid="{05DAE1E7-4B1C-4F7F-8C30-223B44062A72}"/>
    <cellStyle name="20% - Énfasis6 2" xfId="6" xr:uid="{B03FE039-74BC-4D05-B33C-DFE45B785413}"/>
    <cellStyle name="40% - Énfasis1 2" xfId="7" xr:uid="{B23A5480-F597-4F28-A3D0-FC8E5F876C76}"/>
    <cellStyle name="40% - Énfasis2 2" xfId="8" xr:uid="{2A8446A3-F663-41D0-AE6B-74E17DE02CC3}"/>
    <cellStyle name="40% - Énfasis3 2" xfId="9" xr:uid="{A067020B-418C-4BA0-BDD2-5080971D5606}"/>
    <cellStyle name="40% - Énfasis4 2" xfId="10" xr:uid="{170E3E09-956A-4334-8FCF-A272D58D3A60}"/>
    <cellStyle name="40% - Énfasis5 2" xfId="11" xr:uid="{98A905E7-6242-44FC-B82B-D8E764AC7479}"/>
    <cellStyle name="40% - Énfasis6 2" xfId="12" xr:uid="{E58F5D32-5B63-4116-B5D5-723815123520}"/>
    <cellStyle name="60% - Énfasis1 2" xfId="13" xr:uid="{D7767D15-43D8-4C49-BBCD-186DC0A3FA73}"/>
    <cellStyle name="60% - Énfasis2 2" xfId="14" xr:uid="{E74DDBFF-0E0D-4099-BE99-CAD8845A1C9F}"/>
    <cellStyle name="60% - Énfasis3 2" xfId="15" xr:uid="{B8EEC90A-07FD-4C04-B0C5-9AD1714E2CB1}"/>
    <cellStyle name="60% - Énfasis4 2" xfId="16" xr:uid="{E0AAC6A0-53FE-4540-A8F9-4061AB19438D}"/>
    <cellStyle name="60% - Énfasis5 2" xfId="17" xr:uid="{D2C33C4A-EA98-449D-A9CC-95C7C641EFA5}"/>
    <cellStyle name="60% - Énfasis6 2" xfId="18" xr:uid="{7AFF1FBF-A08F-43AD-8D99-02379CB4B49E}"/>
    <cellStyle name="Buena 2" xfId="19" xr:uid="{57ABE2FA-DF7F-47E7-8D43-804BD79346AF}"/>
    <cellStyle name="Cálculo 2" xfId="20" xr:uid="{2BCDBDB0-CB2A-44C1-8B61-5037949D76B9}"/>
    <cellStyle name="Celda de comprobación 2" xfId="21" xr:uid="{C9B4957C-1CDA-477F-87B8-20E77BFD94B8}"/>
    <cellStyle name="Celda vinculada 2" xfId="22" xr:uid="{647C93A2-3276-4DF7-ABF8-049A593778A1}"/>
    <cellStyle name="Encabezado 4 2" xfId="23" xr:uid="{708B37F0-47D5-408A-B310-2969275AD67D}"/>
    <cellStyle name="Énfasis1 2" xfId="24" xr:uid="{0C62E27F-CC9A-463D-983D-A42222EA0AC3}"/>
    <cellStyle name="Énfasis2 2" xfId="25" xr:uid="{DBD99A32-D90E-4FEF-B8D3-E0B4AF920E1C}"/>
    <cellStyle name="Énfasis3 2" xfId="26" xr:uid="{8848F7AC-668F-420B-9BEB-1935B067B701}"/>
    <cellStyle name="Énfasis4 2" xfId="27" xr:uid="{14456F5B-8D8B-4D66-A470-75646A0F995D}"/>
    <cellStyle name="Énfasis5 2" xfId="28" xr:uid="{E498EA80-B71C-4300-AF9A-7175C4A6B3ED}"/>
    <cellStyle name="Énfasis6 2" xfId="29" xr:uid="{32FDCC3D-E2A7-4871-9780-042BD3764D80}"/>
    <cellStyle name="Entrada 2" xfId="30" xr:uid="{44665343-8137-4636-B8C5-228F1B72567F}"/>
    <cellStyle name="Incorrecto 2" xfId="31" xr:uid="{B5680D63-94A8-442C-9364-EA07F86E63E9}"/>
    <cellStyle name="Millares 2" xfId="32" xr:uid="{2735B751-D520-4F9E-ADDA-48F08FF5000F}"/>
    <cellStyle name="Neutral 2" xfId="33" xr:uid="{76311F4A-9C8B-4324-AE29-ABB5735CEAC4}"/>
    <cellStyle name="Normal" xfId="0" builtinId="0"/>
    <cellStyle name="Normal 2" xfId="34" xr:uid="{FA498118-3568-407B-AE0A-EF7007CA4708}"/>
    <cellStyle name="Notas 2" xfId="35" xr:uid="{3A0A675B-BC13-482B-AF01-7662C1A796FE}"/>
    <cellStyle name="Porcentaje" xfId="36" builtinId="5"/>
    <cellStyle name="Porcentaje 2" xfId="37" xr:uid="{BD04ADDA-F552-4F42-BF51-115B903DA8C0}"/>
    <cellStyle name="Porcentaje 3" xfId="38" xr:uid="{524140E0-84CC-4DC6-8F4B-90F87F7F750F}"/>
    <cellStyle name="Salida 2" xfId="39" xr:uid="{C2FBCA8E-3C6C-4A50-8672-8E3BFF9270B8}"/>
    <cellStyle name="Texto de advertencia 2" xfId="40" xr:uid="{D27B04FF-F00F-462A-A424-A6C83B0515D8}"/>
    <cellStyle name="Texto explicativo 2" xfId="41" xr:uid="{28E868B1-391F-494F-A7E4-6D61EE4A72F3}"/>
    <cellStyle name="Título 2 2" xfId="42" xr:uid="{7D5BDB95-638B-4A79-B05E-77CE669494DF}"/>
    <cellStyle name="Título 3 2" xfId="43" xr:uid="{6F220BD8-C194-47CA-A406-880D7A94B885}"/>
    <cellStyle name="Título 4" xfId="44" xr:uid="{19E7568D-181F-455C-B3F6-BC5373014504}"/>
    <cellStyle name="Total 2" xfId="45" xr:uid="{2C1F7356-74F6-47A7-8BC5-6C65A7C8824A}"/>
  </cellStyles>
  <dxfs count="67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100">
              <a:latin typeface="Verdana" panose="020B0604030504040204" pitchFamily="34" charset="0"/>
              <a:ea typeface="Verdana" panose="020B060403050404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7122703412073491E-2"/>
          <c:y val="0.10379241516966067"/>
          <c:w val="0.87232174103237092"/>
          <c:h val="0.750912034199317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'ATENCION CONCEPTOS'!$C$46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0185067526415994E-16"/>
                  <c:y val="-0.1437125748502994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7-4A9B-9C2A-EF73337BA1B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'ATENCION CONCEPTOS'!$F$45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('ATENCION CONCEPTOS'!$F$46,'ATENCION CONCEPTOS'!$I$46,'ATENCION CONCEPTOS'!$L$46,'ATENCION CONCEPTOS'!$O$46)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7-4A9B-9C2A-EF73337B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730911"/>
        <c:axId val="1"/>
      </c:barChart>
      <c:catAx>
        <c:axId val="484730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4847309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75240392043283"/>
          <c:y val="0.55091632499256227"/>
          <c:w val="0.20625672282832908"/>
          <c:h val="0.14371730217197276"/>
        </c:manualLayout>
      </c:layout>
      <c:overlay val="0"/>
      <c:txPr>
        <a:bodyPr/>
        <a:lstStyle/>
        <a:p>
          <a:pPr>
            <a:defRPr sz="900">
              <a:latin typeface="Verdana" panose="020B0604030504040204" pitchFamily="34" charset="0"/>
              <a:ea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000">
                <a:latin typeface="Verdana" panose="020B0604030504040204" pitchFamily="34" charset="0"/>
                <a:ea typeface="Verdana" panose="020B0604030504040204" pitchFamily="34" charset="0"/>
              </a:rPr>
              <a:t>GRAFICA</a:t>
            </a:r>
            <a:r>
              <a:rPr lang="en-US" sz="1000" baseline="0">
                <a:latin typeface="Verdana" panose="020B0604030504040204" pitchFamily="34" charset="0"/>
                <a:ea typeface="Verdana" panose="020B0604030504040204" pitchFamily="34" charset="0"/>
              </a:rPr>
              <a:t> DE INDICADORES</a:t>
            </a:r>
            <a:endParaRPr lang="en-US" sz="1000"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'PRESENTACION ESTUDIOS CONCILIA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'PRESENTACION ESTUDIOS CONCILIA '!$F$48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('PRESENTACION ESTUDIOS CONCILIA '!$F$49,'PRESENTACION ESTUDIOS CONCILIA '!$I$49,'PRESENTACION ESTUDIOS CONCILIA '!$L$49,'PRESENTACION ESTUDIOS CONCILIA '!$O$49)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DB6-A9A5-93A0565F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5699439"/>
        <c:axId val="1"/>
      </c:barChart>
      <c:catAx>
        <c:axId val="955699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95569943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50">
              <a:latin typeface="Verdana" panose="020B0604030504040204" pitchFamily="34" charset="0"/>
              <a:ea typeface="Verdana" panose="020B060403050404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'ATENCIÓN DEMANDAS '!$C$49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'ATENCIÓN DEMANDAS '!$F$48</c:f>
              <c:strCache>
                <c:ptCount val="1"/>
                <c:pt idx="0">
                  <c:v>MAR</c:v>
                </c:pt>
              </c:strCache>
            </c:strRef>
          </c:cat>
          <c:val>
            <c:numRef>
              <c:f>('ATENCIÓN DEMANDAS '!$F$49,'ATENCIÓN DEMANDAS '!$I$49,'ATENCIÓN DEMANDAS '!$L$49,'ATENCIÓN DEMANDAS '!$O$49)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A-4DBD-93F3-3CF3B0336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704239"/>
        <c:axId val="1"/>
      </c:barChart>
      <c:catAx>
        <c:axId val="95570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95570423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CO">
                <a:latin typeface="Verdana" panose="020B0604030504040204" pitchFamily="34" charset="0"/>
                <a:ea typeface="Verdana" panose="020B0604030504040204" pitchFamily="34" charset="0"/>
              </a:rPr>
              <a:t>% de demandas reducidas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'[1]EFECTIVIDAD PREV DAÑO ANTIJURID'!$C$49</c:f>
              <c:strCache>
                <c:ptCount val="1"/>
                <c:pt idx="0">
                  <c:v>% de demandas reducidas en el período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('[1]EFECTIVIDAD PREV DAÑO ANTIJURID'!$I$48,'[1]EFECTIVIDAD PREV DAÑO ANTIJURID'!$O$48)</c:f>
              <c:strCache>
                <c:ptCount val="2"/>
                <c:pt idx="0">
                  <c:v>JUN</c:v>
                </c:pt>
                <c:pt idx="1">
                  <c:v>DIC</c:v>
                </c:pt>
              </c:strCache>
            </c:strRef>
          </c:cat>
          <c:val>
            <c:numRef>
              <c:f>('[1]EFECTIVIDAD PREV DAÑO ANTIJURID'!$I$49,'[1]EFECTIVIDAD PREV DAÑO ANTIJURID'!$O$49)</c:f>
              <c:numCache>
                <c:formatCode>General</c:formatCode>
                <c:ptCount val="2"/>
                <c:pt idx="0">
                  <c:v>0.9375</c:v>
                </c:pt>
                <c:pt idx="1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6-4A1E-B825-1ABA236040AF}"/>
            </c:ext>
          </c:extLst>
        </c:ser>
        <c:ser>
          <c:idx val="1"/>
          <c:order val="1"/>
          <c:tx>
            <c:strRef>
              <c:f>'[1]EFECTIVIDAD PREV DAÑO ANTIJURID'!$C$50</c:f>
              <c:strCache>
                <c:ptCount val="1"/>
                <c:pt idx="0">
                  <c:v>% a reducir como meta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('[1]EFECTIVIDAD PREV DAÑO ANTIJURID'!$I$48,'[1]EFECTIVIDAD PREV DAÑO ANTIJURID'!$O$48)</c:f>
              <c:strCache>
                <c:ptCount val="2"/>
                <c:pt idx="0">
                  <c:v>JUN</c:v>
                </c:pt>
                <c:pt idx="1">
                  <c:v>DIC</c:v>
                </c:pt>
              </c:strCache>
            </c:strRef>
          </c:cat>
          <c:val>
            <c:numRef>
              <c:f>('[1]EFECTIVIDAD PREV DAÑO ANTIJURID'!$I$50,'[1]EFECTIVIDAD PREV DAÑO ANTIJURID'!$O$50)</c:f>
              <c:numCache>
                <c:formatCode>General</c:formatCode>
                <c:ptCount val="2"/>
                <c:pt idx="0">
                  <c:v>0.6875</c:v>
                </c:pt>
                <c:pt idx="1">
                  <c:v>0.6875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6-4A1E-B825-1ABA23604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5709999"/>
        <c:axId val="1"/>
      </c:barChart>
      <c:catAx>
        <c:axId val="95570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55709999"/>
        <c:crosses val="autoZero"/>
        <c:crossBetween val="between"/>
        <c:majorUnit val="5.000000000000001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00502750576922"/>
          <c:y val="0.82542659138223562"/>
          <c:w val="0.68668879628607826"/>
          <c:h val="0.1322799024651018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50</xdr:row>
      <xdr:rowOff>104775</xdr:rowOff>
    </xdr:from>
    <xdr:to>
      <xdr:col>11</xdr:col>
      <xdr:colOff>295275</xdr:colOff>
      <xdr:row>60</xdr:row>
      <xdr:rowOff>76200</xdr:rowOff>
    </xdr:to>
    <xdr:graphicFrame macro="">
      <xdr:nvGraphicFramePr>
        <xdr:cNvPr id="1871031" name="Gráfico 1">
          <a:extLst>
            <a:ext uri="{FF2B5EF4-FFF2-40B4-BE49-F238E27FC236}">
              <a16:creationId xmlns:a16="http://schemas.microsoft.com/office/drawing/2014/main" id="{E09E65E4-7279-1B0F-8068-E294A9B9E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352425</xdr:colOff>
      <xdr:row>1</xdr:row>
      <xdr:rowOff>9525</xdr:rowOff>
    </xdr:from>
    <xdr:to>
      <xdr:col>1</xdr:col>
      <xdr:colOff>1704975</xdr:colOff>
      <xdr:row>4</xdr:row>
      <xdr:rowOff>171450</xdr:rowOff>
    </xdr:to>
    <xdr:pic>
      <xdr:nvPicPr>
        <xdr:cNvPr id="1871032" name="Imagen 1">
          <a:extLst>
            <a:ext uri="{FF2B5EF4-FFF2-40B4-BE49-F238E27FC236}">
              <a16:creationId xmlns:a16="http://schemas.microsoft.com/office/drawing/2014/main" id="{78250AC9-7168-C818-019D-F515C9DC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552450" y="180975"/>
          <a:ext cx="13525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104775</xdr:rowOff>
    </xdr:from>
    <xdr:to>
      <xdr:col>5</xdr:col>
      <xdr:colOff>0</xdr:colOff>
      <xdr:row>1</xdr:row>
      <xdr:rowOff>152400</xdr:rowOff>
    </xdr:to>
    <xdr:grpSp>
      <xdr:nvGrpSpPr>
        <xdr:cNvPr id="2023615" name="Group 1">
          <a:extLst>
            <a:ext uri="{FF2B5EF4-FFF2-40B4-BE49-F238E27FC236}">
              <a16:creationId xmlns:a16="http://schemas.microsoft.com/office/drawing/2014/main" id="{B785108B-84CA-534B-1C98-3C3EF1A6DF48}"/>
            </a:ext>
          </a:extLst>
        </xdr:cNvPr>
        <xdr:cNvGrpSpPr>
          <a:grpSpLocks/>
        </xdr:cNvGrpSpPr>
      </xdr:nvGrpSpPr>
      <xdr:grpSpPr bwMode="auto">
        <a:xfrm>
          <a:off x="7149353" y="104775"/>
          <a:ext cx="0" cy="316566"/>
          <a:chOff x="7950200" y="104775"/>
          <a:chExt cx="0" cy="314325"/>
        </a:xfrm>
      </xdr:grpSpPr>
      <xdr:sp macro="" textlink="">
        <xdr:nvSpPr>
          <xdr:cNvPr id="2023620" name="Rectangle 2">
            <a:extLst>
              <a:ext uri="{FF2B5EF4-FFF2-40B4-BE49-F238E27FC236}">
                <a16:creationId xmlns:a16="http://schemas.microsoft.com/office/drawing/2014/main" id="{7B5C1A62-8D43-35C2-BB57-BBC1AEC26FE2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D075F207-2FC7-E38F-CCB6-CCAB1E2447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9</xdr:col>
      <xdr:colOff>0</xdr:colOff>
      <xdr:row>0</xdr:row>
      <xdr:rowOff>104775</xdr:rowOff>
    </xdr:from>
    <xdr:to>
      <xdr:col>9</xdr:col>
      <xdr:colOff>0</xdr:colOff>
      <xdr:row>1</xdr:row>
      <xdr:rowOff>152400</xdr:rowOff>
    </xdr:to>
    <xdr:grpSp>
      <xdr:nvGrpSpPr>
        <xdr:cNvPr id="2023616" name="Group 1">
          <a:extLst>
            <a:ext uri="{FF2B5EF4-FFF2-40B4-BE49-F238E27FC236}">
              <a16:creationId xmlns:a16="http://schemas.microsoft.com/office/drawing/2014/main" id="{E811626C-9A29-C4CF-61D0-8BB73FD8FAEE}"/>
            </a:ext>
          </a:extLst>
        </xdr:cNvPr>
        <xdr:cNvGrpSpPr>
          <a:grpSpLocks/>
        </xdr:cNvGrpSpPr>
      </xdr:nvGrpSpPr>
      <xdr:grpSpPr bwMode="auto">
        <a:xfrm>
          <a:off x="11228294" y="104775"/>
          <a:ext cx="0" cy="316566"/>
          <a:chOff x="7950200" y="104775"/>
          <a:chExt cx="0" cy="314325"/>
        </a:xfrm>
      </xdr:grpSpPr>
      <xdr:sp macro="" textlink="">
        <xdr:nvSpPr>
          <xdr:cNvPr id="2023618" name="Rectangle 2">
            <a:extLst>
              <a:ext uri="{FF2B5EF4-FFF2-40B4-BE49-F238E27FC236}">
                <a16:creationId xmlns:a16="http://schemas.microsoft.com/office/drawing/2014/main" id="{EBF8A14A-ED65-7563-6AE4-8CC4C7A06EE5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" name="Text Box 3">
            <a:extLst>
              <a:ext uri="{FF2B5EF4-FFF2-40B4-BE49-F238E27FC236}">
                <a16:creationId xmlns:a16="http://schemas.microsoft.com/office/drawing/2014/main" id="{1F620048-57D4-8ABD-BDBF-60D8328CDE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3</xdr:row>
      <xdr:rowOff>57150</xdr:rowOff>
    </xdr:to>
    <xdr:pic>
      <xdr:nvPicPr>
        <xdr:cNvPr id="2023617" name="Imagen 2">
          <a:extLst>
            <a:ext uri="{FF2B5EF4-FFF2-40B4-BE49-F238E27FC236}">
              <a16:creationId xmlns:a16="http://schemas.microsoft.com/office/drawing/2014/main" id="{7DF717C3-E6BF-4DA2-A847-02DB2DEF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0" y="0"/>
          <a:ext cx="1352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1981200</xdr:colOff>
      <xdr:row>51</xdr:row>
      <xdr:rowOff>333375</xdr:rowOff>
    </xdr:from>
    <xdr:to>
      <xdr:col>12</xdr:col>
      <xdr:colOff>9525</xdr:colOff>
      <xdr:row>55</xdr:row>
      <xdr:rowOff>38100</xdr:rowOff>
    </xdr:to>
    <xdr:graphicFrame macro="">
      <xdr:nvGraphicFramePr>
        <xdr:cNvPr id="1888379" name="Gráfico 2">
          <a:extLst>
            <a:ext uri="{FF2B5EF4-FFF2-40B4-BE49-F238E27FC236}">
              <a16:creationId xmlns:a16="http://schemas.microsoft.com/office/drawing/2014/main" id="{F2FBF11A-A567-B34B-0B24-57D0D8493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304800</xdr:colOff>
      <xdr:row>0</xdr:row>
      <xdr:rowOff>142875</xdr:rowOff>
    </xdr:from>
    <xdr:to>
      <xdr:col>1</xdr:col>
      <xdr:colOff>1657350</xdr:colOff>
      <xdr:row>4</xdr:row>
      <xdr:rowOff>133350</xdr:rowOff>
    </xdr:to>
    <xdr:pic>
      <xdr:nvPicPr>
        <xdr:cNvPr id="1888380" name="Imagen 2">
          <a:extLst>
            <a:ext uri="{FF2B5EF4-FFF2-40B4-BE49-F238E27FC236}">
              <a16:creationId xmlns:a16="http://schemas.microsoft.com/office/drawing/2014/main" id="{E816E1A1-5C9B-12F5-1F5F-D50E142C2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504825" y="142875"/>
          <a:ext cx="13525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07261" name="Group 1">
          <a:extLst>
            <a:ext uri="{FF2B5EF4-FFF2-40B4-BE49-F238E27FC236}">
              <a16:creationId xmlns:a16="http://schemas.microsoft.com/office/drawing/2014/main" id="{44D94CD5-4725-DEAB-03FF-670481F46EE7}"/>
            </a:ext>
          </a:extLst>
        </xdr:cNvPr>
        <xdr:cNvGrpSpPr>
          <a:grpSpLocks/>
        </xdr:cNvGrpSpPr>
      </xdr:nvGrpSpPr>
      <xdr:grpSpPr bwMode="auto">
        <a:xfrm>
          <a:off x="5651500" y="104775"/>
          <a:ext cx="0" cy="365125"/>
          <a:chOff x="5362575" y="104775"/>
          <a:chExt cx="0" cy="314325"/>
        </a:xfrm>
      </xdr:grpSpPr>
      <xdr:sp macro="" textlink="">
        <xdr:nvSpPr>
          <xdr:cNvPr id="2007266" name="Rectangle 2">
            <a:extLst>
              <a:ext uri="{FF2B5EF4-FFF2-40B4-BE49-F238E27FC236}">
                <a16:creationId xmlns:a16="http://schemas.microsoft.com/office/drawing/2014/main" id="{38DBB94C-E48C-49F8-1923-521903F94979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90AE8A29-EB4D-CAFC-0FE1-66CE138968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07262" name="Group 15">
          <a:extLst>
            <a:ext uri="{FF2B5EF4-FFF2-40B4-BE49-F238E27FC236}">
              <a16:creationId xmlns:a16="http://schemas.microsoft.com/office/drawing/2014/main" id="{9D285220-6394-F259-6CC2-A452DB7AE898}"/>
            </a:ext>
          </a:extLst>
        </xdr:cNvPr>
        <xdr:cNvGrpSpPr>
          <a:grpSpLocks/>
        </xdr:cNvGrpSpPr>
      </xdr:nvGrpSpPr>
      <xdr:grpSpPr bwMode="auto">
        <a:xfrm>
          <a:off x="5651500" y="104775"/>
          <a:ext cx="0" cy="365125"/>
          <a:chOff x="5362575" y="104775"/>
          <a:chExt cx="0" cy="314325"/>
        </a:xfrm>
      </xdr:grpSpPr>
      <xdr:sp macro="" textlink="">
        <xdr:nvSpPr>
          <xdr:cNvPr id="2007264" name="Rectangle 16">
            <a:extLst>
              <a:ext uri="{FF2B5EF4-FFF2-40B4-BE49-F238E27FC236}">
                <a16:creationId xmlns:a16="http://schemas.microsoft.com/office/drawing/2014/main" id="{A2CE03F2-976F-95EE-FFD1-0E5EFA37CDF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15C8C625-785E-FCAD-6551-86AEF6955E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571500</xdr:colOff>
      <xdr:row>0</xdr:row>
      <xdr:rowOff>171450</xdr:rowOff>
    </xdr:from>
    <xdr:to>
      <xdr:col>0</xdr:col>
      <xdr:colOff>1924050</xdr:colOff>
      <xdr:row>2</xdr:row>
      <xdr:rowOff>304800</xdr:rowOff>
    </xdr:to>
    <xdr:pic>
      <xdr:nvPicPr>
        <xdr:cNvPr id="2007263" name="Imagen 2">
          <a:extLst>
            <a:ext uri="{FF2B5EF4-FFF2-40B4-BE49-F238E27FC236}">
              <a16:creationId xmlns:a16="http://schemas.microsoft.com/office/drawing/2014/main" id="{1BAEE43F-1666-6932-ED8F-B3B5E853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571500" y="171450"/>
          <a:ext cx="1352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51</xdr:row>
      <xdr:rowOff>114300</xdr:rowOff>
    </xdr:from>
    <xdr:to>
      <xdr:col>10</xdr:col>
      <xdr:colOff>9525</xdr:colOff>
      <xdr:row>55</xdr:row>
      <xdr:rowOff>323850</xdr:rowOff>
    </xdr:to>
    <xdr:graphicFrame macro="">
      <xdr:nvGraphicFramePr>
        <xdr:cNvPr id="335814" name="Gráfico 1">
          <a:extLst>
            <a:ext uri="{FF2B5EF4-FFF2-40B4-BE49-F238E27FC236}">
              <a16:creationId xmlns:a16="http://schemas.microsoft.com/office/drawing/2014/main" id="{F41E075F-CB6B-EE66-47E5-8701F318F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0</xdr:row>
      <xdr:rowOff>161925</xdr:rowOff>
    </xdr:from>
    <xdr:to>
      <xdr:col>1</xdr:col>
      <xdr:colOff>1809750</xdr:colOff>
      <xdr:row>4</xdr:row>
      <xdr:rowOff>161925</xdr:rowOff>
    </xdr:to>
    <xdr:pic>
      <xdr:nvPicPr>
        <xdr:cNvPr id="335815" name="Imagen 1">
          <a:extLst>
            <a:ext uri="{FF2B5EF4-FFF2-40B4-BE49-F238E27FC236}">
              <a16:creationId xmlns:a16="http://schemas.microsoft.com/office/drawing/2014/main" id="{49F7236D-A464-066C-90F4-6E3764EFE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523875" y="161925"/>
          <a:ext cx="1352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62284" name="Group 1">
          <a:extLst>
            <a:ext uri="{FF2B5EF4-FFF2-40B4-BE49-F238E27FC236}">
              <a16:creationId xmlns:a16="http://schemas.microsoft.com/office/drawing/2014/main" id="{FC6D7DF8-5396-82B3-34C1-6ADE07C1202E}"/>
            </a:ext>
          </a:extLst>
        </xdr:cNvPr>
        <xdr:cNvGrpSpPr>
          <a:grpSpLocks/>
        </xdr:cNvGrpSpPr>
      </xdr:nvGrpSpPr>
      <xdr:grpSpPr bwMode="auto">
        <a:xfrm>
          <a:off x="5660571" y="104775"/>
          <a:ext cx="0" cy="360589"/>
          <a:chOff x="5362575" y="104775"/>
          <a:chExt cx="0" cy="314325"/>
        </a:xfrm>
      </xdr:grpSpPr>
      <xdr:sp macro="" textlink="">
        <xdr:nvSpPr>
          <xdr:cNvPr id="1962289" name="Rectangle 2">
            <a:extLst>
              <a:ext uri="{FF2B5EF4-FFF2-40B4-BE49-F238E27FC236}">
                <a16:creationId xmlns:a16="http://schemas.microsoft.com/office/drawing/2014/main" id="{BB8554C7-DDA0-DF2F-B1FA-4816F7FDABA1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C0BB58EC-BAB8-A894-3CF9-8982A4DBF7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62285" name="Group 15">
          <a:extLst>
            <a:ext uri="{FF2B5EF4-FFF2-40B4-BE49-F238E27FC236}">
              <a16:creationId xmlns:a16="http://schemas.microsoft.com/office/drawing/2014/main" id="{02E612D2-665C-BE97-4453-E776B897842E}"/>
            </a:ext>
          </a:extLst>
        </xdr:cNvPr>
        <xdr:cNvGrpSpPr>
          <a:grpSpLocks/>
        </xdr:cNvGrpSpPr>
      </xdr:nvGrpSpPr>
      <xdr:grpSpPr bwMode="auto">
        <a:xfrm>
          <a:off x="5660571" y="104775"/>
          <a:ext cx="0" cy="360589"/>
          <a:chOff x="5362575" y="104775"/>
          <a:chExt cx="0" cy="314325"/>
        </a:xfrm>
      </xdr:grpSpPr>
      <xdr:sp macro="" textlink="">
        <xdr:nvSpPr>
          <xdr:cNvPr id="1962287" name="Rectangle 16">
            <a:extLst>
              <a:ext uri="{FF2B5EF4-FFF2-40B4-BE49-F238E27FC236}">
                <a16:creationId xmlns:a16="http://schemas.microsoft.com/office/drawing/2014/main" id="{68BC7850-3DA4-7024-A554-F5C86D486237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C26355CA-E631-8FA7-BE78-003305B94A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485775</xdr:colOff>
      <xdr:row>0</xdr:row>
      <xdr:rowOff>95250</xdr:rowOff>
    </xdr:from>
    <xdr:to>
      <xdr:col>0</xdr:col>
      <xdr:colOff>2209800</xdr:colOff>
      <xdr:row>3</xdr:row>
      <xdr:rowOff>133350</xdr:rowOff>
    </xdr:to>
    <xdr:pic>
      <xdr:nvPicPr>
        <xdr:cNvPr id="1962286" name="Imagen 1">
          <a:extLst>
            <a:ext uri="{FF2B5EF4-FFF2-40B4-BE49-F238E27FC236}">
              <a16:creationId xmlns:a16="http://schemas.microsoft.com/office/drawing/2014/main" id="{963CA27B-94F4-F264-0507-7788A076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485775" y="95250"/>
          <a:ext cx="1724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1981200</xdr:colOff>
      <xdr:row>52</xdr:row>
      <xdr:rowOff>333375</xdr:rowOff>
    </xdr:from>
    <xdr:to>
      <xdr:col>14</xdr:col>
      <xdr:colOff>28575</xdr:colOff>
      <xdr:row>56</xdr:row>
      <xdr:rowOff>381000</xdr:rowOff>
    </xdr:to>
    <xdr:graphicFrame macro="">
      <xdr:nvGraphicFramePr>
        <xdr:cNvPr id="1906821" name="Gráfico 2">
          <a:extLst>
            <a:ext uri="{FF2B5EF4-FFF2-40B4-BE49-F238E27FC236}">
              <a16:creationId xmlns:a16="http://schemas.microsoft.com/office/drawing/2014/main" id="{1D1BC393-537C-64C0-4158-414E39F0A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342900</xdr:colOff>
      <xdr:row>1</xdr:row>
      <xdr:rowOff>38100</xdr:rowOff>
    </xdr:from>
    <xdr:to>
      <xdr:col>1</xdr:col>
      <xdr:colOff>1695450</xdr:colOff>
      <xdr:row>4</xdr:row>
      <xdr:rowOff>200025</xdr:rowOff>
    </xdr:to>
    <xdr:pic>
      <xdr:nvPicPr>
        <xdr:cNvPr id="1906822" name="Imagen 2">
          <a:extLst>
            <a:ext uri="{FF2B5EF4-FFF2-40B4-BE49-F238E27FC236}">
              <a16:creationId xmlns:a16="http://schemas.microsoft.com/office/drawing/2014/main" id="{8EAC3741-B33E-0ABF-DC87-A834C38D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542925" y="209550"/>
          <a:ext cx="13525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08104" name="Group 1">
          <a:extLst>
            <a:ext uri="{FF2B5EF4-FFF2-40B4-BE49-F238E27FC236}">
              <a16:creationId xmlns:a16="http://schemas.microsoft.com/office/drawing/2014/main" id="{D725EE6E-6303-82EB-EA05-A12D73EF9AB2}"/>
            </a:ext>
          </a:extLst>
        </xdr:cNvPr>
        <xdr:cNvGrpSpPr>
          <a:grpSpLocks/>
        </xdr:cNvGrpSpPr>
      </xdr:nvGrpSpPr>
      <xdr:grpSpPr bwMode="auto">
        <a:xfrm>
          <a:off x="5095875" y="104775"/>
          <a:ext cx="0" cy="361950"/>
          <a:chOff x="5362575" y="104775"/>
          <a:chExt cx="0" cy="314325"/>
        </a:xfrm>
      </xdr:grpSpPr>
      <xdr:sp macro="" textlink="">
        <xdr:nvSpPr>
          <xdr:cNvPr id="1908109" name="Rectangle 2">
            <a:extLst>
              <a:ext uri="{FF2B5EF4-FFF2-40B4-BE49-F238E27FC236}">
                <a16:creationId xmlns:a16="http://schemas.microsoft.com/office/drawing/2014/main" id="{84C0C7A2-F664-6C81-1F24-0E1C22EA2EFC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EA80E990-2078-F0FE-7F91-FCE9FAAFF8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908105" name="Group 15">
          <a:extLst>
            <a:ext uri="{FF2B5EF4-FFF2-40B4-BE49-F238E27FC236}">
              <a16:creationId xmlns:a16="http://schemas.microsoft.com/office/drawing/2014/main" id="{85AF5EF3-E88F-D72E-E938-BC7C640050E7}"/>
            </a:ext>
          </a:extLst>
        </xdr:cNvPr>
        <xdr:cNvGrpSpPr>
          <a:grpSpLocks/>
        </xdr:cNvGrpSpPr>
      </xdr:nvGrpSpPr>
      <xdr:grpSpPr bwMode="auto">
        <a:xfrm>
          <a:off x="5095875" y="104775"/>
          <a:ext cx="0" cy="361950"/>
          <a:chOff x="5362575" y="104775"/>
          <a:chExt cx="0" cy="314325"/>
        </a:xfrm>
      </xdr:grpSpPr>
      <xdr:sp macro="" textlink="">
        <xdr:nvSpPr>
          <xdr:cNvPr id="1908107" name="Rectangle 16">
            <a:extLst>
              <a:ext uri="{FF2B5EF4-FFF2-40B4-BE49-F238E27FC236}">
                <a16:creationId xmlns:a16="http://schemas.microsoft.com/office/drawing/2014/main" id="{A0429C53-C854-A3F6-1171-1B0E7776B44D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EBC2F2E6-BEE5-52D1-10E4-E6C0E8D616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-2757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314325</xdr:colOff>
      <xdr:row>0</xdr:row>
      <xdr:rowOff>47625</xdr:rowOff>
    </xdr:from>
    <xdr:to>
      <xdr:col>0</xdr:col>
      <xdr:colOff>2028825</xdr:colOff>
      <xdr:row>3</xdr:row>
      <xdr:rowOff>85725</xdr:rowOff>
    </xdr:to>
    <xdr:pic>
      <xdr:nvPicPr>
        <xdr:cNvPr id="1908106" name="Imagen 2">
          <a:extLst>
            <a:ext uri="{FF2B5EF4-FFF2-40B4-BE49-F238E27FC236}">
              <a16:creationId xmlns:a16="http://schemas.microsoft.com/office/drawing/2014/main" id="{5A9C43D2-3327-A303-6239-338D48E2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6" r="8366" b="19231"/>
        <a:stretch>
          <a:fillRect/>
        </a:stretch>
      </xdr:blipFill>
      <xdr:spPr bwMode="auto">
        <a:xfrm>
          <a:off x="314325" y="47625"/>
          <a:ext cx="17145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myriamb/AppData/Roaming/Microsoft/Excel/Ind_GestJudicial_2023%20(003)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ENCION CONCEPTOS"/>
      <sheetName val="REGISTRO CONCEPTOS"/>
      <sheetName val="PRESENTACION ESTUDIOS CONCILIA "/>
      <sheetName val="REGISTRO CONCILIACION"/>
      <sheetName val="ATENCIÓN DEMANDAS "/>
      <sheetName val="REGISTRO DEMANDAS"/>
      <sheetName val="Gráfico1"/>
      <sheetName val="EFECTIVIDAD PREV DAÑO ANTIJURID"/>
      <sheetName val="REGISTRO PREV DAÑO ANTIJURIDIC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>
        <row r="48">
          <cell r="I48" t="str">
            <v>JUN</v>
          </cell>
          <cell r="O48" t="str">
            <v>DIC</v>
          </cell>
        </row>
        <row r="49">
          <cell r="C49" t="str">
            <v>% de demandas reducidas en el período</v>
          </cell>
          <cell r="I49">
            <v>0.9375</v>
          </cell>
          <cell r="O49">
            <v>0.875</v>
          </cell>
        </row>
        <row r="50">
          <cell r="C50" t="str">
            <v>% a reducir como meta</v>
          </cell>
          <cell r="I50">
            <v>0.6875</v>
          </cell>
          <cell r="O50">
            <v>0.6875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0FDD0-0A8F-4B10-BF0B-8D619C1222D1}">
  <dimension ref="A1:S163"/>
  <sheetViews>
    <sheetView topLeftCell="A40" workbookViewId="0">
      <selection activeCell="C69" sqref="C69:P69"/>
    </sheetView>
  </sheetViews>
  <sheetFormatPr baseColWidth="10" defaultRowHeight="12.75" x14ac:dyDescent="0.2"/>
  <cols>
    <col min="1" max="1" width="3" style="16" customWidth="1"/>
    <col min="2" max="2" width="31.85546875" style="16" customWidth="1"/>
    <col min="3" max="3" width="16.85546875" style="16" customWidth="1"/>
    <col min="4" max="4" width="5" style="16" bestFit="1" customWidth="1"/>
    <col min="5" max="5" width="4.7109375" style="16" bestFit="1" customWidth="1"/>
    <col min="6" max="6" width="9.5703125" style="16" bestFit="1" customWidth="1"/>
    <col min="7" max="7" width="4.85546875" style="16" bestFit="1" customWidth="1"/>
    <col min="8" max="8" width="5.140625" style="16" bestFit="1" customWidth="1"/>
    <col min="9" max="9" width="9.5703125" style="16" bestFit="1" customWidth="1"/>
    <col min="10" max="10" width="4.140625" style="16" bestFit="1" customWidth="1"/>
    <col min="11" max="11" width="6.42578125" style="16" bestFit="1" customWidth="1"/>
    <col min="12" max="12" width="9.5703125" style="16" bestFit="1" customWidth="1"/>
    <col min="13" max="13" width="8.42578125" style="16" customWidth="1"/>
    <col min="14" max="14" width="6.42578125" style="16" customWidth="1"/>
    <col min="15" max="15" width="7.5703125" style="16" customWidth="1"/>
    <col min="16" max="16" width="14.85546875" style="16" customWidth="1"/>
    <col min="17" max="16384" width="11.42578125" style="16"/>
  </cols>
  <sheetData>
    <row r="1" spans="1:19" ht="13.5" thickBot="1" x14ac:dyDescent="0.25"/>
    <row r="2" spans="1:19" ht="16.5" customHeight="1" x14ac:dyDescent="0.2">
      <c r="B2" s="247"/>
      <c r="C2" s="250" t="s">
        <v>58</v>
      </c>
      <c r="D2" s="251"/>
      <c r="E2" s="251"/>
      <c r="F2" s="251"/>
      <c r="G2" s="251"/>
      <c r="H2" s="251"/>
      <c r="I2" s="251"/>
      <c r="J2" s="251"/>
      <c r="K2" s="251"/>
      <c r="L2" s="251"/>
      <c r="M2" s="252"/>
      <c r="N2" s="253" t="s">
        <v>158</v>
      </c>
      <c r="O2" s="254"/>
      <c r="P2" s="255"/>
    </row>
    <row r="3" spans="1:19" ht="15.75" customHeight="1" x14ac:dyDescent="0.2">
      <c r="B3" s="248"/>
      <c r="C3" s="256" t="s">
        <v>60</v>
      </c>
      <c r="D3" s="257"/>
      <c r="E3" s="257"/>
      <c r="F3" s="257"/>
      <c r="G3" s="257"/>
      <c r="H3" s="257"/>
      <c r="I3" s="257"/>
      <c r="J3" s="257"/>
      <c r="K3" s="257"/>
      <c r="L3" s="257"/>
      <c r="M3" s="258"/>
      <c r="N3" s="259" t="s">
        <v>154</v>
      </c>
      <c r="O3" s="260"/>
      <c r="P3" s="261"/>
    </row>
    <row r="4" spans="1:19" ht="15.75" customHeight="1" x14ac:dyDescent="0.2">
      <c r="B4" s="248"/>
      <c r="C4" s="256" t="s">
        <v>130</v>
      </c>
      <c r="D4" s="257"/>
      <c r="E4" s="257"/>
      <c r="F4" s="257"/>
      <c r="G4" s="257"/>
      <c r="H4" s="257"/>
      <c r="I4" s="257"/>
      <c r="J4" s="257"/>
      <c r="K4" s="257"/>
      <c r="L4" s="257"/>
      <c r="M4" s="258"/>
      <c r="N4" s="259" t="s">
        <v>159</v>
      </c>
      <c r="O4" s="260"/>
      <c r="P4" s="261"/>
    </row>
    <row r="5" spans="1:19" ht="16.5" customHeight="1" thickBot="1" x14ac:dyDescent="0.25">
      <c r="B5" s="249"/>
      <c r="C5" s="262" t="s">
        <v>61</v>
      </c>
      <c r="D5" s="263"/>
      <c r="E5" s="263"/>
      <c r="F5" s="263"/>
      <c r="G5" s="263"/>
      <c r="H5" s="263"/>
      <c r="I5" s="263"/>
      <c r="J5" s="263"/>
      <c r="K5" s="263"/>
      <c r="L5" s="263"/>
      <c r="M5" s="264"/>
      <c r="N5" s="265" t="s">
        <v>62</v>
      </c>
      <c r="O5" s="266"/>
      <c r="P5" s="267"/>
      <c r="S5" s="50"/>
    </row>
    <row r="6" spans="1:19" ht="13.5" thickBot="1" x14ac:dyDescent="0.25"/>
    <row r="7" spans="1:19" ht="12.75" customHeight="1" x14ac:dyDescent="0.2">
      <c r="A7" s="23"/>
      <c r="B7" s="231" t="s">
        <v>64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</row>
    <row r="8" spans="1:19" ht="13.5" customHeight="1" thickBot="1" x14ac:dyDescent="0.25">
      <c r="A8" s="23"/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</row>
    <row r="9" spans="1:19" ht="6.75" customHeight="1" thickBot="1" x14ac:dyDescent="0.25">
      <c r="A9" s="23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</row>
    <row r="10" spans="1:19" ht="26.25" customHeight="1" thickBot="1" x14ac:dyDescent="0.25">
      <c r="A10" s="23"/>
      <c r="B10" s="71" t="s">
        <v>74</v>
      </c>
      <c r="C10" s="238">
        <v>2025</v>
      </c>
      <c r="D10" s="239"/>
      <c r="E10" s="239"/>
      <c r="F10" s="239"/>
      <c r="G10" s="239"/>
      <c r="H10" s="239"/>
      <c r="I10" s="240"/>
      <c r="J10" s="241" t="s">
        <v>1</v>
      </c>
      <c r="K10" s="242"/>
      <c r="L10" s="242"/>
      <c r="M10" s="242"/>
      <c r="N10" s="243" t="s">
        <v>160</v>
      </c>
      <c r="O10" s="226"/>
      <c r="P10" s="227"/>
    </row>
    <row r="11" spans="1:19" ht="4.5" customHeight="1" thickBot="1" x14ac:dyDescent="0.25">
      <c r="A11" s="23"/>
      <c r="B11" s="244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</row>
    <row r="12" spans="1:19" ht="13.5" thickBot="1" x14ac:dyDescent="0.25">
      <c r="A12" s="23"/>
      <c r="B12" s="72" t="s">
        <v>0</v>
      </c>
      <c r="C12" s="199" t="s">
        <v>115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200"/>
    </row>
    <row r="13" spans="1:19" ht="4.5" customHeight="1" thickBot="1" x14ac:dyDescent="0.25">
      <c r="A13" s="23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</row>
    <row r="14" spans="1:19" ht="30.75" customHeight="1" thickBot="1" x14ac:dyDescent="0.25">
      <c r="A14" s="23"/>
      <c r="B14" s="72" t="s">
        <v>6</v>
      </c>
      <c r="C14" s="228" t="s">
        <v>203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</row>
    <row r="15" spans="1:19" ht="4.5" customHeight="1" thickBot="1" x14ac:dyDescent="0.25">
      <c r="A15" s="23"/>
      <c r="B15" s="201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7"/>
    </row>
    <row r="16" spans="1:19" ht="23.25" customHeight="1" thickBot="1" x14ac:dyDescent="0.25">
      <c r="A16" s="23"/>
      <c r="B16" s="72" t="s">
        <v>36</v>
      </c>
      <c r="C16" s="229" t="s">
        <v>204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</row>
    <row r="17" spans="1:16" ht="4.5" customHeight="1" thickBot="1" x14ac:dyDescent="0.25">
      <c r="A17" s="23"/>
      <c r="B17" s="205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7"/>
    </row>
    <row r="18" spans="1:16" ht="34.5" customHeight="1" thickBot="1" x14ac:dyDescent="0.25">
      <c r="A18" s="23"/>
      <c r="B18" s="72" t="s">
        <v>23</v>
      </c>
      <c r="C18" s="218" t="s">
        <v>170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20"/>
    </row>
    <row r="19" spans="1:16" ht="4.5" customHeight="1" thickBot="1" x14ac:dyDescent="0.25">
      <c r="A19" s="23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</row>
    <row r="20" spans="1:16" ht="17.25" customHeight="1" thickBot="1" x14ac:dyDescent="0.25">
      <c r="A20" s="23"/>
      <c r="B20" s="144" t="s">
        <v>37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</row>
    <row r="21" spans="1:16" ht="4.5" customHeight="1" thickBot="1" x14ac:dyDescent="0.25">
      <c r="A21" s="23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</row>
    <row r="22" spans="1:16" ht="49.5" customHeight="1" thickBot="1" x14ac:dyDescent="0.25">
      <c r="A22" s="23"/>
      <c r="B22" s="72" t="s">
        <v>3</v>
      </c>
      <c r="C22" s="225" t="s">
        <v>202</v>
      </c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7"/>
    </row>
    <row r="23" spans="1:16" ht="6.75" customHeight="1" thickBot="1" x14ac:dyDescent="0.25">
      <c r="A23" s="23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7"/>
    </row>
    <row r="24" spans="1:16" ht="141" customHeight="1" thickBot="1" x14ac:dyDescent="0.25">
      <c r="A24" s="23"/>
      <c r="B24" s="72" t="s">
        <v>24</v>
      </c>
      <c r="C24" s="202" t="s">
        <v>201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</row>
    <row r="25" spans="1:16" ht="12.75" customHeight="1" thickBot="1" x14ac:dyDescent="0.25">
      <c r="A25" s="23"/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7"/>
    </row>
    <row r="26" spans="1:16" ht="13.5" customHeight="1" thickBot="1" x14ac:dyDescent="0.25">
      <c r="A26" s="23"/>
      <c r="B26" s="89" t="s">
        <v>2</v>
      </c>
      <c r="C26" s="208">
        <v>0.9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0"/>
    </row>
    <row r="27" spans="1:16" ht="4.5" customHeight="1" thickBot="1" x14ac:dyDescent="0.25">
      <c r="A27" s="23"/>
      <c r="B27" s="211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</row>
    <row r="28" spans="1:16" ht="12.75" customHeight="1" thickBot="1" x14ac:dyDescent="0.25">
      <c r="A28" s="23"/>
      <c r="B28" s="89" t="s">
        <v>25</v>
      </c>
      <c r="C28" s="73" t="s">
        <v>26</v>
      </c>
      <c r="D28" s="214" t="s">
        <v>131</v>
      </c>
      <c r="E28" s="209"/>
      <c r="F28" s="209"/>
      <c r="G28" s="210"/>
      <c r="H28" s="215" t="s">
        <v>27</v>
      </c>
      <c r="I28" s="215"/>
      <c r="J28" s="215"/>
      <c r="K28" s="214" t="s">
        <v>132</v>
      </c>
      <c r="L28" s="209"/>
      <c r="M28" s="210"/>
      <c r="N28" s="216" t="s">
        <v>28</v>
      </c>
      <c r="O28" s="217"/>
      <c r="P28" s="130" t="s">
        <v>133</v>
      </c>
    </row>
    <row r="29" spans="1:16" ht="4.5" customHeight="1" thickBot="1" x14ac:dyDescent="0.25">
      <c r="A29" s="23"/>
      <c r="B29" s="196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8"/>
    </row>
    <row r="30" spans="1:16" ht="13.5" thickBot="1" x14ac:dyDescent="0.25">
      <c r="A30" s="23"/>
      <c r="B30" s="89" t="s">
        <v>7</v>
      </c>
      <c r="C30" s="185" t="s">
        <v>91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200"/>
    </row>
    <row r="31" spans="1:16" ht="4.5" customHeight="1" thickBot="1" x14ac:dyDescent="0.25">
      <c r="A31" s="23"/>
      <c r="B31" s="201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/>
    </row>
    <row r="32" spans="1:16" ht="13.5" customHeight="1" thickBot="1" x14ac:dyDescent="0.25">
      <c r="A32" s="23"/>
      <c r="B32" s="89" t="s">
        <v>4</v>
      </c>
      <c r="C32" s="185" t="s">
        <v>70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7"/>
    </row>
    <row r="33" spans="1:16" ht="4.5" customHeight="1" thickBot="1" x14ac:dyDescent="0.25">
      <c r="A33" s="23"/>
      <c r="B33" s="201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7"/>
    </row>
    <row r="34" spans="1:16" ht="13.5" thickBot="1" x14ac:dyDescent="0.25">
      <c r="A34" s="23"/>
      <c r="B34" s="89" t="s">
        <v>35</v>
      </c>
      <c r="C34" s="185" t="s">
        <v>70</v>
      </c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7"/>
    </row>
    <row r="35" spans="1:16" ht="4.5" customHeight="1" thickBot="1" x14ac:dyDescent="0.25">
      <c r="A35" s="23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</row>
    <row r="36" spans="1:16" ht="16.5" customHeight="1" thickBot="1" x14ac:dyDescent="0.25">
      <c r="A36" s="23"/>
      <c r="B36" s="89" t="s">
        <v>63</v>
      </c>
      <c r="C36" s="185" t="s">
        <v>69</v>
      </c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</row>
    <row r="37" spans="1:16" ht="4.5" customHeight="1" thickBo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6" s="49" customFormat="1" ht="21" customHeight="1" thickBot="1" x14ac:dyDescent="0.25">
      <c r="A38" s="48"/>
      <c r="B38" s="188" t="s">
        <v>29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  <c r="P38" s="191"/>
    </row>
    <row r="39" spans="1:16" ht="13.5" thickBot="1" x14ac:dyDescent="0.25">
      <c r="A39" s="23"/>
      <c r="B39" s="98" t="s">
        <v>34</v>
      </c>
      <c r="C39" s="192" t="s">
        <v>30</v>
      </c>
      <c r="D39" s="193"/>
      <c r="E39" s="193"/>
      <c r="F39" s="193"/>
      <c r="G39" s="194"/>
      <c r="H39" s="192" t="s">
        <v>7</v>
      </c>
      <c r="I39" s="193"/>
      <c r="J39" s="193"/>
      <c r="K39" s="193"/>
      <c r="L39" s="194"/>
      <c r="M39" s="192" t="s">
        <v>31</v>
      </c>
      <c r="N39" s="193"/>
      <c r="O39" s="195"/>
      <c r="P39" s="194"/>
    </row>
    <row r="40" spans="1:16" ht="45.75" customHeight="1" x14ac:dyDescent="0.2">
      <c r="A40" s="23"/>
      <c r="B40" s="128" t="s">
        <v>161</v>
      </c>
      <c r="C40" s="169" t="s">
        <v>192</v>
      </c>
      <c r="D40" s="169"/>
      <c r="E40" s="169"/>
      <c r="F40" s="169"/>
      <c r="G40" s="170"/>
      <c r="H40" s="171" t="s">
        <v>152</v>
      </c>
      <c r="I40" s="172"/>
      <c r="J40" s="172"/>
      <c r="K40" s="172"/>
      <c r="L40" s="173"/>
      <c r="M40" s="171" t="s">
        <v>128</v>
      </c>
      <c r="N40" s="172"/>
      <c r="O40" s="172"/>
      <c r="P40" s="174"/>
    </row>
    <row r="41" spans="1:16" ht="38.25" x14ac:dyDescent="0.2">
      <c r="A41" s="23"/>
      <c r="B41" s="129" t="s">
        <v>162</v>
      </c>
      <c r="C41" s="175" t="s">
        <v>193</v>
      </c>
      <c r="D41" s="176"/>
      <c r="E41" s="176"/>
      <c r="F41" s="176"/>
      <c r="G41" s="177"/>
      <c r="H41" s="178" t="s">
        <v>152</v>
      </c>
      <c r="I41" s="179"/>
      <c r="J41" s="179"/>
      <c r="K41" s="179"/>
      <c r="L41" s="180"/>
      <c r="M41" s="178" t="s">
        <v>128</v>
      </c>
      <c r="N41" s="179"/>
      <c r="O41" s="179"/>
      <c r="P41" s="181"/>
    </row>
    <row r="42" spans="1:16" ht="4.5" customHeight="1" thickBot="1" x14ac:dyDescent="0.25">
      <c r="A42" s="2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6" ht="13.5" customHeight="1" thickBot="1" x14ac:dyDescent="0.25">
      <c r="A43" s="23"/>
      <c r="B43" s="139" t="s">
        <v>8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1:16" ht="4.5" customHeight="1" thickBot="1" x14ac:dyDescent="0.25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</row>
    <row r="45" spans="1:16" x14ac:dyDescent="0.2">
      <c r="A45" s="23"/>
      <c r="B45" s="142" t="s">
        <v>32</v>
      </c>
      <c r="C45" s="80" t="s">
        <v>9</v>
      </c>
      <c r="D45" s="81" t="s">
        <v>11</v>
      </c>
      <c r="E45" s="81" t="s">
        <v>12</v>
      </c>
      <c r="F45" s="81" t="s">
        <v>13</v>
      </c>
      <c r="G45" s="81" t="s">
        <v>14</v>
      </c>
      <c r="H45" s="81" t="s">
        <v>15</v>
      </c>
      <c r="I45" s="81" t="s">
        <v>16</v>
      </c>
      <c r="J45" s="81" t="s">
        <v>17</v>
      </c>
      <c r="K45" s="81" t="s">
        <v>18</v>
      </c>
      <c r="L45" s="81" t="s">
        <v>19</v>
      </c>
      <c r="M45" s="81" t="s">
        <v>20</v>
      </c>
      <c r="N45" s="81" t="s">
        <v>21</v>
      </c>
      <c r="O45" s="82" t="s">
        <v>22</v>
      </c>
      <c r="P45" s="83" t="s">
        <v>10</v>
      </c>
    </row>
    <row r="46" spans="1:16" ht="13.5" thickBot="1" x14ac:dyDescent="0.25">
      <c r="A46" s="23"/>
      <c r="B46" s="143"/>
      <c r="C46" s="84" t="s">
        <v>10</v>
      </c>
      <c r="D46" s="125"/>
      <c r="E46" s="125"/>
      <c r="F46" s="126">
        <f>+'REGISTRO CONCEPTOS'!D10</f>
        <v>1</v>
      </c>
      <c r="G46" s="125"/>
      <c r="H46" s="125"/>
      <c r="I46" s="126" t="str">
        <f>+'REGISTRO CONCEPTOS'!F10</f>
        <v>0</v>
      </c>
      <c r="J46" s="125"/>
      <c r="K46" s="125"/>
      <c r="L46" s="126" t="str">
        <f>+'REGISTRO CONCEPTOS'!H10</f>
        <v>0</v>
      </c>
      <c r="M46" s="125"/>
      <c r="N46" s="125"/>
      <c r="O46" s="126" t="str">
        <f>+'REGISTRO CONCEPTOS'!J10</f>
        <v>0</v>
      </c>
      <c r="P46" s="127">
        <f>+'REGISTRO CONCEPTOS'!L10</f>
        <v>1</v>
      </c>
    </row>
    <row r="47" spans="1:16" ht="4.5" customHeight="1" thickBot="1" x14ac:dyDescent="0.25">
      <c r="A47" s="23"/>
      <c r="B47" s="28">
        <v>0.9</v>
      </c>
      <c r="C47" s="29"/>
      <c r="D47" s="29"/>
      <c r="E47" s="29"/>
      <c r="F47" s="30">
        <v>0.9</v>
      </c>
      <c r="G47" s="29"/>
      <c r="H47" s="29"/>
      <c r="I47" s="30">
        <v>0.9</v>
      </c>
      <c r="J47" s="29"/>
      <c r="K47" s="29"/>
      <c r="L47" s="30">
        <v>0.9</v>
      </c>
      <c r="M47" s="29"/>
      <c r="N47" s="29"/>
      <c r="O47" s="30">
        <v>0.9</v>
      </c>
      <c r="P47" s="30">
        <v>0.9</v>
      </c>
    </row>
    <row r="48" spans="1:16" ht="13.5" thickBot="1" x14ac:dyDescent="0.25">
      <c r="A48" s="23"/>
      <c r="B48" s="144" t="s">
        <v>33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</row>
    <row r="49" spans="1:16" x14ac:dyDescent="0.2">
      <c r="A49" s="23"/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9"/>
    </row>
    <row r="50" spans="1:16" x14ac:dyDescent="0.2">
      <c r="A50" s="23"/>
      <c r="B50" s="150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/>
    </row>
    <row r="51" spans="1:16" x14ac:dyDescent="0.2">
      <c r="A51" s="23"/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2"/>
    </row>
    <row r="52" spans="1:16" x14ac:dyDescent="0.2">
      <c r="A52" s="23"/>
      <c r="B52" s="150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2"/>
    </row>
    <row r="53" spans="1:16" x14ac:dyDescent="0.2">
      <c r="A53" s="23"/>
      <c r="B53" s="150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2"/>
    </row>
    <row r="54" spans="1:16" x14ac:dyDescent="0.2">
      <c r="A54" s="23"/>
      <c r="B54" s="150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1:16" x14ac:dyDescent="0.2">
      <c r="A55" s="23"/>
      <c r="B55" s="150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2"/>
    </row>
    <row r="56" spans="1:16" x14ac:dyDescent="0.2">
      <c r="A56" s="23"/>
      <c r="B56" s="15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2"/>
    </row>
    <row r="57" spans="1:16" x14ac:dyDescent="0.2">
      <c r="A57" s="23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</row>
    <row r="58" spans="1:16" x14ac:dyDescent="0.2">
      <c r="A58" s="23"/>
      <c r="B58" s="150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</row>
    <row r="59" spans="1:16" x14ac:dyDescent="0.2">
      <c r="A59" s="23"/>
      <c r="B59" s="150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2"/>
    </row>
    <row r="60" spans="1:16" x14ac:dyDescent="0.2">
      <c r="A60" s="23"/>
      <c r="B60" s="150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2"/>
    </row>
    <row r="61" spans="1:16" x14ac:dyDescent="0.2">
      <c r="A61" s="23"/>
      <c r="B61" s="150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2"/>
    </row>
    <row r="62" spans="1:16" x14ac:dyDescent="0.2">
      <c r="A62" s="23"/>
      <c r="B62" s="150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2"/>
    </row>
    <row r="63" spans="1:16" x14ac:dyDescent="0.2">
      <c r="A63" s="23"/>
      <c r="B63" s="150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2"/>
    </row>
    <row r="64" spans="1:16" ht="13.5" thickBot="1" x14ac:dyDescent="0.25">
      <c r="A64" s="23"/>
      <c r="B64" s="153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5"/>
    </row>
    <row r="65" spans="1:16" s="31" customFormat="1" ht="4.5" customHeight="1" thickBot="1" x14ac:dyDescent="0.25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</row>
    <row r="66" spans="1:16" ht="18" customHeight="1" x14ac:dyDescent="0.2">
      <c r="A66" s="23"/>
      <c r="B66" s="157" t="s">
        <v>5</v>
      </c>
      <c r="C66" s="160" t="s">
        <v>153</v>
      </c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2"/>
    </row>
    <row r="67" spans="1:16" ht="74.25" customHeight="1" thickBot="1" x14ac:dyDescent="0.25">
      <c r="A67" s="23"/>
      <c r="B67" s="158"/>
      <c r="C67" s="163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5"/>
    </row>
    <row r="68" spans="1:16" ht="21.75" customHeight="1" x14ac:dyDescent="0.2">
      <c r="A68" s="23"/>
      <c r="B68" s="158"/>
      <c r="C68" s="160" t="s">
        <v>176</v>
      </c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2"/>
    </row>
    <row r="69" spans="1:16" ht="74.25" customHeight="1" x14ac:dyDescent="0.2">
      <c r="A69" s="23"/>
      <c r="B69" s="159"/>
      <c r="C69" s="166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8"/>
    </row>
    <row r="70" spans="1:16" ht="32.25" customHeight="1" x14ac:dyDescent="0.2">
      <c r="A70" s="23"/>
      <c r="B70" s="123" t="s">
        <v>92</v>
      </c>
      <c r="C70" s="133" t="s">
        <v>134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5"/>
    </row>
    <row r="71" spans="1:16" ht="17.25" customHeight="1" thickBot="1" x14ac:dyDescent="0.25">
      <c r="A71" s="23"/>
      <c r="B71" s="124" t="s">
        <v>75</v>
      </c>
      <c r="C71" s="136" t="s">
        <v>76</v>
      </c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8"/>
    </row>
    <row r="74" spans="1:16" x14ac:dyDescent="0.2">
      <c r="C74" s="32"/>
    </row>
    <row r="80" spans="1:16" x14ac:dyDescent="0.2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</row>
    <row r="81" spans="2:14" x14ac:dyDescent="0.2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</row>
    <row r="82" spans="2:14" x14ac:dyDescent="0.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</row>
    <row r="83" spans="2:14" x14ac:dyDescent="0.2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4" spans="2:14" x14ac:dyDescent="0.2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</row>
    <row r="85" spans="2:14" x14ac:dyDescent="0.2">
      <c r="B85" s="33"/>
      <c r="C85" s="33"/>
      <c r="D85" s="33"/>
      <c r="E85" s="33"/>
      <c r="F85" s="33"/>
      <c r="G85" s="33"/>
      <c r="H85" s="33"/>
      <c r="J85" s="33"/>
      <c r="K85" s="33"/>
      <c r="L85" s="33"/>
      <c r="M85" s="33"/>
    </row>
    <row r="86" spans="2:14" x14ac:dyDescent="0.2">
      <c r="B86" s="33"/>
      <c r="C86" s="33"/>
      <c r="D86" s="33"/>
      <c r="E86" s="33"/>
      <c r="F86" s="33"/>
      <c r="G86" s="33"/>
      <c r="H86" s="33"/>
      <c r="J86" s="33"/>
      <c r="K86" s="33"/>
      <c r="L86" s="33"/>
      <c r="M86" s="33"/>
    </row>
    <row r="87" spans="2:14" x14ac:dyDescent="0.2">
      <c r="B87" s="33"/>
      <c r="C87" s="33"/>
      <c r="D87" s="33"/>
      <c r="E87" s="33"/>
      <c r="F87" s="33"/>
      <c r="G87" s="33"/>
      <c r="H87" s="33"/>
      <c r="J87" s="33"/>
      <c r="K87" s="33"/>
      <c r="L87" s="33"/>
      <c r="M87" s="33"/>
    </row>
    <row r="88" spans="2:14" x14ac:dyDescent="0.2">
      <c r="B88" s="33"/>
      <c r="C88" s="33"/>
      <c r="D88" s="33"/>
      <c r="E88" s="33"/>
      <c r="F88" s="33"/>
      <c r="G88" s="33"/>
      <c r="H88" s="33"/>
      <c r="J88" s="33"/>
      <c r="K88" s="33"/>
      <c r="L88" s="33"/>
      <c r="M88" s="33"/>
    </row>
    <row r="89" spans="2:14" x14ac:dyDescent="0.2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</row>
    <row r="90" spans="2:14" x14ac:dyDescent="0.2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</row>
    <row r="91" spans="2:14" s="34" customFormat="1" x14ac:dyDescent="0.2">
      <c r="B91" s="34" t="s">
        <v>39</v>
      </c>
      <c r="C91" s="34" t="s">
        <v>38</v>
      </c>
      <c r="D91" s="34" t="s">
        <v>40</v>
      </c>
    </row>
    <row r="92" spans="2:14" s="34" customFormat="1" x14ac:dyDescent="0.2">
      <c r="B92" s="35" t="s">
        <v>41</v>
      </c>
      <c r="C92" s="35" t="s">
        <v>135</v>
      </c>
      <c r="D92" s="36" t="s">
        <v>136</v>
      </c>
      <c r="M92" s="35" t="s">
        <v>65</v>
      </c>
    </row>
    <row r="93" spans="2:14" s="34" customFormat="1" x14ac:dyDescent="0.2">
      <c r="B93" s="35" t="s">
        <v>137</v>
      </c>
      <c r="C93" s="35" t="s">
        <v>43</v>
      </c>
      <c r="D93" s="36" t="s">
        <v>138</v>
      </c>
      <c r="M93" s="35" t="s">
        <v>67</v>
      </c>
    </row>
    <row r="94" spans="2:14" s="34" customFormat="1" x14ac:dyDescent="0.2">
      <c r="B94" s="35" t="s">
        <v>42</v>
      </c>
      <c r="C94" s="35" t="s">
        <v>44</v>
      </c>
      <c r="D94" s="36" t="s">
        <v>115</v>
      </c>
      <c r="M94" s="35" t="s">
        <v>76</v>
      </c>
    </row>
    <row r="95" spans="2:14" s="34" customFormat="1" x14ac:dyDescent="0.2">
      <c r="C95" s="35" t="s">
        <v>45</v>
      </c>
      <c r="D95" s="36" t="s">
        <v>139</v>
      </c>
      <c r="M95" s="35"/>
    </row>
    <row r="96" spans="2:14" s="34" customFormat="1" x14ac:dyDescent="0.2">
      <c r="C96" s="35" t="s">
        <v>46</v>
      </c>
      <c r="D96" s="36" t="s">
        <v>50</v>
      </c>
      <c r="N96" s="34" t="s">
        <v>66</v>
      </c>
    </row>
    <row r="97" spans="2:4" s="34" customFormat="1" x14ac:dyDescent="0.2">
      <c r="C97" s="35" t="s">
        <v>47</v>
      </c>
      <c r="D97" s="36" t="s">
        <v>56</v>
      </c>
    </row>
    <row r="98" spans="2:4" s="34" customFormat="1" x14ac:dyDescent="0.2">
      <c r="C98" s="35" t="s">
        <v>48</v>
      </c>
      <c r="D98" s="36" t="s">
        <v>57</v>
      </c>
    </row>
    <row r="99" spans="2:4" s="34" customFormat="1" x14ac:dyDescent="0.2">
      <c r="C99" s="35" t="s">
        <v>49</v>
      </c>
      <c r="D99" s="36" t="s">
        <v>51</v>
      </c>
    </row>
    <row r="100" spans="2:4" s="34" customFormat="1" x14ac:dyDescent="0.2">
      <c r="D100" s="36" t="s">
        <v>52</v>
      </c>
    </row>
    <row r="101" spans="2:4" s="34" customFormat="1" x14ac:dyDescent="0.2">
      <c r="D101" s="36" t="s">
        <v>98</v>
      </c>
    </row>
    <row r="102" spans="2:4" s="34" customFormat="1" ht="12.75" customHeight="1" x14ac:dyDescent="0.2">
      <c r="D102" s="36" t="s">
        <v>53</v>
      </c>
    </row>
    <row r="103" spans="2:4" s="34" customFormat="1" x14ac:dyDescent="0.2">
      <c r="D103" s="36" t="s">
        <v>54</v>
      </c>
    </row>
    <row r="104" spans="2:4" s="34" customFormat="1" x14ac:dyDescent="0.2">
      <c r="B104" s="37"/>
      <c r="D104" s="36" t="s">
        <v>140</v>
      </c>
    </row>
    <row r="105" spans="2:4" s="34" customFormat="1" x14ac:dyDescent="0.2">
      <c r="B105" s="37"/>
      <c r="D105" s="36" t="s">
        <v>141</v>
      </c>
    </row>
    <row r="106" spans="2:4" s="34" customFormat="1" x14ac:dyDescent="0.2">
      <c r="B106" s="37"/>
      <c r="D106" s="36" t="s">
        <v>142</v>
      </c>
    </row>
    <row r="107" spans="2:4" s="34" customFormat="1" x14ac:dyDescent="0.2">
      <c r="B107" s="37"/>
      <c r="D107" s="36" t="s">
        <v>143</v>
      </c>
    </row>
    <row r="108" spans="2:4" s="34" customFormat="1" x14ac:dyDescent="0.2">
      <c r="B108" s="37"/>
      <c r="D108" s="36" t="s">
        <v>144</v>
      </c>
    </row>
    <row r="109" spans="2:4" s="34" customFormat="1" x14ac:dyDescent="0.2">
      <c r="B109" s="37"/>
      <c r="D109" s="36" t="s">
        <v>55</v>
      </c>
    </row>
    <row r="110" spans="2:4" s="34" customFormat="1" x14ac:dyDescent="0.2">
      <c r="B110" s="37"/>
    </row>
    <row r="111" spans="2:4" s="34" customFormat="1" x14ac:dyDescent="0.2">
      <c r="B111" s="38"/>
      <c r="D111" s="34">
        <v>2015</v>
      </c>
    </row>
    <row r="112" spans="2:4" s="34" customFormat="1" x14ac:dyDescent="0.2">
      <c r="B112" s="38"/>
      <c r="D112" s="34">
        <v>2016</v>
      </c>
    </row>
    <row r="113" spans="2:4" s="34" customFormat="1" x14ac:dyDescent="0.2">
      <c r="B113" s="38"/>
      <c r="D113" s="34">
        <v>2017</v>
      </c>
    </row>
    <row r="114" spans="2:4" s="34" customFormat="1" x14ac:dyDescent="0.2">
      <c r="B114" s="38"/>
      <c r="D114" s="34">
        <v>2018</v>
      </c>
    </row>
    <row r="115" spans="2:4" s="34" customFormat="1" x14ac:dyDescent="0.2">
      <c r="B115" s="38"/>
    </row>
    <row r="116" spans="2:4" s="34" customFormat="1" x14ac:dyDescent="0.2">
      <c r="B116" s="38"/>
    </row>
    <row r="117" spans="2:4" s="34" customFormat="1" x14ac:dyDescent="0.2">
      <c r="B117" s="38"/>
    </row>
    <row r="118" spans="2:4" s="34" customFormat="1" x14ac:dyDescent="0.2">
      <c r="B118" s="38"/>
    </row>
    <row r="119" spans="2:4" s="34" customFormat="1" x14ac:dyDescent="0.2">
      <c r="B119" s="38" t="s">
        <v>77</v>
      </c>
    </row>
    <row r="120" spans="2:4" s="34" customFormat="1" x14ac:dyDescent="0.2">
      <c r="B120" s="37"/>
    </row>
    <row r="121" spans="2:4" x14ac:dyDescent="0.2">
      <c r="B121" s="39"/>
    </row>
    <row r="122" spans="2:4" x14ac:dyDescent="0.2">
      <c r="B122" s="39"/>
    </row>
    <row r="123" spans="2:4" x14ac:dyDescent="0.2">
      <c r="B123" s="39"/>
    </row>
    <row r="124" spans="2:4" x14ac:dyDescent="0.2">
      <c r="B124" s="39"/>
    </row>
    <row r="125" spans="2:4" x14ac:dyDescent="0.2">
      <c r="B125" s="39"/>
    </row>
    <row r="126" spans="2:4" x14ac:dyDescent="0.2">
      <c r="B126" s="39"/>
    </row>
    <row r="127" spans="2:4" x14ac:dyDescent="0.2">
      <c r="B127" s="39"/>
    </row>
    <row r="128" spans="2:4" x14ac:dyDescent="0.2">
      <c r="B128" s="39"/>
    </row>
    <row r="129" spans="2:2" x14ac:dyDescent="0.2">
      <c r="B129" s="64" t="s">
        <v>168</v>
      </c>
    </row>
    <row r="130" spans="2:2" x14ac:dyDescent="0.2">
      <c r="B130" s="64" t="s">
        <v>169</v>
      </c>
    </row>
    <row r="131" spans="2:2" x14ac:dyDescent="0.2">
      <c r="B131" s="64" t="s">
        <v>170</v>
      </c>
    </row>
    <row r="132" spans="2:2" x14ac:dyDescent="0.2">
      <c r="B132" s="64" t="s">
        <v>171</v>
      </c>
    </row>
    <row r="133" spans="2:2" x14ac:dyDescent="0.2">
      <c r="B133" s="64" t="s">
        <v>172</v>
      </c>
    </row>
    <row r="134" spans="2:2" x14ac:dyDescent="0.2">
      <c r="B134" s="64" t="s">
        <v>173</v>
      </c>
    </row>
    <row r="135" spans="2:2" x14ac:dyDescent="0.2">
      <c r="B135" s="64" t="s">
        <v>174</v>
      </c>
    </row>
    <row r="136" spans="2:2" x14ac:dyDescent="0.2">
      <c r="B136" s="39"/>
    </row>
    <row r="137" spans="2:2" x14ac:dyDescent="0.2">
      <c r="B137" s="39"/>
    </row>
    <row r="138" spans="2:2" x14ac:dyDescent="0.2">
      <c r="B138" s="39"/>
    </row>
    <row r="139" spans="2:2" x14ac:dyDescent="0.2">
      <c r="B139" s="39"/>
    </row>
    <row r="140" spans="2:2" x14ac:dyDescent="0.2">
      <c r="B140" s="39"/>
    </row>
    <row r="141" spans="2:2" x14ac:dyDescent="0.2">
      <c r="B141" s="39"/>
    </row>
    <row r="142" spans="2:2" x14ac:dyDescent="0.2">
      <c r="B142" s="39"/>
    </row>
    <row r="143" spans="2:2" x14ac:dyDescent="0.2">
      <c r="B143" s="39"/>
    </row>
    <row r="144" spans="2:2" x14ac:dyDescent="0.2">
      <c r="B144" s="39"/>
    </row>
    <row r="145" spans="2:2" x14ac:dyDescent="0.2">
      <c r="B145" s="39"/>
    </row>
    <row r="146" spans="2:2" x14ac:dyDescent="0.2">
      <c r="B146" s="39"/>
    </row>
    <row r="147" spans="2:2" x14ac:dyDescent="0.2">
      <c r="B147" s="39"/>
    </row>
    <row r="148" spans="2:2" x14ac:dyDescent="0.2">
      <c r="B148" s="39"/>
    </row>
    <row r="149" spans="2:2" x14ac:dyDescent="0.2">
      <c r="B149" s="39"/>
    </row>
    <row r="150" spans="2:2" x14ac:dyDescent="0.2">
      <c r="B150" s="39"/>
    </row>
    <row r="151" spans="2:2" x14ac:dyDescent="0.2">
      <c r="B151" s="39"/>
    </row>
    <row r="152" spans="2:2" x14ac:dyDescent="0.2">
      <c r="B152" s="39"/>
    </row>
    <row r="153" spans="2:2" x14ac:dyDescent="0.2">
      <c r="B153" s="39"/>
    </row>
    <row r="154" spans="2:2" x14ac:dyDescent="0.2">
      <c r="B154" s="39"/>
    </row>
    <row r="155" spans="2:2" x14ac:dyDescent="0.2">
      <c r="B155" s="39"/>
    </row>
    <row r="156" spans="2:2" x14ac:dyDescent="0.2">
      <c r="B156" s="39"/>
    </row>
    <row r="157" spans="2:2" x14ac:dyDescent="0.2">
      <c r="B157" s="39"/>
    </row>
    <row r="158" spans="2:2" x14ac:dyDescent="0.2">
      <c r="B158" s="39"/>
    </row>
    <row r="159" spans="2:2" x14ac:dyDescent="0.2">
      <c r="B159" s="39"/>
    </row>
    <row r="160" spans="2:2" x14ac:dyDescent="0.2">
      <c r="B160" s="39"/>
    </row>
    <row r="161" spans="2:2" x14ac:dyDescent="0.2">
      <c r="B161" s="39"/>
    </row>
    <row r="162" spans="2:2" x14ac:dyDescent="0.2">
      <c r="B162" s="39"/>
    </row>
    <row r="163" spans="2:2" x14ac:dyDescent="0.2">
      <c r="B163" s="39"/>
    </row>
  </sheetData>
  <sheetProtection formatCells="0" formatColumns="0" formatRows="0"/>
  <mergeCells count="65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68:P68"/>
    <mergeCell ref="C69:P69"/>
    <mergeCell ref="C40:G40"/>
    <mergeCell ref="H40:L40"/>
    <mergeCell ref="M40:P40"/>
    <mergeCell ref="C41:G41"/>
    <mergeCell ref="H41:L41"/>
    <mergeCell ref="M41:P41"/>
    <mergeCell ref="C70:P70"/>
    <mergeCell ref="C71:P71"/>
    <mergeCell ref="B43:P43"/>
    <mergeCell ref="B45:B46"/>
    <mergeCell ref="B48:P48"/>
    <mergeCell ref="B49:P64"/>
    <mergeCell ref="A65:P65"/>
    <mergeCell ref="B66:B69"/>
    <mergeCell ref="C66:P66"/>
    <mergeCell ref="C67:P67"/>
  </mergeCells>
  <conditionalFormatting sqref="F46">
    <cfRule type="cellIs" dxfId="66" priority="13" stopIfTrue="1" operator="equal">
      <formula>"0"</formula>
    </cfRule>
    <cfRule type="cellIs" dxfId="65" priority="23" stopIfTrue="1" operator="lessThan">
      <formula>0.7</formula>
    </cfRule>
    <cfRule type="cellIs" dxfId="64" priority="24" stopIfTrue="1" operator="greaterThanOrEqual">
      <formula>0.9</formula>
    </cfRule>
    <cfRule type="cellIs" dxfId="51" priority="25" stopIfTrue="1" operator="between">
      <formula>0.70009</formula>
      <formula>0.89999</formula>
    </cfRule>
  </conditionalFormatting>
  <conditionalFormatting sqref="P46">
    <cfRule type="cellIs" dxfId="63" priority="14" stopIfTrue="1" operator="lessThan">
      <formula>0.7</formula>
    </cfRule>
    <cfRule type="cellIs" dxfId="62" priority="15" stopIfTrue="1" operator="greaterThanOrEqual">
      <formula>0.9</formula>
    </cfRule>
    <cfRule type="cellIs" dxfId="61" priority="16" stopIfTrue="1" operator="between">
      <formula>0.70009</formula>
      <formula>0.89999</formula>
    </cfRule>
  </conditionalFormatting>
  <conditionalFormatting sqref="I46">
    <cfRule type="cellIs" dxfId="60" priority="9" stopIfTrue="1" operator="equal">
      <formula>"0"</formula>
    </cfRule>
    <cfRule type="cellIs" dxfId="59" priority="10" stopIfTrue="1" operator="lessThan">
      <formula>0.7</formula>
    </cfRule>
    <cfRule type="cellIs" dxfId="58" priority="11" stopIfTrue="1" operator="greaterThanOrEqual">
      <formula>0.9</formula>
    </cfRule>
    <cfRule type="cellIs" dxfId="50" priority="12" stopIfTrue="1" operator="between">
      <formula>0.70009</formula>
      <formula>0.89999</formula>
    </cfRule>
  </conditionalFormatting>
  <conditionalFormatting sqref="L46">
    <cfRule type="cellIs" dxfId="57" priority="5" stopIfTrue="1" operator="equal">
      <formula>"0"</formula>
    </cfRule>
    <cfRule type="cellIs" dxfId="56" priority="6" stopIfTrue="1" operator="lessThan">
      <formula>0.7</formula>
    </cfRule>
    <cfRule type="cellIs" dxfId="55" priority="7" stopIfTrue="1" operator="greaterThanOrEqual">
      <formula>0.9</formula>
    </cfRule>
    <cfRule type="cellIs" dxfId="49" priority="8" stopIfTrue="1" operator="between">
      <formula>0.70009</formula>
      <formula>0.89999</formula>
    </cfRule>
  </conditionalFormatting>
  <conditionalFormatting sqref="O46">
    <cfRule type="cellIs" dxfId="54" priority="1" stopIfTrue="1" operator="equal">
      <formula>"0"</formula>
    </cfRule>
    <cfRule type="cellIs" dxfId="53" priority="2" stopIfTrue="1" operator="lessThan">
      <formula>0.7</formula>
    </cfRule>
    <cfRule type="cellIs" dxfId="52" priority="3" stopIfTrue="1" operator="greaterThanOrEqual">
      <formula>0.9</formula>
    </cfRule>
    <cfRule type="cellIs" dxfId="48" priority="4" stopIfTrue="1" operator="between">
      <formula>0.70009</formula>
      <formula>0.89999</formula>
    </cfRule>
  </conditionalFormatting>
  <dataValidations count="5">
    <dataValidation type="list" allowBlank="1" showInputMessage="1" showErrorMessage="1" sqref="C71:P71" xr:uid="{92FF3BF3-6E5F-40F2-AEC1-B587CD211E5E}">
      <formula1>$M$92:$M$94</formula1>
    </dataValidation>
    <dataValidation type="list" allowBlank="1" showInputMessage="1" showErrorMessage="1" sqref="C12:P12" xr:uid="{E0191C74-22DA-41A4-ADD1-F32FA7BCDECE}">
      <formula1>$D$92:$D$109</formula1>
    </dataValidation>
    <dataValidation type="list" allowBlank="1" showInputMessage="1" showErrorMessage="1" sqref="C10:I10" xr:uid="{24829CF4-0B82-47EC-99C2-EF31CF853DC3}">
      <formula1>"2023,2024,2025,2026,2027"</formula1>
    </dataValidation>
    <dataValidation type="list" allowBlank="1" showInputMessage="1" showErrorMessage="1" sqref="N10:P10" xr:uid="{CEC12673-5C37-4631-A2BA-9416E28299D5}">
      <formula1>"Economicos,Eficiencia,Eficacia, Efectividad,Calidad"</formula1>
    </dataValidation>
    <dataValidation type="list" allowBlank="1" showInputMessage="1" showErrorMessage="1" sqref="C18:P18" xr:uid="{3F8F5190-0D86-4D42-B69C-EAC18CF5E1B2}">
      <formula1>$B$129:$B$135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4F85-6854-41FD-A0D8-5A1E861EA681}">
  <dimension ref="A1:X12"/>
  <sheetViews>
    <sheetView topLeftCell="D1" zoomScale="85" zoomScaleNormal="85" workbookViewId="0">
      <selection activeCell="K13" sqref="K13"/>
    </sheetView>
  </sheetViews>
  <sheetFormatPr baseColWidth="10" defaultRowHeight="12.75" x14ac:dyDescent="0.2"/>
  <cols>
    <col min="1" max="1" width="24.28515625" style="6" customWidth="1"/>
    <col min="2" max="2" width="35.42578125" style="3" customWidth="1"/>
    <col min="3" max="3" width="16.85546875" style="3" customWidth="1"/>
    <col min="4" max="4" width="12" style="3" customWidth="1"/>
    <col min="5" max="5" width="18.7109375" style="3" customWidth="1"/>
    <col min="6" max="6" width="13.7109375" style="3" customWidth="1"/>
    <col min="7" max="7" width="16.85546875" style="3" customWidth="1"/>
    <col min="8" max="8" width="12" style="3" customWidth="1"/>
    <col min="9" max="9" width="18.7109375" style="3" customWidth="1"/>
    <col min="10" max="10" width="13.7109375" style="3" customWidth="1"/>
    <col min="11" max="11" width="15" style="3" customWidth="1"/>
    <col min="12" max="12" width="13.7109375" style="3" customWidth="1"/>
    <col min="13" max="14" width="11.42578125" style="3"/>
    <col min="15" max="15" width="29.42578125" style="3" customWidth="1"/>
    <col min="16" max="16" width="1.5703125" style="3" customWidth="1"/>
    <col min="17" max="16384" width="11.42578125" style="3"/>
  </cols>
  <sheetData>
    <row r="1" spans="1:24" ht="21" customHeight="1" x14ac:dyDescent="0.25">
      <c r="A1" s="272"/>
      <c r="B1" s="278" t="s">
        <v>58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0"/>
      <c r="O1" s="275" t="s">
        <v>59</v>
      </c>
      <c r="P1" s="276"/>
      <c r="Q1" s="40"/>
      <c r="R1" s="40"/>
      <c r="S1" s="40"/>
      <c r="T1" s="40"/>
      <c r="U1" s="40"/>
      <c r="V1" s="40"/>
      <c r="W1" s="1"/>
      <c r="X1" s="2"/>
    </row>
    <row r="2" spans="1:24" s="31" customFormat="1" ht="18" x14ac:dyDescent="0.25">
      <c r="A2" s="273"/>
      <c r="B2" s="268" t="s">
        <v>83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82" t="s">
        <v>156</v>
      </c>
      <c r="P2" s="283"/>
      <c r="Q2" s="41"/>
      <c r="R2" s="41"/>
      <c r="S2" s="41"/>
      <c r="T2" s="41"/>
      <c r="U2" s="41"/>
      <c r="V2" s="41"/>
      <c r="W2" s="42"/>
      <c r="X2" s="43"/>
    </row>
    <row r="3" spans="1:24" s="31" customFormat="1" ht="18" x14ac:dyDescent="0.25">
      <c r="A3" s="273"/>
      <c r="B3" s="268" t="s">
        <v>84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82" t="s">
        <v>157</v>
      </c>
      <c r="P3" s="283"/>
      <c r="Q3" s="41"/>
      <c r="R3" s="41"/>
      <c r="S3" s="41"/>
      <c r="T3" s="41"/>
      <c r="U3" s="41"/>
      <c r="V3" s="41"/>
      <c r="W3" s="42"/>
      <c r="X3" s="43"/>
    </row>
    <row r="4" spans="1:24" s="31" customFormat="1" ht="21.75" customHeight="1" thickBot="1" x14ac:dyDescent="0.3">
      <c r="A4" s="274"/>
      <c r="B4" s="287" t="s">
        <v>85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  <c r="O4" s="284" t="s">
        <v>62</v>
      </c>
      <c r="P4" s="285"/>
      <c r="Q4" s="44"/>
      <c r="R4" s="44"/>
      <c r="S4" s="44"/>
      <c r="T4" s="44"/>
      <c r="U4" s="44"/>
      <c r="V4" s="44"/>
      <c r="W4" s="42"/>
      <c r="X4" s="43"/>
    </row>
    <row r="5" spans="1:24" s="31" customFormat="1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15"/>
      <c r="O5" s="15"/>
      <c r="P5" s="44"/>
      <c r="Q5" s="44"/>
      <c r="R5" s="44"/>
      <c r="S5" s="44"/>
      <c r="T5" s="44"/>
      <c r="U5" s="44"/>
      <c r="V5" s="44"/>
      <c r="W5" s="42"/>
      <c r="X5" s="43"/>
    </row>
    <row r="6" spans="1:24" s="31" customFormat="1" ht="23.25" customHeight="1" x14ac:dyDescent="0.25">
      <c r="A6" s="92" t="s">
        <v>0</v>
      </c>
      <c r="B6" s="16"/>
      <c r="C6" s="281" t="str">
        <f>+'ATENCION CONCEPTOS'!C12</f>
        <v>GESTIÓN JUDICIAL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</row>
    <row r="7" spans="1:24" s="31" customFormat="1" x14ac:dyDescent="0.2">
      <c r="A7" s="4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24" s="31" customFormat="1" ht="20.25" customHeight="1" x14ac:dyDescent="0.2">
      <c r="A8" s="277" t="s">
        <v>145</v>
      </c>
      <c r="B8" s="277" t="s">
        <v>196</v>
      </c>
      <c r="C8" s="286" t="str">
        <f>+'ATENCION CONCEPTOS'!C14</f>
        <v>Atención de Solicitudes de Conceptos</v>
      </c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</row>
    <row r="9" spans="1:24" s="31" customFormat="1" ht="28.5" x14ac:dyDescent="0.2">
      <c r="A9" s="277"/>
      <c r="B9" s="277"/>
      <c r="C9" s="65" t="s">
        <v>146</v>
      </c>
      <c r="D9" s="65" t="s">
        <v>88</v>
      </c>
      <c r="E9" s="65" t="s">
        <v>147</v>
      </c>
      <c r="F9" s="65" t="s">
        <v>88</v>
      </c>
      <c r="G9" s="65" t="s">
        <v>148</v>
      </c>
      <c r="H9" s="65" t="s">
        <v>88</v>
      </c>
      <c r="I9" s="65" t="s">
        <v>149</v>
      </c>
      <c r="J9" s="65" t="s">
        <v>88</v>
      </c>
      <c r="K9" s="65" t="s">
        <v>10</v>
      </c>
      <c r="L9" s="65" t="s">
        <v>88</v>
      </c>
      <c r="M9" s="297" t="s">
        <v>89</v>
      </c>
      <c r="N9" s="297"/>
      <c r="O9" s="297"/>
    </row>
    <row r="10" spans="1:24" s="31" customFormat="1" ht="118.5" customHeight="1" x14ac:dyDescent="0.2">
      <c r="A10" s="290" t="s">
        <v>150</v>
      </c>
      <c r="B10" s="67" t="str">
        <f>'ATENCION CONCEPTOS'!B40</f>
        <v>No. de conceptos contestados de los que se tenian la obligacion legal de contestar</v>
      </c>
      <c r="C10" s="66">
        <v>43</v>
      </c>
      <c r="D10" s="271">
        <f>IF(C10=0,"0",C10/C11)</f>
        <v>1</v>
      </c>
      <c r="E10" s="68"/>
      <c r="F10" s="271" t="str">
        <f>IF(E10=0,"0",E10/E11)</f>
        <v>0</v>
      </c>
      <c r="G10" s="69"/>
      <c r="H10" s="271" t="str">
        <f>IF(G10=0,"0",G10/G11)</f>
        <v>0</v>
      </c>
      <c r="I10" s="68"/>
      <c r="J10" s="271" t="str">
        <f>IF(I10=0,"0",I10/I11)</f>
        <v>0</v>
      </c>
      <c r="K10" s="70">
        <f>C10+E10+G10+I10</f>
        <v>43</v>
      </c>
      <c r="L10" s="271">
        <f>IF(K10=0,"0",K10/K11)</f>
        <v>1</v>
      </c>
      <c r="M10" s="291" t="s">
        <v>209</v>
      </c>
      <c r="N10" s="292"/>
      <c r="O10" s="293"/>
      <c r="S10" s="46"/>
    </row>
    <row r="11" spans="1:24" s="31" customFormat="1" ht="138" customHeight="1" x14ac:dyDescent="0.2">
      <c r="A11" s="290"/>
      <c r="B11" s="67" t="str">
        <f>'ATENCION CONCEPTOS'!B41</f>
        <v xml:space="preserve">No. de solicitudes de conceptos con la obligación legal de contestar </v>
      </c>
      <c r="C11" s="66">
        <v>43</v>
      </c>
      <c r="D11" s="271"/>
      <c r="E11" s="68"/>
      <c r="F11" s="271"/>
      <c r="G11" s="69"/>
      <c r="H11" s="271"/>
      <c r="I11" s="68"/>
      <c r="J11" s="271"/>
      <c r="K11" s="70">
        <f>C11+E11+G11+I11</f>
        <v>43</v>
      </c>
      <c r="L11" s="271"/>
      <c r="M11" s="294"/>
      <c r="N11" s="295"/>
      <c r="O11" s="296"/>
    </row>
    <row r="12" spans="1:24" x14ac:dyDescent="0.2">
      <c r="D12" s="47"/>
      <c r="F12" s="47"/>
      <c r="H12" s="47"/>
      <c r="J12" s="47"/>
      <c r="K12" s="47"/>
      <c r="L12" s="47"/>
    </row>
  </sheetData>
  <mergeCells count="21">
    <mergeCell ref="M9:O9"/>
    <mergeCell ref="B3:N3"/>
    <mergeCell ref="C8:O8"/>
    <mergeCell ref="B4:N4"/>
    <mergeCell ref="A10:A11"/>
    <mergeCell ref="L10:L11"/>
    <mergeCell ref="B8:B9"/>
    <mergeCell ref="J10:J11"/>
    <mergeCell ref="M10:O11"/>
    <mergeCell ref="H10:H11"/>
    <mergeCell ref="D10:D11"/>
    <mergeCell ref="B2:N2"/>
    <mergeCell ref="F10:F11"/>
    <mergeCell ref="A1:A4"/>
    <mergeCell ref="O1:P1"/>
    <mergeCell ref="A8:A9"/>
    <mergeCell ref="B1:N1"/>
    <mergeCell ref="C6:O6"/>
    <mergeCell ref="O2:P2"/>
    <mergeCell ref="O4:P4"/>
    <mergeCell ref="O3:P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1C8F-CC11-4B8B-8C07-7BE46CE5FF71}">
  <sheetPr>
    <tabColor rgb="FF00B050"/>
  </sheetPr>
  <dimension ref="A1:S174"/>
  <sheetViews>
    <sheetView topLeftCell="A10" zoomScale="120" zoomScaleNormal="120" workbookViewId="0">
      <selection activeCell="C69" sqref="C69:P69"/>
    </sheetView>
  </sheetViews>
  <sheetFormatPr baseColWidth="10" defaultRowHeight="12.75" x14ac:dyDescent="0.2"/>
  <cols>
    <col min="1" max="1" width="3" style="16" customWidth="1"/>
    <col min="2" max="2" width="34.28515625" style="16" customWidth="1"/>
    <col min="3" max="3" width="16.85546875" style="16" customWidth="1"/>
    <col min="4" max="4" width="7.5703125" style="16" customWidth="1"/>
    <col min="5" max="5" width="4.7109375" style="16" bestFit="1" customWidth="1"/>
    <col min="6" max="6" width="7.5703125" style="16" customWidth="1"/>
    <col min="7" max="7" width="5.85546875" style="16" customWidth="1"/>
    <col min="8" max="8" width="5.140625" style="16" bestFit="1" customWidth="1"/>
    <col min="9" max="9" width="8" style="16" customWidth="1"/>
    <col min="10" max="10" width="5.5703125" style="16" customWidth="1"/>
    <col min="11" max="11" width="6.42578125" style="16" bestFit="1" customWidth="1"/>
    <col min="12" max="12" width="9.85546875" style="16" bestFit="1" customWidth="1"/>
    <col min="13" max="13" width="8.42578125" style="16" customWidth="1"/>
    <col min="14" max="14" width="6.42578125" style="16" customWidth="1"/>
    <col min="15" max="15" width="6.5703125" style="16" customWidth="1"/>
    <col min="16" max="16" width="12.140625" style="16" customWidth="1"/>
    <col min="17" max="17" width="11.7109375" style="16" customWidth="1"/>
    <col min="18" max="18" width="11.7109375" style="16" hidden="1" customWidth="1"/>
    <col min="19" max="16384" width="11.42578125" style="16"/>
  </cols>
  <sheetData>
    <row r="1" spans="1:18" ht="13.5" thickBot="1" x14ac:dyDescent="0.25">
      <c r="A1" s="16">
        <v>0</v>
      </c>
    </row>
    <row r="2" spans="1:18" ht="16.5" customHeight="1" x14ac:dyDescent="0.2">
      <c r="B2" s="247"/>
      <c r="C2" s="250" t="s">
        <v>58</v>
      </c>
      <c r="D2" s="251"/>
      <c r="E2" s="251"/>
      <c r="F2" s="251"/>
      <c r="G2" s="251"/>
      <c r="H2" s="251"/>
      <c r="I2" s="251"/>
      <c r="J2" s="251"/>
      <c r="K2" s="251"/>
      <c r="L2" s="251"/>
      <c r="M2" s="252"/>
      <c r="N2" s="253" t="s">
        <v>158</v>
      </c>
      <c r="O2" s="254"/>
      <c r="P2" s="255"/>
      <c r="R2" s="16">
        <v>0.9</v>
      </c>
    </row>
    <row r="3" spans="1:18" ht="15.75" customHeight="1" x14ac:dyDescent="0.2">
      <c r="B3" s="248"/>
      <c r="C3" s="256" t="s">
        <v>60</v>
      </c>
      <c r="D3" s="257"/>
      <c r="E3" s="257"/>
      <c r="F3" s="257"/>
      <c r="G3" s="257"/>
      <c r="H3" s="257"/>
      <c r="I3" s="257"/>
      <c r="J3" s="257"/>
      <c r="K3" s="257"/>
      <c r="L3" s="257"/>
      <c r="M3" s="258"/>
      <c r="N3" s="259" t="s">
        <v>154</v>
      </c>
      <c r="O3" s="260"/>
      <c r="P3" s="261"/>
      <c r="R3" s="16">
        <v>0.89999999900000005</v>
      </c>
    </row>
    <row r="4" spans="1:18" ht="15.75" customHeight="1" x14ac:dyDescent="0.2">
      <c r="B4" s="248"/>
      <c r="C4" s="256" t="s">
        <v>130</v>
      </c>
      <c r="D4" s="257"/>
      <c r="E4" s="257"/>
      <c r="F4" s="257"/>
      <c r="G4" s="257"/>
      <c r="H4" s="257"/>
      <c r="I4" s="257"/>
      <c r="J4" s="257"/>
      <c r="K4" s="257"/>
      <c r="L4" s="257"/>
      <c r="M4" s="258"/>
      <c r="N4" s="259" t="s">
        <v>159</v>
      </c>
      <c r="O4" s="260"/>
      <c r="P4" s="261"/>
      <c r="R4" s="16">
        <v>0.8</v>
      </c>
    </row>
    <row r="5" spans="1:18" ht="16.5" customHeight="1" thickBot="1" x14ac:dyDescent="0.25">
      <c r="B5" s="249"/>
      <c r="C5" s="262" t="s">
        <v>61</v>
      </c>
      <c r="D5" s="263"/>
      <c r="E5" s="263"/>
      <c r="F5" s="263"/>
      <c r="G5" s="263"/>
      <c r="H5" s="263"/>
      <c r="I5" s="263"/>
      <c r="J5" s="263"/>
      <c r="K5" s="263"/>
      <c r="L5" s="263"/>
      <c r="M5" s="264"/>
      <c r="N5" s="265" t="s">
        <v>62</v>
      </c>
      <c r="O5" s="266"/>
      <c r="P5" s="267"/>
      <c r="R5" s="16">
        <v>0.79999989999999999</v>
      </c>
    </row>
    <row r="6" spans="1:18" ht="13.5" thickBot="1" x14ac:dyDescent="0.25"/>
    <row r="7" spans="1:18" ht="12.75" customHeight="1" x14ac:dyDescent="0.2">
      <c r="A7" s="23"/>
      <c r="B7" s="231" t="s">
        <v>64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3"/>
    </row>
    <row r="8" spans="1:18" ht="5.25" customHeight="1" thickBot="1" x14ac:dyDescent="0.25">
      <c r="A8" s="23"/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  <c r="Q8" s="23"/>
    </row>
    <row r="9" spans="1:18" ht="6.75" customHeight="1" thickBot="1" x14ac:dyDescent="0.25">
      <c r="A9" s="23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"/>
    </row>
    <row r="10" spans="1:18" ht="24" customHeight="1" thickBot="1" x14ac:dyDescent="0.25">
      <c r="A10" s="23"/>
      <c r="B10" s="71" t="s">
        <v>74</v>
      </c>
      <c r="C10" s="238">
        <v>2025</v>
      </c>
      <c r="D10" s="239"/>
      <c r="E10" s="239"/>
      <c r="F10" s="239"/>
      <c r="G10" s="239"/>
      <c r="H10" s="239"/>
      <c r="I10" s="240"/>
      <c r="J10" s="241" t="s">
        <v>1</v>
      </c>
      <c r="K10" s="242"/>
      <c r="L10" s="242"/>
      <c r="M10" s="242"/>
      <c r="N10" s="243" t="s">
        <v>160</v>
      </c>
      <c r="O10" s="226"/>
      <c r="P10" s="227"/>
      <c r="Q10" s="23"/>
    </row>
    <row r="11" spans="1:18" ht="4.5" customHeight="1" thickBot="1" x14ac:dyDescent="0.25">
      <c r="A11" s="23"/>
      <c r="B11" s="150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2"/>
      <c r="Q11" s="23"/>
    </row>
    <row r="12" spans="1:18" ht="21.75" customHeight="1" thickBot="1" x14ac:dyDescent="0.25">
      <c r="A12" s="23"/>
      <c r="B12" s="72" t="s">
        <v>0</v>
      </c>
      <c r="C12" s="298" t="s">
        <v>115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300"/>
      <c r="Q12" s="23"/>
    </row>
    <row r="13" spans="1:18" ht="4.5" customHeight="1" thickBot="1" x14ac:dyDescent="0.25">
      <c r="A13" s="23"/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3"/>
      <c r="Q13" s="23"/>
    </row>
    <row r="14" spans="1:18" ht="25.5" customHeight="1" thickBot="1" x14ac:dyDescent="0.25">
      <c r="A14" s="23"/>
      <c r="B14" s="72" t="s">
        <v>6</v>
      </c>
      <c r="C14" s="218" t="s">
        <v>120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  <c r="Q14" s="23"/>
    </row>
    <row r="15" spans="1:18" ht="4.5" customHeight="1" thickBot="1" x14ac:dyDescent="0.25">
      <c r="A15" s="23"/>
      <c r="B15" s="205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7"/>
      <c r="Q15" s="23"/>
    </row>
    <row r="16" spans="1:18" ht="30.6" customHeight="1" thickBot="1" x14ac:dyDescent="0.25">
      <c r="A16" s="23"/>
      <c r="B16" s="72" t="s">
        <v>36</v>
      </c>
      <c r="C16" s="218" t="s">
        <v>116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  <c r="Q16" s="23"/>
    </row>
    <row r="17" spans="1:17" ht="4.5" customHeight="1" thickBot="1" x14ac:dyDescent="0.25">
      <c r="A17" s="23"/>
      <c r="B17" s="205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7"/>
      <c r="Q17" s="23"/>
    </row>
    <row r="18" spans="1:17" ht="26.25" customHeight="1" thickBot="1" x14ac:dyDescent="0.25">
      <c r="A18" s="23"/>
      <c r="B18" s="72" t="s">
        <v>23</v>
      </c>
      <c r="C18" s="218" t="s">
        <v>170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20"/>
      <c r="Q18" s="23"/>
    </row>
    <row r="19" spans="1:17" ht="4.5" customHeight="1" thickBot="1" x14ac:dyDescent="0.25">
      <c r="A19" s="23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3"/>
    </row>
    <row r="20" spans="1:17" ht="15" customHeight="1" thickBot="1" x14ac:dyDescent="0.25">
      <c r="A20" s="23"/>
      <c r="B20" s="144" t="s">
        <v>37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  <c r="Q20" s="23"/>
    </row>
    <row r="21" spans="1:17" ht="4.5" customHeight="1" thickBot="1" x14ac:dyDescent="0.25">
      <c r="A21" s="23"/>
      <c r="B21" s="304"/>
      <c r="C21" s="305"/>
      <c r="D21" s="305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05"/>
      <c r="P21" s="306"/>
      <c r="Q21" s="23"/>
    </row>
    <row r="22" spans="1:17" ht="63" customHeight="1" thickBot="1" x14ac:dyDescent="0.25">
      <c r="A22" s="23"/>
      <c r="B22" s="72" t="s">
        <v>3</v>
      </c>
      <c r="C22" s="307" t="s">
        <v>163</v>
      </c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9"/>
      <c r="Q22" s="23"/>
    </row>
    <row r="23" spans="1:17" ht="5.25" customHeight="1" thickBot="1" x14ac:dyDescent="0.25">
      <c r="A23" s="23"/>
      <c r="B23" s="201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7"/>
      <c r="Q23" s="23"/>
    </row>
    <row r="24" spans="1:17" ht="130.5" customHeight="1" thickBot="1" x14ac:dyDescent="0.25">
      <c r="A24" s="23"/>
      <c r="B24" s="72" t="s">
        <v>24</v>
      </c>
      <c r="C24" s="310" t="s">
        <v>195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2"/>
      <c r="Q24" s="23"/>
    </row>
    <row r="25" spans="1:17" ht="4.5" customHeight="1" thickBot="1" x14ac:dyDescent="0.25">
      <c r="A25" s="23"/>
      <c r="B25" s="201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7"/>
      <c r="Q25" s="23"/>
    </row>
    <row r="26" spans="1:17" ht="13.5" customHeight="1" thickBot="1" x14ac:dyDescent="0.25">
      <c r="A26" s="23"/>
      <c r="B26" s="89" t="s">
        <v>2</v>
      </c>
      <c r="C26" s="208">
        <v>0.9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0"/>
      <c r="Q26" s="23"/>
    </row>
    <row r="27" spans="1:17" ht="4.5" customHeight="1" thickBot="1" x14ac:dyDescent="0.25">
      <c r="A27" s="23"/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5"/>
      <c r="Q27" s="23"/>
    </row>
    <row r="28" spans="1:17" ht="12.75" customHeight="1" thickBot="1" x14ac:dyDescent="0.25">
      <c r="A28" s="23"/>
      <c r="B28" s="89" t="s">
        <v>25</v>
      </c>
      <c r="C28" s="73" t="s">
        <v>26</v>
      </c>
      <c r="D28" s="316" t="s">
        <v>117</v>
      </c>
      <c r="E28" s="317"/>
      <c r="F28" s="317"/>
      <c r="G28" s="318"/>
      <c r="H28" s="215" t="s">
        <v>27</v>
      </c>
      <c r="I28" s="215"/>
      <c r="J28" s="215"/>
      <c r="K28" s="316" t="s">
        <v>119</v>
      </c>
      <c r="L28" s="317"/>
      <c r="M28" s="318"/>
      <c r="N28" s="216" t="s">
        <v>28</v>
      </c>
      <c r="O28" s="217"/>
      <c r="P28" s="74" t="s">
        <v>118</v>
      </c>
      <c r="Q28" s="23"/>
    </row>
    <row r="29" spans="1:17" ht="4.5" customHeight="1" thickBot="1" x14ac:dyDescent="0.25">
      <c r="A29" s="23"/>
      <c r="B29" s="319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320"/>
      <c r="Q29" s="23"/>
    </row>
    <row r="30" spans="1:17" ht="13.5" thickBot="1" x14ac:dyDescent="0.25">
      <c r="A30" s="23"/>
      <c r="B30" s="89" t="s">
        <v>7</v>
      </c>
      <c r="C30" s="185" t="s">
        <v>91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200"/>
      <c r="Q30" s="23"/>
    </row>
    <row r="31" spans="1:17" ht="4.5" customHeight="1" thickBot="1" x14ac:dyDescent="0.25">
      <c r="A31" s="23"/>
      <c r="B31" s="205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7"/>
      <c r="Q31" s="23"/>
    </row>
    <row r="32" spans="1:17" ht="13.5" thickBot="1" x14ac:dyDescent="0.25">
      <c r="A32" s="23"/>
      <c r="B32" s="89" t="s">
        <v>4</v>
      </c>
      <c r="C32" s="214" t="s">
        <v>70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Q32" s="23"/>
    </row>
    <row r="33" spans="1:17" ht="4.5" customHeight="1" thickBot="1" x14ac:dyDescent="0.25">
      <c r="A33" s="23"/>
      <c r="B33" s="201" t="s">
        <v>108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7"/>
      <c r="Q33" s="23"/>
    </row>
    <row r="34" spans="1:17" ht="13.5" thickBot="1" x14ac:dyDescent="0.25">
      <c r="A34" s="23"/>
      <c r="B34" s="89" t="s">
        <v>35</v>
      </c>
      <c r="C34" s="185" t="s">
        <v>70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200"/>
      <c r="Q34" s="23"/>
    </row>
    <row r="35" spans="1:17" ht="4.5" customHeight="1" thickBot="1" x14ac:dyDescent="0.25">
      <c r="A35" s="23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23"/>
    </row>
    <row r="36" spans="1:17" ht="16.5" customHeight="1" thickBot="1" x14ac:dyDescent="0.25">
      <c r="A36" s="23"/>
      <c r="B36" s="89" t="s">
        <v>63</v>
      </c>
      <c r="C36" s="185" t="s">
        <v>69</v>
      </c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200"/>
      <c r="Q36" s="23"/>
    </row>
    <row r="37" spans="1:17" ht="4.5" customHeight="1" thickBo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3"/>
    </row>
    <row r="38" spans="1:17" s="45" customFormat="1" ht="18.75" customHeight="1" x14ac:dyDescent="0.2">
      <c r="A38" s="51"/>
      <c r="B38" s="321" t="s">
        <v>29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3"/>
      <c r="Q38" s="51"/>
    </row>
    <row r="39" spans="1:17" s="49" customFormat="1" ht="22.5" customHeight="1" thickBot="1" x14ac:dyDescent="0.25">
      <c r="A39" s="48"/>
      <c r="B39" s="90" t="s">
        <v>34</v>
      </c>
      <c r="C39" s="324" t="s">
        <v>30</v>
      </c>
      <c r="D39" s="324"/>
      <c r="E39" s="324"/>
      <c r="F39" s="324"/>
      <c r="G39" s="324"/>
      <c r="H39" s="324" t="s">
        <v>7</v>
      </c>
      <c r="I39" s="324"/>
      <c r="J39" s="324"/>
      <c r="K39" s="324"/>
      <c r="L39" s="324"/>
      <c r="M39" s="324" t="s">
        <v>31</v>
      </c>
      <c r="N39" s="324"/>
      <c r="O39" s="324"/>
      <c r="P39" s="325"/>
      <c r="Q39" s="48"/>
    </row>
    <row r="40" spans="1:17" ht="69" customHeight="1" x14ac:dyDescent="0.2">
      <c r="A40" s="23"/>
      <c r="B40" s="78" t="s">
        <v>123</v>
      </c>
      <c r="C40" s="329" t="s">
        <v>151</v>
      </c>
      <c r="D40" s="329"/>
      <c r="E40" s="329"/>
      <c r="F40" s="329"/>
      <c r="G40" s="329"/>
      <c r="H40" s="330" t="s">
        <v>129</v>
      </c>
      <c r="I40" s="330"/>
      <c r="J40" s="330"/>
      <c r="K40" s="330"/>
      <c r="L40" s="330"/>
      <c r="M40" s="331" t="s">
        <v>124</v>
      </c>
      <c r="N40" s="331"/>
      <c r="O40" s="331"/>
      <c r="P40" s="332"/>
      <c r="Q40" s="23"/>
    </row>
    <row r="41" spans="1:17" ht="60.75" customHeight="1" thickBot="1" x14ac:dyDescent="0.25">
      <c r="A41" s="23"/>
      <c r="B41" s="79" t="s">
        <v>164</v>
      </c>
      <c r="C41" s="333" t="s">
        <v>165</v>
      </c>
      <c r="D41" s="333"/>
      <c r="E41" s="333"/>
      <c r="F41" s="333"/>
      <c r="G41" s="333"/>
      <c r="H41" s="334" t="s">
        <v>129</v>
      </c>
      <c r="I41" s="334"/>
      <c r="J41" s="334"/>
      <c r="K41" s="334"/>
      <c r="L41" s="334"/>
      <c r="M41" s="335" t="s">
        <v>124</v>
      </c>
      <c r="N41" s="335"/>
      <c r="O41" s="335"/>
      <c r="P41" s="336"/>
      <c r="Q41" s="23"/>
    </row>
    <row r="42" spans="1:17" hidden="1" x14ac:dyDescent="0.2">
      <c r="A42" s="23"/>
      <c r="B42" s="52"/>
      <c r="C42" s="341"/>
      <c r="D42" s="342"/>
      <c r="E42" s="342"/>
      <c r="F42" s="342"/>
      <c r="G42" s="343"/>
      <c r="H42" s="341"/>
      <c r="I42" s="342"/>
      <c r="J42" s="342"/>
      <c r="K42" s="342"/>
      <c r="L42" s="343"/>
      <c r="M42" s="341"/>
      <c r="N42" s="342"/>
      <c r="O42" s="342"/>
      <c r="P42" s="344"/>
      <c r="Q42" s="23"/>
    </row>
    <row r="43" spans="1:17" ht="12.75" hidden="1" customHeight="1" x14ac:dyDescent="0.2">
      <c r="A43" s="23"/>
      <c r="B43" s="53"/>
      <c r="C43" s="326"/>
      <c r="D43" s="327"/>
      <c r="E43" s="327"/>
      <c r="F43" s="327"/>
      <c r="G43" s="345"/>
      <c r="H43" s="326"/>
      <c r="I43" s="327"/>
      <c r="J43" s="327"/>
      <c r="K43" s="327"/>
      <c r="L43" s="345"/>
      <c r="M43" s="326"/>
      <c r="N43" s="327"/>
      <c r="O43" s="327"/>
      <c r="P43" s="328"/>
      <c r="Q43" s="23"/>
    </row>
    <row r="44" spans="1:17" ht="11.25" hidden="1" customHeight="1" thickBot="1" x14ac:dyDescent="0.25">
      <c r="A44" s="23"/>
      <c r="B44" s="54"/>
      <c r="C44" s="337"/>
      <c r="D44" s="338"/>
      <c r="E44" s="338"/>
      <c r="F44" s="338"/>
      <c r="G44" s="339"/>
      <c r="H44" s="337"/>
      <c r="I44" s="338"/>
      <c r="J44" s="338"/>
      <c r="K44" s="338"/>
      <c r="L44" s="339"/>
      <c r="M44" s="337"/>
      <c r="N44" s="338"/>
      <c r="O44" s="338"/>
      <c r="P44" s="340"/>
      <c r="Q44" s="23"/>
    </row>
    <row r="45" spans="1:17" ht="4.5" customHeight="1" thickBot="1" x14ac:dyDescent="0.25">
      <c r="A45" s="2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3"/>
    </row>
    <row r="46" spans="1:17" ht="13.5" customHeight="1" thickBot="1" x14ac:dyDescent="0.25">
      <c r="A46" s="23"/>
      <c r="B46" s="144" t="s">
        <v>8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  <c r="Q46" s="23"/>
    </row>
    <row r="47" spans="1:17" ht="4.5" customHeight="1" thickBot="1" x14ac:dyDescent="0.25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3"/>
    </row>
    <row r="48" spans="1:17" x14ac:dyDescent="0.2">
      <c r="A48" s="23"/>
      <c r="B48" s="142" t="s">
        <v>32</v>
      </c>
      <c r="C48" s="80" t="s">
        <v>9</v>
      </c>
      <c r="D48" s="81" t="s">
        <v>11</v>
      </c>
      <c r="E48" s="81" t="s">
        <v>12</v>
      </c>
      <c r="F48" s="81" t="s">
        <v>13</v>
      </c>
      <c r="G48" s="81" t="s">
        <v>14</v>
      </c>
      <c r="H48" s="81" t="s">
        <v>15</v>
      </c>
      <c r="I48" s="81" t="s">
        <v>16</v>
      </c>
      <c r="J48" s="81" t="s">
        <v>17</v>
      </c>
      <c r="K48" s="81" t="s">
        <v>18</v>
      </c>
      <c r="L48" s="81" t="s">
        <v>19</v>
      </c>
      <c r="M48" s="81" t="s">
        <v>20</v>
      </c>
      <c r="N48" s="81" t="s">
        <v>21</v>
      </c>
      <c r="O48" s="82" t="s">
        <v>22</v>
      </c>
      <c r="P48" s="83" t="s">
        <v>10</v>
      </c>
      <c r="Q48" s="23"/>
    </row>
    <row r="49" spans="1:17" ht="18" customHeight="1" thickBot="1" x14ac:dyDescent="0.25">
      <c r="A49" s="23"/>
      <c r="B49" s="143"/>
      <c r="C49" s="84" t="s">
        <v>10</v>
      </c>
      <c r="D49" s="85"/>
      <c r="E49" s="85"/>
      <c r="F49" s="86">
        <f>+'REGISTRO CONCILIACION'!Q10</f>
        <v>1</v>
      </c>
      <c r="G49" s="85"/>
      <c r="H49" s="85"/>
      <c r="I49" s="86" t="str">
        <f>+'REGISTRO CONCILIACION'!S10</f>
        <v>0</v>
      </c>
      <c r="J49" s="87"/>
      <c r="K49" s="88"/>
      <c r="L49" s="86" t="str">
        <f>+'REGISTRO CONCILIACION'!U10</f>
        <v>0</v>
      </c>
      <c r="M49" s="88"/>
      <c r="N49" s="88"/>
      <c r="O49" s="86" t="str">
        <f>+'REGISTRO CONCILIACION'!W10</f>
        <v>0</v>
      </c>
      <c r="P49" s="86">
        <f>+'REGISTRO CONCILIACION'!Y10</f>
        <v>1</v>
      </c>
      <c r="Q49" s="23"/>
    </row>
    <row r="50" spans="1:17" ht="4.5" customHeight="1" thickBot="1" x14ac:dyDescent="0.25">
      <c r="A50" s="23"/>
      <c r="B50" s="28">
        <v>0.9</v>
      </c>
      <c r="C50" s="29"/>
      <c r="D50" s="29"/>
      <c r="E50" s="29"/>
      <c r="F50" s="55">
        <v>0.9</v>
      </c>
      <c r="G50" s="29"/>
      <c r="H50" s="29"/>
      <c r="I50" s="55">
        <v>0.9</v>
      </c>
      <c r="J50" s="29"/>
      <c r="K50" s="29"/>
      <c r="L50" s="55">
        <v>0.9</v>
      </c>
      <c r="M50" s="29"/>
      <c r="N50" s="29"/>
      <c r="O50" s="55">
        <v>0.9</v>
      </c>
      <c r="P50" s="55">
        <v>0.9</v>
      </c>
      <c r="Q50" s="23"/>
    </row>
    <row r="51" spans="1:17" ht="13.5" thickBot="1" x14ac:dyDescent="0.25">
      <c r="A51" s="23"/>
      <c r="B51" s="144" t="s">
        <v>33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  <c r="Q51" s="23"/>
    </row>
    <row r="52" spans="1:17" ht="35.1" customHeight="1" x14ac:dyDescent="0.2">
      <c r="A52" s="23"/>
      <c r="B52" s="348" t="s">
        <v>82</v>
      </c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50"/>
      <c r="Q52" s="23"/>
    </row>
    <row r="53" spans="1:17" ht="35.1" customHeight="1" x14ac:dyDescent="0.2">
      <c r="A53" s="23"/>
      <c r="B53" s="351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3"/>
      <c r="Q53" s="23"/>
    </row>
    <row r="54" spans="1:17" ht="35.1" customHeight="1" x14ac:dyDescent="0.2">
      <c r="A54" s="23"/>
      <c r="B54" s="351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3"/>
      <c r="Q54" s="23"/>
    </row>
    <row r="55" spans="1:17" ht="35.1" customHeight="1" x14ac:dyDescent="0.2">
      <c r="A55" s="23"/>
      <c r="B55" s="351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3"/>
      <c r="Q55" s="23"/>
    </row>
    <row r="56" spans="1:17" ht="35.1" customHeight="1" x14ac:dyDescent="0.2">
      <c r="A56" s="23"/>
      <c r="B56" s="351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3"/>
      <c r="Q56" s="23"/>
    </row>
    <row r="57" spans="1:17" ht="4.5" customHeight="1" x14ac:dyDescent="0.2">
      <c r="A57" s="23"/>
      <c r="B57" s="351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3"/>
      <c r="Q57" s="23"/>
    </row>
    <row r="58" spans="1:17" hidden="1" x14ac:dyDescent="0.2">
      <c r="A58" s="23"/>
      <c r="B58" s="351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3"/>
      <c r="Q58" s="23"/>
    </row>
    <row r="59" spans="1:17" hidden="1" x14ac:dyDescent="0.2">
      <c r="A59" s="23"/>
      <c r="B59" s="351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3"/>
      <c r="Q59" s="23"/>
    </row>
    <row r="60" spans="1:17" hidden="1" x14ac:dyDescent="0.2">
      <c r="A60" s="23"/>
      <c r="B60" s="351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3"/>
      <c r="Q60" s="23"/>
    </row>
    <row r="61" spans="1:17" hidden="1" x14ac:dyDescent="0.2">
      <c r="A61" s="23"/>
      <c r="B61" s="351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3"/>
      <c r="Q61" s="23"/>
    </row>
    <row r="62" spans="1:17" hidden="1" x14ac:dyDescent="0.2">
      <c r="A62" s="23"/>
      <c r="B62" s="35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3"/>
      <c r="Q62" s="23"/>
    </row>
    <row r="63" spans="1:17" hidden="1" x14ac:dyDescent="0.2">
      <c r="A63" s="23"/>
      <c r="B63" s="351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3"/>
      <c r="Q63" s="23"/>
    </row>
    <row r="64" spans="1:17" hidden="1" x14ac:dyDescent="0.2">
      <c r="A64" s="23"/>
      <c r="B64" s="351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3"/>
      <c r="Q64" s="23"/>
    </row>
    <row r="65" spans="1:19" hidden="1" x14ac:dyDescent="0.2">
      <c r="A65" s="23"/>
      <c r="B65" s="351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3"/>
      <c r="Q65" s="23"/>
    </row>
    <row r="66" spans="1:19" hidden="1" x14ac:dyDescent="0.2">
      <c r="A66" s="23"/>
      <c r="B66" s="351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3"/>
      <c r="Q66" s="23"/>
    </row>
    <row r="67" spans="1:19" ht="13.5" hidden="1" thickBot="1" x14ac:dyDescent="0.25">
      <c r="A67" s="23"/>
      <c r="B67" s="354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6"/>
      <c r="Q67" s="23"/>
    </row>
    <row r="68" spans="1:19" s="31" customFormat="1" ht="4.5" customHeight="1" thickBot="1" x14ac:dyDescent="0.2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</row>
    <row r="69" spans="1:19" ht="15.75" customHeight="1" x14ac:dyDescent="0.2">
      <c r="A69" s="23"/>
      <c r="B69" s="142" t="s">
        <v>5</v>
      </c>
      <c r="C69" s="357" t="s">
        <v>113</v>
      </c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9"/>
      <c r="Q69" s="23"/>
    </row>
    <row r="70" spans="1:19" ht="85.5" customHeight="1" thickBot="1" x14ac:dyDescent="0.25">
      <c r="A70" s="23"/>
      <c r="B70" s="363"/>
      <c r="C70" s="364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6"/>
      <c r="Q70" s="23"/>
    </row>
    <row r="71" spans="1:19" ht="16.5" customHeight="1" x14ac:dyDescent="0.2">
      <c r="A71" s="23"/>
      <c r="B71" s="363"/>
      <c r="C71" s="357" t="s">
        <v>114</v>
      </c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9"/>
      <c r="Q71" s="23"/>
    </row>
    <row r="72" spans="1:19" ht="105.75" customHeight="1" thickBot="1" x14ac:dyDescent="0.25">
      <c r="A72" s="23"/>
      <c r="B72" s="143"/>
      <c r="C72" s="364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6"/>
      <c r="Q72" s="23"/>
    </row>
    <row r="73" spans="1:19" ht="31.9" customHeight="1" thickBot="1" x14ac:dyDescent="0.25">
      <c r="A73" s="23"/>
      <c r="B73" s="91" t="s">
        <v>92</v>
      </c>
      <c r="C73" s="360" t="s">
        <v>128</v>
      </c>
      <c r="D73" s="361"/>
      <c r="E73" s="361"/>
      <c r="F73" s="361"/>
      <c r="G73" s="361"/>
      <c r="H73" s="361"/>
      <c r="I73" s="361"/>
      <c r="J73" s="361"/>
      <c r="K73" s="361"/>
      <c r="L73" s="361"/>
      <c r="M73" s="361"/>
      <c r="N73" s="361"/>
      <c r="O73" s="361"/>
      <c r="P73" s="362"/>
      <c r="Q73" s="23"/>
      <c r="S73" s="16" t="s">
        <v>107</v>
      </c>
    </row>
    <row r="74" spans="1:19" ht="21.6" customHeight="1" thickBot="1" x14ac:dyDescent="0.25">
      <c r="A74" s="23"/>
      <c r="B74" s="91" t="s">
        <v>75</v>
      </c>
      <c r="C74" s="346" t="s">
        <v>76</v>
      </c>
      <c r="D74" s="346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7"/>
      <c r="Q74" s="23"/>
    </row>
    <row r="77" spans="1:19" x14ac:dyDescent="0.2">
      <c r="C77" s="32"/>
    </row>
    <row r="88" spans="1:19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9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9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9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9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9" x14ac:dyDescent="0.2">
      <c r="B93" s="56"/>
      <c r="C93" s="56"/>
      <c r="D93" s="56"/>
      <c r="E93" s="56"/>
      <c r="F93" s="56"/>
      <c r="G93" s="56"/>
      <c r="H93" s="56"/>
      <c r="J93" s="56"/>
      <c r="K93" s="56"/>
      <c r="L93" s="56"/>
      <c r="M93" s="56"/>
    </row>
    <row r="94" spans="1:19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1:19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1:19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</row>
    <row r="98" spans="1:19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</row>
    <row r="99" spans="1:19" x14ac:dyDescent="0.2">
      <c r="A99" s="34"/>
      <c r="B99" s="34" t="s">
        <v>39</v>
      </c>
      <c r="C99" s="34" t="s">
        <v>38</v>
      </c>
      <c r="D99" s="34" t="s">
        <v>40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5" t="s">
        <v>68</v>
      </c>
      <c r="R99" s="34"/>
      <c r="S99" s="34"/>
    </row>
    <row r="100" spans="1:19" x14ac:dyDescent="0.2">
      <c r="A100" s="34"/>
      <c r="B100" s="35" t="s">
        <v>41</v>
      </c>
      <c r="C100" s="35" t="s">
        <v>43</v>
      </c>
      <c r="D100" s="58" t="s">
        <v>93</v>
      </c>
      <c r="E100" s="34"/>
      <c r="F100" s="34"/>
      <c r="G100" s="34"/>
      <c r="H100" s="34"/>
      <c r="I100" s="34"/>
      <c r="J100" s="34"/>
      <c r="K100" s="34"/>
      <c r="L100" s="34"/>
      <c r="M100" s="35" t="s">
        <v>65</v>
      </c>
      <c r="N100" s="34"/>
      <c r="O100" s="34"/>
      <c r="P100" s="34"/>
      <c r="Q100" s="35" t="s">
        <v>69</v>
      </c>
      <c r="R100" s="34"/>
      <c r="S100" s="34"/>
    </row>
    <row r="101" spans="1:19" x14ac:dyDescent="0.2">
      <c r="A101" s="34"/>
      <c r="B101" s="35" t="s">
        <v>78</v>
      </c>
      <c r="C101" s="35" t="s">
        <v>44</v>
      </c>
      <c r="D101" s="58" t="s">
        <v>94</v>
      </c>
      <c r="E101" s="34"/>
      <c r="F101" s="34"/>
      <c r="G101" s="34"/>
      <c r="H101" s="34"/>
      <c r="I101" s="34"/>
      <c r="J101" s="34"/>
      <c r="K101" s="34"/>
      <c r="L101" s="34"/>
      <c r="M101" s="35" t="s">
        <v>67</v>
      </c>
      <c r="N101" s="34"/>
      <c r="O101" s="34"/>
      <c r="P101" s="34"/>
      <c r="Q101" s="35" t="s">
        <v>71</v>
      </c>
      <c r="R101" s="34"/>
      <c r="S101" s="34"/>
    </row>
    <row r="102" spans="1:19" x14ac:dyDescent="0.2">
      <c r="A102" s="34"/>
      <c r="B102" s="35" t="s">
        <v>42</v>
      </c>
      <c r="C102" s="35" t="s">
        <v>45</v>
      </c>
      <c r="D102" s="58" t="s">
        <v>95</v>
      </c>
      <c r="E102" s="34"/>
      <c r="F102" s="34"/>
      <c r="G102" s="34"/>
      <c r="H102" s="34"/>
      <c r="I102" s="34"/>
      <c r="J102" s="34"/>
      <c r="K102" s="34"/>
      <c r="L102" s="34"/>
      <c r="M102" s="35" t="s">
        <v>76</v>
      </c>
      <c r="N102" s="34"/>
      <c r="O102" s="34"/>
      <c r="P102" s="34"/>
      <c r="Q102" s="35" t="s">
        <v>70</v>
      </c>
      <c r="R102" s="34"/>
      <c r="S102" s="34"/>
    </row>
    <row r="103" spans="1:19" x14ac:dyDescent="0.2">
      <c r="A103" s="34"/>
      <c r="B103" s="34"/>
      <c r="C103" s="35" t="s">
        <v>46</v>
      </c>
      <c r="D103" s="58" t="s">
        <v>96</v>
      </c>
      <c r="E103" s="34"/>
      <c r="F103" s="34"/>
      <c r="G103" s="34"/>
      <c r="H103" s="34"/>
      <c r="I103" s="34"/>
      <c r="J103" s="34"/>
      <c r="K103" s="34"/>
      <c r="L103" s="34"/>
      <c r="M103" s="35"/>
      <c r="N103" s="34"/>
      <c r="O103" s="34"/>
      <c r="P103" s="34"/>
      <c r="Q103" s="35" t="s">
        <v>72</v>
      </c>
      <c r="R103" s="34"/>
      <c r="S103" s="34"/>
    </row>
    <row r="104" spans="1:19" x14ac:dyDescent="0.2">
      <c r="A104" s="34"/>
      <c r="B104" s="34"/>
      <c r="C104" s="35" t="s">
        <v>47</v>
      </c>
      <c r="D104" s="58" t="s">
        <v>97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 t="s">
        <v>66</v>
      </c>
      <c r="O104" s="34"/>
      <c r="P104" s="34"/>
      <c r="Q104" s="35" t="s">
        <v>73</v>
      </c>
      <c r="R104" s="34"/>
      <c r="S104" s="34"/>
    </row>
    <row r="105" spans="1:19" x14ac:dyDescent="0.2">
      <c r="A105" s="34"/>
      <c r="B105" s="34"/>
      <c r="C105" s="35" t="s">
        <v>48</v>
      </c>
      <c r="D105" s="58" t="s">
        <v>90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</row>
    <row r="106" spans="1:19" x14ac:dyDescent="0.2">
      <c r="A106" s="34"/>
      <c r="B106" s="34"/>
      <c r="C106" s="35" t="s">
        <v>49</v>
      </c>
      <c r="D106" s="58" t="s">
        <v>57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</row>
    <row r="107" spans="1:19" x14ac:dyDescent="0.2">
      <c r="A107" s="34"/>
      <c r="B107" s="34"/>
      <c r="C107" s="34"/>
      <c r="D107" s="58" t="s">
        <v>56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</row>
    <row r="108" spans="1:19" x14ac:dyDescent="0.2">
      <c r="A108" s="34"/>
      <c r="B108" s="34"/>
      <c r="C108" s="34"/>
      <c r="D108" s="58" t="s">
        <v>51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</row>
    <row r="109" spans="1:19" x14ac:dyDescent="0.2">
      <c r="A109" s="34"/>
      <c r="B109" s="34"/>
      <c r="C109" s="34"/>
      <c r="D109" s="58" t="s">
        <v>50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</row>
    <row r="110" spans="1:19" ht="12.75" customHeight="1" x14ac:dyDescent="0.2">
      <c r="A110" s="34"/>
      <c r="B110" s="34"/>
      <c r="C110" s="34"/>
      <c r="D110" s="58" t="s">
        <v>53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1:19" x14ac:dyDescent="0.2">
      <c r="A111" s="34"/>
      <c r="B111" s="34"/>
      <c r="C111" s="34"/>
      <c r="D111" s="58" t="s">
        <v>52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</row>
    <row r="112" spans="1:19" x14ac:dyDescent="0.2">
      <c r="A112" s="34"/>
      <c r="B112" s="34"/>
      <c r="C112" s="34"/>
      <c r="D112" s="58" t="s">
        <v>54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x14ac:dyDescent="0.2">
      <c r="A113" s="34"/>
      <c r="B113" s="34"/>
      <c r="C113" s="34"/>
      <c r="D113" s="58" t="s">
        <v>98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</row>
    <row r="114" spans="1:19" x14ac:dyDescent="0.2">
      <c r="A114" s="34"/>
      <c r="B114" s="34"/>
      <c r="C114" s="34"/>
      <c r="D114" s="58" t="s">
        <v>80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x14ac:dyDescent="0.2">
      <c r="A115" s="34"/>
      <c r="B115" s="37"/>
      <c r="C115" s="34"/>
      <c r="D115" s="58" t="s">
        <v>81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x14ac:dyDescent="0.2">
      <c r="A116" s="34"/>
      <c r="B116" s="37"/>
      <c r="C116" s="34"/>
      <c r="D116" s="58" t="s">
        <v>79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</row>
    <row r="117" spans="1:19" x14ac:dyDescent="0.2">
      <c r="A117" s="34"/>
      <c r="B117" s="37"/>
      <c r="C117" s="34"/>
      <c r="D117" s="58" t="s">
        <v>99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</row>
    <row r="118" spans="1:19" x14ac:dyDescent="0.2">
      <c r="A118" s="34"/>
      <c r="B118" s="37"/>
      <c r="C118" s="34"/>
      <c r="D118" s="58" t="s">
        <v>100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</row>
    <row r="119" spans="1:19" x14ac:dyDescent="0.2">
      <c r="A119" s="34"/>
      <c r="B119" s="37"/>
      <c r="C119" s="34"/>
      <c r="D119" s="58" t="s">
        <v>101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x14ac:dyDescent="0.2">
      <c r="A120" s="34"/>
      <c r="B120" s="37"/>
      <c r="C120" s="34"/>
      <c r="D120" s="58" t="s">
        <v>102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</row>
    <row r="121" spans="1:19" x14ac:dyDescent="0.2">
      <c r="A121" s="34"/>
      <c r="B121" s="37"/>
      <c r="C121" s="34"/>
      <c r="D121" s="58" t="s">
        <v>103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</row>
    <row r="122" spans="1:19" x14ac:dyDescent="0.2">
      <c r="A122" s="34"/>
      <c r="B122" s="38"/>
      <c r="C122" s="34"/>
      <c r="D122" s="58" t="s">
        <v>104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</row>
    <row r="123" spans="1:19" x14ac:dyDescent="0.2">
      <c r="A123" s="34"/>
      <c r="B123" s="38"/>
      <c r="C123" s="34"/>
      <c r="D123" s="58" t="s">
        <v>105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</row>
    <row r="124" spans="1:19" x14ac:dyDescent="0.2">
      <c r="A124" s="34"/>
      <c r="C124" s="34"/>
      <c r="D124" s="58" t="s">
        <v>106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</row>
    <row r="125" spans="1:19" x14ac:dyDescent="0.2">
      <c r="A125" s="34"/>
      <c r="B125" s="59"/>
      <c r="C125" s="34"/>
      <c r="D125" s="58" t="s">
        <v>55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</row>
    <row r="126" spans="1:19" x14ac:dyDescent="0.2">
      <c r="A126" s="34"/>
      <c r="B126" s="59"/>
      <c r="C126" s="34"/>
      <c r="D126" s="34">
        <v>2018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</row>
    <row r="127" spans="1:19" x14ac:dyDescent="0.2">
      <c r="A127" s="34"/>
      <c r="B127" s="59"/>
      <c r="C127" s="34"/>
      <c r="D127" s="34">
        <v>2019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</row>
    <row r="128" spans="1:19" x14ac:dyDescent="0.2">
      <c r="A128" s="34"/>
      <c r="B128" s="59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</row>
    <row r="129" spans="1:19" x14ac:dyDescent="0.2">
      <c r="A129" s="34"/>
      <c r="B129" s="64" t="s">
        <v>168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</row>
    <row r="130" spans="1:19" x14ac:dyDescent="0.2">
      <c r="A130" s="34"/>
      <c r="B130" s="64" t="s">
        <v>169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</row>
    <row r="131" spans="1:19" x14ac:dyDescent="0.2">
      <c r="A131" s="34"/>
      <c r="B131" s="64" t="s">
        <v>170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</row>
    <row r="132" spans="1:19" x14ac:dyDescent="0.2">
      <c r="A132" s="34"/>
      <c r="B132" s="64" t="s">
        <v>171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</row>
    <row r="133" spans="1:19" x14ac:dyDescent="0.2">
      <c r="A133" s="34"/>
      <c r="B133" s="64" t="s">
        <v>172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19" x14ac:dyDescent="0.2">
      <c r="A134" s="60"/>
      <c r="B134" s="64" t="s">
        <v>173</v>
      </c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34"/>
      <c r="R134" s="34"/>
      <c r="S134" s="34"/>
    </row>
    <row r="135" spans="1:19" x14ac:dyDescent="0.2">
      <c r="A135" s="60"/>
      <c r="B135" s="64" t="s">
        <v>174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34"/>
      <c r="R135" s="34"/>
      <c r="S135" s="34"/>
    </row>
    <row r="136" spans="1:19" x14ac:dyDescent="0.2">
      <c r="A136" s="61"/>
      <c r="B136" s="62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</row>
    <row r="137" spans="1:19" x14ac:dyDescent="0.2">
      <c r="A137" s="61"/>
      <c r="B137" s="62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</row>
    <row r="138" spans="1:19" x14ac:dyDescent="0.2">
      <c r="A138" s="61"/>
      <c r="B138" s="62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</row>
    <row r="139" spans="1:19" x14ac:dyDescent="0.2">
      <c r="A139" s="61"/>
      <c r="B139" s="62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</row>
    <row r="140" spans="1:19" x14ac:dyDescent="0.2">
      <c r="A140" s="61"/>
      <c r="B140" s="62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</row>
    <row r="141" spans="1:19" x14ac:dyDescent="0.2">
      <c r="A141" s="61"/>
      <c r="B141" s="6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</row>
    <row r="142" spans="1:19" x14ac:dyDescent="0.2">
      <c r="A142" s="61"/>
      <c r="B142" s="6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</row>
    <row r="143" spans="1:19" x14ac:dyDescent="0.2">
      <c r="A143" s="61"/>
      <c r="B143" s="62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</row>
    <row r="144" spans="1:19" x14ac:dyDescent="0.2">
      <c r="A144" s="61"/>
      <c r="B144" s="62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</row>
    <row r="145" spans="1:16" x14ac:dyDescent="0.2">
      <c r="A145" s="61"/>
      <c r="B145" s="62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</row>
    <row r="146" spans="1:16" x14ac:dyDescent="0.2">
      <c r="A146" s="61"/>
      <c r="B146" s="62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</row>
    <row r="147" spans="1:16" x14ac:dyDescent="0.2">
      <c r="A147" s="61"/>
      <c r="B147" s="62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</row>
    <row r="148" spans="1:16" x14ac:dyDescent="0.2">
      <c r="A148" s="61"/>
      <c r="B148" s="62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</row>
    <row r="149" spans="1:16" x14ac:dyDescent="0.2">
      <c r="A149" s="61"/>
      <c r="B149" s="62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</row>
    <row r="150" spans="1:16" x14ac:dyDescent="0.2">
      <c r="A150" s="61"/>
      <c r="B150" s="62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</row>
    <row r="151" spans="1:16" x14ac:dyDescent="0.2">
      <c r="A151" s="61"/>
      <c r="B151" s="62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</row>
    <row r="152" spans="1:16" x14ac:dyDescent="0.2">
      <c r="A152" s="61"/>
      <c r="B152" s="62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</row>
    <row r="153" spans="1:16" x14ac:dyDescent="0.2">
      <c r="A153" s="61"/>
      <c r="B153" s="62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</row>
    <row r="154" spans="1:16" x14ac:dyDescent="0.2">
      <c r="B154" s="63"/>
    </row>
    <row r="155" spans="1:16" x14ac:dyDescent="0.2">
      <c r="B155" s="63"/>
    </row>
    <row r="156" spans="1:16" x14ac:dyDescent="0.2">
      <c r="B156" s="63"/>
    </row>
    <row r="157" spans="1:16" x14ac:dyDescent="0.2">
      <c r="B157" s="63"/>
    </row>
    <row r="158" spans="1:16" x14ac:dyDescent="0.2">
      <c r="B158" s="63"/>
    </row>
    <row r="159" spans="1:16" x14ac:dyDescent="0.2">
      <c r="B159" s="63"/>
    </row>
    <row r="160" spans="1:16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  <row r="164" spans="2:2" x14ac:dyDescent="0.2">
      <c r="B164" s="63"/>
    </row>
    <row r="165" spans="2:2" x14ac:dyDescent="0.2">
      <c r="B165" s="63"/>
    </row>
    <row r="166" spans="2:2" x14ac:dyDescent="0.2">
      <c r="B166" s="63"/>
    </row>
    <row r="167" spans="2:2" x14ac:dyDescent="0.2">
      <c r="B167" s="63"/>
    </row>
    <row r="168" spans="2:2" x14ac:dyDescent="0.2">
      <c r="B168" s="63"/>
    </row>
    <row r="169" spans="2:2" x14ac:dyDescent="0.2">
      <c r="B169" s="63"/>
    </row>
    <row r="170" spans="2:2" x14ac:dyDescent="0.2">
      <c r="B170" s="63"/>
    </row>
    <row r="171" spans="2:2" x14ac:dyDescent="0.2">
      <c r="B171" s="63"/>
    </row>
    <row r="172" spans="2:2" x14ac:dyDescent="0.2">
      <c r="B172" s="63"/>
    </row>
    <row r="173" spans="2:2" x14ac:dyDescent="0.2">
      <c r="B173" s="63"/>
    </row>
    <row r="174" spans="2:2" x14ac:dyDescent="0.2">
      <c r="B174" s="63"/>
    </row>
  </sheetData>
  <sheetProtection formatCells="0" formatColumns="0" formatRows="0"/>
  <mergeCells count="74">
    <mergeCell ref="C74:P74"/>
    <mergeCell ref="B51:P51"/>
    <mergeCell ref="B52:P67"/>
    <mergeCell ref="A68:Q68"/>
    <mergeCell ref="C69:P69"/>
    <mergeCell ref="C73:P73"/>
    <mergeCell ref="C71:P71"/>
    <mergeCell ref="B69:B72"/>
    <mergeCell ref="C70:P70"/>
    <mergeCell ref="C72:P72"/>
    <mergeCell ref="C44:G44"/>
    <mergeCell ref="H44:L44"/>
    <mergeCell ref="M44:P44"/>
    <mergeCell ref="B46:P46"/>
    <mergeCell ref="B48:B49"/>
    <mergeCell ref="C42:G42"/>
    <mergeCell ref="H42:L42"/>
    <mergeCell ref="M42:P42"/>
    <mergeCell ref="C43:G43"/>
    <mergeCell ref="H43:L43"/>
    <mergeCell ref="M43:P4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34:P34"/>
    <mergeCell ref="B25:P25"/>
    <mergeCell ref="C26:P26"/>
    <mergeCell ref="B27:P27"/>
    <mergeCell ref="D28:G28"/>
    <mergeCell ref="H28:J28"/>
    <mergeCell ref="K28:M28"/>
    <mergeCell ref="N28:O28"/>
    <mergeCell ref="B19:P19"/>
    <mergeCell ref="B20:P20"/>
    <mergeCell ref="B21:P21"/>
    <mergeCell ref="C22:P22"/>
    <mergeCell ref="B23:P23"/>
    <mergeCell ref="C24:P24"/>
    <mergeCell ref="B13:P13"/>
    <mergeCell ref="C14:P14"/>
    <mergeCell ref="B15:P15"/>
    <mergeCell ref="C16:P16"/>
    <mergeCell ref="B17:P17"/>
    <mergeCell ref="C18:P18"/>
    <mergeCell ref="B11:P11"/>
    <mergeCell ref="C12:P12"/>
    <mergeCell ref="C5:M5"/>
    <mergeCell ref="N5:P5"/>
    <mergeCell ref="B7:P8"/>
    <mergeCell ref="B9:P9"/>
    <mergeCell ref="C10:I10"/>
    <mergeCell ref="J10:M10"/>
    <mergeCell ref="N10:P10"/>
    <mergeCell ref="B2:B5"/>
    <mergeCell ref="C2:M2"/>
    <mergeCell ref="N2:P2"/>
    <mergeCell ref="C3:M3"/>
    <mergeCell ref="N3:P3"/>
    <mergeCell ref="C4:M4"/>
    <mergeCell ref="N4:P4"/>
  </mergeCells>
  <conditionalFormatting sqref="F49">
    <cfRule type="cellIs" dxfId="47" priority="33" stopIfTrue="1" operator="equal">
      <formula>"0"</formula>
    </cfRule>
    <cfRule type="cellIs" dxfId="46" priority="34" stopIfTrue="1" operator="lessThanOrEqual">
      <formula>$R$5</formula>
    </cfRule>
    <cfRule type="cellIs" dxfId="45" priority="35" stopIfTrue="1" operator="greaterThanOrEqual">
      <formula>$R$2</formula>
    </cfRule>
    <cfRule type="cellIs" dxfId="35" priority="36" stopIfTrue="1" operator="between">
      <formula>$R$4</formula>
      <formula>$R$3</formula>
    </cfRule>
  </conditionalFormatting>
  <conditionalFormatting sqref="I49">
    <cfRule type="cellIs" dxfId="44" priority="9" stopIfTrue="1" operator="equal">
      <formula>"0"</formula>
    </cfRule>
    <cfRule type="cellIs" dxfId="43" priority="10" stopIfTrue="1" operator="lessThanOrEqual">
      <formula>$R$5</formula>
    </cfRule>
    <cfRule type="cellIs" dxfId="42" priority="11" stopIfTrue="1" operator="greaterThanOrEqual">
      <formula>$R$2</formula>
    </cfRule>
    <cfRule type="cellIs" dxfId="34" priority="12" stopIfTrue="1" operator="between">
      <formula>$R$4</formula>
      <formula>$R$3</formula>
    </cfRule>
  </conditionalFormatting>
  <conditionalFormatting sqref="L49">
    <cfRule type="cellIs" dxfId="41" priority="5" stopIfTrue="1" operator="equal">
      <formula>"0"</formula>
    </cfRule>
    <cfRule type="cellIs" dxfId="40" priority="6" stopIfTrue="1" operator="lessThanOrEqual">
      <formula>$R$5</formula>
    </cfRule>
    <cfRule type="cellIs" dxfId="39" priority="7" stopIfTrue="1" operator="greaterThanOrEqual">
      <formula>$R$2</formula>
    </cfRule>
    <cfRule type="cellIs" dxfId="33" priority="8" stopIfTrue="1" operator="between">
      <formula>$R$4</formula>
      <formula>$R$3</formula>
    </cfRule>
  </conditionalFormatting>
  <conditionalFormatting sqref="O49:P49">
    <cfRule type="cellIs" dxfId="38" priority="1" stopIfTrue="1" operator="equal">
      <formula>"0"</formula>
    </cfRule>
    <cfRule type="cellIs" dxfId="37" priority="2" stopIfTrue="1" operator="lessThanOrEqual">
      <formula>$R$5</formula>
    </cfRule>
    <cfRule type="cellIs" dxfId="36" priority="3" stopIfTrue="1" operator="greaterThanOrEqual">
      <formula>$R$2</formula>
    </cfRule>
    <cfRule type="cellIs" dxfId="32" priority="4" stopIfTrue="1" operator="between">
      <formula>$R$4</formula>
      <formula>$R$3</formula>
    </cfRule>
  </conditionalFormatting>
  <dataValidations count="5">
    <dataValidation type="list" allowBlank="1" showInputMessage="1" showErrorMessage="1" sqref="C32:P32 C36:P36 C34:P34" xr:uid="{C6AE8A5D-D6F7-41FA-AA32-BAA5C01DA212}">
      <formula1>$Q$99:$Q$104</formula1>
    </dataValidation>
    <dataValidation type="list" allowBlank="1" showInputMessage="1" showErrorMessage="1" sqref="C74:P74" xr:uid="{F7250A3A-2469-4FF1-B21E-6785595BD5AE}">
      <formula1>$M$100:$M$102</formula1>
    </dataValidation>
    <dataValidation type="list" allowBlank="1" showInputMessage="1" showErrorMessage="1" sqref="C10:I10" xr:uid="{79F3CA5A-BAFC-4E14-A60E-0D5730385554}">
      <formula1>"2023,2024,2025,2026,2027"</formula1>
    </dataValidation>
    <dataValidation type="list" allowBlank="1" showInputMessage="1" showErrorMessage="1" sqref="N10:P10" xr:uid="{71D3D67E-2E97-4C24-8378-42600D04BF9F}">
      <formula1>"Economicos,Eficiencia,Eficacia, Efectividad,Calidad"</formula1>
    </dataValidation>
    <dataValidation type="list" allowBlank="1" showInputMessage="1" showErrorMessage="1" sqref="C18:P18" xr:uid="{54D5D399-BE87-41A3-9457-8A55F3ED8E51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0FD29-7B50-44D8-89B0-72C00ADA8417}">
  <dimension ref="A1:AK66"/>
  <sheetViews>
    <sheetView topLeftCell="S8" zoomScale="90" zoomScaleNormal="90" workbookViewId="0">
      <selection activeCell="X10" sqref="X10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8.28515625" style="3" customWidth="1"/>
    <col min="29" max="16384" width="11.42578125" style="3"/>
  </cols>
  <sheetData>
    <row r="1" spans="1:37" s="20" customFormat="1" ht="24.95" customHeight="1" x14ac:dyDescent="0.2">
      <c r="A1" s="272"/>
      <c r="B1" s="398" t="s">
        <v>58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/>
      <c r="Z1" s="389" t="s">
        <v>59</v>
      </c>
      <c r="AA1" s="390"/>
      <c r="AB1" s="391"/>
      <c r="AC1" s="18"/>
      <c r="AD1" s="18"/>
      <c r="AE1" s="18"/>
      <c r="AF1" s="18"/>
      <c r="AG1" s="18"/>
      <c r="AH1" s="18"/>
      <c r="AI1" s="18"/>
      <c r="AJ1" s="19"/>
      <c r="AK1" s="19"/>
    </row>
    <row r="2" spans="1:37" s="20" customFormat="1" ht="24.95" customHeight="1" x14ac:dyDescent="0.2">
      <c r="A2" s="273"/>
      <c r="B2" s="401" t="s">
        <v>83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3"/>
      <c r="Z2" s="392" t="s">
        <v>154</v>
      </c>
      <c r="AA2" s="393"/>
      <c r="AB2" s="394"/>
      <c r="AC2" s="18"/>
      <c r="AD2" s="18"/>
      <c r="AE2" s="18"/>
      <c r="AF2" s="18"/>
      <c r="AG2" s="18"/>
      <c r="AH2" s="18"/>
      <c r="AI2" s="18"/>
      <c r="AJ2" s="19"/>
      <c r="AK2" s="19"/>
    </row>
    <row r="3" spans="1:37" s="20" customFormat="1" ht="24.95" customHeight="1" x14ac:dyDescent="0.2">
      <c r="A3" s="273"/>
      <c r="B3" s="401" t="s">
        <v>84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3"/>
      <c r="Z3" s="392" t="s">
        <v>155</v>
      </c>
      <c r="AA3" s="393"/>
      <c r="AB3" s="394"/>
      <c r="AC3" s="18"/>
      <c r="AD3" s="18"/>
      <c r="AE3" s="18"/>
      <c r="AF3" s="18"/>
      <c r="AG3" s="18"/>
      <c r="AH3" s="18"/>
      <c r="AI3" s="18"/>
      <c r="AJ3" s="19"/>
      <c r="AK3" s="19"/>
    </row>
    <row r="4" spans="1:37" s="20" customFormat="1" ht="24.95" customHeight="1" thickBot="1" x14ac:dyDescent="0.25">
      <c r="A4" s="274"/>
      <c r="B4" s="377" t="s">
        <v>85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9"/>
      <c r="Z4" s="395" t="s">
        <v>62</v>
      </c>
      <c r="AA4" s="396"/>
      <c r="AB4" s="397"/>
      <c r="AC4" s="21"/>
      <c r="AD4" s="21"/>
      <c r="AE4" s="21"/>
      <c r="AF4" s="21"/>
      <c r="AG4" s="21"/>
      <c r="AH4" s="21"/>
      <c r="AI4" s="21"/>
      <c r="AJ4" s="19"/>
      <c r="AK4" s="19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2"/>
      <c r="T5" s="14"/>
      <c r="U5" s="14"/>
      <c r="V5" s="15"/>
      <c r="W5" s="22"/>
      <c r="X5" s="22"/>
      <c r="Y5" s="22"/>
      <c r="Z5" s="22"/>
      <c r="AA5" s="22"/>
      <c r="AB5" s="22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3">
      <c r="A6" s="100" t="s">
        <v>0</v>
      </c>
      <c r="B6" s="132"/>
      <c r="C6" s="369" t="s">
        <v>115</v>
      </c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37" ht="13.5" thickBot="1" x14ac:dyDescent="0.25">
      <c r="A7" s="373"/>
      <c r="B7" s="373"/>
      <c r="C7" s="373"/>
      <c r="D7" s="373"/>
      <c r="E7" s="93"/>
      <c r="F7" s="94"/>
      <c r="G7" s="93"/>
      <c r="H7" s="94"/>
      <c r="I7" s="93"/>
      <c r="J7" s="94"/>
      <c r="K7" s="93"/>
      <c r="L7" s="94"/>
      <c r="M7" s="93"/>
      <c r="N7" s="94"/>
      <c r="O7" s="93"/>
      <c r="P7" s="93"/>
      <c r="Q7" s="94"/>
      <c r="R7" s="94"/>
      <c r="S7" s="94"/>
      <c r="T7" s="93"/>
      <c r="U7" s="94"/>
      <c r="V7" s="94"/>
      <c r="W7" s="94"/>
      <c r="X7" s="94"/>
      <c r="Y7" s="94"/>
      <c r="Z7" s="94"/>
      <c r="AA7" s="94"/>
      <c r="AB7" s="94"/>
    </row>
    <row r="8" spans="1:37" ht="38.25" customHeight="1" x14ac:dyDescent="0.2">
      <c r="A8" s="374" t="s">
        <v>86</v>
      </c>
      <c r="B8" s="376" t="s">
        <v>32</v>
      </c>
      <c r="C8" s="371" t="s">
        <v>120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2"/>
    </row>
    <row r="9" spans="1:37" ht="41.25" customHeight="1" x14ac:dyDescent="0.2">
      <c r="A9" s="375"/>
      <c r="B9" s="286"/>
      <c r="C9" s="131" t="s">
        <v>87</v>
      </c>
      <c r="D9" s="131" t="s">
        <v>88</v>
      </c>
      <c r="E9" s="131" t="s">
        <v>12</v>
      </c>
      <c r="F9" s="131" t="s">
        <v>88</v>
      </c>
      <c r="G9" s="131" t="s">
        <v>13</v>
      </c>
      <c r="H9" s="131" t="s">
        <v>88</v>
      </c>
      <c r="I9" s="131" t="s">
        <v>14</v>
      </c>
      <c r="J9" s="131" t="s">
        <v>88</v>
      </c>
      <c r="K9" s="131" t="s">
        <v>15</v>
      </c>
      <c r="L9" s="131" t="s">
        <v>88</v>
      </c>
      <c r="M9" s="131" t="s">
        <v>16</v>
      </c>
      <c r="N9" s="131" t="s">
        <v>88</v>
      </c>
      <c r="O9" s="131" t="s">
        <v>17</v>
      </c>
      <c r="P9" s="131" t="s">
        <v>109</v>
      </c>
      <c r="Q9" s="131" t="s">
        <v>88</v>
      </c>
      <c r="R9" s="131" t="s">
        <v>110</v>
      </c>
      <c r="S9" s="131" t="s">
        <v>88</v>
      </c>
      <c r="T9" s="131" t="s">
        <v>111</v>
      </c>
      <c r="U9" s="131" t="s">
        <v>88</v>
      </c>
      <c r="V9" s="131" t="s">
        <v>112</v>
      </c>
      <c r="W9" s="131" t="s">
        <v>88</v>
      </c>
      <c r="X9" s="131" t="s">
        <v>10</v>
      </c>
      <c r="Y9" s="131" t="s">
        <v>88</v>
      </c>
      <c r="Z9" s="277" t="s">
        <v>89</v>
      </c>
      <c r="AA9" s="277"/>
      <c r="AB9" s="380"/>
    </row>
    <row r="10" spans="1:37" ht="115.5" customHeight="1" x14ac:dyDescent="0.2">
      <c r="A10" s="387" t="s">
        <v>121</v>
      </c>
      <c r="B10" s="67" t="str">
        <f>'PRESENTACION ESTUDIOS CONCILIA '!B40</f>
        <v>No. de estudios de conciliación presentados a la Secretaría del Comité de Conciliación y Defensa Judicial</v>
      </c>
      <c r="C10" s="67"/>
      <c r="D10" s="367"/>
      <c r="E10" s="67"/>
      <c r="F10" s="367"/>
      <c r="G10" s="67"/>
      <c r="H10" s="367"/>
      <c r="I10" s="67"/>
      <c r="J10" s="367"/>
      <c r="K10" s="67"/>
      <c r="L10" s="367"/>
      <c r="M10" s="67"/>
      <c r="N10" s="367"/>
      <c r="O10" s="67"/>
      <c r="P10" s="67">
        <v>84</v>
      </c>
      <c r="Q10" s="271">
        <f>IF(P10=0,"0",P10/P11)</f>
        <v>1</v>
      </c>
      <c r="R10" s="95"/>
      <c r="S10" s="271" t="str">
        <f>IF(R10=0,"0",R10/R11)</f>
        <v>0</v>
      </c>
      <c r="T10" s="95"/>
      <c r="U10" s="271" t="str">
        <f>IF(T10=0,"0",T10/T11)</f>
        <v>0</v>
      </c>
      <c r="V10" s="95"/>
      <c r="W10" s="271" t="str">
        <f>IF(V10=0,"0",V10/V11)</f>
        <v>0</v>
      </c>
      <c r="X10" s="67">
        <f>+P10+R10+T10+V10</f>
        <v>84</v>
      </c>
      <c r="Y10" s="271">
        <f>IF(X10=0,"0",X10/X11)</f>
        <v>1</v>
      </c>
      <c r="Z10" s="381" t="s">
        <v>208</v>
      </c>
      <c r="AA10" s="382"/>
      <c r="AB10" s="383"/>
    </row>
    <row r="11" spans="1:37" ht="138.75" customHeight="1" thickBot="1" x14ac:dyDescent="0.25">
      <c r="A11" s="388"/>
      <c r="B11" s="96" t="str">
        <f>'PRESENTACION ESTUDIOS CONCILIA '!B41</f>
        <v>No. de solicitudes de conciliación prejudicial presentadas</v>
      </c>
      <c r="C11" s="96"/>
      <c r="D11" s="368"/>
      <c r="E11" s="96"/>
      <c r="F11" s="368"/>
      <c r="G11" s="96"/>
      <c r="H11" s="368"/>
      <c r="I11" s="96"/>
      <c r="J11" s="368"/>
      <c r="K11" s="96"/>
      <c r="L11" s="368"/>
      <c r="M11" s="96"/>
      <c r="N11" s="368"/>
      <c r="O11" s="96"/>
      <c r="P11" s="96">
        <v>84</v>
      </c>
      <c r="Q11" s="370"/>
      <c r="R11" s="97"/>
      <c r="S11" s="370"/>
      <c r="T11" s="97"/>
      <c r="U11" s="370"/>
      <c r="V11" s="97"/>
      <c r="W11" s="370"/>
      <c r="X11" s="96">
        <f>+P11+R11+T11+V11</f>
        <v>84</v>
      </c>
      <c r="Y11" s="370"/>
      <c r="Z11" s="384"/>
      <c r="AA11" s="385"/>
      <c r="AB11" s="386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A1:A4"/>
    <mergeCell ref="H10:H11"/>
    <mergeCell ref="A10:A11"/>
    <mergeCell ref="Z1:AB1"/>
    <mergeCell ref="Z2:AB2"/>
    <mergeCell ref="Z3:AB3"/>
    <mergeCell ref="Z4:AB4"/>
    <mergeCell ref="B1:Y1"/>
    <mergeCell ref="B2:Y2"/>
    <mergeCell ref="B3:Y3"/>
    <mergeCell ref="B4:Y4"/>
    <mergeCell ref="Z9:AB9"/>
    <mergeCell ref="J10:J11"/>
    <mergeCell ref="L10:L11"/>
    <mergeCell ref="Z10:AB11"/>
    <mergeCell ref="Q10:Q11"/>
    <mergeCell ref="N10:N11"/>
    <mergeCell ref="Y10:Y11"/>
    <mergeCell ref="U10:U11"/>
    <mergeCell ref="W10:W11"/>
    <mergeCell ref="D10:D11"/>
    <mergeCell ref="F10:F11"/>
    <mergeCell ref="C6:R6"/>
    <mergeCell ref="S10:S11"/>
    <mergeCell ref="C8:AB8"/>
    <mergeCell ref="A7:D7"/>
    <mergeCell ref="A8:A9"/>
    <mergeCell ref="B8:B9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67687-D9DD-462A-B25B-56AC96BFB550}">
  <sheetPr>
    <tabColor rgb="FF00B050"/>
  </sheetPr>
  <dimension ref="A1:S174"/>
  <sheetViews>
    <sheetView topLeftCell="A27" zoomScale="115" zoomScaleNormal="115" workbookViewId="0">
      <selection activeCell="B69" sqref="B69:B72"/>
    </sheetView>
  </sheetViews>
  <sheetFormatPr baseColWidth="10" defaultRowHeight="12.75" x14ac:dyDescent="0.2"/>
  <cols>
    <col min="1" max="1" width="1" style="16" customWidth="1"/>
    <col min="2" max="2" width="35.140625" style="16" customWidth="1"/>
    <col min="3" max="3" width="16.85546875" style="16" customWidth="1"/>
    <col min="4" max="4" width="7.5703125" style="16" customWidth="1"/>
    <col min="5" max="5" width="4.7109375" style="16" bestFit="1" customWidth="1"/>
    <col min="6" max="6" width="9.85546875" style="16" bestFit="1" customWidth="1"/>
    <col min="7" max="7" width="4.85546875" style="16" bestFit="1" customWidth="1"/>
    <col min="8" max="8" width="5.140625" style="16" bestFit="1" customWidth="1"/>
    <col min="9" max="9" width="8" style="16" customWidth="1"/>
    <col min="10" max="10" width="4.140625" style="16" bestFit="1" customWidth="1"/>
    <col min="11" max="11" width="6.42578125" style="16" bestFit="1" customWidth="1"/>
    <col min="12" max="12" width="8.28515625" style="16" customWidth="1"/>
    <col min="13" max="13" width="8.42578125" style="16" customWidth="1"/>
    <col min="14" max="14" width="6.42578125" style="16" customWidth="1"/>
    <col min="15" max="15" width="6.5703125" style="16" customWidth="1"/>
    <col min="16" max="16" width="15.42578125" style="16" customWidth="1"/>
    <col min="17" max="17" width="11.7109375" style="16" customWidth="1"/>
    <col min="18" max="18" width="11.7109375" style="16" hidden="1" customWidth="1"/>
    <col min="19" max="16384" width="11.42578125" style="16"/>
  </cols>
  <sheetData>
    <row r="1" spans="1:18" ht="13.5" thickBot="1" x14ac:dyDescent="0.25"/>
    <row r="2" spans="1:18" ht="16.5" customHeight="1" x14ac:dyDescent="0.2">
      <c r="B2" s="247"/>
      <c r="C2" s="250" t="s">
        <v>58</v>
      </c>
      <c r="D2" s="251"/>
      <c r="E2" s="251"/>
      <c r="F2" s="251"/>
      <c r="G2" s="251"/>
      <c r="H2" s="251"/>
      <c r="I2" s="251"/>
      <c r="J2" s="251"/>
      <c r="K2" s="251"/>
      <c r="L2" s="251"/>
      <c r="M2" s="252"/>
      <c r="N2" s="253" t="s">
        <v>158</v>
      </c>
      <c r="O2" s="254"/>
      <c r="P2" s="255"/>
      <c r="R2" s="16">
        <v>0.9</v>
      </c>
    </row>
    <row r="3" spans="1:18" ht="15.75" customHeight="1" x14ac:dyDescent="0.2">
      <c r="B3" s="248"/>
      <c r="C3" s="256" t="s">
        <v>60</v>
      </c>
      <c r="D3" s="257"/>
      <c r="E3" s="257"/>
      <c r="F3" s="257"/>
      <c r="G3" s="257"/>
      <c r="H3" s="257"/>
      <c r="I3" s="257"/>
      <c r="J3" s="257"/>
      <c r="K3" s="257"/>
      <c r="L3" s="257"/>
      <c r="M3" s="258"/>
      <c r="N3" s="259" t="s">
        <v>154</v>
      </c>
      <c r="O3" s="260"/>
      <c r="P3" s="261"/>
      <c r="R3" s="16">
        <v>0.89999999900000005</v>
      </c>
    </row>
    <row r="4" spans="1:18" ht="15.75" customHeight="1" x14ac:dyDescent="0.2">
      <c r="B4" s="248"/>
      <c r="C4" s="256" t="s">
        <v>130</v>
      </c>
      <c r="D4" s="257"/>
      <c r="E4" s="257"/>
      <c r="F4" s="257"/>
      <c r="G4" s="257"/>
      <c r="H4" s="257"/>
      <c r="I4" s="257"/>
      <c r="J4" s="257"/>
      <c r="K4" s="257"/>
      <c r="L4" s="257"/>
      <c r="M4" s="258"/>
      <c r="N4" s="259" t="s">
        <v>159</v>
      </c>
      <c r="O4" s="260"/>
      <c r="P4" s="261"/>
      <c r="R4" s="16">
        <v>0.8</v>
      </c>
    </row>
    <row r="5" spans="1:18" ht="16.5" customHeight="1" thickBot="1" x14ac:dyDescent="0.25">
      <c r="B5" s="249"/>
      <c r="C5" s="262" t="s">
        <v>61</v>
      </c>
      <c r="D5" s="263"/>
      <c r="E5" s="263"/>
      <c r="F5" s="263"/>
      <c r="G5" s="263"/>
      <c r="H5" s="263"/>
      <c r="I5" s="263"/>
      <c r="J5" s="263"/>
      <c r="K5" s="263"/>
      <c r="L5" s="263"/>
      <c r="M5" s="264"/>
      <c r="N5" s="265" t="s">
        <v>62</v>
      </c>
      <c r="O5" s="266"/>
      <c r="P5" s="267"/>
      <c r="R5" s="16">
        <v>0.79999900000000002</v>
      </c>
    </row>
    <row r="6" spans="1:18" ht="13.5" thickBot="1" x14ac:dyDescent="0.25"/>
    <row r="7" spans="1:18" ht="12.75" customHeight="1" x14ac:dyDescent="0.2">
      <c r="A7" s="23"/>
      <c r="B7" s="231" t="s">
        <v>64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3"/>
    </row>
    <row r="8" spans="1:18" ht="6.75" customHeight="1" thickBot="1" x14ac:dyDescent="0.25">
      <c r="A8" s="23"/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  <c r="Q8" s="23"/>
    </row>
    <row r="9" spans="1:18" ht="6.75" customHeight="1" thickBot="1" x14ac:dyDescent="0.25">
      <c r="A9" s="23"/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"/>
    </row>
    <row r="10" spans="1:18" ht="26.25" customHeight="1" thickBot="1" x14ac:dyDescent="0.25">
      <c r="A10" s="23"/>
      <c r="B10" s="71" t="s">
        <v>74</v>
      </c>
      <c r="C10" s="238">
        <v>2025</v>
      </c>
      <c r="D10" s="239"/>
      <c r="E10" s="239"/>
      <c r="F10" s="239"/>
      <c r="G10" s="239"/>
      <c r="H10" s="239"/>
      <c r="I10" s="240"/>
      <c r="J10" s="241" t="s">
        <v>1</v>
      </c>
      <c r="K10" s="242"/>
      <c r="L10" s="242"/>
      <c r="M10" s="242"/>
      <c r="N10" s="243" t="s">
        <v>177</v>
      </c>
      <c r="O10" s="226"/>
      <c r="P10" s="227"/>
      <c r="Q10" s="23"/>
    </row>
    <row r="11" spans="1:18" ht="4.5" customHeight="1" thickBot="1" x14ac:dyDescent="0.25">
      <c r="A11" s="23"/>
      <c r="B11" s="150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2"/>
      <c r="Q11" s="23"/>
    </row>
    <row r="12" spans="1:18" ht="13.5" thickBot="1" x14ac:dyDescent="0.25">
      <c r="A12" s="23"/>
      <c r="B12" s="72" t="s">
        <v>0</v>
      </c>
      <c r="C12" s="185" t="s">
        <v>115</v>
      </c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200"/>
      <c r="Q12" s="23"/>
    </row>
    <row r="13" spans="1:18" ht="4.5" customHeight="1" thickBot="1" x14ac:dyDescent="0.25">
      <c r="A13" s="23"/>
      <c r="B13" s="301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3"/>
      <c r="Q13" s="23"/>
    </row>
    <row r="14" spans="1:18" ht="19.5" customHeight="1" thickBot="1" x14ac:dyDescent="0.25">
      <c r="A14" s="23"/>
      <c r="B14" s="72" t="s">
        <v>6</v>
      </c>
      <c r="C14" s="218" t="s">
        <v>127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  <c r="Q14" s="23"/>
    </row>
    <row r="15" spans="1:18" ht="4.5" customHeight="1" thickBot="1" x14ac:dyDescent="0.25">
      <c r="A15" s="23"/>
      <c r="B15" s="205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7"/>
      <c r="Q15" s="23"/>
    </row>
    <row r="16" spans="1:18" ht="30.6" customHeight="1" thickBot="1" x14ac:dyDescent="0.25">
      <c r="A16" s="23"/>
      <c r="B16" s="72" t="s">
        <v>36</v>
      </c>
      <c r="C16" s="218" t="s">
        <v>122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  <c r="Q16" s="23"/>
    </row>
    <row r="17" spans="1:17" ht="4.5" customHeight="1" thickBot="1" x14ac:dyDescent="0.25">
      <c r="A17" s="23"/>
      <c r="B17" s="205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7"/>
      <c r="Q17" s="23"/>
    </row>
    <row r="18" spans="1:17" ht="26.25" customHeight="1" thickBot="1" x14ac:dyDescent="0.25">
      <c r="A18" s="23"/>
      <c r="B18" s="72" t="s">
        <v>23</v>
      </c>
      <c r="C18" s="218" t="s">
        <v>170</v>
      </c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20"/>
      <c r="Q18" s="23"/>
    </row>
    <row r="19" spans="1:17" ht="4.5" customHeight="1" thickBot="1" x14ac:dyDescent="0.25">
      <c r="A19" s="23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3"/>
    </row>
    <row r="20" spans="1:17" ht="15" customHeight="1" thickBot="1" x14ac:dyDescent="0.25">
      <c r="A20" s="23"/>
      <c r="B20" s="144" t="s">
        <v>37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  <c r="Q20" s="23"/>
    </row>
    <row r="21" spans="1:17" ht="4.5" customHeight="1" thickBot="1" x14ac:dyDescent="0.25">
      <c r="A21" s="23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  <c r="Q21" s="23"/>
    </row>
    <row r="22" spans="1:17" ht="63" customHeight="1" thickBot="1" x14ac:dyDescent="0.25">
      <c r="A22" s="23"/>
      <c r="B22" s="72" t="s">
        <v>3</v>
      </c>
      <c r="C22" s="307" t="s">
        <v>197</v>
      </c>
      <c r="D22" s="308"/>
      <c r="E22" s="30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9"/>
      <c r="Q22" s="23"/>
    </row>
    <row r="23" spans="1:17" ht="5.25" customHeight="1" thickBot="1" x14ac:dyDescent="0.25">
      <c r="A23" s="23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7"/>
      <c r="Q23" s="23"/>
    </row>
    <row r="24" spans="1:17" ht="117" customHeight="1" thickBot="1" x14ac:dyDescent="0.25">
      <c r="A24" s="23"/>
      <c r="B24" s="72" t="s">
        <v>24</v>
      </c>
      <c r="C24" s="310" t="s">
        <v>198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2"/>
      <c r="Q24" s="23"/>
    </row>
    <row r="25" spans="1:17" ht="4.5" customHeight="1" thickBot="1" x14ac:dyDescent="0.25">
      <c r="A25" s="23"/>
      <c r="B25" s="201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7"/>
      <c r="Q25" s="23"/>
    </row>
    <row r="26" spans="1:17" ht="13.5" customHeight="1" thickBot="1" x14ac:dyDescent="0.25">
      <c r="A26" s="23"/>
      <c r="B26" s="89" t="s">
        <v>2</v>
      </c>
      <c r="C26" s="208">
        <v>0.9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0"/>
      <c r="Q26" s="23"/>
    </row>
    <row r="27" spans="1:17" ht="4.5" customHeight="1" thickBot="1" x14ac:dyDescent="0.25">
      <c r="A27" s="23"/>
      <c r="B27" s="211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3"/>
      <c r="Q27" s="23"/>
    </row>
    <row r="28" spans="1:17" ht="12.75" customHeight="1" thickBot="1" x14ac:dyDescent="0.25">
      <c r="A28" s="23"/>
      <c r="B28" s="89" t="s">
        <v>25</v>
      </c>
      <c r="C28" s="73" t="s">
        <v>26</v>
      </c>
      <c r="D28" s="316" t="s">
        <v>117</v>
      </c>
      <c r="E28" s="317"/>
      <c r="F28" s="317"/>
      <c r="G28" s="318"/>
      <c r="H28" s="215" t="s">
        <v>27</v>
      </c>
      <c r="I28" s="215"/>
      <c r="J28" s="215"/>
      <c r="K28" s="316" t="s">
        <v>119</v>
      </c>
      <c r="L28" s="317"/>
      <c r="M28" s="318"/>
      <c r="N28" s="216" t="s">
        <v>28</v>
      </c>
      <c r="O28" s="217"/>
      <c r="P28" s="74" t="s">
        <v>118</v>
      </c>
      <c r="Q28" s="23"/>
    </row>
    <row r="29" spans="1:17" ht="4.5" customHeight="1" thickBot="1" x14ac:dyDescent="0.25">
      <c r="A29" s="23"/>
      <c r="B29" s="319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320"/>
      <c r="Q29" s="23"/>
    </row>
    <row r="30" spans="1:17" ht="13.5" thickBot="1" x14ac:dyDescent="0.25">
      <c r="A30" s="23"/>
      <c r="B30" s="89" t="s">
        <v>7</v>
      </c>
      <c r="C30" s="185" t="s">
        <v>91</v>
      </c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6"/>
      <c r="Q30" s="23"/>
    </row>
    <row r="31" spans="1:17" ht="4.5" customHeight="1" thickBot="1" x14ac:dyDescent="0.25">
      <c r="A31" s="23"/>
      <c r="B31" s="201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/>
      <c r="Q31" s="23"/>
    </row>
    <row r="32" spans="1:17" ht="13.5" thickBot="1" x14ac:dyDescent="0.25">
      <c r="A32" s="23"/>
      <c r="B32" s="89" t="s">
        <v>4</v>
      </c>
      <c r="C32" s="214" t="s">
        <v>70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Q32" s="23"/>
    </row>
    <row r="33" spans="1:17" ht="4.5" customHeight="1" thickBot="1" x14ac:dyDescent="0.25">
      <c r="A33" s="23"/>
      <c r="B33" s="201" t="s">
        <v>108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7"/>
      <c r="Q33" s="23"/>
    </row>
    <row r="34" spans="1:17" ht="13.5" thickBot="1" x14ac:dyDescent="0.25">
      <c r="A34" s="23"/>
      <c r="B34" s="89" t="s">
        <v>35</v>
      </c>
      <c r="C34" s="185" t="s">
        <v>70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200"/>
      <c r="Q34" s="23"/>
    </row>
    <row r="35" spans="1:17" ht="4.5" customHeight="1" thickBot="1" x14ac:dyDescent="0.25">
      <c r="A35" s="23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23"/>
    </row>
    <row r="36" spans="1:17" ht="16.5" customHeight="1" thickBot="1" x14ac:dyDescent="0.25">
      <c r="A36" s="23"/>
      <c r="B36" s="89" t="s">
        <v>63</v>
      </c>
      <c r="C36" s="185" t="s">
        <v>69</v>
      </c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200"/>
      <c r="Q36" s="23"/>
    </row>
    <row r="37" spans="1:17" ht="4.5" customHeight="1" thickBo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3"/>
    </row>
    <row r="38" spans="1:17" ht="13.5" thickBot="1" x14ac:dyDescent="0.25">
      <c r="A38" s="23"/>
      <c r="B38" s="421" t="s">
        <v>29</v>
      </c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423"/>
      <c r="P38" s="424"/>
      <c r="Q38" s="23"/>
    </row>
    <row r="39" spans="1:17" ht="13.5" thickBot="1" x14ac:dyDescent="0.25">
      <c r="A39" s="23"/>
      <c r="B39" s="98" t="s">
        <v>34</v>
      </c>
      <c r="C39" s="192" t="s">
        <v>30</v>
      </c>
      <c r="D39" s="193"/>
      <c r="E39" s="193"/>
      <c r="F39" s="193"/>
      <c r="G39" s="194"/>
      <c r="H39" s="192" t="s">
        <v>7</v>
      </c>
      <c r="I39" s="193"/>
      <c r="J39" s="193"/>
      <c r="K39" s="193"/>
      <c r="L39" s="194"/>
      <c r="M39" s="192" t="s">
        <v>31</v>
      </c>
      <c r="N39" s="193"/>
      <c r="O39" s="195"/>
      <c r="P39" s="194"/>
      <c r="Q39" s="23"/>
    </row>
    <row r="40" spans="1:17" ht="39.75" customHeight="1" thickBot="1" x14ac:dyDescent="0.25">
      <c r="A40" s="23"/>
      <c r="B40" s="78" t="s">
        <v>166</v>
      </c>
      <c r="C40" s="410" t="s">
        <v>175</v>
      </c>
      <c r="D40" s="411"/>
      <c r="E40" s="411"/>
      <c r="F40" s="411"/>
      <c r="G40" s="412"/>
      <c r="H40" s="417" t="s">
        <v>125</v>
      </c>
      <c r="I40" s="418"/>
      <c r="J40" s="418"/>
      <c r="K40" s="418"/>
      <c r="L40" s="419"/>
      <c r="M40" s="417" t="s">
        <v>124</v>
      </c>
      <c r="N40" s="418"/>
      <c r="O40" s="418"/>
      <c r="P40" s="420"/>
      <c r="Q40" s="23"/>
    </row>
    <row r="41" spans="1:17" ht="48.75" customHeight="1" x14ac:dyDescent="0.2">
      <c r="A41" s="23"/>
      <c r="B41" s="78" t="s">
        <v>167</v>
      </c>
      <c r="C41" s="410" t="s">
        <v>175</v>
      </c>
      <c r="D41" s="411"/>
      <c r="E41" s="411"/>
      <c r="F41" s="411"/>
      <c r="G41" s="412"/>
      <c r="H41" s="413" t="s">
        <v>125</v>
      </c>
      <c r="I41" s="414"/>
      <c r="J41" s="414"/>
      <c r="K41" s="414"/>
      <c r="L41" s="415"/>
      <c r="M41" s="413" t="s">
        <v>124</v>
      </c>
      <c r="N41" s="414"/>
      <c r="O41" s="414"/>
      <c r="P41" s="416"/>
      <c r="Q41" s="23"/>
    </row>
    <row r="42" spans="1:17" hidden="1" x14ac:dyDescent="0.2">
      <c r="A42" s="23"/>
      <c r="B42" s="53"/>
      <c r="C42" s="326"/>
      <c r="D42" s="327"/>
      <c r="E42" s="327"/>
      <c r="F42" s="327"/>
      <c r="G42" s="345"/>
      <c r="H42" s="326"/>
      <c r="I42" s="327"/>
      <c r="J42" s="327"/>
      <c r="K42" s="327"/>
      <c r="L42" s="345"/>
      <c r="M42" s="326"/>
      <c r="N42" s="327"/>
      <c r="O42" s="327"/>
      <c r="P42" s="328"/>
      <c r="Q42" s="23"/>
    </row>
    <row r="43" spans="1:17" ht="12.75" hidden="1" customHeight="1" x14ac:dyDescent="0.2">
      <c r="A43" s="23"/>
      <c r="B43" s="53"/>
      <c r="C43" s="326"/>
      <c r="D43" s="327"/>
      <c r="E43" s="327"/>
      <c r="F43" s="327"/>
      <c r="G43" s="345"/>
      <c r="H43" s="326"/>
      <c r="I43" s="327"/>
      <c r="J43" s="327"/>
      <c r="K43" s="327"/>
      <c r="L43" s="345"/>
      <c r="M43" s="326"/>
      <c r="N43" s="327"/>
      <c r="O43" s="327"/>
      <c r="P43" s="328"/>
      <c r="Q43" s="23"/>
    </row>
    <row r="44" spans="1:17" ht="11.25" hidden="1" customHeight="1" thickBot="1" x14ac:dyDescent="0.25">
      <c r="A44" s="23"/>
      <c r="B44" s="54"/>
      <c r="C44" s="337"/>
      <c r="D44" s="338"/>
      <c r="E44" s="338"/>
      <c r="F44" s="338"/>
      <c r="G44" s="339"/>
      <c r="H44" s="337"/>
      <c r="I44" s="338"/>
      <c r="J44" s="338"/>
      <c r="K44" s="338"/>
      <c r="L44" s="339"/>
      <c r="M44" s="337"/>
      <c r="N44" s="338"/>
      <c r="O44" s="338"/>
      <c r="P44" s="340"/>
      <c r="Q44" s="23"/>
    </row>
    <row r="45" spans="1:17" ht="4.5" customHeight="1" thickBot="1" x14ac:dyDescent="0.25">
      <c r="A45" s="2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3"/>
    </row>
    <row r="46" spans="1:17" ht="13.5" customHeight="1" thickBot="1" x14ac:dyDescent="0.25">
      <c r="A46" s="23"/>
      <c r="B46" s="144" t="s">
        <v>8</v>
      </c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  <c r="Q46" s="23"/>
    </row>
    <row r="47" spans="1:17" ht="4.5" customHeight="1" thickBot="1" x14ac:dyDescent="0.25">
      <c r="A47" s="23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7"/>
      <c r="Q47" s="23"/>
    </row>
    <row r="48" spans="1:17" x14ac:dyDescent="0.2">
      <c r="A48" s="23"/>
      <c r="B48" s="142" t="s">
        <v>32</v>
      </c>
      <c r="C48" s="80" t="s">
        <v>9</v>
      </c>
      <c r="D48" s="81" t="s">
        <v>11</v>
      </c>
      <c r="E48" s="81" t="s">
        <v>12</v>
      </c>
      <c r="F48" s="81" t="s">
        <v>13</v>
      </c>
      <c r="G48" s="81" t="s">
        <v>14</v>
      </c>
      <c r="H48" s="81" t="s">
        <v>15</v>
      </c>
      <c r="I48" s="81" t="s">
        <v>16</v>
      </c>
      <c r="J48" s="81" t="s">
        <v>17</v>
      </c>
      <c r="K48" s="81" t="s">
        <v>18</v>
      </c>
      <c r="L48" s="81" t="s">
        <v>19</v>
      </c>
      <c r="M48" s="81" t="s">
        <v>20</v>
      </c>
      <c r="N48" s="81" t="s">
        <v>21</v>
      </c>
      <c r="O48" s="82" t="s">
        <v>22</v>
      </c>
      <c r="P48" s="83" t="s">
        <v>10</v>
      </c>
      <c r="Q48" s="23"/>
    </row>
    <row r="49" spans="1:17" ht="18" customHeight="1" thickBot="1" x14ac:dyDescent="0.25">
      <c r="A49" s="23"/>
      <c r="B49" s="143"/>
      <c r="C49" s="84" t="s">
        <v>10</v>
      </c>
      <c r="D49" s="85"/>
      <c r="E49" s="85"/>
      <c r="F49" s="86">
        <f>+'REGISTRO DEMANDAS'!Q10</f>
        <v>1</v>
      </c>
      <c r="G49" s="85"/>
      <c r="H49" s="85"/>
      <c r="I49" s="86" t="str">
        <f>+'REGISTRO DEMANDAS'!S10</f>
        <v>0</v>
      </c>
      <c r="J49" s="87"/>
      <c r="K49" s="88"/>
      <c r="L49" s="86" t="str">
        <f>+'REGISTRO DEMANDAS'!U10</f>
        <v>0</v>
      </c>
      <c r="M49" s="88"/>
      <c r="N49" s="88"/>
      <c r="O49" s="86" t="str">
        <f>+'REGISTRO DEMANDAS'!W10</f>
        <v>0</v>
      </c>
      <c r="P49" s="86">
        <f>+'REGISTRO DEMANDAS'!Y10</f>
        <v>1</v>
      </c>
      <c r="Q49" s="23"/>
    </row>
    <row r="50" spans="1:17" ht="4.5" customHeight="1" thickBot="1" x14ac:dyDescent="0.25">
      <c r="A50" s="23"/>
      <c r="B50" s="28">
        <v>0.9</v>
      </c>
      <c r="C50" s="29"/>
      <c r="D50" s="29"/>
      <c r="E50" s="29"/>
      <c r="F50" s="55">
        <v>0.9</v>
      </c>
      <c r="G50" s="29"/>
      <c r="H50" s="29"/>
      <c r="I50" s="55">
        <v>0.9</v>
      </c>
      <c r="J50" s="29"/>
      <c r="K50" s="29"/>
      <c r="L50" s="55">
        <v>0.9</v>
      </c>
      <c r="M50" s="29"/>
      <c r="N50" s="29"/>
      <c r="O50" s="55">
        <v>0.9</v>
      </c>
      <c r="P50" s="55">
        <v>0.9</v>
      </c>
      <c r="Q50" s="23"/>
    </row>
    <row r="51" spans="1:17" ht="13.5" thickBot="1" x14ac:dyDescent="0.25">
      <c r="A51" s="23"/>
      <c r="B51" s="144" t="s">
        <v>33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  <c r="Q51" s="23"/>
    </row>
    <row r="52" spans="1:17" ht="35.1" customHeight="1" x14ac:dyDescent="0.2">
      <c r="A52" s="23"/>
      <c r="B52" s="348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50"/>
      <c r="Q52" s="23"/>
    </row>
    <row r="53" spans="1:17" ht="35.1" customHeight="1" x14ac:dyDescent="0.2">
      <c r="A53" s="23"/>
      <c r="B53" s="351"/>
      <c r="C53" s="352"/>
      <c r="D53" s="35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3"/>
      <c r="Q53" s="23"/>
    </row>
    <row r="54" spans="1:17" ht="35.1" customHeight="1" x14ac:dyDescent="0.2">
      <c r="A54" s="23"/>
      <c r="B54" s="351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3"/>
      <c r="Q54" s="23"/>
    </row>
    <row r="55" spans="1:17" ht="35.1" customHeight="1" x14ac:dyDescent="0.2">
      <c r="A55" s="23"/>
      <c r="B55" s="351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3"/>
      <c r="Q55" s="23"/>
    </row>
    <row r="56" spans="1:17" ht="35.1" customHeight="1" x14ac:dyDescent="0.2">
      <c r="A56" s="23"/>
      <c r="B56" s="351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3"/>
      <c r="Q56" s="23"/>
    </row>
    <row r="57" spans="1:17" ht="4.5" customHeight="1" x14ac:dyDescent="0.2">
      <c r="A57" s="23"/>
      <c r="B57" s="351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3"/>
      <c r="Q57" s="23"/>
    </row>
    <row r="58" spans="1:17" hidden="1" x14ac:dyDescent="0.2">
      <c r="A58" s="23"/>
      <c r="B58" s="351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3"/>
      <c r="Q58" s="23"/>
    </row>
    <row r="59" spans="1:17" hidden="1" x14ac:dyDescent="0.2">
      <c r="A59" s="23"/>
      <c r="B59" s="351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3"/>
      <c r="Q59" s="23"/>
    </row>
    <row r="60" spans="1:17" hidden="1" x14ac:dyDescent="0.2">
      <c r="A60" s="23"/>
      <c r="B60" s="351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3"/>
      <c r="Q60" s="23"/>
    </row>
    <row r="61" spans="1:17" hidden="1" x14ac:dyDescent="0.2">
      <c r="A61" s="23"/>
      <c r="B61" s="351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3"/>
      <c r="Q61" s="23"/>
    </row>
    <row r="62" spans="1:17" hidden="1" x14ac:dyDescent="0.2">
      <c r="A62" s="23"/>
      <c r="B62" s="35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3"/>
      <c r="Q62" s="23"/>
    </row>
    <row r="63" spans="1:17" hidden="1" x14ac:dyDescent="0.2">
      <c r="A63" s="23"/>
      <c r="B63" s="351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3"/>
      <c r="Q63" s="23"/>
    </row>
    <row r="64" spans="1:17" hidden="1" x14ac:dyDescent="0.2">
      <c r="A64" s="23"/>
      <c r="B64" s="351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3"/>
      <c r="Q64" s="23"/>
    </row>
    <row r="65" spans="1:19" hidden="1" x14ac:dyDescent="0.2">
      <c r="A65" s="23"/>
      <c r="B65" s="351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3"/>
      <c r="Q65" s="23"/>
    </row>
    <row r="66" spans="1:19" hidden="1" x14ac:dyDescent="0.2">
      <c r="A66" s="23"/>
      <c r="B66" s="351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3"/>
      <c r="Q66" s="23"/>
    </row>
    <row r="67" spans="1:19" ht="13.5" hidden="1" thickBot="1" x14ac:dyDescent="0.25">
      <c r="A67" s="23"/>
      <c r="B67" s="354"/>
      <c r="C67" s="355"/>
      <c r="D67" s="355"/>
      <c r="E67" s="355"/>
      <c r="F67" s="355"/>
      <c r="G67" s="355"/>
      <c r="H67" s="355"/>
      <c r="I67" s="355"/>
      <c r="J67" s="355"/>
      <c r="K67" s="355"/>
      <c r="L67" s="355"/>
      <c r="M67" s="355"/>
      <c r="N67" s="355"/>
      <c r="O67" s="355"/>
      <c r="P67" s="356"/>
      <c r="Q67" s="23"/>
    </row>
    <row r="68" spans="1:19" s="31" customFormat="1" ht="4.5" customHeight="1" thickBot="1" x14ac:dyDescent="0.25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</row>
    <row r="69" spans="1:19" ht="22.5" customHeight="1" x14ac:dyDescent="0.2">
      <c r="A69" s="23"/>
      <c r="B69" s="142" t="s">
        <v>5</v>
      </c>
      <c r="C69" s="357" t="s">
        <v>205</v>
      </c>
      <c r="D69" s="358"/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9"/>
      <c r="Q69" s="23"/>
    </row>
    <row r="70" spans="1:19" ht="73.5" customHeight="1" thickBot="1" x14ac:dyDescent="0.25">
      <c r="A70" s="23"/>
      <c r="B70" s="363"/>
      <c r="C70" s="364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6"/>
      <c r="Q70" s="23"/>
    </row>
    <row r="71" spans="1:19" ht="20.25" customHeight="1" x14ac:dyDescent="0.2">
      <c r="A71" s="23"/>
      <c r="B71" s="363"/>
      <c r="C71" s="357" t="s">
        <v>206</v>
      </c>
      <c r="D71" s="358"/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9"/>
      <c r="Q71" s="23"/>
    </row>
    <row r="72" spans="1:19" ht="59.25" customHeight="1" thickBot="1" x14ac:dyDescent="0.25">
      <c r="A72" s="23"/>
      <c r="B72" s="143"/>
      <c r="C72" s="407"/>
      <c r="D72" s="408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9"/>
      <c r="Q72" s="23"/>
    </row>
    <row r="73" spans="1:19" ht="31.9" customHeight="1" thickBot="1" x14ac:dyDescent="0.25">
      <c r="A73" s="23"/>
      <c r="B73" s="91" t="s">
        <v>92</v>
      </c>
      <c r="C73" s="404" t="s">
        <v>128</v>
      </c>
      <c r="D73" s="405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23"/>
      <c r="S73" s="16" t="s">
        <v>107</v>
      </c>
    </row>
    <row r="74" spans="1:19" ht="21.6" customHeight="1" thickBot="1" x14ac:dyDescent="0.25">
      <c r="A74" s="23"/>
      <c r="B74" s="91" t="s">
        <v>75</v>
      </c>
      <c r="C74" s="346" t="s">
        <v>76</v>
      </c>
      <c r="D74" s="346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7"/>
      <c r="Q74" s="23"/>
    </row>
    <row r="77" spans="1:19" x14ac:dyDescent="0.2">
      <c r="C77" s="32"/>
    </row>
    <row r="88" spans="1:19" x14ac:dyDescent="0.2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</row>
    <row r="89" spans="1:19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9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1:19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1:19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1:19" x14ac:dyDescent="0.2">
      <c r="B93" s="56"/>
      <c r="C93" s="56"/>
      <c r="D93" s="56"/>
      <c r="E93" s="56"/>
      <c r="F93" s="56"/>
      <c r="G93" s="56"/>
      <c r="H93" s="56"/>
      <c r="J93" s="56"/>
      <c r="K93" s="56"/>
      <c r="L93" s="56"/>
      <c r="M93" s="56"/>
    </row>
    <row r="94" spans="1:19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1:19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1:19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</row>
    <row r="97" spans="1:19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</row>
    <row r="98" spans="1:19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</row>
    <row r="99" spans="1:19" x14ac:dyDescent="0.2">
      <c r="A99" s="34"/>
      <c r="B99" s="34" t="s">
        <v>39</v>
      </c>
      <c r="C99" s="34" t="s">
        <v>38</v>
      </c>
      <c r="D99" s="34" t="s">
        <v>40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5" t="s">
        <v>68</v>
      </c>
      <c r="R99" s="34"/>
      <c r="S99" s="34"/>
    </row>
    <row r="100" spans="1:19" x14ac:dyDescent="0.2">
      <c r="A100" s="34"/>
      <c r="B100" s="35" t="s">
        <v>41</v>
      </c>
      <c r="C100" s="35" t="s">
        <v>43</v>
      </c>
      <c r="D100" s="58" t="s">
        <v>93</v>
      </c>
      <c r="E100" s="34"/>
      <c r="F100" s="34"/>
      <c r="G100" s="34"/>
      <c r="H100" s="34"/>
      <c r="I100" s="34"/>
      <c r="J100" s="34"/>
      <c r="K100" s="34"/>
      <c r="L100" s="34"/>
      <c r="M100" s="35" t="s">
        <v>65</v>
      </c>
      <c r="N100" s="34"/>
      <c r="O100" s="34"/>
      <c r="P100" s="34"/>
      <c r="Q100" s="35" t="s">
        <v>69</v>
      </c>
      <c r="R100" s="34"/>
      <c r="S100" s="34"/>
    </row>
    <row r="101" spans="1:19" x14ac:dyDescent="0.2">
      <c r="A101" s="34"/>
      <c r="B101" s="35" t="s">
        <v>78</v>
      </c>
      <c r="C101" s="35" t="s">
        <v>44</v>
      </c>
      <c r="D101" s="58" t="s">
        <v>94</v>
      </c>
      <c r="E101" s="34"/>
      <c r="F101" s="34"/>
      <c r="G101" s="34"/>
      <c r="H101" s="34"/>
      <c r="I101" s="34"/>
      <c r="J101" s="34"/>
      <c r="K101" s="34"/>
      <c r="L101" s="34"/>
      <c r="M101" s="35" t="s">
        <v>67</v>
      </c>
      <c r="N101" s="34"/>
      <c r="O101" s="34"/>
      <c r="P101" s="34"/>
      <c r="Q101" s="35" t="s">
        <v>71</v>
      </c>
      <c r="R101" s="34"/>
      <c r="S101" s="34"/>
    </row>
    <row r="102" spans="1:19" x14ac:dyDescent="0.2">
      <c r="A102" s="34"/>
      <c r="B102" s="35" t="s">
        <v>42</v>
      </c>
      <c r="C102" s="35" t="s">
        <v>45</v>
      </c>
      <c r="D102" s="58" t="s">
        <v>95</v>
      </c>
      <c r="E102" s="34"/>
      <c r="F102" s="34"/>
      <c r="G102" s="34"/>
      <c r="H102" s="34"/>
      <c r="I102" s="34"/>
      <c r="J102" s="34"/>
      <c r="K102" s="34"/>
      <c r="L102" s="34"/>
      <c r="M102" s="35" t="s">
        <v>76</v>
      </c>
      <c r="N102" s="34"/>
      <c r="O102" s="34"/>
      <c r="P102" s="34"/>
      <c r="Q102" s="35" t="s">
        <v>70</v>
      </c>
      <c r="R102" s="34"/>
      <c r="S102" s="34"/>
    </row>
    <row r="103" spans="1:19" x14ac:dyDescent="0.2">
      <c r="A103" s="34"/>
      <c r="B103" s="34"/>
      <c r="C103" s="35" t="s">
        <v>46</v>
      </c>
      <c r="D103" s="58" t="s">
        <v>96</v>
      </c>
      <c r="E103" s="34"/>
      <c r="F103" s="34"/>
      <c r="G103" s="34"/>
      <c r="H103" s="34"/>
      <c r="I103" s="34"/>
      <c r="J103" s="34"/>
      <c r="K103" s="34"/>
      <c r="L103" s="34"/>
      <c r="M103" s="35"/>
      <c r="N103" s="34"/>
      <c r="O103" s="34"/>
      <c r="P103" s="34"/>
      <c r="Q103" s="35" t="s">
        <v>72</v>
      </c>
      <c r="R103" s="34"/>
      <c r="S103" s="34"/>
    </row>
    <row r="104" spans="1:19" x14ac:dyDescent="0.2">
      <c r="A104" s="34"/>
      <c r="B104" s="34"/>
      <c r="C104" s="35" t="s">
        <v>47</v>
      </c>
      <c r="D104" s="58" t="s">
        <v>97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 t="s">
        <v>66</v>
      </c>
      <c r="O104" s="34"/>
      <c r="P104" s="34"/>
      <c r="Q104" s="35" t="s">
        <v>73</v>
      </c>
      <c r="R104" s="34"/>
      <c r="S104" s="34"/>
    </row>
    <row r="105" spans="1:19" x14ac:dyDescent="0.2">
      <c r="A105" s="34"/>
      <c r="B105" s="34"/>
      <c r="C105" s="35" t="s">
        <v>48</v>
      </c>
      <c r="D105" s="58" t="s">
        <v>90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</row>
    <row r="106" spans="1:19" x14ac:dyDescent="0.2">
      <c r="A106" s="34"/>
      <c r="B106" s="34"/>
      <c r="C106" s="35" t="s">
        <v>49</v>
      </c>
      <c r="D106" s="58" t="s">
        <v>57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</row>
    <row r="107" spans="1:19" x14ac:dyDescent="0.2">
      <c r="A107" s="34"/>
      <c r="B107" s="34"/>
      <c r="C107" s="34"/>
      <c r="D107" s="58" t="s">
        <v>56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</row>
    <row r="108" spans="1:19" x14ac:dyDescent="0.2">
      <c r="A108" s="34"/>
      <c r="B108" s="34"/>
      <c r="C108" s="34"/>
      <c r="D108" s="58" t="s">
        <v>51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</row>
    <row r="109" spans="1:19" x14ac:dyDescent="0.2">
      <c r="A109" s="34"/>
      <c r="B109" s="34"/>
      <c r="C109" s="34"/>
      <c r="D109" s="58" t="s">
        <v>50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</row>
    <row r="110" spans="1:19" ht="12.75" customHeight="1" x14ac:dyDescent="0.2">
      <c r="A110" s="34"/>
      <c r="B110" s="34"/>
      <c r="C110" s="34"/>
      <c r="D110" s="58" t="s">
        <v>53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1:19" x14ac:dyDescent="0.2">
      <c r="A111" s="34"/>
      <c r="B111" s="34"/>
      <c r="C111" s="34"/>
      <c r="D111" s="58" t="s">
        <v>52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</row>
    <row r="112" spans="1:19" x14ac:dyDescent="0.2">
      <c r="A112" s="34"/>
      <c r="B112" s="34"/>
      <c r="C112" s="34"/>
      <c r="D112" s="58" t="s">
        <v>54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x14ac:dyDescent="0.2">
      <c r="A113" s="34"/>
      <c r="B113" s="34"/>
      <c r="C113" s="34"/>
      <c r="D113" s="58" t="s">
        <v>98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</row>
    <row r="114" spans="1:19" x14ac:dyDescent="0.2">
      <c r="A114" s="34"/>
      <c r="B114" s="34"/>
      <c r="C114" s="34"/>
      <c r="D114" s="58" t="s">
        <v>80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x14ac:dyDescent="0.2">
      <c r="A115" s="34"/>
      <c r="B115" s="37"/>
      <c r="C115" s="34"/>
      <c r="D115" s="58" t="s">
        <v>81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x14ac:dyDescent="0.2">
      <c r="A116" s="34"/>
      <c r="B116" s="37"/>
      <c r="C116" s="34"/>
      <c r="D116" s="58" t="s">
        <v>79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</row>
    <row r="117" spans="1:19" x14ac:dyDescent="0.2">
      <c r="A117" s="34"/>
      <c r="B117" s="37"/>
      <c r="C117" s="34"/>
      <c r="D117" s="58" t="s">
        <v>99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</row>
    <row r="118" spans="1:19" x14ac:dyDescent="0.2">
      <c r="A118" s="34"/>
      <c r="B118" s="37"/>
      <c r="C118" s="34"/>
      <c r="D118" s="58" t="s">
        <v>100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</row>
    <row r="119" spans="1:19" x14ac:dyDescent="0.2">
      <c r="A119" s="34"/>
      <c r="B119" s="37"/>
      <c r="C119" s="34"/>
      <c r="D119" s="58" t="s">
        <v>101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x14ac:dyDescent="0.2">
      <c r="A120" s="34"/>
      <c r="B120" s="37"/>
      <c r="C120" s="34"/>
      <c r="D120" s="58" t="s">
        <v>102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</row>
    <row r="121" spans="1:19" x14ac:dyDescent="0.2">
      <c r="A121" s="34"/>
      <c r="B121" s="37"/>
      <c r="C121" s="34"/>
      <c r="D121" s="58" t="s">
        <v>103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</row>
    <row r="122" spans="1:19" x14ac:dyDescent="0.2">
      <c r="A122" s="34"/>
      <c r="B122" s="38"/>
      <c r="C122" s="34"/>
      <c r="D122" s="58" t="s">
        <v>104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</row>
    <row r="123" spans="1:19" x14ac:dyDescent="0.2">
      <c r="A123" s="34"/>
      <c r="B123" s="38"/>
      <c r="C123" s="34"/>
      <c r="D123" s="58" t="s">
        <v>105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</row>
    <row r="124" spans="1:19" x14ac:dyDescent="0.2">
      <c r="A124" s="34"/>
      <c r="C124" s="34"/>
      <c r="D124" s="58" t="s">
        <v>106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</row>
    <row r="125" spans="1:19" x14ac:dyDescent="0.2">
      <c r="A125" s="34"/>
      <c r="B125" s="59"/>
      <c r="C125" s="34"/>
      <c r="D125" s="58" t="s">
        <v>55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</row>
    <row r="126" spans="1:19" x14ac:dyDescent="0.2">
      <c r="A126" s="34"/>
      <c r="B126" s="59"/>
      <c r="C126" s="34"/>
      <c r="D126" s="34">
        <v>2018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</row>
    <row r="127" spans="1:19" x14ac:dyDescent="0.2">
      <c r="A127" s="34"/>
      <c r="B127" s="59"/>
      <c r="C127" s="34"/>
      <c r="D127" s="34">
        <v>2019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</row>
    <row r="128" spans="1:19" x14ac:dyDescent="0.2">
      <c r="A128" s="34"/>
      <c r="B128" s="59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</row>
    <row r="129" spans="1:19" x14ac:dyDescent="0.2">
      <c r="A129" s="34"/>
      <c r="B129" s="64" t="s">
        <v>168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</row>
    <row r="130" spans="1:19" x14ac:dyDescent="0.2">
      <c r="A130" s="34"/>
      <c r="B130" s="64" t="s">
        <v>169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</row>
    <row r="131" spans="1:19" x14ac:dyDescent="0.2">
      <c r="A131" s="34"/>
      <c r="B131" s="64" t="s">
        <v>170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</row>
    <row r="132" spans="1:19" x14ac:dyDescent="0.2">
      <c r="A132" s="34"/>
      <c r="B132" s="64" t="s">
        <v>171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</row>
    <row r="133" spans="1:19" x14ac:dyDescent="0.2">
      <c r="A133" s="34"/>
      <c r="B133" s="64" t="s">
        <v>172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19" x14ac:dyDescent="0.2">
      <c r="A134" s="60"/>
      <c r="B134" s="64" t="s">
        <v>173</v>
      </c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34"/>
      <c r="R134" s="34"/>
      <c r="S134" s="34"/>
    </row>
    <row r="135" spans="1:19" x14ac:dyDescent="0.2">
      <c r="A135" s="60"/>
      <c r="B135" s="64" t="s">
        <v>174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34"/>
      <c r="R135" s="34"/>
      <c r="S135" s="34"/>
    </row>
    <row r="136" spans="1:19" x14ac:dyDescent="0.2">
      <c r="A136" s="61"/>
      <c r="B136" s="62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</row>
    <row r="137" spans="1:19" x14ac:dyDescent="0.2">
      <c r="A137" s="61"/>
      <c r="B137" s="62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</row>
    <row r="138" spans="1:19" x14ac:dyDescent="0.2">
      <c r="A138" s="61"/>
      <c r="B138" s="62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</row>
    <row r="139" spans="1:19" x14ac:dyDescent="0.2">
      <c r="A139" s="61"/>
      <c r="B139" s="62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</row>
    <row r="140" spans="1:19" x14ac:dyDescent="0.2">
      <c r="A140" s="61"/>
      <c r="B140" s="62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</row>
    <row r="141" spans="1:19" x14ac:dyDescent="0.2">
      <c r="A141" s="61"/>
      <c r="B141" s="6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</row>
    <row r="142" spans="1:19" x14ac:dyDescent="0.2">
      <c r="A142" s="61"/>
      <c r="B142" s="6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</row>
    <row r="143" spans="1:19" x14ac:dyDescent="0.2">
      <c r="A143" s="61"/>
      <c r="B143" s="62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</row>
    <row r="144" spans="1:19" x14ac:dyDescent="0.2">
      <c r="A144" s="61"/>
      <c r="B144" s="62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</row>
    <row r="145" spans="1:16" x14ac:dyDescent="0.2">
      <c r="A145" s="61"/>
      <c r="B145" s="62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</row>
    <row r="146" spans="1:16" x14ac:dyDescent="0.2">
      <c r="A146" s="61"/>
      <c r="B146" s="62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</row>
    <row r="147" spans="1:16" x14ac:dyDescent="0.2">
      <c r="A147" s="61"/>
      <c r="B147" s="62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</row>
    <row r="148" spans="1:16" x14ac:dyDescent="0.2">
      <c r="A148" s="61"/>
      <c r="B148" s="62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</row>
    <row r="149" spans="1:16" x14ac:dyDescent="0.2">
      <c r="A149" s="61"/>
      <c r="B149" s="62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</row>
    <row r="150" spans="1:16" x14ac:dyDescent="0.2">
      <c r="A150" s="61"/>
      <c r="B150" s="62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</row>
    <row r="151" spans="1:16" x14ac:dyDescent="0.2">
      <c r="A151" s="61"/>
      <c r="B151" s="62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</row>
    <row r="152" spans="1:16" x14ac:dyDescent="0.2">
      <c r="A152" s="61"/>
      <c r="B152" s="62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</row>
    <row r="153" spans="1:16" x14ac:dyDescent="0.2">
      <c r="A153" s="61"/>
      <c r="B153" s="62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</row>
    <row r="154" spans="1:16" x14ac:dyDescent="0.2">
      <c r="B154" s="63"/>
    </row>
    <row r="155" spans="1:16" x14ac:dyDescent="0.2">
      <c r="B155" s="63"/>
    </row>
    <row r="156" spans="1:16" x14ac:dyDescent="0.2">
      <c r="B156" s="63"/>
    </row>
    <row r="157" spans="1:16" x14ac:dyDescent="0.2">
      <c r="B157" s="63"/>
    </row>
    <row r="158" spans="1:16" x14ac:dyDescent="0.2">
      <c r="B158" s="63"/>
    </row>
    <row r="159" spans="1:16" x14ac:dyDescent="0.2">
      <c r="B159" s="63"/>
    </row>
    <row r="160" spans="1:16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  <row r="164" spans="2:2" x14ac:dyDescent="0.2">
      <c r="B164" s="63"/>
    </row>
    <row r="165" spans="2:2" x14ac:dyDescent="0.2">
      <c r="B165" s="63"/>
    </row>
    <row r="166" spans="2:2" x14ac:dyDescent="0.2">
      <c r="B166" s="63"/>
    </row>
    <row r="167" spans="2:2" x14ac:dyDescent="0.2">
      <c r="B167" s="63"/>
    </row>
    <row r="168" spans="2:2" x14ac:dyDescent="0.2">
      <c r="B168" s="63"/>
    </row>
    <row r="169" spans="2:2" x14ac:dyDescent="0.2">
      <c r="B169" s="63"/>
    </row>
    <row r="170" spans="2:2" x14ac:dyDescent="0.2">
      <c r="B170" s="63"/>
    </row>
    <row r="171" spans="2:2" x14ac:dyDescent="0.2">
      <c r="B171" s="63"/>
    </row>
    <row r="172" spans="2:2" x14ac:dyDescent="0.2">
      <c r="B172" s="63"/>
    </row>
    <row r="173" spans="2:2" x14ac:dyDescent="0.2">
      <c r="B173" s="63"/>
    </row>
    <row r="174" spans="2:2" x14ac:dyDescent="0.2">
      <c r="B174" s="63"/>
    </row>
  </sheetData>
  <sheetProtection formatCells="0" formatColumns="0" formatRows="0"/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C41:G41"/>
    <mergeCell ref="H41:L41"/>
    <mergeCell ref="M41:P41"/>
    <mergeCell ref="H40:L40"/>
    <mergeCell ref="M40:P40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49"/>
    <mergeCell ref="B51:P51"/>
    <mergeCell ref="C73:P73"/>
    <mergeCell ref="C74:P74"/>
    <mergeCell ref="B52:P67"/>
    <mergeCell ref="A68:Q68"/>
    <mergeCell ref="B69:B72"/>
    <mergeCell ref="C69:P69"/>
    <mergeCell ref="C70:P70"/>
    <mergeCell ref="C71:P71"/>
    <mergeCell ref="C72:P72"/>
  </mergeCells>
  <conditionalFormatting sqref="F49">
    <cfRule type="cellIs" dxfId="31" priority="33" stopIfTrue="1" operator="equal">
      <formula>"0"</formula>
    </cfRule>
    <cfRule type="cellIs" dxfId="30" priority="34" stopIfTrue="1" operator="lessThanOrEqual">
      <formula>$R$5</formula>
    </cfRule>
    <cfRule type="cellIs" dxfId="29" priority="35" stopIfTrue="1" operator="greaterThanOrEqual">
      <formula>$R$2</formula>
    </cfRule>
    <cfRule type="cellIs" dxfId="16" priority="36" stopIfTrue="1" operator="between">
      <formula>$R$4</formula>
      <formula>$R$3</formula>
    </cfRule>
  </conditionalFormatting>
  <conditionalFormatting sqref="I49">
    <cfRule type="cellIs" dxfId="28" priority="13" stopIfTrue="1" operator="equal">
      <formula>"0"</formula>
    </cfRule>
    <cfRule type="cellIs" dxfId="27" priority="14" stopIfTrue="1" operator="lessThanOrEqual">
      <formula>$R$5</formula>
    </cfRule>
    <cfRule type="cellIs" dxfId="26" priority="15" stopIfTrue="1" operator="greaterThanOrEqual">
      <formula>$R$2</formula>
    </cfRule>
    <cfRule type="cellIs" dxfId="15" priority="16" stopIfTrue="1" operator="between">
      <formula>$R$4</formula>
      <formula>$R$3</formula>
    </cfRule>
  </conditionalFormatting>
  <conditionalFormatting sqref="L49">
    <cfRule type="cellIs" dxfId="25" priority="9" stopIfTrue="1" operator="equal">
      <formula>"0"</formula>
    </cfRule>
    <cfRule type="cellIs" dxfId="24" priority="10" stopIfTrue="1" operator="lessThanOrEqual">
      <formula>$R$5</formula>
    </cfRule>
    <cfRule type="cellIs" dxfId="23" priority="11" stopIfTrue="1" operator="greaterThanOrEqual">
      <formula>$R$2</formula>
    </cfRule>
    <cfRule type="cellIs" dxfId="14" priority="12" stopIfTrue="1" operator="between">
      <formula>$R$4</formula>
      <formula>$R$3</formula>
    </cfRule>
  </conditionalFormatting>
  <conditionalFormatting sqref="O49">
    <cfRule type="cellIs" dxfId="22" priority="5" stopIfTrue="1" operator="equal">
      <formula>"0"</formula>
    </cfRule>
    <cfRule type="cellIs" dxfId="21" priority="6" stopIfTrue="1" operator="lessThanOrEqual">
      <formula>$R$5</formula>
    </cfRule>
    <cfRule type="cellIs" dxfId="20" priority="7" stopIfTrue="1" operator="greaterThanOrEqual">
      <formula>$R$2</formula>
    </cfRule>
    <cfRule type="cellIs" dxfId="13" priority="8" stopIfTrue="1" operator="between">
      <formula>$R$4</formula>
      <formula>$R$3</formula>
    </cfRule>
  </conditionalFormatting>
  <conditionalFormatting sqref="P49">
    <cfRule type="cellIs" dxfId="19" priority="1" stopIfTrue="1" operator="equal">
      <formula>"0"</formula>
    </cfRule>
    <cfRule type="cellIs" dxfId="18" priority="2" stopIfTrue="1" operator="lessThanOrEqual">
      <formula>$R$5</formula>
    </cfRule>
    <cfRule type="cellIs" dxfId="17" priority="3" stopIfTrue="1" operator="greaterThanOrEqual">
      <formula>$R$2</formula>
    </cfRule>
    <cfRule type="cellIs" dxfId="12" priority="4" stopIfTrue="1" operator="between">
      <formula>$R$4</formula>
      <formula>$R$3</formula>
    </cfRule>
  </conditionalFormatting>
  <dataValidations count="5">
    <dataValidation type="list" allowBlank="1" showInputMessage="1" showErrorMessage="1" sqref="C74:P74" xr:uid="{B7FBDB5D-3248-4052-A337-BF7F35FA9D14}">
      <formula1>$M$100:$M$102</formula1>
    </dataValidation>
    <dataValidation type="list" allowBlank="1" showInputMessage="1" showErrorMessage="1" sqref="C32:P32 C36:P36 C34:P34" xr:uid="{440AD9A3-0680-419A-819B-501EA8909489}">
      <formula1>$Q$99:$Q$104</formula1>
    </dataValidation>
    <dataValidation type="list" allowBlank="1" showInputMessage="1" showErrorMessage="1" sqref="C10:I10" xr:uid="{1E9E4E45-B8F2-4164-8378-8840C6CB7CFF}">
      <formula1>"2023,2024,2025,2026,2027"</formula1>
    </dataValidation>
    <dataValidation type="list" allowBlank="1" showInputMessage="1" showErrorMessage="1" sqref="N10:P10" xr:uid="{86DA8CF4-A312-46D7-ADB5-029D13786B2E}">
      <formula1>"Economicos,Eficiencia,Eficacia, Efectividad,Calidad"</formula1>
    </dataValidation>
    <dataValidation type="list" allowBlank="1" showInputMessage="1" showErrorMessage="1" sqref="C18:P18" xr:uid="{1F175425-4AEA-438C-AE12-3AAFE24FF530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CFC2-FC82-4252-BABB-9664D4F8BA54}">
  <dimension ref="A1:AK66"/>
  <sheetViews>
    <sheetView topLeftCell="P6" zoomScale="70" zoomScaleNormal="70" workbookViewId="0">
      <selection activeCell="Z10" sqref="Z10:AB11"/>
    </sheetView>
  </sheetViews>
  <sheetFormatPr baseColWidth="10" defaultRowHeight="12.75" x14ac:dyDescent="0.2"/>
  <cols>
    <col min="1" max="1" width="41.140625" style="6" customWidth="1"/>
    <col min="2" max="2" width="43.5703125" style="3" customWidth="1"/>
    <col min="3" max="3" width="8.7109375" style="5" hidden="1" customWidth="1"/>
    <col min="4" max="4" width="11.140625" style="3" hidden="1" customWidth="1"/>
    <col min="5" max="5" width="8.7109375" style="5" hidden="1" customWidth="1"/>
    <col min="6" max="6" width="8.7109375" style="3" hidden="1" customWidth="1"/>
    <col min="7" max="7" width="8.7109375" style="5" hidden="1" customWidth="1"/>
    <col min="8" max="8" width="8.7109375" style="3" hidden="1" customWidth="1"/>
    <col min="9" max="9" width="8.7109375" style="5" hidden="1" customWidth="1"/>
    <col min="10" max="10" width="8.7109375" style="3" hidden="1" customWidth="1"/>
    <col min="11" max="11" width="8.7109375" style="5" hidden="1" customWidth="1"/>
    <col min="12" max="12" width="8.7109375" style="3" hidden="1" customWidth="1"/>
    <col min="13" max="13" width="8.7109375" style="5" hidden="1" customWidth="1"/>
    <col min="14" max="14" width="10" style="3" hidden="1" customWidth="1"/>
    <col min="15" max="15" width="8.7109375" style="5" hidden="1" customWidth="1"/>
    <col min="16" max="16" width="22.28515625" style="5" customWidth="1"/>
    <col min="17" max="17" width="17.28515625" style="3" customWidth="1"/>
    <col min="18" max="18" width="22.5703125" style="3" customWidth="1"/>
    <col min="19" max="19" width="11.42578125" style="3"/>
    <col min="20" max="20" width="22.28515625" style="5" customWidth="1"/>
    <col min="21" max="21" width="17.28515625" style="3" customWidth="1"/>
    <col min="22" max="22" width="22.5703125" style="3" customWidth="1"/>
    <col min="23" max="23" width="11.42578125" style="3"/>
    <col min="24" max="24" width="18" style="3" customWidth="1"/>
    <col min="25" max="27" width="11.42578125" style="3"/>
    <col min="28" max="28" width="15" style="3" customWidth="1"/>
    <col min="29" max="16384" width="11.42578125" style="3"/>
  </cols>
  <sheetData>
    <row r="1" spans="1:37" s="20" customFormat="1" ht="24.95" customHeight="1" x14ac:dyDescent="0.2">
      <c r="A1" s="272"/>
      <c r="B1" s="398" t="s">
        <v>58</v>
      </c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/>
      <c r="Z1" s="427" t="s">
        <v>59</v>
      </c>
      <c r="AA1" s="428"/>
      <c r="AB1" s="429"/>
      <c r="AC1" s="18"/>
      <c r="AD1" s="18"/>
      <c r="AE1" s="18"/>
      <c r="AF1" s="18"/>
      <c r="AG1" s="18"/>
      <c r="AH1" s="18"/>
      <c r="AI1" s="18"/>
      <c r="AJ1" s="19"/>
      <c r="AK1" s="19"/>
    </row>
    <row r="2" spans="1:37" s="20" customFormat="1" ht="24.95" customHeight="1" x14ac:dyDescent="0.2">
      <c r="A2" s="273"/>
      <c r="B2" s="401" t="s">
        <v>83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3"/>
      <c r="Z2" s="430" t="s">
        <v>156</v>
      </c>
      <c r="AA2" s="431"/>
      <c r="AB2" s="432"/>
      <c r="AC2" s="18"/>
      <c r="AD2" s="18"/>
      <c r="AE2" s="18"/>
      <c r="AF2" s="18"/>
      <c r="AG2" s="18"/>
      <c r="AH2" s="18"/>
      <c r="AI2" s="18"/>
      <c r="AJ2" s="19"/>
      <c r="AK2" s="19"/>
    </row>
    <row r="3" spans="1:37" s="20" customFormat="1" ht="24.95" customHeight="1" x14ac:dyDescent="0.2">
      <c r="A3" s="273"/>
      <c r="B3" s="401" t="s">
        <v>84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3"/>
      <c r="Z3" s="430" t="s">
        <v>155</v>
      </c>
      <c r="AA3" s="431"/>
      <c r="AB3" s="432"/>
      <c r="AC3" s="18"/>
      <c r="AD3" s="18"/>
      <c r="AE3" s="18"/>
      <c r="AF3" s="18"/>
      <c r="AG3" s="18"/>
      <c r="AH3" s="18"/>
      <c r="AI3" s="18"/>
      <c r="AJ3" s="19"/>
      <c r="AK3" s="19"/>
    </row>
    <row r="4" spans="1:37" s="20" customFormat="1" ht="24.95" customHeight="1" thickBot="1" x14ac:dyDescent="0.25">
      <c r="A4" s="274"/>
      <c r="B4" s="377" t="s">
        <v>85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9"/>
      <c r="Z4" s="433" t="s">
        <v>62</v>
      </c>
      <c r="AA4" s="434"/>
      <c r="AB4" s="435"/>
      <c r="AC4" s="21"/>
      <c r="AD4" s="21"/>
      <c r="AE4" s="21"/>
      <c r="AF4" s="21"/>
      <c r="AG4" s="21"/>
      <c r="AH4" s="21"/>
      <c r="AI4" s="21"/>
      <c r="AJ4" s="19"/>
      <c r="AK4" s="19"/>
    </row>
    <row r="5" spans="1:37" ht="21.75" customHeight="1" x14ac:dyDescent="0.25">
      <c r="A5" s="12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/>
      <c r="S5" s="22"/>
      <c r="T5" s="14"/>
      <c r="U5" s="14"/>
      <c r="V5" s="15"/>
      <c r="W5" s="22"/>
      <c r="X5" s="22"/>
      <c r="Y5" s="22"/>
      <c r="Z5" s="22"/>
      <c r="AA5" s="22"/>
      <c r="AB5" s="22"/>
      <c r="AC5" s="4"/>
      <c r="AD5" s="4"/>
      <c r="AE5" s="4"/>
      <c r="AF5" s="4"/>
      <c r="AG5" s="4"/>
      <c r="AH5" s="4"/>
      <c r="AI5" s="4"/>
      <c r="AJ5" s="1"/>
      <c r="AK5" s="2"/>
    </row>
    <row r="6" spans="1:37" ht="23.25" customHeight="1" x14ac:dyDescent="0.25">
      <c r="A6" s="100" t="s">
        <v>0</v>
      </c>
      <c r="B6" s="16"/>
      <c r="C6" s="369" t="s">
        <v>115</v>
      </c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37" ht="13.5" thickBot="1" x14ac:dyDescent="0.25">
      <c r="A7" s="436"/>
      <c r="B7" s="436"/>
      <c r="C7" s="436"/>
      <c r="D7" s="436"/>
      <c r="E7" s="17"/>
      <c r="F7" s="16"/>
      <c r="G7" s="17"/>
      <c r="H7" s="16"/>
      <c r="I7" s="17"/>
      <c r="J7" s="16"/>
      <c r="K7" s="17"/>
      <c r="L7" s="16"/>
      <c r="M7" s="17"/>
      <c r="N7" s="16"/>
      <c r="O7" s="17"/>
      <c r="P7" s="17"/>
      <c r="Q7" s="16"/>
      <c r="R7" s="16"/>
      <c r="S7" s="16"/>
      <c r="T7" s="17"/>
      <c r="U7" s="16"/>
      <c r="V7" s="16"/>
      <c r="W7" s="16"/>
      <c r="X7" s="16"/>
      <c r="Y7" s="16"/>
      <c r="Z7" s="16"/>
      <c r="AA7" s="16"/>
      <c r="AB7" s="16"/>
    </row>
    <row r="8" spans="1:37" ht="38.25" customHeight="1" x14ac:dyDescent="0.2">
      <c r="A8" s="374" t="s">
        <v>86</v>
      </c>
      <c r="B8" s="376" t="s">
        <v>32</v>
      </c>
      <c r="C8" s="439" t="s">
        <v>127</v>
      </c>
      <c r="D8" s="439"/>
      <c r="E8" s="439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  <c r="T8" s="439"/>
      <c r="U8" s="439"/>
      <c r="V8" s="439"/>
      <c r="W8" s="439"/>
      <c r="X8" s="439"/>
      <c r="Y8" s="439"/>
      <c r="Z8" s="439"/>
      <c r="AA8" s="439"/>
      <c r="AB8" s="440"/>
    </row>
    <row r="9" spans="1:37" ht="41.25" customHeight="1" thickBot="1" x14ac:dyDescent="0.25">
      <c r="A9" s="437"/>
      <c r="B9" s="438"/>
      <c r="C9" s="101" t="s">
        <v>87</v>
      </c>
      <c r="D9" s="101" t="s">
        <v>88</v>
      </c>
      <c r="E9" s="101" t="s">
        <v>12</v>
      </c>
      <c r="F9" s="101" t="s">
        <v>88</v>
      </c>
      <c r="G9" s="101" t="s">
        <v>13</v>
      </c>
      <c r="H9" s="101" t="s">
        <v>88</v>
      </c>
      <c r="I9" s="101" t="s">
        <v>14</v>
      </c>
      <c r="J9" s="101" t="s">
        <v>88</v>
      </c>
      <c r="K9" s="101" t="s">
        <v>15</v>
      </c>
      <c r="L9" s="101" t="s">
        <v>88</v>
      </c>
      <c r="M9" s="101" t="s">
        <v>16</v>
      </c>
      <c r="N9" s="101" t="s">
        <v>88</v>
      </c>
      <c r="O9" s="101" t="s">
        <v>17</v>
      </c>
      <c r="P9" s="101" t="s">
        <v>109</v>
      </c>
      <c r="Q9" s="101" t="s">
        <v>88</v>
      </c>
      <c r="R9" s="101" t="s">
        <v>110</v>
      </c>
      <c r="S9" s="101" t="s">
        <v>88</v>
      </c>
      <c r="T9" s="101" t="s">
        <v>111</v>
      </c>
      <c r="U9" s="101" t="s">
        <v>88</v>
      </c>
      <c r="V9" s="101" t="s">
        <v>112</v>
      </c>
      <c r="W9" s="101" t="s">
        <v>88</v>
      </c>
      <c r="X9" s="101" t="s">
        <v>10</v>
      </c>
      <c r="Y9" s="101" t="s">
        <v>88</v>
      </c>
      <c r="Z9" s="441" t="s">
        <v>89</v>
      </c>
      <c r="AA9" s="441"/>
      <c r="AB9" s="442"/>
    </row>
    <row r="10" spans="1:37" ht="83.25" customHeight="1" x14ac:dyDescent="0.2">
      <c r="A10" s="443" t="s">
        <v>126</v>
      </c>
      <c r="B10" s="104" t="str">
        <f>'ATENCIÓN DEMANDAS '!B40</f>
        <v>No. de demandas contestadas en el trimestre</v>
      </c>
      <c r="C10" s="104"/>
      <c r="D10" s="445"/>
      <c r="E10" s="104"/>
      <c r="F10" s="445"/>
      <c r="G10" s="104"/>
      <c r="H10" s="445"/>
      <c r="I10" s="104"/>
      <c r="J10" s="445"/>
      <c r="K10" s="104"/>
      <c r="L10" s="445"/>
      <c r="M10" s="104"/>
      <c r="N10" s="445"/>
      <c r="O10" s="104"/>
      <c r="P10" s="104">
        <v>17</v>
      </c>
      <c r="Q10" s="453">
        <f>IF(P10=0,"0",P10/P11)</f>
        <v>1</v>
      </c>
      <c r="R10" s="105"/>
      <c r="S10" s="453" t="str">
        <f>IF(R10=0,"0",R10/R11)</f>
        <v>0</v>
      </c>
      <c r="T10" s="105"/>
      <c r="U10" s="453" t="str">
        <f>IF(T10=0,"0",T10/T11)</f>
        <v>0</v>
      </c>
      <c r="V10" s="105"/>
      <c r="W10" s="453" t="str">
        <f>IF(V10=0,"0",V10/V11)</f>
        <v>0</v>
      </c>
      <c r="X10" s="104">
        <f>SUM(P10+R10+T10+V10)</f>
        <v>17</v>
      </c>
      <c r="Y10" s="453">
        <f>IF(X10=0,"0",X10/X11)</f>
        <v>1</v>
      </c>
      <c r="Z10" s="447" t="s">
        <v>207</v>
      </c>
      <c r="AA10" s="448"/>
      <c r="AB10" s="449"/>
    </row>
    <row r="11" spans="1:37" ht="159" customHeight="1" thickBot="1" x14ac:dyDescent="0.25">
      <c r="A11" s="444"/>
      <c r="B11" s="106" t="str">
        <f>'ATENCIÓN DEMANDAS '!B41</f>
        <v>No. de demandas notificadas en el período o en periodos anteriores con vencimiento dentro del trimestre</v>
      </c>
      <c r="C11" s="106"/>
      <c r="D11" s="446"/>
      <c r="E11" s="106"/>
      <c r="F11" s="446"/>
      <c r="G11" s="106"/>
      <c r="H11" s="446"/>
      <c r="I11" s="106"/>
      <c r="J11" s="446"/>
      <c r="K11" s="106"/>
      <c r="L11" s="446"/>
      <c r="M11" s="106"/>
      <c r="N11" s="446"/>
      <c r="O11" s="106"/>
      <c r="P11" s="106">
        <v>17</v>
      </c>
      <c r="Q11" s="454"/>
      <c r="R11" s="107"/>
      <c r="S11" s="454"/>
      <c r="T11" s="107"/>
      <c r="U11" s="454"/>
      <c r="V11" s="107"/>
      <c r="W11" s="454"/>
      <c r="X11" s="104">
        <f>SUM(P11+R11+T11+V11)</f>
        <v>17</v>
      </c>
      <c r="Y11" s="454"/>
      <c r="Z11" s="450"/>
      <c r="AA11" s="451"/>
      <c r="AB11" s="452"/>
    </row>
    <row r="12" spans="1:37" x14ac:dyDescent="0.2">
      <c r="D12" s="7"/>
      <c r="F12" s="7"/>
      <c r="H12" s="7"/>
      <c r="J12" s="7"/>
      <c r="L12" s="7"/>
      <c r="P12" s="11"/>
      <c r="Q12" s="7"/>
      <c r="T12" s="11"/>
      <c r="U12" s="7"/>
    </row>
    <row r="13" spans="1:37" x14ac:dyDescent="0.2">
      <c r="D13" s="7"/>
      <c r="F13" s="7"/>
      <c r="H13" s="7"/>
      <c r="J13" s="7"/>
      <c r="L13" s="7"/>
      <c r="P13" s="11"/>
      <c r="Q13" s="7"/>
      <c r="T13" s="11"/>
      <c r="U13" s="7"/>
    </row>
    <row r="14" spans="1:37" x14ac:dyDescent="0.2">
      <c r="D14" s="7"/>
      <c r="F14" s="7"/>
      <c r="J14" s="7"/>
      <c r="L14" s="7"/>
      <c r="Q14" s="7"/>
      <c r="U14" s="7"/>
    </row>
    <row r="15" spans="1:37" x14ac:dyDescent="0.2">
      <c r="D15" s="7"/>
      <c r="F15" s="7"/>
      <c r="J15" s="7"/>
      <c r="L15" s="7"/>
      <c r="Q15" s="7"/>
      <c r="U15" s="7"/>
    </row>
    <row r="16" spans="1:37" x14ac:dyDescent="0.2">
      <c r="D16" s="7"/>
      <c r="F16" s="7"/>
      <c r="J16" s="7"/>
      <c r="L16" s="7"/>
      <c r="Q16" s="7"/>
      <c r="U16" s="7"/>
    </row>
    <row r="17" spans="4:21" x14ac:dyDescent="0.2">
      <c r="D17" s="7"/>
      <c r="F17" s="7"/>
      <c r="J17" s="7"/>
      <c r="L17" s="7"/>
      <c r="Q17" s="7"/>
      <c r="U17" s="7"/>
    </row>
    <row r="18" spans="4:21" x14ac:dyDescent="0.2">
      <c r="J18" s="7"/>
      <c r="L18" s="7"/>
      <c r="Q18" s="7"/>
      <c r="U18" s="7"/>
    </row>
    <row r="19" spans="4:21" x14ac:dyDescent="0.2">
      <c r="L19" s="7"/>
    </row>
    <row r="20" spans="4:21" x14ac:dyDescent="0.2">
      <c r="L20" s="7"/>
    </row>
    <row r="65" spans="2:21" x14ac:dyDescent="0.2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T65" s="9"/>
      <c r="U65" s="9"/>
    </row>
    <row r="66" spans="2:21" x14ac:dyDescent="0.2"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T66" s="9"/>
      <c r="U66" s="9"/>
    </row>
  </sheetData>
  <sheetProtection formatCells="0" formatColumns="0" formatRows="0"/>
  <mergeCells count="28">
    <mergeCell ref="Z10:AB11"/>
    <mergeCell ref="N10:N11"/>
    <mergeCell ref="Q10:Q11"/>
    <mergeCell ref="S10:S11"/>
    <mergeCell ref="U10:U11"/>
    <mergeCell ref="W10:W11"/>
    <mergeCell ref="Y10:Y11"/>
    <mergeCell ref="A10:A11"/>
    <mergeCell ref="D10:D11"/>
    <mergeCell ref="F10:F11"/>
    <mergeCell ref="H10:H11"/>
    <mergeCell ref="J10:J11"/>
    <mergeCell ref="L10:L11"/>
    <mergeCell ref="C6:R6"/>
    <mergeCell ref="A7:D7"/>
    <mergeCell ref="A8:A9"/>
    <mergeCell ref="B8:B9"/>
    <mergeCell ref="C8:AB8"/>
    <mergeCell ref="Z9:AB9"/>
    <mergeCell ref="A1:A4"/>
    <mergeCell ref="B1:Y1"/>
    <mergeCell ref="Z1:AB1"/>
    <mergeCell ref="B2:Y2"/>
    <mergeCell ref="Z2:AB2"/>
    <mergeCell ref="B3:Y3"/>
    <mergeCell ref="Z3:AB3"/>
    <mergeCell ref="B4:Y4"/>
    <mergeCell ref="Z4:AB4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AAE0B-152B-40EF-B230-1A06CC8E4716}">
  <sheetPr>
    <tabColor rgb="FF00B050"/>
  </sheetPr>
  <dimension ref="A1:S175"/>
  <sheetViews>
    <sheetView tabSelected="1" topLeftCell="A22" workbookViewId="0">
      <selection activeCell="G79" sqref="G79"/>
    </sheetView>
  </sheetViews>
  <sheetFormatPr baseColWidth="10" defaultRowHeight="12.75" x14ac:dyDescent="0.2"/>
  <cols>
    <col min="1" max="1" width="3" style="16" customWidth="1"/>
    <col min="2" max="2" width="33.7109375" style="16" customWidth="1"/>
    <col min="3" max="3" width="25.28515625" style="16" customWidth="1"/>
    <col min="4" max="4" width="7.5703125" style="16" customWidth="1"/>
    <col min="5" max="5" width="4.7109375" style="16" bestFit="1" customWidth="1"/>
    <col min="6" max="6" width="7.5703125" style="16" customWidth="1"/>
    <col min="7" max="7" width="5.85546875" style="16" customWidth="1"/>
    <col min="8" max="8" width="5.140625" style="16" bestFit="1" customWidth="1"/>
    <col min="9" max="9" width="9.85546875" style="16" customWidth="1"/>
    <col min="10" max="10" width="5.5703125" style="16" customWidth="1"/>
    <col min="11" max="11" width="6.42578125" style="16" bestFit="1" customWidth="1"/>
    <col min="12" max="12" width="9.85546875" style="16" bestFit="1" customWidth="1"/>
    <col min="13" max="13" width="8.42578125" style="16" customWidth="1"/>
    <col min="14" max="14" width="6.42578125" style="16" customWidth="1"/>
    <col min="15" max="15" width="10.42578125" style="16" customWidth="1"/>
    <col min="16" max="16" width="20.5703125" style="16" customWidth="1"/>
    <col min="17" max="17" width="11.7109375" style="16" customWidth="1"/>
    <col min="18" max="18" width="11.7109375" style="16" hidden="1" customWidth="1"/>
    <col min="19" max="16384" width="11.42578125" style="16"/>
  </cols>
  <sheetData>
    <row r="1" spans="1:18" ht="13.5" thickBot="1" x14ac:dyDescent="0.25"/>
    <row r="2" spans="1:18" ht="16.5" customHeight="1" x14ac:dyDescent="0.2">
      <c r="B2" s="247"/>
      <c r="C2" s="250" t="s">
        <v>58</v>
      </c>
      <c r="D2" s="251"/>
      <c r="E2" s="251"/>
      <c r="F2" s="251"/>
      <c r="G2" s="251"/>
      <c r="H2" s="251"/>
      <c r="I2" s="251"/>
      <c r="J2" s="251"/>
      <c r="K2" s="251"/>
      <c r="L2" s="251"/>
      <c r="M2" s="252"/>
      <c r="N2" s="253" t="s">
        <v>158</v>
      </c>
      <c r="O2" s="254"/>
      <c r="P2" s="255"/>
      <c r="R2" s="16">
        <v>0.6875</v>
      </c>
    </row>
    <row r="3" spans="1:18" ht="15.75" customHeight="1" x14ac:dyDescent="0.2">
      <c r="B3" s="248"/>
      <c r="C3" s="256" t="s">
        <v>60</v>
      </c>
      <c r="D3" s="257"/>
      <c r="E3" s="257"/>
      <c r="F3" s="257"/>
      <c r="G3" s="257"/>
      <c r="H3" s="257"/>
      <c r="I3" s="257"/>
      <c r="J3" s="257"/>
      <c r="K3" s="257"/>
      <c r="L3" s="257"/>
      <c r="M3" s="258"/>
      <c r="N3" s="259" t="s">
        <v>154</v>
      </c>
      <c r="O3" s="260"/>
      <c r="P3" s="261"/>
      <c r="R3" s="16">
        <v>0.68749999900000003</v>
      </c>
    </row>
    <row r="4" spans="1:18" ht="15.75" customHeight="1" x14ac:dyDescent="0.2">
      <c r="B4" s="248"/>
      <c r="C4" s="256" t="s">
        <v>130</v>
      </c>
      <c r="D4" s="257"/>
      <c r="E4" s="257"/>
      <c r="F4" s="257"/>
      <c r="G4" s="257"/>
      <c r="H4" s="257"/>
      <c r="I4" s="257"/>
      <c r="J4" s="257"/>
      <c r="K4" s="257"/>
      <c r="L4" s="257"/>
      <c r="M4" s="258"/>
      <c r="N4" s="259" t="s">
        <v>159</v>
      </c>
      <c r="O4" s="260"/>
      <c r="P4" s="261"/>
      <c r="R4" s="16">
        <v>0.6</v>
      </c>
    </row>
    <row r="5" spans="1:18" ht="16.5" customHeight="1" thickBot="1" x14ac:dyDescent="0.25">
      <c r="B5" s="249"/>
      <c r="C5" s="262" t="s">
        <v>61</v>
      </c>
      <c r="D5" s="263"/>
      <c r="E5" s="263"/>
      <c r="F5" s="263"/>
      <c r="G5" s="263"/>
      <c r="H5" s="263"/>
      <c r="I5" s="263"/>
      <c r="J5" s="263"/>
      <c r="K5" s="263"/>
      <c r="L5" s="263"/>
      <c r="M5" s="264"/>
      <c r="N5" s="265" t="s">
        <v>62</v>
      </c>
      <c r="O5" s="266"/>
      <c r="P5" s="267"/>
      <c r="R5" s="16">
        <v>0.59999990000000003</v>
      </c>
    </row>
    <row r="6" spans="1:18" ht="13.5" thickBot="1" x14ac:dyDescent="0.25"/>
    <row r="7" spans="1:18" ht="12.75" customHeight="1" x14ac:dyDescent="0.2">
      <c r="A7" s="23"/>
      <c r="B7" s="231" t="s">
        <v>64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3"/>
    </row>
    <row r="8" spans="1:18" ht="13.5" customHeight="1" thickBot="1" x14ac:dyDescent="0.25">
      <c r="A8" s="23"/>
      <c r="B8" s="234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6"/>
      <c r="Q8" s="23"/>
    </row>
    <row r="9" spans="1:18" ht="6.75" customHeight="1" thickBot="1" x14ac:dyDescent="0.25">
      <c r="A9" s="23"/>
      <c r="B9" s="472"/>
      <c r="C9" s="472"/>
      <c r="D9" s="472"/>
      <c r="E9" s="472"/>
      <c r="F9" s="472"/>
      <c r="G9" s="472"/>
      <c r="H9" s="472"/>
      <c r="I9" s="472"/>
      <c r="J9" s="472"/>
      <c r="K9" s="472"/>
      <c r="L9" s="472"/>
      <c r="M9" s="472"/>
      <c r="N9" s="472"/>
      <c r="O9" s="472"/>
      <c r="P9" s="472"/>
      <c r="Q9" s="23"/>
    </row>
    <row r="10" spans="1:18" ht="26.25" customHeight="1" thickBot="1" x14ac:dyDescent="0.25">
      <c r="A10" s="23"/>
      <c r="B10" s="71" t="s">
        <v>74</v>
      </c>
      <c r="C10" s="238">
        <v>2025</v>
      </c>
      <c r="D10" s="239"/>
      <c r="E10" s="239"/>
      <c r="F10" s="239"/>
      <c r="G10" s="239"/>
      <c r="H10" s="239"/>
      <c r="I10" s="240"/>
      <c r="J10" s="241" t="s">
        <v>1</v>
      </c>
      <c r="K10" s="242"/>
      <c r="L10" s="242"/>
      <c r="M10" s="242"/>
      <c r="N10" s="243" t="s">
        <v>160</v>
      </c>
      <c r="O10" s="226"/>
      <c r="P10" s="227"/>
      <c r="Q10" s="23"/>
    </row>
    <row r="11" spans="1:18" ht="4.5" customHeight="1" thickBot="1" x14ac:dyDescent="0.25">
      <c r="A11" s="23"/>
      <c r="B11" s="244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6"/>
      <c r="Q11" s="23"/>
    </row>
    <row r="12" spans="1:18" ht="23.25" customHeight="1" thickBot="1" x14ac:dyDescent="0.25">
      <c r="A12" s="23"/>
      <c r="B12" s="72" t="s">
        <v>0</v>
      </c>
      <c r="C12" s="298" t="s">
        <v>115</v>
      </c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300"/>
      <c r="Q12" s="23"/>
    </row>
    <row r="13" spans="1:18" ht="4.5" customHeight="1" thickBot="1" x14ac:dyDescent="0.25">
      <c r="A13" s="23"/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4"/>
      <c r="Q13" s="23"/>
    </row>
    <row r="14" spans="1:18" ht="19.5" customHeight="1" thickBot="1" x14ac:dyDescent="0.25">
      <c r="A14" s="23"/>
      <c r="B14" s="72" t="s">
        <v>6</v>
      </c>
      <c r="C14" s="218" t="s">
        <v>178</v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30"/>
      <c r="Q14" s="23"/>
    </row>
    <row r="15" spans="1:18" ht="4.5" customHeight="1" thickBot="1" x14ac:dyDescent="0.25">
      <c r="A15" s="23"/>
      <c r="B15" s="201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7"/>
      <c r="Q15" s="23"/>
    </row>
    <row r="16" spans="1:18" ht="30.6" customHeight="1" thickBot="1" x14ac:dyDescent="0.25">
      <c r="A16" s="23"/>
      <c r="B16" s="72" t="s">
        <v>36</v>
      </c>
      <c r="C16" s="218" t="s">
        <v>179</v>
      </c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30"/>
      <c r="Q16" s="23"/>
    </row>
    <row r="17" spans="1:17" ht="4.5" customHeight="1" thickBot="1" x14ac:dyDescent="0.25">
      <c r="A17" s="23"/>
      <c r="B17" s="201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23"/>
    </row>
    <row r="18" spans="1:17" ht="26.25" customHeight="1" thickBot="1" x14ac:dyDescent="0.25">
      <c r="A18" s="23"/>
      <c r="B18" s="72" t="s">
        <v>23</v>
      </c>
      <c r="C18" s="466" t="s">
        <v>170</v>
      </c>
      <c r="D18" s="467"/>
      <c r="E18" s="467"/>
      <c r="F18" s="467"/>
      <c r="G18" s="467"/>
      <c r="H18" s="467"/>
      <c r="I18" s="467"/>
      <c r="J18" s="467"/>
      <c r="K18" s="467"/>
      <c r="L18" s="467"/>
      <c r="M18" s="467"/>
      <c r="N18" s="467"/>
      <c r="O18" s="467"/>
      <c r="P18" s="468"/>
      <c r="Q18" s="23"/>
    </row>
    <row r="19" spans="1:17" ht="4.5" customHeight="1" thickBot="1" x14ac:dyDescent="0.25">
      <c r="A19" s="23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3"/>
    </row>
    <row r="20" spans="1:17" ht="15" customHeight="1" thickBot="1" x14ac:dyDescent="0.25">
      <c r="A20" s="23"/>
      <c r="B20" s="144" t="s">
        <v>37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6"/>
      <c r="Q20" s="23"/>
    </row>
    <row r="21" spans="1:17" ht="4.5" customHeight="1" thickBot="1" x14ac:dyDescent="0.25">
      <c r="A21" s="23"/>
      <c r="B21" s="222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4"/>
      <c r="Q21" s="23"/>
    </row>
    <row r="22" spans="1:17" ht="94.5" customHeight="1" thickBot="1" x14ac:dyDescent="0.25">
      <c r="A22" s="23"/>
      <c r="B22" s="72" t="s">
        <v>3</v>
      </c>
      <c r="C22" s="469" t="s">
        <v>180</v>
      </c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1"/>
      <c r="Q22" s="23"/>
    </row>
    <row r="23" spans="1:17" ht="6" customHeight="1" thickBot="1" x14ac:dyDescent="0.25">
      <c r="A23" s="23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7"/>
      <c r="Q23" s="23"/>
    </row>
    <row r="24" spans="1:17" ht="130.5" customHeight="1" thickBot="1" x14ac:dyDescent="0.25">
      <c r="A24" s="23"/>
      <c r="B24" s="72" t="s">
        <v>24</v>
      </c>
      <c r="C24" s="310" t="s">
        <v>199</v>
      </c>
      <c r="D24" s="31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2"/>
      <c r="Q24" s="23"/>
    </row>
    <row r="25" spans="1:17" ht="4.5" customHeight="1" thickBot="1" x14ac:dyDescent="0.25">
      <c r="A25" s="23"/>
      <c r="B25" s="205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7"/>
      <c r="Q25" s="23"/>
    </row>
    <row r="26" spans="1:17" ht="29.25" customHeight="1" thickBot="1" x14ac:dyDescent="0.25">
      <c r="A26" s="23"/>
      <c r="B26" s="89" t="s">
        <v>2</v>
      </c>
      <c r="C26" s="208" t="s">
        <v>184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10"/>
      <c r="Q26" s="23"/>
    </row>
    <row r="27" spans="1:17" ht="4.5" customHeight="1" thickBot="1" x14ac:dyDescent="0.25">
      <c r="A27" s="23"/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5"/>
      <c r="Q27" s="23"/>
    </row>
    <row r="28" spans="1:17" ht="30.75" customHeight="1" thickBot="1" x14ac:dyDescent="0.25">
      <c r="A28" s="23"/>
      <c r="B28" s="89" t="s">
        <v>25</v>
      </c>
      <c r="C28" s="73" t="s">
        <v>26</v>
      </c>
      <c r="D28" s="460" t="s">
        <v>181</v>
      </c>
      <c r="E28" s="461"/>
      <c r="F28" s="461"/>
      <c r="G28" s="462"/>
      <c r="H28" s="215" t="s">
        <v>27</v>
      </c>
      <c r="I28" s="215"/>
      <c r="J28" s="215"/>
      <c r="K28" s="463" t="s">
        <v>182</v>
      </c>
      <c r="L28" s="464"/>
      <c r="M28" s="465"/>
      <c r="N28" s="216" t="s">
        <v>28</v>
      </c>
      <c r="O28" s="217"/>
      <c r="P28" s="108" t="s">
        <v>183</v>
      </c>
      <c r="Q28" s="23"/>
    </row>
    <row r="29" spans="1:17" ht="4.5" customHeight="1" thickBot="1" x14ac:dyDescent="0.25">
      <c r="A29" s="23"/>
      <c r="B29" s="319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320"/>
      <c r="Q29" s="23"/>
    </row>
    <row r="30" spans="1:17" ht="13.5" thickBot="1" x14ac:dyDescent="0.25">
      <c r="A30" s="23"/>
      <c r="B30" s="89" t="s">
        <v>7</v>
      </c>
      <c r="C30" s="185" t="s">
        <v>91</v>
      </c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200"/>
      <c r="Q30" s="23"/>
    </row>
    <row r="31" spans="1:17" ht="4.5" customHeight="1" thickBot="1" x14ac:dyDescent="0.25">
      <c r="A31" s="23"/>
      <c r="B31" s="201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/>
      <c r="Q31" s="23"/>
    </row>
    <row r="32" spans="1:17" ht="13.5" thickBot="1" x14ac:dyDescent="0.25">
      <c r="A32" s="23"/>
      <c r="B32" s="89" t="s">
        <v>4</v>
      </c>
      <c r="C32" s="214" t="s">
        <v>69</v>
      </c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Q32" s="23"/>
    </row>
    <row r="33" spans="1:17" ht="4.5" customHeight="1" thickBot="1" x14ac:dyDescent="0.25">
      <c r="A33" s="23"/>
      <c r="B33" s="201" t="s">
        <v>108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7"/>
      <c r="Q33" s="23"/>
    </row>
    <row r="34" spans="1:17" ht="13.5" thickBot="1" x14ac:dyDescent="0.25">
      <c r="A34" s="23"/>
      <c r="B34" s="89" t="s">
        <v>35</v>
      </c>
      <c r="C34" s="185" t="s">
        <v>69</v>
      </c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200"/>
      <c r="Q34" s="23"/>
    </row>
    <row r="35" spans="1:17" ht="4.5" customHeight="1" thickBot="1" x14ac:dyDescent="0.25">
      <c r="A35" s="23"/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4"/>
      <c r="Q35" s="23"/>
    </row>
    <row r="36" spans="1:17" ht="16.5" customHeight="1" thickBot="1" x14ac:dyDescent="0.25">
      <c r="A36" s="23"/>
      <c r="B36" s="89" t="s">
        <v>63</v>
      </c>
      <c r="C36" s="185" t="s">
        <v>69</v>
      </c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200"/>
      <c r="Q36" s="23"/>
    </row>
    <row r="37" spans="1:17" ht="4.5" customHeight="1" thickBot="1" x14ac:dyDescent="0.25">
      <c r="A37" s="23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3"/>
    </row>
    <row r="38" spans="1:17" s="45" customFormat="1" ht="18.75" customHeight="1" x14ac:dyDescent="0.2">
      <c r="A38" s="51"/>
      <c r="B38" s="321" t="s">
        <v>29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3"/>
      <c r="Q38" s="51"/>
    </row>
    <row r="39" spans="1:17" s="49" customFormat="1" ht="22.5" customHeight="1" thickBot="1" x14ac:dyDescent="0.25">
      <c r="A39" s="48"/>
      <c r="B39" s="90" t="s">
        <v>34</v>
      </c>
      <c r="C39" s="324" t="s">
        <v>30</v>
      </c>
      <c r="D39" s="324"/>
      <c r="E39" s="324"/>
      <c r="F39" s="324"/>
      <c r="G39" s="324"/>
      <c r="H39" s="324" t="s">
        <v>7</v>
      </c>
      <c r="I39" s="324"/>
      <c r="J39" s="324"/>
      <c r="K39" s="324"/>
      <c r="L39" s="324"/>
      <c r="M39" s="324" t="s">
        <v>31</v>
      </c>
      <c r="N39" s="324"/>
      <c r="O39" s="324"/>
      <c r="P39" s="325"/>
      <c r="Q39" s="48"/>
    </row>
    <row r="40" spans="1:17" ht="77.25" customHeight="1" x14ac:dyDescent="0.2">
      <c r="A40" s="23"/>
      <c r="B40" s="78" t="s">
        <v>185</v>
      </c>
      <c r="C40" s="329" t="s">
        <v>175</v>
      </c>
      <c r="D40" s="329"/>
      <c r="E40" s="329"/>
      <c r="F40" s="329"/>
      <c r="G40" s="329"/>
      <c r="H40" s="330" t="s">
        <v>129</v>
      </c>
      <c r="I40" s="330"/>
      <c r="J40" s="330"/>
      <c r="K40" s="330"/>
      <c r="L40" s="330"/>
      <c r="M40" s="331" t="s">
        <v>124</v>
      </c>
      <c r="N40" s="331"/>
      <c r="O40" s="331"/>
      <c r="P40" s="332"/>
      <c r="Q40" s="23"/>
    </row>
    <row r="41" spans="1:17" ht="75.75" customHeight="1" thickBot="1" x14ac:dyDescent="0.25">
      <c r="A41" s="23"/>
      <c r="B41" s="79" t="s">
        <v>186</v>
      </c>
      <c r="C41" s="333" t="s">
        <v>175</v>
      </c>
      <c r="D41" s="333"/>
      <c r="E41" s="333"/>
      <c r="F41" s="333"/>
      <c r="G41" s="333"/>
      <c r="H41" s="334" t="s">
        <v>129</v>
      </c>
      <c r="I41" s="334"/>
      <c r="J41" s="334"/>
      <c r="K41" s="334"/>
      <c r="L41" s="334"/>
      <c r="M41" s="335" t="s">
        <v>124</v>
      </c>
      <c r="N41" s="335"/>
      <c r="O41" s="335"/>
      <c r="P41" s="336"/>
      <c r="Q41" s="23"/>
    </row>
    <row r="42" spans="1:17" hidden="1" x14ac:dyDescent="0.2">
      <c r="A42" s="23"/>
      <c r="B42" s="52"/>
      <c r="C42" s="341"/>
      <c r="D42" s="342"/>
      <c r="E42" s="342"/>
      <c r="F42" s="342"/>
      <c r="G42" s="343"/>
      <c r="H42" s="341"/>
      <c r="I42" s="342"/>
      <c r="J42" s="342"/>
      <c r="K42" s="342"/>
      <c r="L42" s="343"/>
      <c r="M42" s="341"/>
      <c r="N42" s="342"/>
      <c r="O42" s="342"/>
      <c r="P42" s="344"/>
      <c r="Q42" s="23"/>
    </row>
    <row r="43" spans="1:17" ht="12.75" hidden="1" customHeight="1" x14ac:dyDescent="0.2">
      <c r="A43" s="23"/>
      <c r="B43" s="53"/>
      <c r="C43" s="326"/>
      <c r="D43" s="327"/>
      <c r="E43" s="327"/>
      <c r="F43" s="327"/>
      <c r="G43" s="345"/>
      <c r="H43" s="326"/>
      <c r="I43" s="327"/>
      <c r="J43" s="327"/>
      <c r="K43" s="327"/>
      <c r="L43" s="345"/>
      <c r="M43" s="326"/>
      <c r="N43" s="327"/>
      <c r="O43" s="327"/>
      <c r="P43" s="328"/>
      <c r="Q43" s="23"/>
    </row>
    <row r="44" spans="1:17" ht="11.25" hidden="1" customHeight="1" x14ac:dyDescent="0.2">
      <c r="A44" s="23"/>
      <c r="B44" s="54"/>
      <c r="C44" s="337"/>
      <c r="D44" s="338"/>
      <c r="E44" s="338"/>
      <c r="F44" s="338"/>
      <c r="G44" s="339"/>
      <c r="H44" s="337"/>
      <c r="I44" s="338"/>
      <c r="J44" s="338"/>
      <c r="K44" s="338"/>
      <c r="L44" s="339"/>
      <c r="M44" s="337"/>
      <c r="N44" s="338"/>
      <c r="O44" s="338"/>
      <c r="P44" s="340"/>
      <c r="Q44" s="23"/>
    </row>
    <row r="45" spans="1:17" ht="4.5" customHeight="1" thickBot="1" x14ac:dyDescent="0.25">
      <c r="A45" s="2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3"/>
    </row>
    <row r="46" spans="1:17" ht="13.5" customHeight="1" thickBot="1" x14ac:dyDescent="0.25">
      <c r="A46" s="23"/>
      <c r="B46" s="139" t="s">
        <v>8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  <c r="Q46" s="23"/>
    </row>
    <row r="47" spans="1:17" ht="4.5" customHeight="1" thickBot="1" x14ac:dyDescent="0.25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3"/>
    </row>
    <row r="48" spans="1:17" x14ac:dyDescent="0.2">
      <c r="A48" s="23"/>
      <c r="B48" s="457" t="s">
        <v>32</v>
      </c>
      <c r="C48" s="109" t="s">
        <v>9</v>
      </c>
      <c r="D48" s="110" t="s">
        <v>11</v>
      </c>
      <c r="E48" s="110" t="s">
        <v>12</v>
      </c>
      <c r="F48" s="110" t="s">
        <v>13</v>
      </c>
      <c r="G48" s="110" t="s">
        <v>14</v>
      </c>
      <c r="H48" s="110" t="s">
        <v>15</v>
      </c>
      <c r="I48" s="110" t="s">
        <v>16</v>
      </c>
      <c r="J48" s="110" t="s">
        <v>17</v>
      </c>
      <c r="K48" s="110" t="s">
        <v>18</v>
      </c>
      <c r="L48" s="110" t="s">
        <v>19</v>
      </c>
      <c r="M48" s="110" t="s">
        <v>20</v>
      </c>
      <c r="N48" s="110" t="s">
        <v>21</v>
      </c>
      <c r="O48" s="111" t="s">
        <v>22</v>
      </c>
      <c r="P48" s="112" t="s">
        <v>10</v>
      </c>
      <c r="Q48" s="23"/>
    </row>
    <row r="49" spans="1:17" ht="27.75" customHeight="1" thickBot="1" x14ac:dyDescent="0.25">
      <c r="A49" s="23"/>
      <c r="B49" s="458"/>
      <c r="C49" s="113" t="s">
        <v>190</v>
      </c>
      <c r="D49" s="114"/>
      <c r="E49" s="114"/>
      <c r="F49" s="115"/>
      <c r="G49" s="114"/>
      <c r="H49" s="114"/>
      <c r="I49" s="116" t="e">
        <f>+'REGIS DAÑO ANTIJURÍDICO'!E10</f>
        <v>#DIV/0!</v>
      </c>
      <c r="J49" s="117"/>
      <c r="K49" s="118"/>
      <c r="L49" s="118"/>
      <c r="M49" s="118"/>
      <c r="N49" s="118"/>
      <c r="O49" s="116" t="e">
        <f>+'REGIS DAÑO ANTIJURÍDICO'!H10</f>
        <v>#DIV/0!</v>
      </c>
      <c r="P49" s="116" t="e">
        <f>+'REGIS DAÑO ANTIJURÍDICO'!J10</f>
        <v>#DIV/0!</v>
      </c>
      <c r="Q49" s="23"/>
    </row>
    <row r="50" spans="1:17" ht="36" customHeight="1" thickBot="1" x14ac:dyDescent="0.25">
      <c r="A50" s="23"/>
      <c r="B50" s="459"/>
      <c r="C50" s="119" t="s">
        <v>191</v>
      </c>
      <c r="D50" s="114"/>
      <c r="E50" s="114"/>
      <c r="F50" s="115"/>
      <c r="G50" s="114"/>
      <c r="H50" s="114"/>
      <c r="I50" s="116">
        <v>0.6875</v>
      </c>
      <c r="J50" s="117"/>
      <c r="K50" s="118"/>
      <c r="L50" s="118"/>
      <c r="M50" s="118"/>
      <c r="N50" s="118"/>
      <c r="O50" s="116">
        <v>0.6875</v>
      </c>
      <c r="P50" s="116">
        <v>0.6875</v>
      </c>
      <c r="Q50" s="23"/>
    </row>
    <row r="51" spans="1:17" ht="4.5" customHeight="1" thickBot="1" x14ac:dyDescent="0.25">
      <c r="A51" s="23"/>
      <c r="B51" s="28">
        <v>0.9</v>
      </c>
      <c r="C51" s="29"/>
      <c r="D51" s="29"/>
      <c r="E51" s="29"/>
      <c r="F51" s="55">
        <v>0.9</v>
      </c>
      <c r="G51" s="29"/>
      <c r="H51" s="29"/>
      <c r="I51" s="55">
        <v>0.9</v>
      </c>
      <c r="J51" s="29"/>
      <c r="K51" s="29"/>
      <c r="L51" s="55">
        <v>0.9</v>
      </c>
      <c r="M51" s="29"/>
      <c r="N51" s="29"/>
      <c r="O51" s="55">
        <v>0.9</v>
      </c>
      <c r="P51" s="55">
        <v>0.9</v>
      </c>
      <c r="Q51" s="23"/>
    </row>
    <row r="52" spans="1:17" ht="13.5" thickBot="1" x14ac:dyDescent="0.25">
      <c r="A52" s="23"/>
      <c r="B52" s="144" t="s">
        <v>33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  <c r="Q52" s="23"/>
    </row>
    <row r="53" spans="1:17" ht="35.1" customHeight="1" x14ac:dyDescent="0.2">
      <c r="A53" s="23"/>
      <c r="B53" s="348" t="s">
        <v>82</v>
      </c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50"/>
      <c r="Q53" s="23"/>
    </row>
    <row r="54" spans="1:17" ht="35.1" customHeight="1" x14ac:dyDescent="0.2">
      <c r="A54" s="23"/>
      <c r="B54" s="351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3"/>
      <c r="Q54" s="23"/>
    </row>
    <row r="55" spans="1:17" ht="35.1" customHeight="1" x14ac:dyDescent="0.2">
      <c r="A55" s="23"/>
      <c r="B55" s="351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3"/>
      <c r="Q55" s="23"/>
    </row>
    <row r="56" spans="1:17" ht="35.1" customHeight="1" x14ac:dyDescent="0.2">
      <c r="A56" s="23"/>
      <c r="B56" s="351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3"/>
      <c r="Q56" s="23"/>
    </row>
    <row r="57" spans="1:17" ht="35.1" customHeight="1" x14ac:dyDescent="0.2">
      <c r="A57" s="23"/>
      <c r="B57" s="351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3"/>
      <c r="Q57" s="23"/>
    </row>
    <row r="58" spans="1:17" ht="4.5" customHeight="1" x14ac:dyDescent="0.2">
      <c r="A58" s="23"/>
      <c r="B58" s="351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3"/>
      <c r="Q58" s="23"/>
    </row>
    <row r="59" spans="1:17" hidden="1" x14ac:dyDescent="0.2">
      <c r="A59" s="23"/>
      <c r="B59" s="351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3"/>
      <c r="Q59" s="23"/>
    </row>
    <row r="60" spans="1:17" hidden="1" x14ac:dyDescent="0.2">
      <c r="A60" s="23"/>
      <c r="B60" s="351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3"/>
      <c r="Q60" s="23"/>
    </row>
    <row r="61" spans="1:17" hidden="1" x14ac:dyDescent="0.2">
      <c r="A61" s="23"/>
      <c r="B61" s="351"/>
      <c r="C61" s="352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3"/>
      <c r="Q61" s="23"/>
    </row>
    <row r="62" spans="1:17" hidden="1" x14ac:dyDescent="0.2">
      <c r="A62" s="23"/>
      <c r="B62" s="35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3"/>
      <c r="Q62" s="23"/>
    </row>
    <row r="63" spans="1:17" hidden="1" x14ac:dyDescent="0.2">
      <c r="A63" s="23"/>
      <c r="B63" s="351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3"/>
      <c r="Q63" s="23"/>
    </row>
    <row r="64" spans="1:17" hidden="1" x14ac:dyDescent="0.2">
      <c r="A64" s="23"/>
      <c r="B64" s="351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3"/>
      <c r="Q64" s="23"/>
    </row>
    <row r="65" spans="1:19" hidden="1" x14ac:dyDescent="0.2">
      <c r="A65" s="23"/>
      <c r="B65" s="351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3"/>
      <c r="Q65" s="23"/>
    </row>
    <row r="66" spans="1:19" hidden="1" x14ac:dyDescent="0.2">
      <c r="A66" s="23"/>
      <c r="B66" s="351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3"/>
      <c r="Q66" s="23"/>
    </row>
    <row r="67" spans="1:19" hidden="1" x14ac:dyDescent="0.2">
      <c r="A67" s="23"/>
      <c r="B67" s="351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3"/>
      <c r="Q67" s="23"/>
    </row>
    <row r="68" spans="1:19" ht="13.5" hidden="1" thickBot="1" x14ac:dyDescent="0.25">
      <c r="A68" s="23"/>
      <c r="B68" s="354"/>
      <c r="C68" s="355"/>
      <c r="D68" s="355"/>
      <c r="E68" s="355"/>
      <c r="F68" s="355"/>
      <c r="G68" s="355"/>
      <c r="H68" s="355"/>
      <c r="I68" s="355"/>
      <c r="J68" s="355"/>
      <c r="K68" s="355"/>
      <c r="L68" s="355"/>
      <c r="M68" s="355"/>
      <c r="N68" s="355"/>
      <c r="O68" s="355"/>
      <c r="P68" s="356"/>
      <c r="Q68" s="23"/>
    </row>
    <row r="69" spans="1:19" s="31" customFormat="1" ht="4.5" customHeight="1" thickBot="1" x14ac:dyDescent="0.25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</row>
    <row r="70" spans="1:19" ht="15.75" customHeight="1" x14ac:dyDescent="0.2">
      <c r="A70" s="23"/>
      <c r="B70" s="142" t="s">
        <v>5</v>
      </c>
      <c r="C70" s="357" t="s">
        <v>113</v>
      </c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6"/>
      <c r="Q70" s="23"/>
    </row>
    <row r="71" spans="1:19" ht="85.5" customHeight="1" thickBot="1" x14ac:dyDescent="0.25">
      <c r="A71" s="23"/>
      <c r="B71" s="363"/>
      <c r="C71" s="364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6"/>
      <c r="Q71" s="23"/>
    </row>
    <row r="72" spans="1:19" ht="16.5" customHeight="1" x14ac:dyDescent="0.2">
      <c r="A72" s="23"/>
      <c r="B72" s="363"/>
      <c r="C72" s="357" t="s">
        <v>114</v>
      </c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9"/>
      <c r="Q72" s="23"/>
    </row>
    <row r="73" spans="1:19" ht="105.75" customHeight="1" thickBot="1" x14ac:dyDescent="0.25">
      <c r="A73" s="23"/>
      <c r="B73" s="143"/>
      <c r="C73" s="407"/>
      <c r="D73" s="408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9"/>
      <c r="Q73" s="23"/>
    </row>
    <row r="74" spans="1:19" ht="31.9" customHeight="1" thickBot="1" x14ac:dyDescent="0.25">
      <c r="A74" s="23"/>
      <c r="B74" s="91" t="s">
        <v>92</v>
      </c>
      <c r="C74" s="360" t="s">
        <v>128</v>
      </c>
      <c r="D74" s="361"/>
      <c r="E74" s="361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2"/>
      <c r="Q74" s="23"/>
      <c r="S74" s="16" t="s">
        <v>107</v>
      </c>
    </row>
    <row r="75" spans="1:19" ht="21.6" customHeight="1" thickBot="1" x14ac:dyDescent="0.25">
      <c r="A75" s="23"/>
      <c r="B75" s="91" t="s">
        <v>75</v>
      </c>
      <c r="C75" s="346" t="s">
        <v>76</v>
      </c>
      <c r="D75" s="346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7"/>
      <c r="Q75" s="23"/>
    </row>
    <row r="78" spans="1:19" x14ac:dyDescent="0.2">
      <c r="C78" s="32"/>
    </row>
    <row r="89" spans="2:13" x14ac:dyDescent="0.2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2:13" x14ac:dyDescent="0.2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</row>
    <row r="91" spans="2:13" x14ac:dyDescent="0.2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</row>
    <row r="92" spans="2:13" x14ac:dyDescent="0.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</row>
    <row r="93" spans="2:13" x14ac:dyDescent="0.2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</row>
    <row r="94" spans="2:13" x14ac:dyDescent="0.2">
      <c r="B94" s="56"/>
      <c r="C94" s="56"/>
      <c r="D94" s="56"/>
      <c r="E94" s="56"/>
      <c r="F94" s="56"/>
      <c r="G94" s="56"/>
      <c r="H94" s="56"/>
      <c r="J94" s="56"/>
      <c r="K94" s="56"/>
      <c r="L94" s="56"/>
      <c r="M94" s="56"/>
    </row>
    <row r="95" spans="2:13" x14ac:dyDescent="0.2">
      <c r="B95" s="56"/>
      <c r="C95" s="56"/>
      <c r="D95" s="56"/>
      <c r="E95" s="56"/>
      <c r="F95" s="56"/>
      <c r="G95" s="56"/>
      <c r="H95" s="56"/>
      <c r="J95" s="56"/>
      <c r="K95" s="56"/>
      <c r="L95" s="56"/>
      <c r="M95" s="56"/>
    </row>
    <row r="96" spans="2:13" x14ac:dyDescent="0.2">
      <c r="B96" s="56"/>
      <c r="C96" s="56"/>
      <c r="D96" s="56"/>
      <c r="E96" s="56"/>
      <c r="F96" s="56"/>
      <c r="G96" s="56"/>
      <c r="H96" s="56"/>
      <c r="J96" s="56"/>
      <c r="K96" s="56"/>
      <c r="L96" s="56"/>
      <c r="M96" s="56"/>
    </row>
    <row r="97" spans="1:19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</row>
    <row r="98" spans="1:19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</row>
    <row r="99" spans="1:19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</row>
    <row r="100" spans="1:19" x14ac:dyDescent="0.2">
      <c r="A100" s="34"/>
      <c r="B100" s="34" t="s">
        <v>39</v>
      </c>
      <c r="C100" s="34" t="s">
        <v>38</v>
      </c>
      <c r="D100" s="34" t="s">
        <v>40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5" t="s">
        <v>68</v>
      </c>
      <c r="R100" s="34"/>
      <c r="S100" s="34"/>
    </row>
    <row r="101" spans="1:19" x14ac:dyDescent="0.2">
      <c r="A101" s="34"/>
      <c r="B101" s="35" t="s">
        <v>41</v>
      </c>
      <c r="C101" s="35" t="s">
        <v>43</v>
      </c>
      <c r="D101" s="58" t="s">
        <v>93</v>
      </c>
      <c r="E101" s="34"/>
      <c r="F101" s="34"/>
      <c r="G101" s="34"/>
      <c r="H101" s="34"/>
      <c r="I101" s="34"/>
      <c r="J101" s="34"/>
      <c r="K101" s="34"/>
      <c r="L101" s="34"/>
      <c r="M101" s="35" t="s">
        <v>65</v>
      </c>
      <c r="N101" s="34"/>
      <c r="O101" s="34"/>
      <c r="P101" s="34"/>
      <c r="Q101" s="35" t="s">
        <v>69</v>
      </c>
      <c r="R101" s="34"/>
      <c r="S101" s="34"/>
    </row>
    <row r="102" spans="1:19" x14ac:dyDescent="0.2">
      <c r="A102" s="34"/>
      <c r="B102" s="35" t="s">
        <v>78</v>
      </c>
      <c r="C102" s="35" t="s">
        <v>44</v>
      </c>
      <c r="D102" s="58" t="s">
        <v>94</v>
      </c>
      <c r="E102" s="34"/>
      <c r="F102" s="34"/>
      <c r="G102" s="34"/>
      <c r="H102" s="34"/>
      <c r="I102" s="34"/>
      <c r="J102" s="34"/>
      <c r="K102" s="34"/>
      <c r="L102" s="34"/>
      <c r="M102" s="35" t="s">
        <v>67</v>
      </c>
      <c r="N102" s="34"/>
      <c r="O102" s="34"/>
      <c r="P102" s="34"/>
      <c r="Q102" s="35" t="s">
        <v>71</v>
      </c>
      <c r="R102" s="34"/>
      <c r="S102" s="34"/>
    </row>
    <row r="103" spans="1:19" x14ac:dyDescent="0.2">
      <c r="A103" s="34"/>
      <c r="B103" s="35" t="s">
        <v>42</v>
      </c>
      <c r="C103" s="35" t="s">
        <v>45</v>
      </c>
      <c r="D103" s="58" t="s">
        <v>95</v>
      </c>
      <c r="E103" s="34"/>
      <c r="F103" s="34"/>
      <c r="G103" s="34"/>
      <c r="H103" s="34"/>
      <c r="I103" s="34"/>
      <c r="J103" s="34"/>
      <c r="K103" s="34"/>
      <c r="L103" s="34"/>
      <c r="M103" s="35" t="s">
        <v>76</v>
      </c>
      <c r="N103" s="34"/>
      <c r="O103" s="34"/>
      <c r="P103" s="34"/>
      <c r="Q103" s="35" t="s">
        <v>70</v>
      </c>
      <c r="R103" s="34"/>
      <c r="S103" s="34"/>
    </row>
    <row r="104" spans="1:19" x14ac:dyDescent="0.2">
      <c r="A104" s="34"/>
      <c r="B104" s="34"/>
      <c r="C104" s="35" t="s">
        <v>46</v>
      </c>
      <c r="D104" s="58" t="s">
        <v>96</v>
      </c>
      <c r="E104" s="34"/>
      <c r="F104" s="34"/>
      <c r="G104" s="34"/>
      <c r="H104" s="34"/>
      <c r="I104" s="34"/>
      <c r="J104" s="34"/>
      <c r="K104" s="34"/>
      <c r="L104" s="34"/>
      <c r="M104" s="35"/>
      <c r="N104" s="34"/>
      <c r="O104" s="34"/>
      <c r="P104" s="34"/>
      <c r="Q104" s="35" t="s">
        <v>72</v>
      </c>
      <c r="R104" s="34"/>
      <c r="S104" s="34"/>
    </row>
    <row r="105" spans="1:19" x14ac:dyDescent="0.2">
      <c r="A105" s="34"/>
      <c r="B105" s="34"/>
      <c r="C105" s="35" t="s">
        <v>47</v>
      </c>
      <c r="D105" s="58" t="s">
        <v>97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 t="s">
        <v>66</v>
      </c>
      <c r="O105" s="34"/>
      <c r="P105" s="34"/>
      <c r="Q105" s="35" t="s">
        <v>73</v>
      </c>
      <c r="R105" s="34"/>
      <c r="S105" s="34"/>
    </row>
    <row r="106" spans="1:19" x14ac:dyDescent="0.2">
      <c r="A106" s="34"/>
      <c r="B106" s="34"/>
      <c r="C106" s="35" t="s">
        <v>48</v>
      </c>
      <c r="D106" s="58" t="s">
        <v>90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</row>
    <row r="107" spans="1:19" x14ac:dyDescent="0.2">
      <c r="A107" s="34"/>
      <c r="B107" s="34"/>
      <c r="C107" s="35" t="s">
        <v>49</v>
      </c>
      <c r="D107" s="58" t="s">
        <v>57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</row>
    <row r="108" spans="1:19" x14ac:dyDescent="0.2">
      <c r="A108" s="34"/>
      <c r="B108" s="34"/>
      <c r="C108" s="34"/>
      <c r="D108" s="58" t="s">
        <v>56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</row>
    <row r="109" spans="1:19" x14ac:dyDescent="0.2">
      <c r="A109" s="34"/>
      <c r="B109" s="34"/>
      <c r="C109" s="34"/>
      <c r="D109" s="58" t="s">
        <v>51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</row>
    <row r="110" spans="1:19" x14ac:dyDescent="0.2">
      <c r="A110" s="34"/>
      <c r="B110" s="34"/>
      <c r="C110" s="34"/>
      <c r="D110" s="58" t="s">
        <v>50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</row>
    <row r="111" spans="1:19" ht="12.75" customHeight="1" x14ac:dyDescent="0.2">
      <c r="A111" s="34"/>
      <c r="B111" s="34"/>
      <c r="C111" s="34"/>
      <c r="D111" s="58" t="s">
        <v>53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</row>
    <row r="112" spans="1:19" x14ac:dyDescent="0.2">
      <c r="A112" s="34"/>
      <c r="B112" s="34"/>
      <c r="C112" s="34"/>
      <c r="D112" s="58" t="s">
        <v>52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</row>
    <row r="113" spans="1:19" x14ac:dyDescent="0.2">
      <c r="A113" s="34"/>
      <c r="B113" s="34"/>
      <c r="C113" s="34"/>
      <c r="D113" s="58" t="s">
        <v>54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</row>
    <row r="114" spans="1:19" x14ac:dyDescent="0.2">
      <c r="A114" s="34"/>
      <c r="B114" s="34"/>
      <c r="C114" s="34"/>
      <c r="D114" s="58" t="s">
        <v>98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</row>
    <row r="115" spans="1:19" x14ac:dyDescent="0.2">
      <c r="A115" s="34"/>
      <c r="B115" s="34"/>
      <c r="C115" s="34"/>
      <c r="D115" s="58" t="s">
        <v>80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</row>
    <row r="116" spans="1:19" x14ac:dyDescent="0.2">
      <c r="A116" s="34"/>
      <c r="B116" s="37"/>
      <c r="C116" s="34"/>
      <c r="D116" s="58" t="s">
        <v>81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</row>
    <row r="117" spans="1:19" x14ac:dyDescent="0.2">
      <c r="A117" s="34"/>
      <c r="B117" s="37"/>
      <c r="C117" s="34"/>
      <c r="D117" s="58" t="s">
        <v>79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</row>
    <row r="118" spans="1:19" x14ac:dyDescent="0.2">
      <c r="A118" s="34"/>
      <c r="B118" s="37"/>
      <c r="C118" s="34"/>
      <c r="D118" s="58" t="s">
        <v>99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</row>
    <row r="119" spans="1:19" x14ac:dyDescent="0.2">
      <c r="A119" s="34"/>
      <c r="B119" s="37"/>
      <c r="C119" s="34"/>
      <c r="D119" s="58" t="s">
        <v>100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</row>
    <row r="120" spans="1:19" x14ac:dyDescent="0.2">
      <c r="A120" s="34"/>
      <c r="B120" s="37"/>
      <c r="C120" s="34"/>
      <c r="D120" s="58" t="s">
        <v>101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</row>
    <row r="121" spans="1:19" x14ac:dyDescent="0.2">
      <c r="A121" s="34"/>
      <c r="B121" s="37"/>
      <c r="C121" s="34"/>
      <c r="D121" s="58" t="s">
        <v>102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</row>
    <row r="122" spans="1:19" x14ac:dyDescent="0.2">
      <c r="A122" s="34"/>
      <c r="B122" s="37"/>
      <c r="C122" s="34"/>
      <c r="D122" s="58" t="s">
        <v>103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</row>
    <row r="123" spans="1:19" x14ac:dyDescent="0.2">
      <c r="A123" s="34"/>
      <c r="B123" s="38"/>
      <c r="C123" s="34"/>
      <c r="D123" s="58" t="s">
        <v>104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</row>
    <row r="124" spans="1:19" x14ac:dyDescent="0.2">
      <c r="A124" s="34"/>
      <c r="B124" s="38"/>
      <c r="C124" s="34"/>
      <c r="D124" s="58" t="s">
        <v>105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</row>
    <row r="125" spans="1:19" x14ac:dyDescent="0.2">
      <c r="A125" s="34"/>
      <c r="C125" s="34"/>
      <c r="D125" s="58" t="s">
        <v>106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</row>
    <row r="126" spans="1:19" x14ac:dyDescent="0.2">
      <c r="A126" s="34"/>
      <c r="B126" s="59"/>
      <c r="C126" s="34"/>
      <c r="D126" s="58" t="s">
        <v>55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</row>
    <row r="127" spans="1:19" x14ac:dyDescent="0.2">
      <c r="A127" s="34"/>
      <c r="B127" s="59"/>
      <c r="C127" s="34"/>
      <c r="D127" s="34">
        <v>2018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</row>
    <row r="128" spans="1:19" x14ac:dyDescent="0.2">
      <c r="A128" s="34"/>
      <c r="B128" s="59"/>
      <c r="C128" s="34"/>
      <c r="D128" s="34">
        <v>2019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</row>
    <row r="129" spans="1:19" x14ac:dyDescent="0.2">
      <c r="A129" s="34"/>
      <c r="B129" s="59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</row>
    <row r="130" spans="1:19" x14ac:dyDescent="0.2">
      <c r="A130" s="34"/>
      <c r="B130" s="64" t="s">
        <v>168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</row>
    <row r="131" spans="1:19" x14ac:dyDescent="0.2">
      <c r="A131" s="34"/>
      <c r="B131" s="64" t="s">
        <v>169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</row>
    <row r="132" spans="1:19" x14ac:dyDescent="0.2">
      <c r="A132" s="34"/>
      <c r="B132" s="64" t="s">
        <v>170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</row>
    <row r="133" spans="1:19" x14ac:dyDescent="0.2">
      <c r="A133" s="34"/>
      <c r="B133" s="64" t="s">
        <v>171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</row>
    <row r="134" spans="1:19" x14ac:dyDescent="0.2">
      <c r="A134" s="34"/>
      <c r="B134" s="64" t="s">
        <v>172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</row>
    <row r="135" spans="1:19" x14ac:dyDescent="0.2">
      <c r="A135" s="60"/>
      <c r="B135" s="64" t="s">
        <v>173</v>
      </c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34"/>
      <c r="R135" s="34"/>
      <c r="S135" s="34"/>
    </row>
    <row r="136" spans="1:19" x14ac:dyDescent="0.2">
      <c r="A136" s="60"/>
      <c r="B136" s="64" t="s">
        <v>174</v>
      </c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34"/>
      <c r="R136" s="34"/>
      <c r="S136" s="34"/>
    </row>
    <row r="137" spans="1:19" x14ac:dyDescent="0.2">
      <c r="A137" s="61"/>
      <c r="B137" s="62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</row>
    <row r="138" spans="1:19" x14ac:dyDescent="0.2">
      <c r="A138" s="61"/>
      <c r="B138" s="62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</row>
    <row r="139" spans="1:19" x14ac:dyDescent="0.2">
      <c r="A139" s="61"/>
      <c r="B139" s="62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</row>
    <row r="140" spans="1:19" x14ac:dyDescent="0.2">
      <c r="A140" s="61"/>
      <c r="B140" s="62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</row>
    <row r="141" spans="1:19" x14ac:dyDescent="0.2">
      <c r="A141" s="61"/>
      <c r="B141" s="6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</row>
    <row r="142" spans="1:19" x14ac:dyDescent="0.2">
      <c r="A142" s="61"/>
      <c r="B142" s="6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</row>
    <row r="143" spans="1:19" x14ac:dyDescent="0.2">
      <c r="A143" s="61"/>
      <c r="B143" s="62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</row>
    <row r="144" spans="1:19" x14ac:dyDescent="0.2">
      <c r="A144" s="61"/>
      <c r="B144" s="62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</row>
    <row r="145" spans="1:16" x14ac:dyDescent="0.2">
      <c r="A145" s="61"/>
      <c r="B145" s="62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</row>
    <row r="146" spans="1:16" x14ac:dyDescent="0.2">
      <c r="A146" s="61"/>
      <c r="B146" s="62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</row>
    <row r="147" spans="1:16" x14ac:dyDescent="0.2">
      <c r="A147" s="61"/>
      <c r="B147" s="62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</row>
    <row r="148" spans="1:16" x14ac:dyDescent="0.2">
      <c r="A148" s="61"/>
      <c r="B148" s="62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</row>
    <row r="149" spans="1:16" x14ac:dyDescent="0.2">
      <c r="A149" s="61"/>
      <c r="B149" s="62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</row>
    <row r="150" spans="1:16" x14ac:dyDescent="0.2">
      <c r="A150" s="61"/>
      <c r="B150" s="62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</row>
    <row r="151" spans="1:16" x14ac:dyDescent="0.2">
      <c r="A151" s="61"/>
      <c r="B151" s="62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</row>
    <row r="152" spans="1:16" x14ac:dyDescent="0.2">
      <c r="A152" s="61"/>
      <c r="B152" s="62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</row>
    <row r="153" spans="1:16" x14ac:dyDescent="0.2">
      <c r="A153" s="61"/>
      <c r="B153" s="62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</row>
    <row r="154" spans="1:16" x14ac:dyDescent="0.2">
      <c r="A154" s="61"/>
      <c r="B154" s="62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</row>
    <row r="155" spans="1:16" x14ac:dyDescent="0.2">
      <c r="B155" s="63"/>
    </row>
    <row r="156" spans="1:16" x14ac:dyDescent="0.2">
      <c r="B156" s="63"/>
    </row>
    <row r="157" spans="1:16" x14ac:dyDescent="0.2">
      <c r="B157" s="63"/>
    </row>
    <row r="158" spans="1:16" x14ac:dyDescent="0.2">
      <c r="B158" s="63"/>
    </row>
    <row r="159" spans="1:16" x14ac:dyDescent="0.2">
      <c r="B159" s="63"/>
    </row>
    <row r="160" spans="1:16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  <row r="164" spans="2:2" x14ac:dyDescent="0.2">
      <c r="B164" s="63"/>
    </row>
    <row r="165" spans="2:2" x14ac:dyDescent="0.2">
      <c r="B165" s="63"/>
    </row>
    <row r="166" spans="2:2" x14ac:dyDescent="0.2">
      <c r="B166" s="63"/>
    </row>
    <row r="167" spans="2:2" x14ac:dyDescent="0.2">
      <c r="B167" s="63"/>
    </row>
    <row r="168" spans="2:2" x14ac:dyDescent="0.2">
      <c r="B168" s="63"/>
    </row>
    <row r="169" spans="2:2" x14ac:dyDescent="0.2">
      <c r="B169" s="63"/>
    </row>
    <row r="170" spans="2:2" x14ac:dyDescent="0.2">
      <c r="B170" s="63"/>
    </row>
    <row r="171" spans="2:2" x14ac:dyDescent="0.2">
      <c r="B171" s="63"/>
    </row>
    <row r="172" spans="2:2" x14ac:dyDescent="0.2">
      <c r="B172" s="63"/>
    </row>
    <row r="173" spans="2:2" x14ac:dyDescent="0.2">
      <c r="B173" s="63"/>
    </row>
    <row r="174" spans="2:2" x14ac:dyDescent="0.2">
      <c r="B174" s="63"/>
    </row>
    <row r="175" spans="2:2" x14ac:dyDescent="0.2">
      <c r="B175" s="63"/>
    </row>
  </sheetData>
  <mergeCells count="74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23:P23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34:P34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43:G43"/>
    <mergeCell ref="H43:L43"/>
    <mergeCell ref="M43:P43"/>
    <mergeCell ref="C44:G44"/>
    <mergeCell ref="H44:L44"/>
    <mergeCell ref="M44:P44"/>
    <mergeCell ref="B46:P46"/>
    <mergeCell ref="B48:B50"/>
    <mergeCell ref="B52:P52"/>
    <mergeCell ref="C74:P74"/>
    <mergeCell ref="C75:P75"/>
    <mergeCell ref="B53:P68"/>
    <mergeCell ref="A69:Q69"/>
    <mergeCell ref="B70:B73"/>
    <mergeCell ref="C70:P70"/>
    <mergeCell ref="C71:P71"/>
    <mergeCell ref="C72:P72"/>
    <mergeCell ref="C73:P73"/>
  </mergeCells>
  <conditionalFormatting sqref="I49:I50">
    <cfRule type="cellIs" dxfId="11" priority="10" stopIfTrue="1" operator="lessThanOrEqual">
      <formula>$R$5</formula>
    </cfRule>
    <cfRule type="cellIs" dxfId="10" priority="11" stopIfTrue="1" operator="greaterThanOrEqual">
      <formula>$R$2</formula>
    </cfRule>
    <cfRule type="cellIs" dxfId="9" priority="12" stopIfTrue="1" operator="between">
      <formula>$R$3</formula>
      <formula>$R$4</formula>
    </cfRule>
  </conditionalFormatting>
  <conditionalFormatting sqref="O50:P50">
    <cfRule type="cellIs" dxfId="8" priority="7" stopIfTrue="1" operator="lessThanOrEqual">
      <formula>$R$5</formula>
    </cfRule>
    <cfRule type="cellIs" dxfId="7" priority="8" stopIfTrue="1" operator="greaterThanOrEqual">
      <formula>$R$2</formula>
    </cfRule>
    <cfRule type="cellIs" dxfId="6" priority="9" stopIfTrue="1" operator="between">
      <formula>$R$3</formula>
      <formula>$R$4</formula>
    </cfRule>
  </conditionalFormatting>
  <conditionalFormatting sqref="O49">
    <cfRule type="cellIs" dxfId="5" priority="4" stopIfTrue="1" operator="lessThanOrEqual">
      <formula>$R$5</formula>
    </cfRule>
    <cfRule type="cellIs" dxfId="4" priority="5" stopIfTrue="1" operator="greaterThanOrEqual">
      <formula>$R$2</formula>
    </cfRule>
    <cfRule type="cellIs" dxfId="3" priority="6" stopIfTrue="1" operator="between">
      <formula>$R$3</formula>
      <formula>$R$4</formula>
    </cfRule>
  </conditionalFormatting>
  <conditionalFormatting sqref="P49">
    <cfRule type="cellIs" dxfId="2" priority="1" stopIfTrue="1" operator="lessThanOrEqual">
      <formula>$R$5</formula>
    </cfRule>
    <cfRule type="cellIs" dxfId="1" priority="2" stopIfTrue="1" operator="greaterThanOrEqual">
      <formula>$R$2</formula>
    </cfRule>
    <cfRule type="cellIs" dxfId="0" priority="3" stopIfTrue="1" operator="between">
      <formula>$R$3</formula>
      <formula>$R$4</formula>
    </cfRule>
  </conditionalFormatting>
  <dataValidations count="5">
    <dataValidation type="list" allowBlank="1" showInputMessage="1" showErrorMessage="1" sqref="C18:P18" xr:uid="{8B2BECF3-B0F5-42A8-A7F6-D0CAA6891318}">
      <formula1>$B$130:$B$136</formula1>
    </dataValidation>
    <dataValidation type="list" allowBlank="1" showInputMessage="1" showErrorMessage="1" sqref="N10:P10" xr:uid="{E3933169-C1A8-47B8-B91C-F1BBF3D71501}">
      <formula1>"Economicos,Eficiencia,Eficacia, Efectividad,Calidad"</formula1>
    </dataValidation>
    <dataValidation type="list" allowBlank="1" showInputMessage="1" showErrorMessage="1" sqref="C10:I10" xr:uid="{2869FCA8-2D04-4731-BC3E-2CF2920D227F}">
      <formula1>"2023,2024,2025,2026,2027"</formula1>
    </dataValidation>
    <dataValidation type="list" allowBlank="1" showInputMessage="1" showErrorMessage="1" sqref="C75:P75" xr:uid="{71D26306-086F-4987-BB1D-D702730A0F9F}">
      <formula1>$M$101:$M$103</formula1>
    </dataValidation>
    <dataValidation type="list" allowBlank="1" showInputMessage="1" showErrorMessage="1" sqref="C32:P32 C34:P34 C36:P36" xr:uid="{CBD10FFA-B771-4557-97BB-1D3BA3042B34}">
      <formula1>$Q$100:$Q$105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6470-9530-42C1-823D-CE7AD9A750C3}">
  <dimension ref="A1:V57"/>
  <sheetViews>
    <sheetView workbookViewId="0">
      <selection activeCell="C10" sqref="C10"/>
    </sheetView>
  </sheetViews>
  <sheetFormatPr baseColWidth="10" defaultRowHeight="12.75" x14ac:dyDescent="0.2"/>
  <cols>
    <col min="1" max="1" width="32.85546875" style="6" customWidth="1"/>
    <col min="2" max="2" width="43.5703125" style="3" customWidth="1"/>
    <col min="3" max="3" width="17.85546875" style="5" customWidth="1"/>
    <col min="4" max="5" width="17.28515625" style="3" customWidth="1"/>
    <col min="6" max="6" width="16" style="3" customWidth="1"/>
    <col min="7" max="7" width="14.42578125" style="5" customWidth="1"/>
    <col min="8" max="8" width="17.28515625" style="3" customWidth="1"/>
    <col min="9" max="9" width="15.28515625" style="3" customWidth="1"/>
    <col min="10" max="10" width="13" style="3" customWidth="1"/>
    <col min="11" max="12" width="11.42578125" style="3"/>
    <col min="13" max="13" width="15" style="3" customWidth="1"/>
    <col min="14" max="16384" width="11.42578125" style="3"/>
  </cols>
  <sheetData>
    <row r="1" spans="1:22" s="20" customFormat="1" ht="24.95" customHeight="1" x14ac:dyDescent="0.2">
      <c r="A1" s="272"/>
      <c r="B1" s="398" t="s">
        <v>58</v>
      </c>
      <c r="C1" s="399"/>
      <c r="D1" s="399"/>
      <c r="E1" s="399"/>
      <c r="F1" s="399"/>
      <c r="G1" s="399"/>
      <c r="H1" s="399"/>
      <c r="I1" s="399"/>
      <c r="J1" s="400"/>
      <c r="K1" s="427" t="s">
        <v>59</v>
      </c>
      <c r="L1" s="428"/>
      <c r="M1" s="429"/>
      <c r="N1" s="18"/>
      <c r="O1" s="18"/>
      <c r="P1" s="18"/>
      <c r="Q1" s="18"/>
      <c r="R1" s="18"/>
      <c r="S1" s="18"/>
      <c r="T1" s="18"/>
      <c r="U1" s="19"/>
      <c r="V1" s="19"/>
    </row>
    <row r="2" spans="1:22" s="20" customFormat="1" ht="24.95" customHeight="1" x14ac:dyDescent="0.2">
      <c r="A2" s="273"/>
      <c r="B2" s="401" t="s">
        <v>83</v>
      </c>
      <c r="C2" s="402"/>
      <c r="D2" s="402"/>
      <c r="E2" s="402"/>
      <c r="F2" s="402"/>
      <c r="G2" s="402"/>
      <c r="H2" s="402"/>
      <c r="I2" s="402"/>
      <c r="J2" s="403"/>
      <c r="K2" s="430" t="s">
        <v>156</v>
      </c>
      <c r="L2" s="431"/>
      <c r="M2" s="432"/>
      <c r="N2" s="18"/>
      <c r="O2" s="18"/>
      <c r="P2" s="18"/>
      <c r="Q2" s="18"/>
      <c r="R2" s="18"/>
      <c r="S2" s="18"/>
      <c r="T2" s="18"/>
      <c r="U2" s="19"/>
      <c r="V2" s="19"/>
    </row>
    <row r="3" spans="1:22" s="20" customFormat="1" ht="24.95" customHeight="1" x14ac:dyDescent="0.2">
      <c r="A3" s="273"/>
      <c r="B3" s="401" t="s">
        <v>84</v>
      </c>
      <c r="C3" s="402"/>
      <c r="D3" s="402"/>
      <c r="E3" s="402"/>
      <c r="F3" s="402"/>
      <c r="G3" s="402"/>
      <c r="H3" s="402"/>
      <c r="I3" s="402"/>
      <c r="J3" s="403"/>
      <c r="K3" s="430" t="s">
        <v>155</v>
      </c>
      <c r="L3" s="431"/>
      <c r="M3" s="432"/>
      <c r="N3" s="18"/>
      <c r="O3" s="18"/>
      <c r="P3" s="18"/>
      <c r="Q3" s="18"/>
      <c r="R3" s="18"/>
      <c r="S3" s="18"/>
      <c r="T3" s="18"/>
      <c r="U3" s="19"/>
      <c r="V3" s="19"/>
    </row>
    <row r="4" spans="1:22" s="20" customFormat="1" ht="24.95" customHeight="1" thickBot="1" x14ac:dyDescent="0.25">
      <c r="A4" s="274"/>
      <c r="B4" s="377" t="s">
        <v>85</v>
      </c>
      <c r="C4" s="378"/>
      <c r="D4" s="378"/>
      <c r="E4" s="378"/>
      <c r="F4" s="378"/>
      <c r="G4" s="378"/>
      <c r="H4" s="378"/>
      <c r="I4" s="378"/>
      <c r="J4" s="379"/>
      <c r="K4" s="433" t="s">
        <v>62</v>
      </c>
      <c r="L4" s="434"/>
      <c r="M4" s="435"/>
      <c r="N4" s="21"/>
      <c r="O4" s="21"/>
      <c r="P4" s="21"/>
      <c r="Q4" s="21"/>
      <c r="R4" s="21"/>
      <c r="S4" s="21"/>
      <c r="T4" s="21"/>
      <c r="U4" s="19"/>
      <c r="V4" s="19"/>
    </row>
    <row r="5" spans="1:22" ht="23.25" customHeight="1" x14ac:dyDescent="0.2">
      <c r="A5" s="99" t="s">
        <v>0</v>
      </c>
      <c r="B5" s="488" t="s">
        <v>194</v>
      </c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</row>
    <row r="6" spans="1:22" x14ac:dyDescent="0.2">
      <c r="A6" s="436"/>
      <c r="B6" s="436"/>
      <c r="C6" s="17"/>
      <c r="D6" s="16"/>
      <c r="E6" s="16"/>
      <c r="F6" s="16"/>
      <c r="G6" s="17"/>
      <c r="H6" s="16"/>
      <c r="I6" s="16"/>
      <c r="J6" s="16"/>
      <c r="K6" s="16"/>
      <c r="L6" s="16"/>
      <c r="M6" s="16"/>
    </row>
    <row r="7" spans="1:22" ht="13.5" thickBot="1" x14ac:dyDescent="0.25">
      <c r="A7" s="489"/>
      <c r="B7" s="489"/>
      <c r="C7" s="489"/>
      <c r="D7" s="489"/>
      <c r="E7" s="489"/>
      <c r="F7" s="489"/>
      <c r="G7" s="489"/>
      <c r="H7" s="489"/>
      <c r="I7" s="489"/>
      <c r="J7" s="489"/>
      <c r="K7" s="489"/>
      <c r="L7" s="489"/>
      <c r="M7" s="489"/>
    </row>
    <row r="8" spans="1:22" ht="17.25" customHeight="1" x14ac:dyDescent="0.2">
      <c r="A8" s="482" t="s">
        <v>188</v>
      </c>
      <c r="B8" s="376" t="s">
        <v>32</v>
      </c>
      <c r="C8" s="376" t="s">
        <v>179</v>
      </c>
      <c r="D8" s="376"/>
      <c r="E8" s="376"/>
      <c r="F8" s="376"/>
      <c r="G8" s="376"/>
      <c r="H8" s="376"/>
      <c r="I8" s="376"/>
      <c r="J8" s="376"/>
      <c r="K8" s="376"/>
      <c r="L8" s="376"/>
      <c r="M8" s="484"/>
    </row>
    <row r="9" spans="1:22" ht="13.5" customHeight="1" thickBot="1" x14ac:dyDescent="0.25">
      <c r="A9" s="483"/>
      <c r="B9" s="438"/>
      <c r="C9" s="485" t="s">
        <v>187</v>
      </c>
      <c r="D9" s="486"/>
      <c r="E9" s="122" t="s">
        <v>88</v>
      </c>
      <c r="F9" s="485" t="s">
        <v>189</v>
      </c>
      <c r="G9" s="487"/>
      <c r="H9" s="101" t="s">
        <v>88</v>
      </c>
      <c r="I9" s="101" t="s">
        <v>10</v>
      </c>
      <c r="J9" s="101" t="s">
        <v>88</v>
      </c>
      <c r="K9" s="441" t="s">
        <v>89</v>
      </c>
      <c r="L9" s="441"/>
      <c r="M9" s="442"/>
    </row>
    <row r="10" spans="1:22" ht="81.75" customHeight="1" x14ac:dyDescent="0.2">
      <c r="A10" s="481" t="s">
        <v>126</v>
      </c>
      <c r="B10" s="78" t="s">
        <v>185</v>
      </c>
      <c r="C10" s="102"/>
      <c r="D10" s="102"/>
      <c r="E10" s="473" t="e">
        <f>((D10-C10)/C11)</f>
        <v>#DIV/0!</v>
      </c>
      <c r="F10" s="120"/>
      <c r="G10" s="103"/>
      <c r="H10" s="473" t="e">
        <f>(G10-F10)/F11</f>
        <v>#DIV/0!</v>
      </c>
      <c r="I10" s="103">
        <f>C10+F10</f>
        <v>0</v>
      </c>
      <c r="J10" s="473" t="e">
        <f>(I11-I10)/I11</f>
        <v>#DIV/0!</v>
      </c>
      <c r="K10" s="475" t="s">
        <v>200</v>
      </c>
      <c r="L10" s="475"/>
      <c r="M10" s="476"/>
    </row>
    <row r="11" spans="1:22" ht="81" customHeight="1" thickBot="1" x14ac:dyDescent="0.25">
      <c r="A11" s="481"/>
      <c r="B11" s="79" t="s">
        <v>186</v>
      </c>
      <c r="C11" s="479"/>
      <c r="D11" s="480"/>
      <c r="E11" s="474"/>
      <c r="F11" s="479"/>
      <c r="G11" s="480"/>
      <c r="H11" s="474"/>
      <c r="I11" s="121">
        <f>C11+F11</f>
        <v>0</v>
      </c>
      <c r="J11" s="474"/>
      <c r="K11" s="477"/>
      <c r="L11" s="477"/>
      <c r="M11" s="478"/>
    </row>
    <row r="56" spans="2:8" x14ac:dyDescent="0.2">
      <c r="B56" s="8"/>
      <c r="C56" s="9"/>
      <c r="D56" s="9"/>
      <c r="G56" s="9"/>
      <c r="H56" s="9"/>
    </row>
    <row r="57" spans="2:8" x14ac:dyDescent="0.2">
      <c r="B57" s="10"/>
      <c r="C57" s="9"/>
      <c r="D57" s="9"/>
      <c r="G57" s="9"/>
      <c r="H57" s="9"/>
    </row>
  </sheetData>
  <mergeCells count="25">
    <mergeCell ref="A1:A4"/>
    <mergeCell ref="B1:J1"/>
    <mergeCell ref="K1:M1"/>
    <mergeCell ref="B2:J2"/>
    <mergeCell ref="K2:M2"/>
    <mergeCell ref="B3:J3"/>
    <mergeCell ref="K3:M3"/>
    <mergeCell ref="B4:J4"/>
    <mergeCell ref="K4:M4"/>
    <mergeCell ref="C8:M8"/>
    <mergeCell ref="C9:D9"/>
    <mergeCell ref="F9:G9"/>
    <mergeCell ref="B5:M5"/>
    <mergeCell ref="A7:M7"/>
    <mergeCell ref="A6:B6"/>
    <mergeCell ref="J10:J11"/>
    <mergeCell ref="K10:M11"/>
    <mergeCell ref="C11:D11"/>
    <mergeCell ref="F11:G11"/>
    <mergeCell ref="K9:M9"/>
    <mergeCell ref="A10:A11"/>
    <mergeCell ref="E10:E11"/>
    <mergeCell ref="H10:H11"/>
    <mergeCell ref="A8:A9"/>
    <mergeCell ref="B8:B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B1EB3670-3718-4C4E-BEDA-5B8A42361EC9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E8175055-1B46-4E76-81B2-563D8F7B925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CBDF799-17AF-48D3-AD06-C3BDA6E85DF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79E0AB-AB0E-4739-8775-5743F64D747F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FA796C3-0F81-4365-88BE-527621B63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D4129E61-26FC-4A6A-AD6D-154AD89E9C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ATENCION CONCEPTOS</vt:lpstr>
      <vt:lpstr>REGISTRO CONCEPTOS</vt:lpstr>
      <vt:lpstr>PRESENTACION ESTUDIOS CONCILIA </vt:lpstr>
      <vt:lpstr>REGISTRO CONCILIACION</vt:lpstr>
      <vt:lpstr>ATENCIÓN DEMANDAS </vt:lpstr>
      <vt:lpstr>REGISTRO DEMANDAS</vt:lpstr>
      <vt:lpstr>PREV DAÑO ANTIJURÍDICO</vt:lpstr>
      <vt:lpstr>REGIS DAÑO ANTIJURÍDICO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Gestión Judicial</dc:title>
  <dc:creator>hoslanders</dc:creator>
  <cp:lastModifiedBy>Ruben Dario Moreno Posada</cp:lastModifiedBy>
  <cp:lastPrinted>2012-02-21T14:52:53Z</cp:lastPrinted>
  <dcterms:created xsi:type="dcterms:W3CDTF">2012-02-20T19:54:14Z</dcterms:created>
  <dcterms:modified xsi:type="dcterms:W3CDTF">2025-05-22T14:41:26Z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0x010100DAE502E0AF30B84A96E60AFD0F2E04C4</vt:lpwstr>
  </property>
  <property fmtid="{D5CDD505-2E9C-101B-9397-08002B2CF9AE}" pid="4" name="_dlc_DocId">
    <vt:lpwstr>NV5X2DCNMZXR-1675502055-117</vt:lpwstr>
  </property>
  <property fmtid="{D5CDD505-2E9C-101B-9397-08002B2CF9AE}" pid="5" name="_dlc_DocIdItemGuid">
    <vt:lpwstr>49a746ec-cfaa-4601-83a8-ae4d3280c4b9</vt:lpwstr>
  </property>
  <property fmtid="{D5CDD505-2E9C-101B-9397-08002B2CF9AE}" pid="6" name="_dlc_DocIdUrl">
    <vt:lpwstr>https://www.supersociedades.gov.co/nuestra_entidad/Planeacion/_layouts/15/DocIdRedir.aspx?ID=NV5X2DCNMZXR-1675502055-117, NV5X2DCNMZXR-1675502055-117</vt:lpwstr>
  </property>
  <property fmtid="{D5CDD505-2E9C-101B-9397-08002B2CF9AE}" pid="7" name="Fecha_Actualizacion">
    <vt:lpwstr>2021-01-31T00:00:00Z</vt:lpwstr>
  </property>
  <property fmtid="{D5CDD505-2E9C-101B-9397-08002B2CF9AE}" pid="8" name="Ano Documento">
    <vt:lpwstr>2021</vt:lpwstr>
  </property>
  <property fmtid="{D5CDD505-2E9C-101B-9397-08002B2CF9AE}" pid="9" name="Descripción Documento">
    <vt:lpwstr/>
  </property>
  <property fmtid="{D5CDD505-2E9C-101B-9397-08002B2CF9AE}" pid="10" name="Fecha">
    <vt:lpwstr>2021-01-31T00:00:00Z</vt:lpwstr>
  </property>
  <property fmtid="{D5CDD505-2E9C-101B-9397-08002B2CF9AE}" pid="11" name="Grupos_de_Proceso">
    <vt:lpwstr>Procesos de Direccionamiento</vt:lpwstr>
  </property>
  <property fmtid="{D5CDD505-2E9C-101B-9397-08002B2CF9AE}" pid="12" name="_Version">
    <vt:lpwstr>1</vt:lpwstr>
  </property>
  <property fmtid="{D5CDD505-2E9C-101B-9397-08002B2CF9AE}" pid="13" name="Procesos_SGI">
    <vt:lpwstr>Procesos Direccionamiento - Gestión Judicial</vt:lpwstr>
  </property>
  <property fmtid="{D5CDD505-2E9C-101B-9397-08002B2CF9AE}" pid="14" name="Dependencia_Nivel_Superior">
    <vt:lpwstr>Despacho Superintendente de Sociedades</vt:lpwstr>
  </property>
  <property fmtid="{D5CDD505-2E9C-101B-9397-08002B2CF9AE}" pid="15" name="Tipo Documental">
    <vt:lpwstr>Indicadores</vt:lpwstr>
  </property>
  <property fmtid="{D5CDD505-2E9C-101B-9397-08002B2CF9AE}" pid="16" name="SeoMetaDescription">
    <vt:lpwstr/>
  </property>
</Properties>
</file>