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4/02_IndicadoresdeGestion/16_ConciliacionArbitraje/"/>
    </mc:Choice>
  </mc:AlternateContent>
  <xr:revisionPtr revIDLastSave="0" documentId="14_{A8A7BFB3-1E5A-4451-AA62-EC03F103C3A2}" xr6:coauthVersionLast="47" xr6:coauthVersionMax="47" xr10:uidLastSave="{00000000-0000-0000-0000-000000000000}"/>
  <bookViews>
    <workbookView xWindow="-120" yWindow="-120" windowWidth="29040" windowHeight="15840" tabRatio="885" firstSheet="1" activeTab="7" xr2:uid="{00000000-000D-0000-FFFF-FFFF00000000}"/>
  </bookViews>
  <sheets>
    <sheet name="1. Calificación servicio concil" sheetId="11" r:id="rId1"/>
    <sheet name="1.1. Registro calificación serv" sheetId="12" r:id="rId2"/>
    <sheet name="2. Logro acuerdos conciliación" sheetId="13" r:id="rId3"/>
    <sheet name="2.1. Registro logro acuerdos co" sheetId="14" r:id="rId4"/>
    <sheet name="3. Productividad CA" sheetId="15" r:id="rId5"/>
    <sheet name="3.3. Registro productividad CA" sheetId="16" r:id="rId6"/>
    <sheet name="4. Demanda arbitrales tramitada" sheetId="9" r:id="rId7"/>
    <sheet name="4.1. Registro demandas arbitral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9" l="1"/>
  <c r="N47" i="9"/>
  <c r="M47" i="9"/>
  <c r="L47" i="9"/>
  <c r="K47" i="9"/>
  <c r="J47" i="9"/>
  <c r="I47" i="9"/>
  <c r="H47" i="9"/>
  <c r="G47" i="9"/>
  <c r="E47" i="9"/>
  <c r="D47" i="9"/>
  <c r="O48" i="15"/>
  <c r="O47" i="13"/>
  <c r="N47" i="13"/>
  <c r="M47" i="13"/>
  <c r="L47" i="13"/>
  <c r="K47" i="13"/>
  <c r="J47" i="13"/>
  <c r="I47" i="13"/>
  <c r="H47" i="13"/>
  <c r="G47" i="13"/>
  <c r="E47" i="13"/>
  <c r="D47" i="13"/>
  <c r="P47" i="11"/>
  <c r="O47" i="11"/>
  <c r="N47" i="11"/>
  <c r="M47" i="11"/>
  <c r="L47" i="11"/>
  <c r="K47" i="11"/>
  <c r="J47" i="11"/>
  <c r="I47" i="11"/>
  <c r="H47" i="11"/>
  <c r="G47" i="11"/>
  <c r="E47" i="11"/>
  <c r="D47" i="11"/>
  <c r="D10" i="16"/>
  <c r="D46" i="15" s="1"/>
  <c r="K10" i="16"/>
  <c r="K11" i="16"/>
  <c r="B11" i="16"/>
  <c r="B10" i="16"/>
  <c r="L10" i="16" l="1"/>
  <c r="P46" i="15" s="1"/>
  <c r="K11" i="14"/>
  <c r="K10" i="14"/>
  <c r="J10" i="14"/>
  <c r="M46" i="13" s="1"/>
  <c r="H10" i="14"/>
  <c r="J46" i="13" s="1"/>
  <c r="F10" i="14"/>
  <c r="G46" i="13" s="1"/>
  <c r="D10" i="14"/>
  <c r="D46" i="13" s="1"/>
  <c r="B11" i="14"/>
  <c r="B10" i="14"/>
  <c r="N10" i="12"/>
  <c r="P46" i="11" s="1"/>
  <c r="E46" i="11"/>
  <c r="F46" i="11"/>
  <c r="G46" i="11"/>
  <c r="H46" i="11"/>
  <c r="I46" i="11"/>
  <c r="J46" i="11"/>
  <c r="K46" i="11"/>
  <c r="L46" i="11"/>
  <c r="M46" i="11"/>
  <c r="N46" i="11"/>
  <c r="O46" i="11"/>
  <c r="D46" i="11"/>
  <c r="B8" i="12"/>
  <c r="A10" i="12"/>
  <c r="J10" i="16"/>
  <c r="M46" i="15" s="1"/>
  <c r="H10" i="16"/>
  <c r="J46" i="15" s="1"/>
  <c r="F10" i="16"/>
  <c r="G46" i="15" s="1"/>
  <c r="C8" i="16"/>
  <c r="B6" i="16"/>
  <c r="C8" i="14"/>
  <c r="B6" i="14"/>
  <c r="P48" i="15"/>
  <c r="L48" i="15"/>
  <c r="I48" i="15"/>
  <c r="F48" i="15"/>
  <c r="P47" i="13"/>
  <c r="F47" i="13"/>
  <c r="L10" i="14" l="1"/>
  <c r="P46" i="13" s="1"/>
  <c r="F47" i="11"/>
  <c r="B11" i="10"/>
  <c r="B10" i="10"/>
  <c r="A10" i="10"/>
  <c r="C8" i="10"/>
  <c r="B6" i="10"/>
  <c r="D10" i="10" l="1"/>
  <c r="D46" i="9" s="1"/>
  <c r="P47" i="9"/>
  <c r="F47" i="9"/>
  <c r="K11" i="10"/>
  <c r="K10" i="10"/>
  <c r="L10" i="10" s="1"/>
  <c r="P46" i="9" s="1"/>
  <c r="J10" i="10"/>
  <c r="M46" i="9" s="1"/>
  <c r="H10" i="10"/>
  <c r="J46" i="9" s="1"/>
  <c r="F10" i="10"/>
  <c r="G4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<sst xmlns="http://schemas.openxmlformats.org/spreadsheetml/2006/main" count="639" uniqueCount="201">
  <si>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</si>
  <si>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</si>
  <si>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</si>
  <si>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</si>
  <si>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</si>
  <si>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</si>
  <si>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</si>
  <si>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</si>
  <si>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</si>
  <si>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</si>
  <si>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</si>
  <si>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</si>
  <si>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</si>
  <si>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</si>
  <si>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</si>
  <si>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</si>
  <si>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</si>
  <si>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</si>
  <si>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</si>
  <si>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</si>
  <si>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</si>
  <si>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</si>
  <si>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</si>
  <si>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</si>
  <si>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</si>
  <si>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</si>
  <si>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</si>
  <si>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</si>
  <si>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</si>
  <si>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</si>
  <si>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</si>
  <si>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</si>
  <si>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</si>
  <si>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</si>
  <si>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</si>
  <si>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</si>
  <si>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</si>
  <si>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</si>
  <si>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</si>
  <si>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</si>
  <si>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</si>
  <si>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</si>
  <si>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</si>
  <si>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</si>
  <si>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</si>
  <si>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</si>
  <si>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</si>
  <si>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</si>
  <si>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</si>
  <si>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</si>
  <si>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</si>
  <si>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</si>
  <si>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</si>
  <si>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</si>
  <si>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</si>
  <si>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</si>
  <si>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</si>
  <si>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</si>
  <si>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</si>
  <si>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</si>
  <si>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</si>
  <si>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</si>
  <si>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</si>
  <si>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</si>
  <si>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</si>
  <si>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</si>
  <si>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</si>
  <si>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</si>
  <si>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</si>
  <si>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</si>
  <si>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</si>
  <si>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</si>
  <si>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</si>
  <si>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</si>
  <si>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</si>
  <si>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</si>
  <si>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</si>
  <si>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</si>
  <si>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</si>
  <si>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</si>
  <si>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</si>
  <si>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</si>
  <si>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</si>
  <si>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</si>
  <si>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</si>
  <si>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</si>
  <si>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</si>
  <si>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</si>
  <si>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</si>
  <si>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</si>
  <si>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</si>
  <si>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</si>
  <si>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</si>
  <si>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</si>
  <si>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</si>
  <si>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</si>
  <si>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</si>
  <si>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</si>
  <si>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</si>
  <si>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</si>
  <si>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</si>
  <si>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</si>
  <si>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</si>
  <si>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</si>
  <si>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</si>
  <si>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</si>
  <si>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</si>
  <si>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</si>
  <si>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</si>
  <si>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</si>
  <si>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</si>
  <si>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</si>
  <si>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</si>
  <si>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</si>
  <si>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</si>
  <si>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</si>
  <si>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</si>
  <si>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</si>
  <si>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</si>
  <si>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</si>
  <si>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</si>
  <si>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</si>
  <si>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</si>
  <si>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</si>
  <si>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Eficiencia</t>
  </si>
  <si>
    <t xml:space="preserve">Demandas arbitrales tramitadas oportunamente </t>
  </si>
  <si>
    <t>Efectividad</t>
  </si>
  <si>
    <t>Calificación del servicio de conciliación</t>
  </si>
  <si>
    <t>Medir la satisfacción del usuario frente al servicio de conciliación prestado por el Centro de Conciliación y Arbitramento.</t>
  </si>
  <si>
    <t>Calidad</t>
  </si>
  <si>
    <t xml:space="preserve">  Calificación Obtenida
               -----------------------------------   x 100
  Calificación Esperada</t>
  </si>
  <si>
    <r>
      <rPr>
        <sz val="10"/>
        <rFont val="Arial"/>
        <family val="2"/>
      </rPr>
      <t xml:space="preserve">- La encuesta evalúa 4 aspectos, cada uno de ellos tiene un peso del 25% sobre la calificación total:
1. Sobre la plataforma virtual Microsoft Teams
2. Sobre los funcionarios del centro
3. Sobre el servicio de conciliación
4. Sobre el conciliador
- Cada aspecto de la encuesta se evalúa en una escala de 1 a 5, siendo 1: deficiente y  5: excelente.
</t>
    </r>
    <r>
      <rPr>
        <b/>
        <sz val="10"/>
        <rFont val="Arial"/>
        <family val="2"/>
      </rPr>
      <t xml:space="preserve">
Calificación obtenida: </t>
    </r>
    <r>
      <rPr>
        <sz val="10"/>
        <rFont val="Arial"/>
        <family val="2"/>
      </rPr>
      <t>Es la calificación promedio obtenida, que se cálcula a partir de las encuestas que son diligenciadas por los usuarios del centro de conciliación y arbitraje.</t>
    </r>
    <r>
      <rPr>
        <b/>
        <sz val="10"/>
        <rFont val="Arial"/>
        <family val="2"/>
      </rPr>
      <t xml:space="preserve">
Calificación esperada: </t>
    </r>
    <r>
      <rPr>
        <sz val="10"/>
        <rFont val="Arial"/>
        <family val="2"/>
      </rPr>
      <t>Es la calificación máxima que se puede obtener, que para este caso es 100% (la suma del valor de cada aspecto evaluado es 25% y son 4 aspectos).</t>
    </r>
  </si>
  <si>
    <t>Mayor o igual a 90%</t>
  </si>
  <si>
    <t>Entre 60% y 89%</t>
  </si>
  <si>
    <t>Menor a 60%</t>
  </si>
  <si>
    <t>Calificación obtenida</t>
  </si>
  <si>
    <t>Calificación esperada</t>
  </si>
  <si>
    <t>Tabulación de las encuestas diligenciadas  por los usuarios del centro de conciliación y arbitraje societario (Formato: Evaluación de satisfacción del usuario con el servicio de conciliación, código CA-F-003)</t>
  </si>
  <si>
    <t>Es la calificación máxima que se puede obtener, que para este caso es 100% (la suma del valor de cada aspecto evaluado es 25% y son 4 aspectos).</t>
  </si>
  <si>
    <t>Porcentaje</t>
  </si>
  <si>
    <t>Funcionario asignado Centro de Conciliación y Arbitraje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</si>
  <si>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</si>
  <si>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</si>
  <si>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</si>
  <si>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</si>
  <si>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</si>
  <si>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</si>
  <si>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</si>
  <si>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</si>
  <si>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</si>
  <si>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</si>
  <si>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</si>
  <si>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</si>
  <si>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Logro de acuerdos de conciliación</t>
  </si>
  <si>
    <t>Determinar el porcentaje de acuerdos de conciliación logrados.</t>
  </si>
  <si>
    <t>Número de acuerdos logrados
        ---------------------------------------------------------------------------------------  x 100
Número de casos tramitados con audiencias celebradas</t>
  </si>
  <si>
    <r>
      <t xml:space="preserve">Número de acuerdos logrados: </t>
    </r>
    <r>
      <rPr>
        <sz val="10"/>
        <rFont val="Arial"/>
        <family val="2"/>
      </rPr>
      <t xml:space="preserve">Número de audiencias con resultado "conciliación exitosa"
</t>
    </r>
    <r>
      <rPr>
        <b/>
        <sz val="10"/>
        <rFont val="Arial"/>
        <family val="2"/>
      </rPr>
      <t xml:space="preserve">
Número de casos tramitados con audiencias celebradas:</t>
    </r>
    <r>
      <rPr>
        <sz val="10"/>
        <rFont val="Arial"/>
        <family val="2"/>
      </rPr>
      <t xml:space="preserve"> Número de audiencias de conciliación realizadas.</t>
    </r>
  </si>
  <si>
    <t>Mayor o igual a 20%</t>
  </si>
  <si>
    <t>Entre 15% y 20%</t>
  </si>
  <si>
    <t>Menor a 15%</t>
  </si>
  <si>
    <t>Número de acuerdos logrados</t>
  </si>
  <si>
    <t>Registro de conciliaciones (archivo excel)</t>
  </si>
  <si>
    <t xml:space="preserve">Número </t>
  </si>
  <si>
    <t>Número de casos tramitados con audiencias celebradas</t>
  </si>
  <si>
    <t>Productividad del centro de conciliación y arbitraje</t>
  </si>
  <si>
    <t>Medir la productividad de los conciliadores que conforman el centro de conciliación y arbitraje.</t>
  </si>
  <si>
    <t>Conciliaciones tramitadas en el trimestre
------------------------------------------------------------------------------
Número de conciliadores activos durante el trimestre</t>
  </si>
  <si>
    <r>
      <t>Conciliaciones tramitadas en el trimestre:</t>
    </r>
    <r>
      <rPr>
        <sz val="10"/>
        <rFont val="Arial"/>
        <family val="2"/>
      </rPr>
      <t xml:space="preserve"> Es el número total de conciliaciones que se llevaron a cabo en el período.
</t>
    </r>
    <r>
      <rPr>
        <b/>
        <sz val="10"/>
        <rFont val="Arial"/>
        <family val="2"/>
      </rPr>
      <t xml:space="preserve">
Número de conciliadores activos durante el trimestre: </t>
    </r>
    <r>
      <rPr>
        <sz val="10"/>
        <rFont val="Arial"/>
        <family val="2"/>
      </rPr>
      <t>Son los funcionarios activos con rol de conciliador que laboraron en el centro de conciliación durante el trimestre.</t>
    </r>
  </si>
  <si>
    <t>Cuadro excel</t>
  </si>
  <si>
    <r>
      <t xml:space="preserve">Número de conciliaciones que se estiman realizar por concilador: </t>
    </r>
    <r>
      <rPr>
        <sz val="10"/>
        <rFont val="Arial"/>
        <family val="2"/>
      </rPr>
      <t xml:space="preserve">50 por trimestre </t>
    </r>
  </si>
  <si>
    <t>Mayor o igual a 50</t>
  </si>
  <si>
    <t>Entre 40 y 49</t>
  </si>
  <si>
    <t>Menor a 40</t>
  </si>
  <si>
    <t>Número de conciliadores activos durante el trimestre.</t>
  </si>
  <si>
    <t>Conciliaciones tramitadas en el trimestre.</t>
  </si>
  <si>
    <t>DELEGATURA DE PROCEDIMIENTOS MERCANTILES</t>
  </si>
  <si>
    <t>PROMEDIO ANUAL</t>
  </si>
  <si>
    <t>Medir el número de demandas arbitrales tramitadas oportunamente.</t>
  </si>
  <si>
    <t>Número de Demandas arbitrales tramitadas oportunamente 
       ----------------------------------------------------------------------------------------------- X 100
Número total de demandas arbitrales radicadas</t>
  </si>
  <si>
    <r>
      <t xml:space="preserve">Número de Demandas arbitrales tramitadas oportunamente: </t>
    </r>
    <r>
      <rPr>
        <sz val="10"/>
        <rFont val="Arial"/>
        <family val="2"/>
      </rPr>
      <t xml:space="preserve">corresponde al número de demandas arbitrales tramitadas dentro del término establecido en el periodo evaluado.
</t>
    </r>
    <r>
      <rPr>
        <b/>
        <sz val="10"/>
        <rFont val="Arial"/>
        <family val="2"/>
      </rPr>
      <t xml:space="preserve">Número total de demandas arbitrales radicadas: </t>
    </r>
    <r>
      <rPr>
        <sz val="10"/>
        <rFont val="Arial"/>
        <family val="2"/>
      </rPr>
      <t>corresponde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al número total de demandas radicadas que vencen durante el periodo evaluado.</t>
    </r>
  </si>
  <si>
    <t>Número de Demandas arbitrales tramitadas oportunamente.</t>
  </si>
  <si>
    <t>Número total de demandas arbitrales radicadas</t>
  </si>
  <si>
    <t>Archivo excel</t>
  </si>
  <si>
    <t>Número</t>
  </si>
  <si>
    <t>Mayor a 95%</t>
  </si>
  <si>
    <t>Entre 70% y 94%</t>
  </si>
  <si>
    <t>Menor a 70%</t>
  </si>
  <si>
    <t>Se cumplio al 100% el indicador</t>
  </si>
  <si>
    <t>Meta cumplida</t>
  </si>
  <si>
    <t>META CUMPLIDA</t>
  </si>
  <si>
    <t>ENE-MAR</t>
  </si>
  <si>
    <t>ABR-JUN</t>
  </si>
  <si>
    <t>JUL-SEP</t>
  </si>
  <si>
    <t>OCT-DIC</t>
  </si>
  <si>
    <t>TRIMESTRE ll</t>
  </si>
  <si>
    <t>TRIMESTRE lll</t>
  </si>
  <si>
    <t>Se enviaron las encuetas de satisfacción a los usuarios, tabulando todas aquellas que fueron remitidas con una satisfacción en promedio de 98%</t>
  </si>
  <si>
    <t>La toma de información muestra una satisfacción del 98%.</t>
  </si>
  <si>
    <t>En el último trimestre, ante la ausencia de un conciliador, no se logró la cantidad de acuerdos esperados, como el trámite de solicitudes de concilación</t>
  </si>
  <si>
    <t xml:space="preserve">En el último trimetres se afectó el indicador, por la ausencia de un funcionario, como la culminación del trabajo asignado al contratista. </t>
  </si>
  <si>
    <t xml:space="preserve">Se cumplió la meta al 100% la meta, con una myaor carga por conciliador.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</si>
</sst>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339">
    <xf numFmtId="0" fontId="0" fillId="0" borderId="0" xfId="0"/>
    <xf numFmtId="0" fontId="34" fillId="29" borderId="21" xfId="0" applyFont="1" applyFill="1" applyBorder="1" applyAlignment="1">
      <alignment horizontal="center" vertical="center" wrapText="1"/>
    </xf>
    <xf numFmtId="0" fontId="0" fillId="25" borderId="0" xfId="0" applyFill="1" applyProtection="1">
      <protection locked="0"/>
    </xf>
    <xf numFmtId="0" fontId="33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34" fillId="25" borderId="0" xfId="0" applyFont="1" applyFill="1" applyProtection="1">
      <protection locked="0"/>
    </xf>
    <xf numFmtId="0" fontId="34" fillId="30" borderId="0" xfId="0" applyFont="1" applyFill="1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3" fillId="24" borderId="10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5" xfId="32" applyFont="1" applyFill="1" applyBorder="1"/>
    <xf numFmtId="0" fontId="2" fillId="25" borderId="19" xfId="32" applyFont="1" applyFill="1" applyBorder="1" applyAlignment="1">
      <alignment horizontal="center"/>
    </xf>
    <xf numFmtId="0" fontId="2" fillId="25" borderId="14" xfId="32" applyFont="1" applyFill="1" applyBorder="1"/>
    <xf numFmtId="165" fontId="2" fillId="31" borderId="17" xfId="34" applyNumberFormat="1" applyFont="1" applyFill="1" applyBorder="1" applyAlignment="1" applyProtection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3" fillId="24" borderId="10" xfId="32" applyFont="1" applyFill="1" applyBorder="1"/>
    <xf numFmtId="0" fontId="3" fillId="24" borderId="10" xfId="32" applyFont="1" applyFill="1" applyBorder="1" applyAlignment="1">
      <alignment horizontal="center" vertical="distributed" wrapText="1"/>
    </xf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2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3" fillId="30" borderId="0" xfId="0" applyFont="1" applyFill="1" applyAlignment="1">
      <alignment horizontal="center" vertical="center"/>
    </xf>
    <xf numFmtId="0" fontId="1" fillId="0" borderId="20" xfId="32" applyBorder="1" applyAlignment="1">
      <alignment horizontal="center" vertical="center" wrapText="1"/>
    </xf>
    <xf numFmtId="0" fontId="1" fillId="0" borderId="24" xfId="32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32" fillId="25" borderId="0" xfId="0" applyFont="1" applyFill="1" applyProtection="1">
      <protection locked="0"/>
    </xf>
    <xf numFmtId="0" fontId="33" fillId="30" borderId="0" xfId="0" applyFont="1" applyFill="1" applyProtection="1">
      <protection locked="0"/>
    </xf>
    <xf numFmtId="0" fontId="33" fillId="30" borderId="0" xfId="0" applyFont="1" applyFill="1" applyAlignment="1" applyProtection="1">
      <alignment vertical="center" wrapText="1"/>
      <protection locked="0"/>
    </xf>
    <xf numFmtId="0" fontId="33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horizontal="center" vertical="center" wrapText="1"/>
      <protection locked="0"/>
    </xf>
    <xf numFmtId="0" fontId="34" fillId="30" borderId="0" xfId="0" applyFont="1" applyFill="1" applyAlignment="1" applyProtection="1">
      <alignment vertical="center" wrapText="1"/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0" fontId="2" fillId="30" borderId="0" xfId="0" applyFont="1" applyFill="1" applyAlignment="1" applyProtection="1">
      <alignment horizontal="center" vertical="center" wrapText="1"/>
      <protection locked="0"/>
    </xf>
    <xf numFmtId="0" fontId="1" fillId="30" borderId="0" xfId="0" applyFont="1" applyFill="1" applyAlignment="1" applyProtection="1">
      <alignment vertical="center" wrapText="1"/>
      <protection locked="0"/>
    </xf>
    <xf numFmtId="0" fontId="34" fillId="30" borderId="0" xfId="0" applyFont="1" applyFill="1" applyAlignment="1" applyProtection="1">
      <alignment horizontal="left" vertical="center"/>
      <protection locked="0"/>
    </xf>
    <xf numFmtId="0" fontId="3" fillId="24" borderId="16" xfId="0" applyFont="1" applyFill="1" applyBorder="1" applyAlignment="1">
      <alignment horizontal="center"/>
    </xf>
    <xf numFmtId="0" fontId="35" fillId="25" borderId="0" xfId="0" applyFont="1" applyFill="1" applyProtection="1">
      <protection locked="0"/>
    </xf>
    <xf numFmtId="0" fontId="2" fillId="25" borderId="10" xfId="0" applyFont="1" applyFill="1" applyBorder="1" applyAlignment="1" applyProtection="1">
      <alignment horizontal="center"/>
      <protection locked="0"/>
    </xf>
    <xf numFmtId="0" fontId="3" fillId="25" borderId="11" xfId="0" applyFont="1" applyFill="1" applyBorder="1" applyAlignment="1" applyProtection="1">
      <alignment horizontal="center"/>
      <protection locked="0"/>
    </xf>
    <xf numFmtId="0" fontId="1" fillId="25" borderId="16" xfId="0" applyFont="1" applyFill="1" applyBorder="1" applyAlignment="1" applyProtection="1">
      <alignment vertical="center" wrapText="1"/>
      <protection locked="0"/>
    </xf>
    <xf numFmtId="0" fontId="3" fillId="25" borderId="0" xfId="0" applyFont="1" applyFill="1" applyAlignment="1" applyProtection="1">
      <alignment horizontal="center"/>
      <protection locked="0"/>
    </xf>
    <xf numFmtId="0" fontId="3" fillId="25" borderId="9" xfId="0" applyFont="1" applyFill="1" applyBorder="1" applyProtection="1">
      <protection locked="0"/>
    </xf>
    <xf numFmtId="0" fontId="33" fillId="0" borderId="0" xfId="0" applyFont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36" fillId="29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5" borderId="14" xfId="0" applyFont="1" applyFill="1" applyBorder="1" applyAlignment="1" applyProtection="1">
      <alignment vertical="center" wrapText="1"/>
      <protection locked="0"/>
    </xf>
    <xf numFmtId="9" fontId="1" fillId="0" borderId="24" xfId="34" applyFont="1" applyBorder="1" applyAlignment="1">
      <alignment horizontal="center" vertical="center" wrapText="1"/>
    </xf>
    <xf numFmtId="0" fontId="1" fillId="25" borderId="16" xfId="0" applyFont="1" applyFill="1" applyBorder="1" applyAlignment="1" applyProtection="1">
      <alignment horizontal="justify" vertical="center" wrapText="1"/>
      <protection locked="0"/>
    </xf>
    <xf numFmtId="0" fontId="1" fillId="25" borderId="14" xfId="0" applyFont="1" applyFill="1" applyBorder="1" applyAlignment="1" applyProtection="1">
      <alignment horizontal="justify" vertical="center" wrapText="1"/>
      <protection locked="0"/>
    </xf>
    <xf numFmtId="0" fontId="0" fillId="25" borderId="0" xfId="0" applyFill="1" applyAlignment="1" applyProtection="1">
      <alignment vertical="center"/>
      <protection locked="0"/>
    </xf>
    <xf numFmtId="0" fontId="33" fillId="25" borderId="0" xfId="0" applyFont="1" applyFill="1" applyAlignment="1" applyProtection="1">
      <alignment vertical="center"/>
      <protection locked="0"/>
    </xf>
    <xf numFmtId="0" fontId="35" fillId="25" borderId="0" xfId="0" applyFont="1" applyFill="1" applyAlignment="1" applyProtection="1">
      <alignment vertical="center"/>
      <protection locked="0"/>
    </xf>
    <xf numFmtId="0" fontId="1" fillId="25" borderId="0" xfId="0" applyFont="1" applyFill="1" applyAlignment="1" applyProtection="1">
      <alignment vertical="center"/>
      <protection locked="0"/>
    </xf>
    <xf numFmtId="0" fontId="3" fillId="24" borderId="10" xfId="32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vertical="center"/>
    </xf>
    <xf numFmtId="0" fontId="2" fillId="31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 applyProtection="1">
      <alignment horizontal="center" vertical="center"/>
      <protection locked="0"/>
    </xf>
    <xf numFmtId="0" fontId="3" fillId="24" borderId="10" xfId="32" applyFont="1" applyFill="1" applyBorder="1" applyAlignment="1">
      <alignment vertical="center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4" borderId="16" xfId="0" applyFont="1" applyFill="1" applyBorder="1" applyAlignment="1">
      <alignment horizontal="center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25" borderId="12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2" fillId="25" borderId="15" xfId="32" applyFont="1" applyFill="1" applyBorder="1" applyAlignment="1">
      <alignment vertical="center"/>
    </xf>
    <xf numFmtId="0" fontId="2" fillId="25" borderId="20" xfId="32" applyFont="1" applyFill="1" applyBorder="1" applyAlignment="1">
      <alignment horizontal="center" vertical="center"/>
    </xf>
    <xf numFmtId="0" fontId="2" fillId="25" borderId="22" xfId="32" applyFont="1" applyFill="1" applyBorder="1" applyAlignment="1">
      <alignment horizontal="center" vertical="center"/>
    </xf>
    <xf numFmtId="0" fontId="2" fillId="25" borderId="19" xfId="32" applyFont="1" applyFill="1" applyBorder="1" applyAlignment="1">
      <alignment horizontal="center" vertical="center"/>
    </xf>
    <xf numFmtId="0" fontId="2" fillId="25" borderId="14" xfId="32" applyFont="1" applyFill="1" applyBorder="1" applyAlignment="1">
      <alignment vertical="center"/>
    </xf>
    <xf numFmtId="165" fontId="2" fillId="31" borderId="17" xfId="34" applyNumberFormat="1" applyFont="1" applyFill="1" applyBorder="1" applyAlignment="1" applyProtection="1">
      <alignment horizontal="center" vertical="center"/>
    </xf>
    <xf numFmtId="0" fontId="3" fillId="25" borderId="9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0" fillId="25" borderId="0" xfId="0" applyFill="1" applyAlignment="1" applyProtection="1">
      <alignment vertical="center" wrapText="1"/>
      <protection locked="0"/>
    </xf>
    <xf numFmtId="0" fontId="1" fillId="30" borderId="0" xfId="0" applyFont="1" applyFill="1" applyAlignment="1" applyProtection="1">
      <alignment vertical="center"/>
      <protection locked="0"/>
    </xf>
    <xf numFmtId="0" fontId="33" fillId="30" borderId="0" xfId="0" applyFont="1" applyFill="1" applyAlignment="1" applyProtection="1">
      <alignment vertical="center"/>
      <protection locked="0"/>
    </xf>
    <xf numFmtId="0" fontId="32" fillId="25" borderId="0" xfId="0" applyFont="1" applyFill="1" applyAlignment="1" applyProtection="1">
      <alignment vertical="center"/>
      <protection locked="0"/>
    </xf>
    <xf numFmtId="0" fontId="34" fillId="25" borderId="0" xfId="0" applyFont="1" applyFill="1" applyAlignment="1" applyProtection="1">
      <alignment vertical="center"/>
      <protection locked="0"/>
    </xf>
    <xf numFmtId="0" fontId="34" fillId="30" borderId="0" xfId="0" applyFont="1" applyFill="1" applyAlignment="1" applyProtection="1">
      <alignment vertical="center"/>
      <protection locked="0"/>
    </xf>
    <xf numFmtId="0" fontId="2" fillId="30" borderId="0" xfId="0" applyFont="1" applyFill="1" applyAlignment="1" applyProtection="1">
      <alignment vertical="center"/>
      <protection locked="0"/>
    </xf>
    <xf numFmtId="9" fontId="2" fillId="25" borderId="17" xfId="32" applyNumberFormat="1" applyFont="1" applyFill="1" applyBorder="1" applyAlignment="1">
      <alignment horizontal="center" vertical="center"/>
    </xf>
    <xf numFmtId="0" fontId="34" fillId="29" borderId="24" xfId="0" applyFont="1" applyFill="1" applyBorder="1" applyAlignment="1">
      <alignment horizontal="center" vertical="center" wrapText="1"/>
    </xf>
    <xf numFmtId="1" fontId="2" fillId="31" borderId="17" xfId="34" applyNumberFormat="1" applyFont="1" applyFill="1" applyBorder="1" applyAlignment="1" applyProtection="1">
      <alignment horizontal="center" vertical="center"/>
    </xf>
    <xf numFmtId="165" fontId="1" fillId="0" borderId="24" xfId="34" applyNumberFormat="1" applyFont="1" applyBorder="1" applyAlignment="1">
      <alignment horizontal="center" vertical="center" wrapText="1"/>
    </xf>
    <xf numFmtId="0" fontId="37" fillId="25" borderId="9" xfId="0" applyFont="1" applyFill="1" applyBorder="1" applyAlignment="1" applyProtection="1">
      <alignment vertical="center"/>
      <protection locked="0"/>
    </xf>
    <xf numFmtId="0" fontId="37" fillId="25" borderId="23" xfId="0" applyFont="1" applyFill="1" applyBorder="1" applyAlignment="1" applyProtection="1">
      <alignment vertical="center"/>
      <protection locked="0"/>
    </xf>
    <xf numFmtId="9" fontId="37" fillId="25" borderId="23" xfId="0" applyNumberFormat="1" applyFont="1" applyFill="1" applyBorder="1" applyAlignment="1" applyProtection="1">
      <alignment vertical="center"/>
      <protection locked="0"/>
    </xf>
    <xf numFmtId="0" fontId="33" fillId="25" borderId="23" xfId="0" applyFont="1" applyFill="1" applyBorder="1" applyAlignment="1" applyProtection="1">
      <alignment vertical="center"/>
      <protection locked="0"/>
    </xf>
    <xf numFmtId="1" fontId="33" fillId="25" borderId="0" xfId="0" applyNumberFormat="1" applyFont="1" applyFill="1" applyAlignment="1" applyProtection="1">
      <alignment vertical="center"/>
      <protection locked="0"/>
    </xf>
    <xf numFmtId="0" fontId="34" fillId="25" borderId="23" xfId="0" applyFont="1" applyFill="1" applyBorder="1" applyAlignment="1" applyProtection="1">
      <alignment vertical="center"/>
      <protection locked="0"/>
    </xf>
    <xf numFmtId="9" fontId="34" fillId="25" borderId="23" xfId="0" applyNumberFormat="1" applyFont="1" applyFill="1" applyBorder="1" applyAlignment="1" applyProtection="1">
      <alignment vertical="center"/>
      <protection locked="0"/>
    </xf>
    <xf numFmtId="0" fontId="37" fillId="25" borderId="23" xfId="0" applyFont="1" applyFill="1" applyBorder="1" applyProtection="1">
      <protection locked="0"/>
    </xf>
    <xf numFmtId="9" fontId="37" fillId="25" borderId="23" xfId="0" applyNumberFormat="1" applyFont="1" applyFill="1" applyBorder="1" applyProtection="1">
      <protection locked="0"/>
    </xf>
    <xf numFmtId="0" fontId="2" fillId="0" borderId="28" xfId="32" applyFont="1" applyBorder="1" applyAlignment="1" applyProtection="1">
      <alignment horizontal="justify" vertical="center" wrapText="1"/>
      <protection locked="0"/>
    </xf>
    <xf numFmtId="0" fontId="2" fillId="0" borderId="29" xfId="32" applyFont="1" applyBorder="1" applyAlignment="1" applyProtection="1">
      <alignment horizontal="justify" vertical="center" wrapText="1"/>
      <protection locked="0"/>
    </xf>
    <xf numFmtId="0" fontId="2" fillId="0" borderId="30" xfId="32" applyFont="1" applyBorder="1" applyAlignment="1" applyProtection="1">
      <alignment horizontal="justify" vertical="center" wrapText="1"/>
      <protection locked="0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3" xfId="32" applyFont="1" applyFill="1" applyBorder="1" applyAlignment="1" applyProtection="1">
      <alignment horizontal="center" vertical="center"/>
      <protection locked="0"/>
    </xf>
    <xf numFmtId="0" fontId="2" fillId="25" borderId="25" xfId="32" applyFont="1" applyFill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 wrapText="1"/>
      <protection locked="0"/>
    </xf>
    <xf numFmtId="0" fontId="2" fillId="0" borderId="25" xfId="32" applyFont="1" applyBorder="1" applyAlignment="1" applyProtection="1">
      <alignment horizontal="center" vertical="center" wrapText="1"/>
      <protection locked="0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24" borderId="32" xfId="0" applyFont="1" applyFill="1" applyBorder="1" applyAlignment="1">
      <alignment horizontal="left" vertical="center" wrapText="1"/>
    </xf>
    <xf numFmtId="0" fontId="3" fillId="24" borderId="42" xfId="0" applyFont="1" applyFill="1" applyBorder="1" applyAlignment="1">
      <alignment horizontal="left" vertical="center" wrapText="1"/>
    </xf>
    <xf numFmtId="0" fontId="3" fillId="24" borderId="33" xfId="0" applyFont="1" applyFill="1" applyBorder="1" applyAlignment="1">
      <alignment horizontal="left" vertical="center" wrapText="1"/>
    </xf>
    <xf numFmtId="0" fontId="2" fillId="30" borderId="12" xfId="32" applyFont="1" applyFill="1" applyBorder="1" applyAlignment="1" applyProtection="1">
      <alignment horizontal="left" vertical="center" wrapText="1"/>
      <protection locked="0"/>
    </xf>
    <xf numFmtId="0" fontId="2" fillId="30" borderId="11" xfId="32" applyFont="1" applyFill="1" applyBorder="1" applyAlignment="1" applyProtection="1">
      <alignment horizontal="left" vertical="center" wrapText="1"/>
      <protection locked="0"/>
    </xf>
    <xf numFmtId="0" fontId="2" fillId="30" borderId="13" xfId="32" applyFont="1" applyFill="1" applyBorder="1" applyAlignment="1" applyProtection="1">
      <alignment horizontal="left" vertical="center" wrapText="1"/>
      <protection locked="0"/>
    </xf>
    <xf numFmtId="0" fontId="2" fillId="0" borderId="26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27" xfId="32" applyFont="1" applyBorder="1" applyAlignment="1" applyProtection="1">
      <alignment horizontal="justify" vertical="center" wrapText="1"/>
      <protection locked="0"/>
    </xf>
    <xf numFmtId="0" fontId="2" fillId="30" borderId="43" xfId="32" applyFont="1" applyFill="1" applyBorder="1" applyAlignment="1" applyProtection="1">
      <alignment horizontal="left" vertical="center" wrapText="1"/>
      <protection locked="0"/>
    </xf>
    <xf numFmtId="0" fontId="2" fillId="30" borderId="44" xfId="32" applyFont="1" applyFill="1" applyBorder="1" applyAlignment="1" applyProtection="1">
      <alignment horizontal="left" vertical="center" wrapText="1"/>
      <protection locked="0"/>
    </xf>
    <xf numFmtId="0" fontId="2" fillId="30" borderId="45" xfId="32" applyFont="1" applyFill="1" applyBorder="1" applyAlignment="1" applyProtection="1">
      <alignment horizontal="left" vertical="center" wrapText="1"/>
      <protection locked="0"/>
    </xf>
    <xf numFmtId="0" fontId="3" fillId="24" borderId="9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24" borderId="32" xfId="32" applyFont="1" applyFill="1" applyBorder="1" applyAlignment="1">
      <alignment horizontal="left" vertical="center" wrapText="1"/>
    </xf>
    <xf numFmtId="0" fontId="3" fillId="24" borderId="33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Alignment="1" applyProtection="1">
      <alignment horizontal="center" vertical="center"/>
      <protection locked="0"/>
    </xf>
    <xf numFmtId="0" fontId="3" fillId="24" borderId="25" xfId="0" applyFont="1" applyFill="1" applyBorder="1" applyAlignment="1" applyProtection="1">
      <alignment horizontal="center" vertical="center"/>
      <protection locked="0"/>
    </xf>
    <xf numFmtId="0" fontId="1" fillId="25" borderId="34" xfId="0" applyFont="1" applyFill="1" applyBorder="1" applyAlignment="1" applyProtection="1">
      <alignment horizontal="justify" vertical="center" wrapText="1"/>
      <protection locked="0"/>
    </xf>
    <xf numFmtId="0" fontId="1" fillId="25" borderId="35" xfId="0" applyFont="1" applyFill="1" applyBorder="1" applyAlignment="1" applyProtection="1">
      <alignment horizontal="justify" vertical="center" wrapText="1"/>
      <protection locked="0"/>
    </xf>
    <xf numFmtId="0" fontId="1" fillId="25" borderId="36" xfId="0" applyFont="1" applyFill="1" applyBorder="1" applyAlignment="1" applyProtection="1">
      <alignment horizontal="justify" vertical="center" wrapText="1"/>
      <protection locked="0"/>
    </xf>
    <xf numFmtId="0" fontId="1" fillId="25" borderId="24" xfId="0" applyFont="1" applyFill="1" applyBorder="1" applyAlignment="1" applyProtection="1">
      <alignment horizontal="center" vertical="center"/>
      <protection locked="0"/>
    </xf>
    <xf numFmtId="0" fontId="1" fillId="25" borderId="24" xfId="0" applyFont="1" applyFill="1" applyBorder="1" applyAlignment="1" applyProtection="1">
      <alignment horizontal="center" vertical="center" wrapText="1"/>
      <protection locked="0"/>
    </xf>
    <xf numFmtId="0" fontId="1" fillId="25" borderId="41" xfId="0" applyFont="1" applyFill="1" applyBorder="1" applyAlignment="1" applyProtection="1">
      <alignment horizontal="center" vertical="center" wrapText="1"/>
      <protection locked="0"/>
    </xf>
    <xf numFmtId="0" fontId="1" fillId="25" borderId="17" xfId="0" applyFont="1" applyFill="1" applyBorder="1" applyAlignment="1" applyProtection="1">
      <alignment horizontal="center" vertical="center"/>
      <protection locked="0"/>
    </xf>
    <xf numFmtId="0" fontId="1" fillId="25" borderId="17" xfId="0" applyFont="1" applyFill="1" applyBorder="1" applyAlignment="1" applyProtection="1">
      <alignment horizontal="center" vertical="center" wrapText="1"/>
      <protection locked="0"/>
    </xf>
    <xf numFmtId="0" fontId="1" fillId="25" borderId="18" xfId="0" applyFont="1" applyFill="1" applyBorder="1" applyAlignment="1" applyProtection="1">
      <alignment horizontal="center" vertical="center" wrapText="1"/>
      <protection locked="0"/>
    </xf>
    <xf numFmtId="0" fontId="3" fillId="25" borderId="12" xfId="32" applyFont="1" applyFill="1" applyBorder="1" applyAlignment="1" applyProtection="1">
      <alignment horizontal="center" vertical="center"/>
      <protection locked="0"/>
    </xf>
    <xf numFmtId="0" fontId="3" fillId="25" borderId="11" xfId="32" applyFont="1" applyFill="1" applyBorder="1" applyAlignment="1" applyProtection="1">
      <alignment horizontal="center" vertical="center"/>
      <protection locked="0"/>
    </xf>
    <xf numFmtId="0" fontId="3" fillId="25" borderId="13" xfId="32" applyFont="1" applyFill="1" applyBorder="1" applyAlignment="1" applyProtection="1">
      <alignment horizontal="center" vertical="center"/>
      <protection locked="0"/>
    </xf>
    <xf numFmtId="0" fontId="3" fillId="24" borderId="15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41" xfId="0" applyFont="1" applyFill="1" applyBorder="1" applyAlignment="1">
      <alignment horizontal="center" vertical="center"/>
    </xf>
    <xf numFmtId="0" fontId="2" fillId="25" borderId="9" xfId="32" applyFont="1" applyFill="1" applyBorder="1" applyAlignment="1" applyProtection="1">
      <alignment horizontal="center" vertical="center" wrapText="1"/>
      <protection locked="0"/>
    </xf>
    <xf numFmtId="0" fontId="2" fillId="0" borderId="9" xfId="32" quotePrefix="1" applyFont="1" applyBorder="1" applyAlignment="1" applyProtection="1">
      <alignment horizontal="justify" vertical="center" wrapText="1"/>
      <protection locked="0"/>
    </xf>
    <xf numFmtId="0" fontId="1" fillId="0" borderId="23" xfId="32" applyBorder="1" applyAlignment="1" applyProtection="1">
      <alignment horizontal="justify" vertical="center"/>
      <protection locked="0"/>
    </xf>
    <xf numFmtId="0" fontId="1" fillId="0" borderId="25" xfId="32" applyBorder="1" applyAlignment="1" applyProtection="1">
      <alignment horizontal="justify" vertical="center"/>
      <protection locked="0"/>
    </xf>
    <xf numFmtId="0" fontId="3" fillId="25" borderId="9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 applyProtection="1">
      <alignment horizontal="center" vertical="center"/>
      <protection locked="0"/>
    </xf>
    <xf numFmtId="9" fontId="2" fillId="25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5" borderId="23" xfId="0" applyFont="1" applyFill="1" applyBorder="1" applyAlignment="1" applyProtection="1">
      <alignment horizontal="center" vertical="center" wrapText="1"/>
      <protection locked="0"/>
    </xf>
    <xf numFmtId="0" fontId="2" fillId="25" borderId="25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" fillId="25" borderId="9" xfId="0" applyFont="1" applyFill="1" applyBorder="1" applyAlignment="1" applyProtection="1">
      <alignment horizontal="center" vertical="center" wrapText="1"/>
      <protection locked="0"/>
    </xf>
    <xf numFmtId="0" fontId="2" fillId="27" borderId="23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 applyProtection="1">
      <alignment horizontal="center" vertical="center"/>
      <protection locked="0"/>
    </xf>
    <xf numFmtId="0" fontId="3" fillId="25" borderId="23" xfId="32" applyFont="1" applyFill="1" applyBorder="1" applyAlignment="1" applyProtection="1">
      <alignment horizontal="center" vertical="center"/>
      <protection locked="0"/>
    </xf>
    <xf numFmtId="0" fontId="3" fillId="25" borderId="25" xfId="32" applyFont="1" applyFill="1" applyBorder="1" applyAlignment="1" applyProtection="1">
      <alignment horizontal="center" vertical="center"/>
      <protection locked="0"/>
    </xf>
    <xf numFmtId="0" fontId="1" fillId="0" borderId="9" xfId="32" applyBorder="1" applyAlignment="1" applyProtection="1">
      <alignment horizontal="center" vertical="center"/>
      <protection locked="0"/>
    </xf>
    <xf numFmtId="0" fontId="1" fillId="0" borderId="23" xfId="32" applyBorder="1" applyAlignment="1" applyProtection="1">
      <alignment horizontal="center" vertical="center"/>
      <protection locked="0"/>
    </xf>
    <xf numFmtId="0" fontId="1" fillId="0" borderId="25" xfId="32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" fillId="25" borderId="9" xfId="32" applyFill="1" applyBorder="1" applyAlignment="1" applyProtection="1">
      <alignment horizontal="center" vertical="center" wrapText="1"/>
      <protection locked="0"/>
    </xf>
    <xf numFmtId="0" fontId="1" fillId="25" borderId="23" xfId="32" applyFill="1" applyBorder="1" applyAlignment="1" applyProtection="1">
      <alignment horizontal="center" vertical="center"/>
      <protection locked="0"/>
    </xf>
    <xf numFmtId="0" fontId="1" fillId="25" borderId="25" xfId="32" applyFill="1" applyBorder="1" applyAlignment="1" applyProtection="1">
      <alignment horizontal="center" vertical="center"/>
      <protection locked="0"/>
    </xf>
    <xf numFmtId="0" fontId="1" fillId="25" borderId="26" xfId="32" applyFill="1" applyBorder="1" applyAlignment="1" applyProtection="1">
      <alignment horizontal="center" vertical="center"/>
      <protection locked="0"/>
    </xf>
    <xf numFmtId="0" fontId="1" fillId="25" borderId="0" xfId="32" applyFill="1" applyAlignment="1" applyProtection="1">
      <alignment horizontal="center" vertical="center"/>
      <protection locked="0"/>
    </xf>
    <xf numFmtId="0" fontId="1" fillId="25" borderId="27" xfId="32" applyFill="1" applyBorder="1" applyAlignment="1" applyProtection="1">
      <alignment horizontal="center" vertical="center"/>
      <protection locked="0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40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5" fillId="24" borderId="30" xfId="0" applyFont="1" applyFill="1" applyBorder="1" applyAlignment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  <protection locked="0"/>
    </xf>
    <xf numFmtId="0" fontId="2" fillId="0" borderId="9" xfId="32" applyFont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/>
      <protection locked="0"/>
    </xf>
    <xf numFmtId="0" fontId="2" fillId="0" borderId="25" xfId="32" applyFont="1" applyBorder="1" applyAlignment="1" applyProtection="1">
      <alignment horizontal="center" vertical="center"/>
      <protection locked="0"/>
    </xf>
    <xf numFmtId="0" fontId="3" fillId="24" borderId="9" xfId="32" applyFont="1" applyFill="1" applyBorder="1" applyAlignment="1">
      <alignment horizontal="center" vertical="center"/>
    </xf>
    <xf numFmtId="0" fontId="3" fillId="24" borderId="23" xfId="32" applyFont="1" applyFill="1" applyBorder="1" applyAlignment="1">
      <alignment horizontal="center" vertical="center"/>
    </xf>
    <xf numFmtId="0" fontId="31" fillId="0" borderId="24" xfId="0" applyFont="1" applyBorder="1" applyAlignment="1" applyProtection="1">
      <alignment horizontal="left" vertical="top" wrapText="1"/>
      <protection locked="0"/>
    </xf>
    <xf numFmtId="0" fontId="31" fillId="0" borderId="41" xfId="0" applyFont="1" applyBorder="1" applyAlignment="1" applyProtection="1">
      <alignment horizontal="left" vertical="top" wrapText="1"/>
      <protection locked="0"/>
    </xf>
    <xf numFmtId="0" fontId="36" fillId="29" borderId="34" xfId="0" applyFont="1" applyFill="1" applyBorder="1" applyAlignment="1">
      <alignment horizontal="center" vertical="center" wrapText="1"/>
    </xf>
    <xf numFmtId="0" fontId="36" fillId="29" borderId="35" xfId="0" applyFont="1" applyFill="1" applyBorder="1" applyAlignment="1">
      <alignment horizontal="center" vertical="center" wrapText="1"/>
    </xf>
    <xf numFmtId="0" fontId="36" fillId="29" borderId="36" xfId="0" applyFont="1" applyFill="1" applyBorder="1" applyAlignment="1">
      <alignment horizontal="center" vertical="center" wrapText="1"/>
    </xf>
    <xf numFmtId="0" fontId="23" fillId="30" borderId="0" xfId="0" applyFont="1" applyFill="1" applyAlignment="1">
      <alignment horizontal="center" vertical="center"/>
    </xf>
    <xf numFmtId="0" fontId="36" fillId="29" borderId="21" xfId="0" applyFont="1" applyFill="1" applyBorder="1" applyAlignment="1">
      <alignment horizontal="center" vertical="center" wrapText="1"/>
    </xf>
    <xf numFmtId="0" fontId="36" fillId="29" borderId="46" xfId="0" applyFont="1" applyFill="1" applyBorder="1" applyAlignment="1">
      <alignment horizontal="center" vertical="center" wrapText="1"/>
    </xf>
    <xf numFmtId="0" fontId="36" fillId="29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65" fontId="2" fillId="31" borderId="52" xfId="34" applyNumberFormat="1" applyFont="1" applyFill="1" applyBorder="1" applyAlignment="1" applyProtection="1">
      <alignment horizontal="center" vertical="center"/>
    </xf>
    <xf numFmtId="165" fontId="2" fillId="31" borderId="53" xfId="34" applyNumberFormat="1" applyFont="1" applyFill="1" applyBorder="1" applyAlignment="1" applyProtection="1">
      <alignment horizontal="center" vertical="center"/>
    </xf>
    <xf numFmtId="165" fontId="2" fillId="31" borderId="31" xfId="34" applyNumberFormat="1" applyFont="1" applyFill="1" applyBorder="1" applyAlignment="1" applyProtection="1">
      <alignment horizontal="center" vertical="center"/>
    </xf>
    <xf numFmtId="0" fontId="1" fillId="25" borderId="47" xfId="32" applyFill="1" applyBorder="1" applyAlignment="1">
      <alignment horizontal="center" vertical="center" wrapText="1"/>
    </xf>
    <xf numFmtId="0" fontId="1" fillId="25" borderId="48" xfId="32" applyFill="1" applyBorder="1" applyAlignment="1">
      <alignment horizontal="center" vertical="center" wrapText="1"/>
    </xf>
    <xf numFmtId="0" fontId="1" fillId="25" borderId="49" xfId="32" applyFill="1" applyBorder="1" applyAlignment="1">
      <alignment horizontal="center" vertical="center" wrapText="1"/>
    </xf>
    <xf numFmtId="0" fontId="1" fillId="25" borderId="50" xfId="32" applyFill="1" applyBorder="1" applyAlignment="1">
      <alignment horizontal="center" vertical="center" wrapText="1"/>
    </xf>
    <xf numFmtId="0" fontId="1" fillId="25" borderId="29" xfId="32" applyFill="1" applyBorder="1" applyAlignment="1">
      <alignment horizontal="center" vertical="center" wrapText="1"/>
    </xf>
    <xf numFmtId="0" fontId="1" fillId="25" borderId="51" xfId="32" applyFill="1" applyBorder="1" applyAlignment="1">
      <alignment horizontal="center" vertical="center" wrapText="1"/>
    </xf>
    <xf numFmtId="0" fontId="2" fillId="0" borderId="9" xfId="32" applyFont="1" applyBorder="1" applyAlignment="1" applyProtection="1">
      <alignment horizontal="justify" vertical="center" wrapText="1"/>
      <protection locked="0"/>
    </xf>
    <xf numFmtId="10" fontId="2" fillId="0" borderId="20" xfId="0" applyNumberFormat="1" applyFont="1" applyBorder="1" applyAlignment="1" applyProtection="1">
      <alignment horizontal="center" vertical="center" wrapText="1"/>
      <protection locked="0"/>
    </xf>
    <xf numFmtId="1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41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1" fontId="2" fillId="31" borderId="52" xfId="34" applyNumberFormat="1" applyFont="1" applyFill="1" applyBorder="1" applyAlignment="1" applyProtection="1">
      <alignment horizontal="center" vertical="center"/>
    </xf>
    <xf numFmtId="1" fontId="2" fillId="31" borderId="53" xfId="34" applyNumberFormat="1" applyFont="1" applyFill="1" applyBorder="1" applyAlignment="1" applyProtection="1">
      <alignment horizontal="center" vertical="center"/>
    </xf>
    <xf numFmtId="1" fontId="2" fillId="31" borderId="31" xfId="34" applyNumberFormat="1" applyFont="1" applyFill="1" applyBorder="1" applyAlignment="1" applyProtection="1">
      <alignment horizontal="center" vertical="center"/>
    </xf>
    <xf numFmtId="0" fontId="3" fillId="24" borderId="42" xfId="32" applyFont="1" applyFill="1" applyBorder="1" applyAlignment="1">
      <alignment horizontal="left" vertical="center" wrapText="1"/>
    </xf>
    <xf numFmtId="0" fontId="2" fillId="25" borderId="22" xfId="0" applyFont="1" applyFill="1" applyBorder="1" applyAlignment="1">
      <alignment horizontal="center"/>
    </xf>
    <xf numFmtId="0" fontId="2" fillId="25" borderId="54" xfId="0" applyFont="1" applyFill="1" applyBorder="1" applyAlignment="1">
      <alignment horizontal="center"/>
    </xf>
    <xf numFmtId="0" fontId="2" fillId="25" borderId="40" xfId="0" applyFont="1" applyFill="1" applyBorder="1" applyAlignment="1">
      <alignment horizontal="center"/>
    </xf>
    <xf numFmtId="9" fontId="2" fillId="25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5" borderId="23" xfId="0" applyFont="1" applyFill="1" applyBorder="1" applyAlignment="1" applyProtection="1">
      <alignment horizontal="left" vertical="center" wrapText="1"/>
      <protection locked="0"/>
    </xf>
    <xf numFmtId="0" fontId="2" fillId="25" borderId="25" xfId="0" applyFont="1" applyFill="1" applyBorder="1" applyAlignment="1" applyProtection="1">
      <alignment horizontal="left" vertical="center" wrapText="1"/>
      <protection locked="0"/>
    </xf>
    <xf numFmtId="1" fontId="2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center" vertical="center" wrapText="1"/>
    </xf>
    <xf numFmtId="0" fontId="2" fillId="30" borderId="43" xfId="32" applyFont="1" applyFill="1" applyBorder="1" applyAlignment="1" applyProtection="1">
      <alignment horizontal="left" vertical="top" wrapText="1"/>
      <protection locked="0"/>
    </xf>
    <xf numFmtId="0" fontId="2" fillId="30" borderId="44" xfId="32" applyFont="1" applyFill="1" applyBorder="1" applyAlignment="1" applyProtection="1">
      <alignment horizontal="left" vertical="top" wrapText="1"/>
      <protection locked="0"/>
    </xf>
    <xf numFmtId="0" fontId="2" fillId="30" borderId="45" xfId="32" applyFont="1" applyFill="1" applyBorder="1" applyAlignment="1" applyProtection="1">
      <alignment horizontal="left" vertical="top" wrapText="1"/>
      <protection locked="0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24" borderId="9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24" borderId="9" xfId="0" applyFont="1" applyFill="1" applyBorder="1" applyAlignment="1" applyProtection="1">
      <alignment horizontal="center"/>
      <protection locked="0"/>
    </xf>
    <xf numFmtId="0" fontId="3" fillId="24" borderId="23" xfId="0" applyFont="1" applyFill="1" applyBorder="1" applyAlignment="1" applyProtection="1">
      <alignment horizontal="center"/>
      <protection locked="0"/>
    </xf>
    <xf numFmtId="0" fontId="3" fillId="24" borderId="25" xfId="0" applyFont="1" applyFill="1" applyBorder="1" applyAlignment="1" applyProtection="1">
      <alignment horizontal="center"/>
      <protection locked="0"/>
    </xf>
    <xf numFmtId="165" fontId="2" fillId="31" borderId="52" xfId="34" applyNumberFormat="1" applyFont="1" applyFill="1" applyBorder="1" applyAlignment="1" applyProtection="1">
      <alignment horizontal="center"/>
    </xf>
    <xf numFmtId="165" fontId="2" fillId="31" borderId="53" xfId="34" applyNumberFormat="1" applyFont="1" applyFill="1" applyBorder="1" applyAlignment="1" applyProtection="1">
      <alignment horizontal="center"/>
    </xf>
    <xf numFmtId="165" fontId="2" fillId="31" borderId="31" xfId="34" applyNumberFormat="1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wrapText="1"/>
      <protection locked="0"/>
    </xf>
    <xf numFmtId="0" fontId="2" fillId="25" borderId="23" xfId="32" applyFont="1" applyFill="1" applyBorder="1" applyAlignment="1" applyProtection="1">
      <alignment horizontal="center"/>
      <protection locked="0"/>
    </xf>
    <xf numFmtId="0" fontId="2" fillId="25" borderId="25" xfId="32" applyFont="1" applyFill="1" applyBorder="1" applyAlignment="1" applyProtection="1">
      <alignment horizontal="center"/>
      <protection locked="0"/>
    </xf>
    <xf numFmtId="0" fontId="3" fillId="25" borderId="12" xfId="32" applyFont="1" applyFill="1" applyBorder="1" applyAlignment="1" applyProtection="1">
      <alignment horizontal="center"/>
      <protection locked="0"/>
    </xf>
    <xf numFmtId="0" fontId="3" fillId="25" borderId="11" xfId="32" applyFont="1" applyFill="1" applyBorder="1" applyAlignment="1" applyProtection="1">
      <alignment horizontal="center"/>
      <protection locked="0"/>
    </xf>
    <xf numFmtId="0" fontId="3" fillId="25" borderId="13" xfId="32" applyFont="1" applyFill="1" applyBorder="1" applyAlignment="1" applyProtection="1">
      <alignment horizontal="center"/>
      <protection locked="0"/>
    </xf>
    <xf numFmtId="0" fontId="2" fillId="25" borderId="9" xfId="32" applyFont="1" applyFill="1" applyBorder="1" applyAlignment="1" applyProtection="1">
      <alignment horizontal="center"/>
      <protection locked="0"/>
    </xf>
    <xf numFmtId="0" fontId="3" fillId="24" borderId="15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41" xfId="0" applyFont="1" applyFill="1" applyBorder="1" applyAlignment="1">
      <alignment horizontal="center"/>
    </xf>
    <xf numFmtId="0" fontId="3" fillId="0" borderId="12" xfId="32" applyFont="1" applyBorder="1" applyAlignment="1" applyProtection="1">
      <alignment horizontal="center"/>
      <protection locked="0"/>
    </xf>
    <xf numFmtId="0" fontId="3" fillId="0" borderId="11" xfId="32" applyFont="1" applyBorder="1" applyAlignment="1" applyProtection="1">
      <alignment horizontal="center"/>
      <protection locked="0"/>
    </xf>
    <xf numFmtId="0" fontId="3" fillId="0" borderId="13" xfId="32" applyFont="1" applyBorder="1" applyAlignment="1" applyProtection="1">
      <alignment horizontal="center"/>
      <protection locked="0"/>
    </xf>
    <xf numFmtId="0" fontId="3" fillId="25" borderId="9" xfId="32" applyFont="1" applyFill="1" applyBorder="1" applyAlignment="1" applyProtection="1">
      <alignment horizontal="center"/>
      <protection locked="0"/>
    </xf>
    <xf numFmtId="0" fontId="3" fillId="25" borderId="23" xfId="32" applyFont="1" applyFill="1" applyBorder="1" applyAlignment="1" applyProtection="1">
      <alignment horizontal="center"/>
      <protection locked="0"/>
    </xf>
    <xf numFmtId="0" fontId="3" fillId="25" borderId="25" xfId="32" applyFont="1" applyFill="1" applyBorder="1" applyAlignment="1" applyProtection="1">
      <alignment horizontal="center"/>
      <protection locked="0"/>
    </xf>
    <xf numFmtId="9" fontId="2" fillId="25" borderId="9" xfId="0" applyNumberFormat="1" applyFont="1" applyFill="1" applyBorder="1" applyAlignment="1" applyProtection="1">
      <alignment horizontal="center" wrapText="1"/>
      <protection locked="0"/>
    </xf>
    <xf numFmtId="0" fontId="2" fillId="25" borderId="23" xfId="0" applyFont="1" applyFill="1" applyBorder="1" applyAlignment="1" applyProtection="1">
      <alignment horizontal="center" wrapText="1"/>
      <protection locked="0"/>
    </xf>
    <xf numFmtId="0" fontId="2" fillId="25" borderId="25" xfId="0" applyFont="1" applyFill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2" fillId="25" borderId="9" xfId="0" applyFont="1" applyFill="1" applyBorder="1" applyAlignment="1" applyProtection="1">
      <alignment horizontal="center" wrapText="1"/>
      <protection locked="0"/>
    </xf>
    <xf numFmtId="0" fontId="2" fillId="27" borderId="23" xfId="0" applyFont="1" applyFill="1" applyBorder="1" applyAlignment="1">
      <alignment horizontal="center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25" borderId="9" xfId="0" applyFont="1" applyFill="1" applyBorder="1" applyAlignment="1" applyProtection="1">
      <alignment horizontal="center"/>
      <protection locked="0"/>
    </xf>
    <xf numFmtId="0" fontId="3" fillId="25" borderId="23" xfId="0" applyFont="1" applyFill="1" applyBorder="1" applyAlignment="1" applyProtection="1">
      <alignment horizontal="center"/>
      <protection locked="0"/>
    </xf>
    <xf numFmtId="0" fontId="3" fillId="25" borderId="25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" fillId="25" borderId="26" xfId="32" applyFill="1" applyBorder="1" applyAlignment="1" applyProtection="1">
      <alignment horizontal="center"/>
      <protection locked="0"/>
    </xf>
    <xf numFmtId="0" fontId="1" fillId="25" borderId="0" xfId="32" applyFill="1" applyAlignment="1" applyProtection="1">
      <alignment horizontal="center"/>
      <protection locked="0"/>
    </xf>
    <xf numFmtId="0" fontId="1" fillId="25" borderId="27" xfId="32" applyFill="1" applyBorder="1" applyAlignment="1" applyProtection="1">
      <alignment horizontal="center"/>
      <protection locked="0"/>
    </xf>
    <xf numFmtId="0" fontId="3" fillId="24" borderId="9" xfId="32" applyFont="1" applyFill="1" applyBorder="1" applyAlignment="1">
      <alignment horizontal="center" vertical="distributed"/>
    </xf>
    <xf numFmtId="0" fontId="3" fillId="24" borderId="23" xfId="32" applyFont="1" applyFill="1" applyBorder="1" applyAlignment="1">
      <alignment horizontal="center" vertical="distributed"/>
    </xf>
    <xf numFmtId="0" fontId="2" fillId="0" borderId="9" xfId="32" applyFont="1" applyBorder="1" applyAlignment="1" applyProtection="1">
      <alignment horizontal="center" vertical="distributed"/>
      <protection locked="0"/>
    </xf>
    <xf numFmtId="0" fontId="2" fillId="0" borderId="23" xfId="32" applyFont="1" applyBorder="1" applyAlignment="1" applyProtection="1">
      <alignment horizontal="center" vertical="distributed"/>
      <protection locked="0"/>
    </xf>
    <xf numFmtId="0" fontId="2" fillId="0" borderId="25" xfId="32" applyFont="1" applyBorder="1" applyAlignment="1" applyProtection="1">
      <alignment horizontal="center" vertical="distributed"/>
      <protection locked="0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7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Calificación servicio concil'!$C$46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 Calificación servicio concil'!$D$45:$O$45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 Calificación servicio concil'!$D$46:$O$46</c:f>
              <c:numCache>
                <c:formatCode>0%</c:formatCode>
                <c:ptCount val="12"/>
                <c:pt idx="0">
                  <c:v>0.99199999999999999</c:v>
                </c:pt>
                <c:pt idx="1">
                  <c:v>1</c:v>
                </c:pt>
                <c:pt idx="2">
                  <c:v>0.99</c:v>
                </c:pt>
                <c:pt idx="3">
                  <c:v>0.98</c:v>
                </c:pt>
                <c:pt idx="4">
                  <c:v>0.98399999999999999</c:v>
                </c:pt>
                <c:pt idx="5">
                  <c:v>0.99</c:v>
                </c:pt>
                <c:pt idx="6">
                  <c:v>1</c:v>
                </c:pt>
                <c:pt idx="7">
                  <c:v>0.98</c:v>
                </c:pt>
                <c:pt idx="8">
                  <c:v>0.99399999999999999</c:v>
                </c:pt>
                <c:pt idx="9">
                  <c:v>0.99399999999999999</c:v>
                </c:pt>
                <c:pt idx="10">
                  <c:v>0.92</c:v>
                </c:pt>
                <c:pt idx="11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1B4-BFB4-53D2E60B0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3110048"/>
        <c:axId val="1093108128"/>
      </c:barChart>
      <c:lineChart>
        <c:grouping val="standard"/>
        <c:varyColors val="0"/>
        <c:ser>
          <c:idx val="1"/>
          <c:order val="1"/>
          <c:tx>
            <c:strRef>
              <c:f>'1. Calificación servicio concil'!$C$47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 Calificación servicio concil'!$D$45:$O$45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 Calificación servicio concil'!$D$47:$O$47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E-41B4-BFB4-53D2E60B0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110048"/>
        <c:axId val="1093108128"/>
      </c:lineChart>
      <c:catAx>
        <c:axId val="10931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93108128"/>
        <c:crosses val="autoZero"/>
        <c:auto val="1"/>
        <c:lblAlgn val="ctr"/>
        <c:lblOffset val="100"/>
        <c:noMultiLvlLbl val="0"/>
      </c:catAx>
      <c:valAx>
        <c:axId val="10931081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9311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Logro acuerdos conciliación'!$C$46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Logro acuerdos conciliación'!$D$45:$P$45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PROMEDIO</c:v>
                </c:pt>
              </c:strCache>
            </c:strRef>
          </c:cat>
          <c:val>
            <c:numRef>
              <c:f>'2. Logro acuerdos conciliación'!$D$46:$P$46</c:f>
              <c:numCache>
                <c:formatCode>0.0%</c:formatCode>
                <c:ptCount val="13"/>
                <c:pt idx="0">
                  <c:v>0.20567375886524822</c:v>
                </c:pt>
                <c:pt idx="3">
                  <c:v>0.28251121076233182</c:v>
                </c:pt>
                <c:pt idx="6">
                  <c:v>0.30084745762711862</c:v>
                </c:pt>
                <c:pt idx="9">
                  <c:v>0.18627450980392157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8-42B3-9C2D-6E0C42DED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720080"/>
        <c:axId val="1088725360"/>
      </c:barChart>
      <c:lineChart>
        <c:grouping val="standard"/>
        <c:varyColors val="0"/>
        <c:ser>
          <c:idx val="1"/>
          <c:order val="1"/>
          <c:tx>
            <c:strRef>
              <c:f>'2. Logro acuerdos conciliación'!$C$47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 Logro acuerdos conciliación'!$D$45:$P$45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PROMEDIO</c:v>
                </c:pt>
              </c:strCache>
            </c:strRef>
          </c:cat>
          <c:val>
            <c:numRef>
              <c:f>'2. Logro acuerdos conciliación'!$D$47:$P$47</c:f>
              <c:numCache>
                <c:formatCode>0%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8-42B3-9C2D-6E0C42DED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720080"/>
        <c:axId val="1088725360"/>
      </c:lineChart>
      <c:catAx>
        <c:axId val="108872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8725360"/>
        <c:crosses val="autoZero"/>
        <c:auto val="1"/>
        <c:lblAlgn val="ctr"/>
        <c:lblOffset val="100"/>
        <c:noMultiLvlLbl val="0"/>
      </c:catAx>
      <c:valAx>
        <c:axId val="108872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872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Productividad CA'!$C$46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Productividad CA'!$D$45:$O$45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'3. Productividad CA'!$D$46:$O$46</c:f>
              <c:numCache>
                <c:formatCode>0</c:formatCode>
                <c:ptCount val="12"/>
                <c:pt idx="0">
                  <c:v>55.666666666666664</c:v>
                </c:pt>
                <c:pt idx="3">
                  <c:v>65.5</c:v>
                </c:pt>
                <c:pt idx="6">
                  <c:v>59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0-4A5B-A4A7-8AC0C573A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5233936"/>
        <c:axId val="2005231536"/>
      </c:barChart>
      <c:lineChart>
        <c:grouping val="stacked"/>
        <c:varyColors val="0"/>
        <c:ser>
          <c:idx val="1"/>
          <c:order val="1"/>
          <c:tx>
            <c:strRef>
              <c:f>'3. Productividad CA'!$C$47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'3. Productividad CA'!$D$45:$O$45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'3. Productividad CA'!$D$47:$O$47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0-4A5B-A4A7-8AC0C573A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233936"/>
        <c:axId val="2005231536"/>
      </c:lineChart>
      <c:catAx>
        <c:axId val="200523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5231536"/>
        <c:crosses val="autoZero"/>
        <c:auto val="1"/>
        <c:lblAlgn val="ctr"/>
        <c:lblOffset val="100"/>
        <c:noMultiLvlLbl val="0"/>
      </c:catAx>
      <c:valAx>
        <c:axId val="200523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523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0336832895888"/>
          <c:y val="3.9814907102856872E-2"/>
          <c:w val="0.83338123359580052"/>
          <c:h val="0.76189659646736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Demanda arbitrales tramitada'!$C$46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 Demanda arbitrales tramitada'!$D$45:$P$45</c:f>
              <c:strCache>
                <c:ptCount val="13"/>
                <c:pt idx="0">
                  <c:v>TRIMESTRE I</c:v>
                </c:pt>
                <c:pt idx="3">
                  <c:v>TRIMESTRE ll</c:v>
                </c:pt>
                <c:pt idx="6">
                  <c:v>TRIMESTRE lll</c:v>
                </c:pt>
                <c:pt idx="9">
                  <c:v>TRIMESTRE IV</c:v>
                </c:pt>
                <c:pt idx="12">
                  <c:v>PROMEDIO</c:v>
                </c:pt>
              </c:strCache>
            </c:strRef>
          </c:cat>
          <c:val>
            <c:numRef>
              <c:f>'4. Demanda arbitrales tramitada'!$D$46:$P$46</c:f>
              <c:numCache>
                <c:formatCode>0.0%</c:formatCode>
                <c:ptCount val="13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E-4012-8CAA-731601527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0540160"/>
        <c:axId val="1880540640"/>
      </c:barChart>
      <c:lineChart>
        <c:grouping val="standard"/>
        <c:varyColors val="0"/>
        <c:ser>
          <c:idx val="1"/>
          <c:order val="1"/>
          <c:tx>
            <c:strRef>
              <c:f>'4. Demanda arbitrales tramitada'!$C$47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 Demanda arbitrales tramitada'!$D$45:$P$45</c:f>
              <c:strCache>
                <c:ptCount val="13"/>
                <c:pt idx="0">
                  <c:v>TRIMESTRE I</c:v>
                </c:pt>
                <c:pt idx="3">
                  <c:v>TRIMESTRE ll</c:v>
                </c:pt>
                <c:pt idx="6">
                  <c:v>TRIMESTRE lll</c:v>
                </c:pt>
                <c:pt idx="9">
                  <c:v>TRIMESTRE IV</c:v>
                </c:pt>
                <c:pt idx="12">
                  <c:v>PROMEDIO</c:v>
                </c:pt>
              </c:strCache>
            </c:strRef>
          </c:cat>
          <c:val>
            <c:numRef>
              <c:f>'4. Demanda arbitrales tramitada'!$D$47:$P$47</c:f>
              <c:numCache>
                <c:formatCode>0%</c:formatCode>
                <c:ptCount val="13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  <c:pt idx="1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E-4012-8CAA-731601527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540160"/>
        <c:axId val="1880540640"/>
      </c:lineChart>
      <c:catAx>
        <c:axId val="18805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80540640"/>
        <c:crosses val="autoZero"/>
        <c:auto val="1"/>
        <c:lblAlgn val="ctr"/>
        <c:lblOffset val="100"/>
        <c:noMultiLvlLbl val="0"/>
      </c:catAx>
      <c:valAx>
        <c:axId val="1880540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8054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E5341-D230-451D-8609-750DEAE50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601980</xdr:colOff>
      <xdr:row>49</xdr:row>
      <xdr:rowOff>80010</xdr:rowOff>
    </xdr:from>
    <xdr:to>
      <xdr:col>12</xdr:col>
      <xdr:colOff>190500</xdr:colOff>
      <xdr:row>63</xdr:row>
      <xdr:rowOff>259080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34FF1BA-2777-92B0-AD8B-2AEFEFEC22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AA1E10-8DCB-40AB-8EB9-8EAAFB52DCD2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2D71B0C5-10F2-655F-383B-6E48BD93EEF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F8B631F0-331D-E684-5194-B0D7A20C6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94A034E2-FDB0-45FE-864A-61E4FD798529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D6B6DA34-4394-01D2-DEEB-06A7C712EA9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CF021B9F-BC34-1353-07CA-955A42B3B7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9E96F1C4-C482-419C-9F25-AFC497599F2C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598F136F-3E4F-BDF0-052F-74893A5F5D9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4353E984-5535-5810-5F75-E1E947B6AF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FE6BE618-28B0-4E9C-9F18-3F72DC41A2F5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1D2CB0CA-C9FF-90C9-63D4-E19AC4247F1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C6A56244-7FC3-4881-3578-F95674C88C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2BC059EB-F3F6-4720-BC54-CE5F72712104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1026076A-0572-58BE-DAB5-59C2112709C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2F1C9749-FC54-1A61-CB5A-A429716C06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2D38A473-D786-4DAD-BE6E-A0AAC4C35B2C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86CBDCF-12F8-AC3B-CCB9-C866C089479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223E653C-C335-39F9-0DAB-BC694AB1A8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68DFC363-9D07-4E1E-BF98-45BAC8EE6342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23731156-3DE0-F31E-69E1-143324645C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1F0B3738-2EE2-2777-8105-F82934C364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E02B849B-3560-4F88-97AB-875F6A73F4E2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E73F35EA-BF0E-88EA-F21E-85307204B70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B6F5982-1C19-6A05-0707-07D2009FE3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965DCCAB-4CD8-46FD-BD3B-05F01F520C04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779985EF-AAEA-3497-CF87-A0FAE9E4F0D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1594DA5F-933F-0BF5-56FE-3E5DF4FD2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B7734AB6-1CCF-402F-A48D-4629567C7B8F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1BD26034-74F0-E70B-6AD6-29DF1E98590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1A892D66-7E4B-1192-34C6-E3E249EE48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8E905210-0521-4E8C-8AFF-0E6A6BBE8DF7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145C705-5534-C422-32C4-1E1B8814C5D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D411AE21-BC1B-1F5F-A553-4E7C000A26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F60F8BD3-F021-4512-AC5E-91C5C19B74A4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F1D15960-BDD1-EDF0-85AF-FB39D526417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D1177E23-5CC2-2CC9-CF9C-96B9995BE1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3CD3E64D-D443-4029-BB7F-54D0924A61E3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952614EE-0E41-CDE3-232A-7877D12FF3C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4681FCDF-EC52-623C-D655-193BB3A987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CD5CBCAA-DFCF-4864-93FF-38A149DA2BE9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7842598E-F18C-9E50-9E39-DF2E234734C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882EF782-DA36-27F6-8CD6-5E0C3B36F9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13</xdr:col>
      <xdr:colOff>0</xdr:colOff>
      <xdr:row>0</xdr:row>
      <xdr:rowOff>104775</xdr:rowOff>
    </xdr:from>
    <xdr:to>
      <xdr:col>13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DF46C80C-EA8F-4DC9-B036-8D19220AA7B4}"/>
            </a:ext>
          </a:extLst>
        </xdr:cNvPr>
        <xdr:cNvGrpSpPr>
          <a:grpSpLocks/>
        </xdr:cNvGrpSpPr>
      </xdr:nvGrpSpPr>
      <xdr:grpSpPr bwMode="auto">
        <a:xfrm>
          <a:off x="14249400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DD32F427-DF3E-19FD-4CFA-CE4471CE79E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908131F2-CB82-943E-6750-DB437F684D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BE61E9DD-496A-4FA8-9B17-68B35E745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A9F2A-D121-4C6A-8F4F-957A582D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289560</xdr:colOff>
      <xdr:row>48</xdr:row>
      <xdr:rowOff>106680</xdr:rowOff>
    </xdr:from>
    <xdr:to>
      <xdr:col>11</xdr:col>
      <xdr:colOff>137160</xdr:colOff>
      <xdr:row>62</xdr:row>
      <xdr:rowOff>163830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4A8083-AC90-8292-7718-9B168DF91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6D7D3B5-3304-450B-988A-FBA1BA62F561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228CE52-9DD5-BA45-C10A-7E455E85662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553D6A8B-4756-37E7-BA69-99F45ACAE5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9A303641-C77B-41BA-9EFE-911A7067216D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4DBA0587-526A-F289-CFAB-816C8F5817F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E1778CA1-6E23-96A5-2A01-F2D3EFBA66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891CEEE5-8267-4785-A188-37FFB2D15CA7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1DB93EFC-FC2E-CC86-A238-D2E68665688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3E135479-E20D-C4F7-8143-FBB8B777B3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88FECF7F-B42C-43A7-86EE-932DF8C19484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52F7E656-41C6-9A8A-2C35-E79ED265444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824C141D-DBD8-E853-6FB2-91F53B13FE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7E0A283C-8B23-455C-BD7A-B2A72DF3142F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89C03437-1C2C-E1EA-FC8A-827042A0AE1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2664969D-0A42-1323-3382-AB7BFF6002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14F36DE0-5B87-4CB4-858C-6968EA7DE852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482789C0-0DAF-ADA3-D053-3F6E59E6E28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947E77CA-62C2-596B-8C9C-5430188393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AEDBF3B4-EE61-4D4E-AC2A-C175558E1A2C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DDFE81F3-DAC4-74C9-8FF8-C57B51104A3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4C7ED35F-40AF-7E4A-D115-F44856AF2B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DCDC7B44-65AC-455C-9E95-D69DC0DDAE85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A1D8B412-EFE7-1728-217E-EC7C87EA512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5A239B01-EA2D-C47B-715A-879DC2283F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734CDA94-88EE-4B38-908B-20A867C1EE5E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6F36D412-4667-8EFB-F590-C850BF96817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FD383077-B082-33B3-4E90-101955FE0F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E9D084E-1DE1-4654-8A71-6F742C8A2596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D1559582-A47D-A5BA-1C55-80EEAD22FD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BCF4B462-73CE-ADB0-2AE5-EC45B404A4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4591F69A-F314-41D1-BA28-037B950F475F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1C7B3246-3B39-BB79-74BB-BDBF1B5EA48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9990B571-DFAD-1B5D-F9BD-816DA9826C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62406878-E263-405C-BA44-17552B13C58F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31ADD9EE-A743-3F61-679D-84EB7A710E6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2E83AF05-FFD1-A48E-A283-17AA0280A8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DE49BEFB-BACC-41B8-96EC-F998473449A2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BCB0D6CC-BD24-6F6C-E3C1-B91A4316A32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11CFB234-673B-F19B-6BF6-EC6CD13DCD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8443464-30FD-4505-9B8B-1694832F0036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FFAE16C7-6D95-E864-4F4E-7875F868A19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918D851-6401-8AB4-01FE-48BCD82B04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143705AA-DFD1-4C4A-B3DB-4EAE4EAE517E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8A2B8962-52C9-B8BB-1382-BDBC698C0FE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C6E8E7F5-2E59-1668-C1CD-D2E4F60E98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2DDAEBCF-1EFC-4A92-99E0-74838654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6F999-AC02-42C2-9E28-F877B878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556260</xdr:colOff>
      <xdr:row>49</xdr:row>
      <xdr:rowOff>34290</xdr:rowOff>
    </xdr:from>
    <xdr:to>
      <xdr:col>11</xdr:col>
      <xdr:colOff>487680</xdr:colOff>
      <xdr:row>63</xdr:row>
      <xdr:rowOff>160020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38C20AF-82BE-B336-C7F3-8CBCE3D82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A58C472-D15D-418F-B8B4-02B878C23E91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1A574A8-540E-D755-75FE-17DDDAB1490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5F0AC55E-631B-7361-BE20-BF996EE0E1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EB06ADE3-0FED-4FAC-B51F-6090E520C7F6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6E82A0E2-C0B1-CFBC-2E05-86CE681E603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A4525750-B84B-C23C-99E5-52DA0466EC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ABF01970-7047-4D56-9474-7504FCBABE2F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5BC73F71-CC16-6EF5-581D-483FB4801FA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DAE838E2-3220-BC9A-206A-EB5B7197F3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198D9848-AE3C-4F2F-8E48-406D4D073C22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2F57CFE7-1176-4ACD-D683-098ACA74C65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C6CE1F8A-4658-466F-2247-D56CC69AD8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8C98624B-8F08-44C1-B929-7F53EE619C9A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CF999D12-32BB-54B5-DCFF-A066540C94C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BAB53577-117B-2017-066D-497CD2204E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6D40108B-1712-499E-9569-3C721DED5104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666AE7B-F6C1-B3CA-49B0-8AA46B71B05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DCC7C576-3E62-FD46-62A3-A1973A0C3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3DFB7041-5A09-449E-9120-964A63514CDA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9FCC5BC5-E1F8-7CE5-6C37-7AFAED391E8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61B06D7E-E184-E3E5-645D-8BA2D01CF1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D7FCF4C2-0819-42D5-9C1A-995BE2C58D71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850F7B88-B66D-0021-1A4E-4E476FF539C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58D6097E-B2EC-DA19-A3A8-BB823E04B7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9805763E-F2EE-4C86-BC93-FDA04204732B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FC6B465B-4C38-7F35-574A-B0647D261A5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FFE2043D-CB18-0609-B965-D0B361899D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73001E98-69B3-4012-93C5-7350986D4AB6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6DA2F262-BA81-CC31-4DBE-1DDA3A81ED9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EB6D8981-145E-BE45-0977-ECCDACABA8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92CE8205-58EF-429D-9CC7-3B67371CC15E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4E350DFE-CB9B-DED1-5458-D4384CEFCBA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23DAEC2C-B6E0-2AB1-ACB6-C2327D82A9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67DC6F7A-AA45-4347-85A0-445C00B412B7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64660677-B921-6CE9-3BAA-1FBDA0FA071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F24BEB9A-16E1-924B-5800-AC2D7C9088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7756E24E-1A59-4F29-B58C-59DB330A5518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CECFA3F7-23BE-2517-187B-3077CD9ECE0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824EFBA2-29B5-5015-1150-F8C1F52D01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23026C39-30B1-47FE-8DD6-E96A3EC0FE2A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169D6FD1-5304-4140-F1F4-10C281568CB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FF3476A2-70E7-04AF-531E-6FE76A6B43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53A47E40-4E90-4E03-BADD-F652CAD7BEC6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2A059775-2311-B570-2CDD-C1B4D8A1F0D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24CA0B05-85C2-EE07-B80F-8578F93184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E06DB161-F0CE-4E37-AE72-EBFAAD84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3263" name="Imagen 1">
          <a:extLst>
            <a:ext uri="{FF2B5EF4-FFF2-40B4-BE49-F238E27FC236}">
              <a16:creationId xmlns:a16="http://schemas.microsoft.com/office/drawing/2014/main" id="{00000000-0008-0000-0000-0000FF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609600</xdr:colOff>
      <xdr:row>50</xdr:row>
      <xdr:rowOff>30480</xdr:rowOff>
    </xdr:from>
    <xdr:to>
      <xdr:col>11</xdr:col>
      <xdr:colOff>541020</xdr:colOff>
      <xdr:row>61</xdr:row>
      <xdr:rowOff>148590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F53DFF-EF5F-2BF8-B657-4B1D165CF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390468" name="Imagen 1">
          <a:extLst>
            <a:ext uri="{FF2B5EF4-FFF2-40B4-BE49-F238E27FC236}">
              <a16:creationId xmlns:a16="http://schemas.microsoft.com/office/drawing/2014/main" id="{00000000-0008-0000-0100-000044F5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6"/>
  <sheetViews>
    <sheetView topLeftCell="A57" workbookViewId="0">
      <selection activeCell="C73" sqref="C73:P73"/>
    </sheetView>
  </sheetViews>
  <sheetFormatPr baseColWidth="10" defaultColWidth="11.42578125" defaultRowHeight="12.75" x14ac:dyDescent="0.2"/>
  <cols>
    <col min="1" max="1" width="3" style="62" customWidth="1"/>
    <col min="2" max="2" width="30" style="65" customWidth="1"/>
    <col min="3" max="3" width="16.85546875" style="62" customWidth="1"/>
    <col min="4" max="15" width="9.140625" style="62" customWidth="1"/>
    <col min="16" max="16" width="12.140625" style="62" customWidth="1"/>
    <col min="17" max="18" width="11.7109375" style="62" customWidth="1"/>
    <col min="19" max="19" width="11.42578125" style="63" hidden="1" customWidth="1"/>
    <col min="20" max="16384" width="11.42578125" style="62"/>
  </cols>
  <sheetData>
    <row r="1" spans="1:19" ht="13.5" thickBot="1" x14ac:dyDescent="0.25">
      <c r="B1" s="62"/>
    </row>
    <row r="2" spans="1:19" ht="16.5" customHeight="1" x14ac:dyDescent="0.2">
      <c r="B2" s="203"/>
      <c r="C2" s="206" t="s">
        <v>36</v>
      </c>
      <c r="D2" s="207"/>
      <c r="E2" s="207"/>
      <c r="F2" s="207"/>
      <c r="G2" s="207"/>
      <c r="H2" s="207"/>
      <c r="I2" s="207"/>
      <c r="J2" s="207"/>
      <c r="K2" s="207"/>
      <c r="L2" s="207"/>
      <c r="M2" s="208"/>
      <c r="N2" s="209" t="s">
        <v>103</v>
      </c>
      <c r="O2" s="210"/>
      <c r="P2" s="211"/>
      <c r="S2" s="64">
        <v>0.8</v>
      </c>
    </row>
    <row r="3" spans="1:19" ht="15.75" customHeight="1" x14ac:dyDescent="0.2">
      <c r="B3" s="204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15" t="s">
        <v>112</v>
      </c>
      <c r="O3" s="216"/>
      <c r="P3" s="217"/>
      <c r="S3" s="64">
        <v>0.79998999999999998</v>
      </c>
    </row>
    <row r="4" spans="1:19" ht="15.75" customHeight="1" x14ac:dyDescent="0.2">
      <c r="B4" s="204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5" t="s">
        <v>104</v>
      </c>
      <c r="O4" s="216"/>
      <c r="P4" s="217"/>
      <c r="S4" s="64">
        <v>0.65</v>
      </c>
    </row>
    <row r="5" spans="1:19" ht="16.5" customHeight="1" thickBot="1" x14ac:dyDescent="0.25">
      <c r="B5" s="205"/>
      <c r="C5" s="218" t="s">
        <v>40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41</v>
      </c>
      <c r="O5" s="222"/>
      <c r="P5" s="223"/>
      <c r="S5" s="64">
        <v>0.64999899999999999</v>
      </c>
    </row>
    <row r="6" spans="1:19" ht="3" customHeight="1" thickBot="1" x14ac:dyDescent="0.25">
      <c r="B6" s="62"/>
      <c r="S6" s="64"/>
    </row>
    <row r="7" spans="1:19" x14ac:dyDescent="0.2">
      <c r="A7" s="65"/>
      <c r="B7" s="224" t="s">
        <v>44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65"/>
      <c r="S7" s="64"/>
    </row>
    <row r="8" spans="1:19" ht="13.5" thickBot="1" x14ac:dyDescent="0.25">
      <c r="A8" s="65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65"/>
    </row>
    <row r="9" spans="1:19" ht="3" customHeight="1" thickBot="1" x14ac:dyDescent="0.25">
      <c r="A9" s="65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65"/>
    </row>
    <row r="10" spans="1:19" ht="26.25" customHeight="1" thickBot="1" x14ac:dyDescent="0.25">
      <c r="A10" s="65"/>
      <c r="B10" s="66" t="s">
        <v>54</v>
      </c>
      <c r="C10" s="231">
        <v>2024</v>
      </c>
      <c r="D10" s="232"/>
      <c r="E10" s="232"/>
      <c r="F10" s="232"/>
      <c r="G10" s="232"/>
      <c r="H10" s="232"/>
      <c r="I10" s="233"/>
      <c r="J10" s="234" t="s">
        <v>1</v>
      </c>
      <c r="K10" s="235"/>
      <c r="L10" s="235"/>
      <c r="M10" s="235"/>
      <c r="N10" s="187" t="s">
        <v>129</v>
      </c>
      <c r="O10" s="188"/>
      <c r="P10" s="189"/>
      <c r="Q10" s="65"/>
    </row>
    <row r="11" spans="1:19" ht="3" customHeight="1" thickBot="1" x14ac:dyDescent="0.25">
      <c r="A11" s="65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65"/>
    </row>
    <row r="12" spans="1:19" ht="30" customHeight="1" thickBot="1" x14ac:dyDescent="0.25">
      <c r="A12" s="65"/>
      <c r="B12" s="9" t="s">
        <v>0</v>
      </c>
      <c r="C12" s="110" t="s">
        <v>114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65"/>
    </row>
    <row r="13" spans="1:19" ht="3" customHeight="1" thickBot="1" x14ac:dyDescent="0.25">
      <c r="A13" s="65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65"/>
    </row>
    <row r="14" spans="1:19" ht="30" customHeight="1" thickBot="1" x14ac:dyDescent="0.25">
      <c r="A14" s="65"/>
      <c r="B14" s="9" t="s">
        <v>6</v>
      </c>
      <c r="C14" s="184" t="s">
        <v>127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65"/>
    </row>
    <row r="15" spans="1:19" ht="3" customHeight="1" thickBot="1" x14ac:dyDescent="0.25">
      <c r="A15" s="65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65"/>
    </row>
    <row r="16" spans="1:19" ht="50.25" customHeight="1" thickBot="1" x14ac:dyDescent="0.25">
      <c r="A16" s="65"/>
      <c r="B16" s="9" t="s">
        <v>25</v>
      </c>
      <c r="C16" s="187" t="s">
        <v>128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9"/>
      <c r="Q16" s="65"/>
    </row>
    <row r="17" spans="1:17" ht="4.5" customHeight="1" thickBot="1" x14ac:dyDescent="0.25">
      <c r="A17" s="65"/>
      <c r="B17" s="181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3"/>
      <c r="Q17" s="65"/>
    </row>
    <row r="18" spans="1:17" ht="30" customHeight="1" thickBot="1" x14ac:dyDescent="0.25">
      <c r="A18" s="65"/>
      <c r="B18" s="9" t="s">
        <v>11</v>
      </c>
      <c r="C18" s="190" t="s">
        <v>119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65"/>
    </row>
    <row r="19" spans="1:17" ht="3" customHeight="1" thickBot="1" x14ac:dyDescent="0.25">
      <c r="A19" s="65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65"/>
    </row>
    <row r="20" spans="1:17" ht="17.25" customHeight="1" thickBot="1" x14ac:dyDescent="0.25">
      <c r="A20" s="65"/>
      <c r="B20" s="136" t="s">
        <v>26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8"/>
      <c r="Q20" s="65"/>
    </row>
    <row r="21" spans="1:17" ht="3" customHeight="1" thickBot="1" x14ac:dyDescent="0.25">
      <c r="A21" s="65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/>
      <c r="Q21" s="65"/>
    </row>
    <row r="22" spans="1:17" ht="51" customHeight="1" thickBot="1" x14ac:dyDescent="0.25">
      <c r="A22" s="65"/>
      <c r="B22" s="9" t="s">
        <v>3</v>
      </c>
      <c r="C22" s="197" t="s">
        <v>130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65"/>
    </row>
    <row r="23" spans="1:17" ht="3" customHeight="1" thickBot="1" x14ac:dyDescent="0.25">
      <c r="A23" s="65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3"/>
      <c r="Q23" s="65"/>
    </row>
    <row r="24" spans="1:17" ht="196.5" customHeight="1" thickBot="1" x14ac:dyDescent="0.25">
      <c r="A24" s="65"/>
      <c r="B24" s="9" t="s">
        <v>12</v>
      </c>
      <c r="C24" s="162" t="s">
        <v>131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65"/>
    </row>
    <row r="25" spans="1:17" ht="3" customHeight="1" thickBot="1" x14ac:dyDescent="0.25">
      <c r="A25" s="65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Q25" s="65"/>
    </row>
    <row r="26" spans="1:17" ht="13.5" customHeight="1" thickBot="1" x14ac:dyDescent="0.25">
      <c r="A26" s="65"/>
      <c r="B26" s="67" t="s">
        <v>2</v>
      </c>
      <c r="C26" s="168">
        <v>0.9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70"/>
      <c r="Q26" s="65"/>
    </row>
    <row r="27" spans="1:17" ht="3" customHeight="1" thickBot="1" x14ac:dyDescent="0.25">
      <c r="A27" s="65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3"/>
      <c r="Q27" s="65"/>
    </row>
    <row r="28" spans="1:17" ht="12.75" customHeight="1" thickBot="1" x14ac:dyDescent="0.25">
      <c r="A28" s="65"/>
      <c r="B28" s="67" t="s">
        <v>13</v>
      </c>
      <c r="C28" s="68" t="s">
        <v>14</v>
      </c>
      <c r="D28" s="174" t="s">
        <v>132</v>
      </c>
      <c r="E28" s="169"/>
      <c r="F28" s="169"/>
      <c r="G28" s="170"/>
      <c r="H28" s="175" t="s">
        <v>15</v>
      </c>
      <c r="I28" s="175"/>
      <c r="J28" s="175"/>
      <c r="K28" s="174" t="s">
        <v>133</v>
      </c>
      <c r="L28" s="169"/>
      <c r="M28" s="170"/>
      <c r="N28" s="176" t="s">
        <v>16</v>
      </c>
      <c r="O28" s="177"/>
      <c r="P28" s="69" t="s">
        <v>134</v>
      </c>
      <c r="Q28" s="65"/>
    </row>
    <row r="29" spans="1:17" ht="3" customHeight="1" thickBot="1" x14ac:dyDescent="0.25">
      <c r="A29" s="65"/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  <c r="Q29" s="65"/>
    </row>
    <row r="30" spans="1:17" ht="13.5" thickBot="1" x14ac:dyDescent="0.25">
      <c r="A30" s="65"/>
      <c r="B30" s="70" t="s">
        <v>7</v>
      </c>
      <c r="C30" s="109" t="s">
        <v>102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65"/>
    </row>
    <row r="31" spans="1:17" ht="3" customHeight="1" thickBot="1" x14ac:dyDescent="0.25">
      <c r="A31" s="65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  <c r="Q31" s="65"/>
    </row>
    <row r="32" spans="1:17" ht="13.5" thickBot="1" x14ac:dyDescent="0.25">
      <c r="A32" s="65"/>
      <c r="B32" s="70" t="s">
        <v>4</v>
      </c>
      <c r="C32" s="161" t="s">
        <v>52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65"/>
    </row>
    <row r="33" spans="1:17" ht="3" customHeight="1" thickBot="1" x14ac:dyDescent="0.25">
      <c r="A33" s="65"/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65"/>
    </row>
    <row r="34" spans="1:17" ht="13.5" thickBot="1" x14ac:dyDescent="0.25">
      <c r="A34" s="65"/>
      <c r="B34" s="70" t="s">
        <v>23</v>
      </c>
      <c r="C34" s="161" t="s">
        <v>52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65"/>
    </row>
    <row r="35" spans="1:17" ht="3" customHeight="1" thickBot="1" x14ac:dyDescent="0.25">
      <c r="A35" s="65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  <c r="Q35" s="65"/>
    </row>
    <row r="36" spans="1:17" ht="16.5" customHeight="1" thickBot="1" x14ac:dyDescent="0.25">
      <c r="A36" s="65"/>
      <c r="B36" s="70" t="s">
        <v>43</v>
      </c>
      <c r="C36" s="109" t="s">
        <v>49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65"/>
    </row>
    <row r="37" spans="1:17" ht="3" customHeight="1" thickBot="1" x14ac:dyDescent="0.25">
      <c r="A37" s="65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/>
    </row>
    <row r="38" spans="1:17" x14ac:dyDescent="0.2">
      <c r="A38" s="65"/>
      <c r="B38" s="156" t="s">
        <v>17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65"/>
    </row>
    <row r="39" spans="1:17" x14ac:dyDescent="0.2">
      <c r="A39" s="65"/>
      <c r="B39" s="72" t="s">
        <v>22</v>
      </c>
      <c r="C39" s="159" t="s">
        <v>18</v>
      </c>
      <c r="D39" s="159"/>
      <c r="E39" s="159"/>
      <c r="F39" s="159"/>
      <c r="G39" s="159"/>
      <c r="H39" s="159" t="s">
        <v>7</v>
      </c>
      <c r="I39" s="159"/>
      <c r="J39" s="159"/>
      <c r="K39" s="159"/>
      <c r="L39" s="159"/>
      <c r="M39" s="159" t="s">
        <v>19</v>
      </c>
      <c r="N39" s="159"/>
      <c r="O39" s="159"/>
      <c r="P39" s="160"/>
      <c r="Q39" s="65"/>
    </row>
    <row r="40" spans="1:17" ht="69.75" customHeight="1" x14ac:dyDescent="0.2">
      <c r="A40" s="65"/>
      <c r="B40" s="51" t="s">
        <v>135</v>
      </c>
      <c r="C40" s="144" t="s">
        <v>137</v>
      </c>
      <c r="D40" s="145"/>
      <c r="E40" s="145"/>
      <c r="F40" s="145"/>
      <c r="G40" s="146"/>
      <c r="H40" s="147" t="s">
        <v>139</v>
      </c>
      <c r="I40" s="147"/>
      <c r="J40" s="147"/>
      <c r="K40" s="147"/>
      <c r="L40" s="147"/>
      <c r="M40" s="148" t="s">
        <v>140</v>
      </c>
      <c r="N40" s="148"/>
      <c r="O40" s="148"/>
      <c r="P40" s="149"/>
      <c r="Q40" s="65"/>
    </row>
    <row r="41" spans="1:17" ht="55.5" customHeight="1" thickBot="1" x14ac:dyDescent="0.25">
      <c r="A41" s="65"/>
      <c r="B41" s="58" t="s">
        <v>136</v>
      </c>
      <c r="C41" s="144" t="s">
        <v>138</v>
      </c>
      <c r="D41" s="145"/>
      <c r="E41" s="145"/>
      <c r="F41" s="145"/>
      <c r="G41" s="146"/>
      <c r="H41" s="150" t="s">
        <v>139</v>
      </c>
      <c r="I41" s="150"/>
      <c r="J41" s="150"/>
      <c r="K41" s="150"/>
      <c r="L41" s="150"/>
      <c r="M41" s="151" t="s">
        <v>140</v>
      </c>
      <c r="N41" s="151"/>
      <c r="O41" s="151"/>
      <c r="P41" s="152"/>
      <c r="Q41" s="65"/>
    </row>
    <row r="42" spans="1:17" ht="3" customHeight="1" thickBot="1" x14ac:dyDescent="0.25">
      <c r="A42" s="6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65"/>
    </row>
    <row r="43" spans="1:17" ht="13.5" customHeight="1" thickBot="1" x14ac:dyDescent="0.25">
      <c r="A43" s="65"/>
      <c r="B43" s="136" t="s">
        <v>8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8"/>
      <c r="Q43" s="65"/>
    </row>
    <row r="44" spans="1:17" ht="3" customHeight="1" thickBot="1" x14ac:dyDescent="0.25">
      <c r="A44" s="65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  <c r="Q44" s="65"/>
    </row>
    <row r="45" spans="1:17" x14ac:dyDescent="0.2">
      <c r="A45" s="65"/>
      <c r="B45" s="139" t="s">
        <v>20</v>
      </c>
      <c r="C45" s="77" t="s">
        <v>9</v>
      </c>
      <c r="D45" s="78" t="s">
        <v>67</v>
      </c>
      <c r="E45" s="78" t="s">
        <v>68</v>
      </c>
      <c r="F45" s="78" t="s">
        <v>69</v>
      </c>
      <c r="G45" s="78" t="s">
        <v>70</v>
      </c>
      <c r="H45" s="78" t="s">
        <v>71</v>
      </c>
      <c r="I45" s="78" t="s">
        <v>72</v>
      </c>
      <c r="J45" s="78" t="s">
        <v>73</v>
      </c>
      <c r="K45" s="78" t="s">
        <v>74</v>
      </c>
      <c r="L45" s="78" t="s">
        <v>75</v>
      </c>
      <c r="M45" s="78" t="s">
        <v>76</v>
      </c>
      <c r="N45" s="78" t="s">
        <v>77</v>
      </c>
      <c r="O45" s="79" t="s">
        <v>78</v>
      </c>
      <c r="P45" s="80" t="s">
        <v>24</v>
      </c>
      <c r="Q45" s="65"/>
    </row>
    <row r="46" spans="1:17" ht="13.5" thickBot="1" x14ac:dyDescent="0.25">
      <c r="A46" s="65"/>
      <c r="B46" s="140"/>
      <c r="C46" s="81" t="s">
        <v>10</v>
      </c>
      <c r="D46" s="93">
        <f>'1.1. Registro calificación serv'!B10</f>
        <v>0.99199999999999999</v>
      </c>
      <c r="E46" s="93">
        <f>'1.1. Registro calificación serv'!C10</f>
        <v>1</v>
      </c>
      <c r="F46" s="93">
        <f>'1.1. Registro calificación serv'!D10</f>
        <v>0.99</v>
      </c>
      <c r="G46" s="93">
        <f>'1.1. Registro calificación serv'!E10</f>
        <v>0.98</v>
      </c>
      <c r="H46" s="93">
        <f>'1.1. Registro calificación serv'!F10</f>
        <v>0.98399999999999999</v>
      </c>
      <c r="I46" s="93">
        <f>'1.1. Registro calificación serv'!G10</f>
        <v>0.99</v>
      </c>
      <c r="J46" s="93">
        <f>'1.1. Registro calificación serv'!H10</f>
        <v>1</v>
      </c>
      <c r="K46" s="93">
        <f>'1.1. Registro calificación serv'!I10</f>
        <v>0.98</v>
      </c>
      <c r="L46" s="93">
        <f>'1.1. Registro calificación serv'!J10</f>
        <v>0.99399999999999999</v>
      </c>
      <c r="M46" s="93">
        <f>'1.1. Registro calificación serv'!K10</f>
        <v>0.99399999999999999</v>
      </c>
      <c r="N46" s="93">
        <f>'1.1. Registro calificación serv'!L10</f>
        <v>0.92</v>
      </c>
      <c r="O46" s="93">
        <f>'1.1. Registro calificación serv'!M10</f>
        <v>0.98</v>
      </c>
      <c r="P46" s="93">
        <f>'1.1. Registro calificación serv'!N10</f>
        <v>0.98366666666666669</v>
      </c>
      <c r="Q46" s="65"/>
    </row>
    <row r="47" spans="1:17" s="89" customFormat="1" ht="2.4500000000000002" customHeight="1" thickBot="1" x14ac:dyDescent="0.25">
      <c r="B47" s="97">
        <v>0.9</v>
      </c>
      <c r="C47" s="98" t="s">
        <v>2</v>
      </c>
      <c r="D47" s="99">
        <f t="shared" ref="D47:E47" si="0">+$C$26</f>
        <v>0.9</v>
      </c>
      <c r="E47" s="99">
        <f t="shared" si="0"/>
        <v>0.9</v>
      </c>
      <c r="F47" s="99">
        <f>+$C$26</f>
        <v>0.9</v>
      </c>
      <c r="G47" s="99">
        <f t="shared" ref="G47:P47" si="1">+$C$26</f>
        <v>0.9</v>
      </c>
      <c r="H47" s="99">
        <f t="shared" si="1"/>
        <v>0.9</v>
      </c>
      <c r="I47" s="99">
        <f t="shared" si="1"/>
        <v>0.9</v>
      </c>
      <c r="J47" s="99">
        <f t="shared" si="1"/>
        <v>0.9</v>
      </c>
      <c r="K47" s="99">
        <f t="shared" si="1"/>
        <v>0.9</v>
      </c>
      <c r="L47" s="99">
        <f t="shared" si="1"/>
        <v>0.9</v>
      </c>
      <c r="M47" s="99">
        <f t="shared" si="1"/>
        <v>0.9</v>
      </c>
      <c r="N47" s="99">
        <f t="shared" si="1"/>
        <v>0.9</v>
      </c>
      <c r="O47" s="99">
        <f t="shared" si="1"/>
        <v>0.9</v>
      </c>
      <c r="P47" s="99">
        <f t="shared" si="1"/>
        <v>0.9</v>
      </c>
    </row>
    <row r="48" spans="1:17" ht="19.149999999999999" customHeight="1" thickBot="1" x14ac:dyDescent="0.25">
      <c r="A48" s="65"/>
      <c r="B48" s="141" t="s">
        <v>21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  <c r="Q48" s="65"/>
    </row>
    <row r="49" spans="1:17" x14ac:dyDescent="0.2">
      <c r="A49" s="65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65"/>
    </row>
    <row r="50" spans="1:17" x14ac:dyDescent="0.2">
      <c r="A50" s="65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  <c r="Q50" s="65"/>
    </row>
    <row r="51" spans="1:17" x14ac:dyDescent="0.2">
      <c r="A51" s="65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65"/>
    </row>
    <row r="52" spans="1:17" x14ac:dyDescent="0.2">
      <c r="A52" s="65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65"/>
    </row>
    <row r="53" spans="1:17" x14ac:dyDescent="0.2">
      <c r="A53" s="65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65"/>
    </row>
    <row r="54" spans="1:17" x14ac:dyDescent="0.2">
      <c r="A54" s="65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65"/>
    </row>
    <row r="55" spans="1:17" x14ac:dyDescent="0.2">
      <c r="A55" s="65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  <c r="Q55" s="65"/>
    </row>
    <row r="56" spans="1:17" x14ac:dyDescent="0.2">
      <c r="A56" s="65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65"/>
    </row>
    <row r="57" spans="1:17" x14ac:dyDescent="0.2">
      <c r="A57" s="65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65"/>
    </row>
    <row r="58" spans="1:17" x14ac:dyDescent="0.2">
      <c r="A58" s="65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  <c r="Q58" s="65"/>
    </row>
    <row r="59" spans="1:17" x14ac:dyDescent="0.2">
      <c r="A59" s="65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  <c r="Q59" s="65"/>
    </row>
    <row r="60" spans="1:17" x14ac:dyDescent="0.2">
      <c r="A60" s="65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Q60" s="65"/>
    </row>
    <row r="61" spans="1:17" x14ac:dyDescent="0.2">
      <c r="A61" s="65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65"/>
    </row>
    <row r="62" spans="1:17" x14ac:dyDescent="0.2">
      <c r="A62" s="65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65"/>
    </row>
    <row r="63" spans="1:17" x14ac:dyDescent="0.2">
      <c r="A63" s="65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9"/>
      <c r="Q63" s="65"/>
    </row>
    <row r="64" spans="1:17" ht="43.15" customHeight="1" thickBot="1" x14ac:dyDescent="0.25">
      <c r="A64" s="65"/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2"/>
      <c r="Q64" s="65"/>
    </row>
    <row r="65" spans="1:19" s="84" customFormat="1" ht="3" customHeight="1" thickBot="1" x14ac:dyDescent="0.25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S65" s="85"/>
    </row>
    <row r="66" spans="1:19" ht="15" customHeight="1" x14ac:dyDescent="0.2">
      <c r="A66" s="65"/>
      <c r="B66" s="124" t="s">
        <v>5</v>
      </c>
      <c r="C66" s="127" t="s">
        <v>98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9"/>
      <c r="Q66" s="65"/>
    </row>
    <row r="67" spans="1:19" ht="49.5" customHeight="1" x14ac:dyDescent="0.2">
      <c r="A67" s="65"/>
      <c r="B67" s="125"/>
      <c r="C67" s="130" t="s">
        <v>188</v>
      </c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2"/>
      <c r="Q67" s="65"/>
    </row>
    <row r="68" spans="1:19" ht="15" customHeight="1" x14ac:dyDescent="0.2">
      <c r="A68" s="65"/>
      <c r="B68" s="125"/>
      <c r="C68" s="133" t="s">
        <v>99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5"/>
      <c r="Q68" s="65"/>
    </row>
    <row r="69" spans="1:19" ht="49.5" customHeight="1" x14ac:dyDescent="0.2">
      <c r="A69" s="65"/>
      <c r="B69" s="125"/>
      <c r="C69" s="130" t="s">
        <v>188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65"/>
    </row>
    <row r="70" spans="1:19" ht="18" customHeight="1" x14ac:dyDescent="0.2">
      <c r="A70" s="65"/>
      <c r="B70" s="125"/>
      <c r="C70" s="133" t="s">
        <v>100</v>
      </c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5"/>
      <c r="Q70" s="65"/>
    </row>
    <row r="71" spans="1:19" ht="49.5" customHeight="1" x14ac:dyDescent="0.2">
      <c r="A71" s="65"/>
      <c r="B71" s="125"/>
      <c r="C71" s="130" t="s">
        <v>187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65"/>
    </row>
    <row r="72" spans="1:19" ht="17.25" customHeight="1" x14ac:dyDescent="0.2">
      <c r="A72" s="65"/>
      <c r="B72" s="125"/>
      <c r="C72" s="133" t="s">
        <v>101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5"/>
      <c r="Q72" s="65"/>
    </row>
    <row r="73" spans="1:19" ht="49.5" customHeight="1" thickBot="1" x14ac:dyDescent="0.25">
      <c r="A73" s="65"/>
      <c r="B73" s="126"/>
      <c r="C73" s="106" t="s">
        <v>196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8"/>
      <c r="Q73" s="65"/>
    </row>
    <row r="74" spans="1:19" ht="30.75" customHeight="1" thickBot="1" x14ac:dyDescent="0.25">
      <c r="A74" s="65"/>
      <c r="B74" s="55" t="s">
        <v>42</v>
      </c>
      <c r="C74" s="109" t="s">
        <v>175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1"/>
      <c r="Q74" s="65"/>
    </row>
    <row r="75" spans="1:19" ht="27.75" customHeight="1" thickBot="1" x14ac:dyDescent="0.25">
      <c r="A75" s="65"/>
      <c r="B75" s="55" t="s">
        <v>55</v>
      </c>
      <c r="C75" s="112" t="s">
        <v>56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3"/>
      <c r="Q75" s="65"/>
    </row>
    <row r="76" spans="1:19" x14ac:dyDescent="0.2">
      <c r="B76" s="62"/>
    </row>
    <row r="77" spans="1:19" x14ac:dyDescent="0.2">
      <c r="B77" s="62"/>
    </row>
    <row r="78" spans="1:19" x14ac:dyDescent="0.2">
      <c r="B78" s="62"/>
      <c r="C78" s="86"/>
    </row>
    <row r="79" spans="1:19" hidden="1" x14ac:dyDescent="0.2">
      <c r="B79" s="62"/>
      <c r="C79" s="62">
        <v>2018</v>
      </c>
    </row>
    <row r="80" spans="1:19" hidden="1" x14ac:dyDescent="0.2">
      <c r="B80" s="62"/>
      <c r="C80" s="62">
        <v>2019</v>
      </c>
    </row>
    <row r="81" spans="2:15" x14ac:dyDescent="0.2">
      <c r="B81" s="62"/>
    </row>
    <row r="82" spans="2:15" x14ac:dyDescent="0.2">
      <c r="B82" s="62"/>
    </row>
    <row r="83" spans="2:15" x14ac:dyDescent="0.2">
      <c r="B83" s="62"/>
    </row>
    <row r="84" spans="2:15" x14ac:dyDescent="0.2">
      <c r="B84" s="62"/>
    </row>
    <row r="85" spans="2:15" x14ac:dyDescent="0.2">
      <c r="B85" s="62"/>
    </row>
    <row r="86" spans="2:15" s="63" customFormat="1" x14ac:dyDescent="0.2"/>
    <row r="87" spans="2:15" s="63" customFormat="1" x14ac:dyDescent="0.2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</row>
    <row r="88" spans="2:15" s="63" customFormat="1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</row>
    <row r="89" spans="2:15" s="63" customFormat="1" x14ac:dyDescent="0.2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</row>
    <row r="90" spans="2:15" s="63" customFormat="1" x14ac:dyDescent="0.2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2:15" s="63" customFormat="1" x14ac:dyDescent="0.2">
      <c r="B91" s="88"/>
      <c r="C91" s="88"/>
      <c r="D91" s="88"/>
      <c r="E91" s="88"/>
      <c r="F91" s="88"/>
      <c r="G91" s="87"/>
      <c r="H91" s="87"/>
      <c r="I91" s="87"/>
      <c r="J91" s="87"/>
      <c r="K91" s="87"/>
      <c r="L91" s="87"/>
      <c r="M91" s="87"/>
      <c r="N91" s="87"/>
      <c r="O91" s="87"/>
    </row>
    <row r="92" spans="2:15" s="63" customFormat="1" x14ac:dyDescent="0.2">
      <c r="B92" s="88"/>
      <c r="C92" s="88"/>
      <c r="D92" s="88"/>
      <c r="E92" s="88"/>
      <c r="F92" s="88"/>
      <c r="G92" s="87"/>
      <c r="H92" s="87"/>
      <c r="I92" s="87"/>
      <c r="J92" s="87"/>
      <c r="K92" s="87"/>
      <c r="L92" s="87"/>
      <c r="M92" s="87"/>
      <c r="N92" s="87"/>
      <c r="O92" s="87"/>
    </row>
    <row r="93" spans="2:15" s="63" customFormat="1" x14ac:dyDescent="0.2">
      <c r="B93" s="88"/>
      <c r="C93" s="88"/>
      <c r="D93" s="88"/>
      <c r="E93" s="88"/>
      <c r="F93" s="88"/>
      <c r="G93" s="87"/>
      <c r="H93" s="87"/>
      <c r="I93" s="87"/>
      <c r="J93" s="87"/>
      <c r="K93" s="87"/>
      <c r="L93" s="87"/>
      <c r="M93" s="87"/>
      <c r="N93" s="87"/>
      <c r="O93" s="87"/>
    </row>
    <row r="94" spans="2:15" s="63" customFormat="1" x14ac:dyDescent="0.2">
      <c r="B94" s="88"/>
      <c r="C94" s="88"/>
      <c r="D94" s="88"/>
      <c r="E94" s="88"/>
      <c r="F94" s="88"/>
      <c r="G94" s="87"/>
      <c r="H94" s="87"/>
      <c r="I94" s="87"/>
      <c r="J94" s="87"/>
      <c r="K94" s="87"/>
      <c r="L94" s="87"/>
      <c r="M94" s="87"/>
      <c r="N94" s="87"/>
      <c r="O94" s="87"/>
    </row>
    <row r="95" spans="2:15" s="63" customFormat="1" x14ac:dyDescent="0.2">
      <c r="B95" s="88"/>
      <c r="C95" s="88"/>
      <c r="D95" s="88"/>
      <c r="E95" s="88"/>
      <c r="F95" s="88"/>
      <c r="G95" s="87"/>
      <c r="H95" s="87"/>
      <c r="I95" s="87"/>
      <c r="J95" s="87"/>
      <c r="K95" s="87"/>
      <c r="L95" s="87"/>
      <c r="M95" s="87"/>
      <c r="N95" s="87"/>
      <c r="O95" s="87"/>
    </row>
    <row r="96" spans="2:15" s="63" customFormat="1" x14ac:dyDescent="0.2">
      <c r="B96" s="88"/>
      <c r="C96" s="88"/>
      <c r="D96" s="88"/>
      <c r="E96" s="88"/>
      <c r="F96" s="88"/>
      <c r="G96" s="87"/>
      <c r="H96" s="87"/>
      <c r="I96" s="87"/>
      <c r="J96" s="87"/>
      <c r="K96" s="87"/>
      <c r="L96" s="87"/>
      <c r="M96" s="87"/>
      <c r="N96" s="87"/>
      <c r="O96" s="87"/>
    </row>
    <row r="97" spans="2:17" s="63" customFormat="1" x14ac:dyDescent="0.2">
      <c r="B97" s="88"/>
      <c r="C97" s="88"/>
      <c r="D97" s="88"/>
      <c r="E97" s="88"/>
      <c r="F97" s="88"/>
      <c r="G97" s="87"/>
      <c r="H97" s="87"/>
      <c r="I97" s="87"/>
      <c r="J97" s="87"/>
      <c r="K97" s="87"/>
      <c r="L97" s="87"/>
      <c r="M97" s="87"/>
      <c r="N97" s="87"/>
      <c r="O97" s="87"/>
      <c r="P97" s="89"/>
    </row>
    <row r="98" spans="2:17" s="63" customFormat="1" x14ac:dyDescent="0.2">
      <c r="B98" s="88"/>
      <c r="C98" s="88"/>
      <c r="D98" s="88"/>
      <c r="E98" s="88"/>
      <c r="F98" s="88"/>
      <c r="G98" s="87"/>
      <c r="H98" s="87"/>
      <c r="I98" s="87"/>
      <c r="J98" s="87"/>
      <c r="K98" s="87"/>
      <c r="L98" s="87"/>
      <c r="M98" s="87"/>
      <c r="N98" s="87"/>
      <c r="O98" s="87"/>
      <c r="P98" s="89"/>
    </row>
    <row r="99" spans="2:17" s="63" customFormat="1" x14ac:dyDescent="0.2">
      <c r="B99" s="88"/>
      <c r="C99" s="88"/>
      <c r="D99" s="88"/>
      <c r="E99" s="88"/>
      <c r="F99" s="88"/>
      <c r="G99" s="87"/>
      <c r="H99" s="87"/>
      <c r="I99" s="87"/>
      <c r="J99" s="87"/>
      <c r="K99" s="87"/>
      <c r="L99" s="87"/>
      <c r="M99" s="87"/>
      <c r="N99" s="87"/>
      <c r="O99" s="87"/>
      <c r="P99" s="89"/>
    </row>
    <row r="100" spans="2:17" s="63" customFormat="1" x14ac:dyDescent="0.2">
      <c r="B100" s="88"/>
      <c r="C100" s="88"/>
      <c r="D100" s="88"/>
      <c r="E100" s="88"/>
      <c r="F100" s="88"/>
      <c r="G100" s="87"/>
      <c r="H100" s="87"/>
      <c r="I100" s="87"/>
      <c r="J100" s="87"/>
      <c r="K100" s="87"/>
      <c r="L100" s="87"/>
      <c r="M100" s="87"/>
      <c r="N100" s="87"/>
      <c r="O100" s="87"/>
      <c r="P100" s="89"/>
      <c r="Q100" s="90" t="s">
        <v>47</v>
      </c>
    </row>
    <row r="101" spans="2:17" s="63" customFormat="1" x14ac:dyDescent="0.2">
      <c r="B101" s="91"/>
      <c r="C101" s="91"/>
      <c r="D101" s="88"/>
      <c r="E101" s="88"/>
      <c r="F101" s="88"/>
      <c r="G101" s="87"/>
      <c r="H101" s="87"/>
      <c r="I101" s="87"/>
      <c r="J101" s="87"/>
      <c r="K101" s="87"/>
      <c r="L101" s="87"/>
      <c r="M101" s="87"/>
      <c r="N101" s="87"/>
      <c r="O101" s="87"/>
      <c r="P101" s="89"/>
      <c r="Q101" s="90" t="s">
        <v>48</v>
      </c>
    </row>
    <row r="102" spans="2:17" s="63" customFormat="1" x14ac:dyDescent="0.2">
      <c r="B102" s="91"/>
      <c r="C102" s="91"/>
      <c r="D102" s="88"/>
      <c r="E102" s="88"/>
      <c r="F102" s="88"/>
      <c r="G102" s="87"/>
      <c r="H102" s="87"/>
      <c r="I102" s="87"/>
      <c r="J102" s="87"/>
      <c r="K102" s="87"/>
      <c r="L102" s="87"/>
      <c r="M102" s="87"/>
      <c r="N102" s="87"/>
      <c r="O102" s="87"/>
      <c r="P102" s="89"/>
      <c r="Q102" s="90" t="s">
        <v>50</v>
      </c>
    </row>
    <row r="103" spans="2:17" s="63" customFormat="1" x14ac:dyDescent="0.2">
      <c r="B103" s="91"/>
      <c r="C103" s="91"/>
      <c r="D103" s="88"/>
      <c r="E103" s="88"/>
      <c r="F103" s="88"/>
      <c r="G103" s="87"/>
      <c r="H103" s="87"/>
      <c r="I103" s="87"/>
      <c r="J103" s="87"/>
      <c r="K103" s="87"/>
      <c r="L103" s="87"/>
      <c r="M103" s="87"/>
      <c r="N103" s="87"/>
      <c r="O103" s="87"/>
      <c r="P103" s="89"/>
      <c r="Q103" s="90" t="s">
        <v>49</v>
      </c>
    </row>
    <row r="104" spans="2:17" s="63" customFormat="1" x14ac:dyDescent="0.2">
      <c r="B104" s="88"/>
      <c r="C104" s="91"/>
      <c r="D104" s="88"/>
      <c r="E104" s="88"/>
      <c r="F104" s="88"/>
      <c r="G104" s="87"/>
      <c r="H104" s="87"/>
      <c r="I104" s="87"/>
      <c r="J104" s="87"/>
      <c r="K104" s="87"/>
      <c r="L104" s="87"/>
      <c r="M104" s="92"/>
      <c r="N104" s="87"/>
      <c r="O104" s="87"/>
      <c r="P104" s="89"/>
      <c r="Q104" s="90" t="s">
        <v>51</v>
      </c>
    </row>
    <row r="105" spans="2:17" s="63" customFormat="1" x14ac:dyDescent="0.2">
      <c r="B105" s="88"/>
      <c r="C105" s="91"/>
      <c r="D105" s="88"/>
      <c r="E105" s="88"/>
      <c r="F105" s="88"/>
      <c r="G105" s="87"/>
      <c r="H105" s="87"/>
      <c r="I105" s="87"/>
      <c r="J105" s="87"/>
      <c r="K105" s="87"/>
      <c r="L105" s="87"/>
      <c r="M105" s="87"/>
      <c r="N105" s="87" t="s">
        <v>46</v>
      </c>
      <c r="O105" s="87"/>
      <c r="P105" s="89"/>
      <c r="Q105" s="90" t="s">
        <v>52</v>
      </c>
    </row>
    <row r="106" spans="2:17" s="63" customFormat="1" x14ac:dyDescent="0.2">
      <c r="B106" s="88"/>
      <c r="C106" s="91"/>
      <c r="D106" s="88"/>
      <c r="E106" s="88"/>
      <c r="F106" s="88"/>
      <c r="G106" s="87"/>
      <c r="H106" s="87"/>
      <c r="I106" s="87"/>
      <c r="J106" s="87"/>
      <c r="K106" s="87"/>
      <c r="L106" s="87"/>
      <c r="M106" s="87"/>
      <c r="N106" s="87"/>
      <c r="O106" s="87"/>
      <c r="P106" s="89"/>
    </row>
    <row r="107" spans="2:17" s="63" customFormat="1" x14ac:dyDescent="0.2">
      <c r="B107" s="88"/>
      <c r="C107" s="91"/>
      <c r="D107" s="88"/>
      <c r="E107" s="88"/>
      <c r="F107" s="88"/>
      <c r="G107" s="87"/>
      <c r="H107" s="87"/>
      <c r="I107" s="87"/>
      <c r="J107" s="87"/>
      <c r="K107" s="87"/>
      <c r="L107" s="87"/>
      <c r="M107" s="87"/>
      <c r="N107" s="87"/>
      <c r="O107" s="87"/>
      <c r="P107" s="89"/>
    </row>
    <row r="108" spans="2:17" s="63" customFormat="1" x14ac:dyDescent="0.2">
      <c r="B108" s="88"/>
      <c r="C108" s="88"/>
      <c r="D108" s="88"/>
      <c r="E108" s="88"/>
      <c r="F108" s="88"/>
      <c r="G108" s="87"/>
      <c r="H108" s="87"/>
      <c r="I108" s="87"/>
      <c r="J108" s="87"/>
      <c r="K108" s="87"/>
      <c r="L108" s="87"/>
      <c r="M108" s="87"/>
      <c r="N108" s="87"/>
      <c r="O108" s="87"/>
      <c r="P108" s="89"/>
    </row>
    <row r="109" spans="2:17" s="63" customFormat="1" x14ac:dyDescent="0.2">
      <c r="B109" s="88"/>
      <c r="C109" s="88"/>
      <c r="D109" s="88"/>
      <c r="E109" s="88"/>
      <c r="F109" s="88"/>
      <c r="G109" s="87"/>
      <c r="H109" s="87"/>
      <c r="I109" s="87"/>
      <c r="J109" s="87"/>
      <c r="K109" s="87"/>
      <c r="L109" s="87"/>
      <c r="M109" s="87"/>
      <c r="N109" s="87"/>
      <c r="O109" s="87"/>
      <c r="P109" s="89"/>
    </row>
    <row r="110" spans="2:17" s="63" customFormat="1" x14ac:dyDescent="0.2">
      <c r="B110" s="88"/>
      <c r="C110" s="88"/>
      <c r="D110" s="88"/>
      <c r="E110" s="88"/>
      <c r="F110" s="88"/>
      <c r="G110" s="87"/>
      <c r="H110" s="87"/>
      <c r="I110" s="87"/>
      <c r="J110" s="87"/>
      <c r="K110" s="87"/>
      <c r="L110" s="87"/>
      <c r="M110" s="87"/>
      <c r="N110" s="87"/>
      <c r="O110" s="87"/>
      <c r="P110" s="89"/>
      <c r="Q110" s="90">
        <v>2015</v>
      </c>
    </row>
    <row r="111" spans="2:17" s="63" customFormat="1" ht="12.75" customHeight="1" x14ac:dyDescent="0.2">
      <c r="B111" s="88"/>
      <c r="C111" s="88"/>
      <c r="D111" s="88"/>
      <c r="E111" s="88"/>
      <c r="F111" s="88"/>
      <c r="G111" s="87"/>
      <c r="H111" s="87"/>
      <c r="I111" s="87"/>
      <c r="J111" s="87"/>
      <c r="K111" s="87"/>
      <c r="L111" s="87"/>
      <c r="M111" s="87"/>
      <c r="N111" s="87"/>
      <c r="O111" s="87"/>
      <c r="Q111" s="90">
        <v>2016</v>
      </c>
    </row>
    <row r="112" spans="2:17" s="63" customFormat="1" x14ac:dyDescent="0.2">
      <c r="B112" s="88"/>
      <c r="C112" s="88"/>
      <c r="D112" s="88"/>
      <c r="E112" s="88"/>
      <c r="F112" s="88"/>
      <c r="G112" s="87"/>
      <c r="H112" s="87"/>
      <c r="I112" s="87"/>
      <c r="J112" s="87"/>
      <c r="K112" s="87"/>
      <c r="L112" s="87"/>
      <c r="M112" s="87"/>
      <c r="N112" s="87"/>
      <c r="O112" s="87"/>
      <c r="Q112" s="90">
        <v>2017</v>
      </c>
    </row>
    <row r="113" spans="2:17" s="63" customFormat="1" x14ac:dyDescent="0.2">
      <c r="B113" s="88"/>
      <c r="C113" s="88"/>
      <c r="D113" s="88"/>
      <c r="E113" s="88"/>
      <c r="F113" s="88"/>
      <c r="G113" s="87"/>
      <c r="H113" s="87"/>
      <c r="I113" s="87"/>
      <c r="J113" s="87"/>
      <c r="K113" s="87"/>
      <c r="L113" s="87"/>
      <c r="M113" s="87"/>
      <c r="N113" s="87"/>
      <c r="O113" s="87"/>
      <c r="Q113" s="90">
        <v>2018</v>
      </c>
    </row>
    <row r="114" spans="2:17" s="63" customFormat="1" x14ac:dyDescent="0.2">
      <c r="B114" s="88"/>
      <c r="C114" s="88"/>
      <c r="D114" s="88"/>
      <c r="E114" s="88"/>
      <c r="F114" s="88"/>
      <c r="G114" s="87"/>
      <c r="H114" s="87"/>
      <c r="I114" s="87"/>
      <c r="J114" s="87"/>
      <c r="K114" s="87"/>
      <c r="L114" s="87"/>
      <c r="M114" s="87"/>
      <c r="N114" s="87"/>
      <c r="O114" s="87"/>
    </row>
    <row r="115" spans="2:17" s="63" customFormat="1" x14ac:dyDescent="0.2">
      <c r="B115" s="88"/>
      <c r="C115" s="88"/>
      <c r="D115" s="88"/>
      <c r="E115" s="88"/>
      <c r="F115" s="88"/>
      <c r="G115" s="87"/>
      <c r="H115" s="87"/>
      <c r="I115" s="87"/>
      <c r="J115" s="87"/>
      <c r="K115" s="87"/>
      <c r="L115" s="87"/>
      <c r="M115" s="87"/>
      <c r="N115" s="87"/>
      <c r="O115" s="87"/>
    </row>
    <row r="116" spans="2:17" s="63" customFormat="1" x14ac:dyDescent="0.2">
      <c r="B116" s="38"/>
      <c r="C116" s="88"/>
      <c r="D116" s="88"/>
      <c r="E116" s="88"/>
      <c r="F116" s="88"/>
      <c r="G116" s="87"/>
      <c r="H116" s="87"/>
      <c r="I116" s="87"/>
      <c r="J116" s="87"/>
      <c r="K116" s="87"/>
      <c r="L116" s="87"/>
      <c r="M116" s="87"/>
      <c r="N116" s="87"/>
      <c r="O116" s="87"/>
    </row>
    <row r="117" spans="2:17" s="63" customFormat="1" x14ac:dyDescent="0.2">
      <c r="B117" s="38"/>
      <c r="C117" s="88"/>
      <c r="D117" s="88"/>
      <c r="E117" s="88"/>
      <c r="F117" s="88"/>
      <c r="G117" s="87"/>
      <c r="H117" s="87"/>
      <c r="I117" s="87"/>
      <c r="J117" s="87"/>
      <c r="K117" s="87"/>
      <c r="L117" s="87"/>
      <c r="M117" s="87"/>
      <c r="N117" s="87"/>
      <c r="O117" s="87"/>
    </row>
    <row r="118" spans="2:17" s="63" customFormat="1" x14ac:dyDescent="0.2">
      <c r="B118" s="38"/>
      <c r="C118" s="88"/>
      <c r="D118" s="88"/>
      <c r="E118" s="88"/>
      <c r="F118" s="88"/>
      <c r="G118" s="87"/>
      <c r="H118" s="87"/>
      <c r="I118" s="87"/>
      <c r="J118" s="87"/>
      <c r="K118" s="87"/>
      <c r="L118" s="87"/>
      <c r="M118" s="87"/>
      <c r="N118" s="87"/>
      <c r="O118" s="87"/>
    </row>
    <row r="119" spans="2:17" s="63" customFormat="1" x14ac:dyDescent="0.2">
      <c r="B119" s="38"/>
      <c r="C119" s="88"/>
      <c r="D119" s="88"/>
      <c r="E119" s="88"/>
      <c r="F119" s="88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2:17" s="63" customFormat="1" x14ac:dyDescent="0.2">
      <c r="B120" s="38"/>
      <c r="C120" s="88"/>
      <c r="D120" s="88"/>
      <c r="E120" s="88"/>
      <c r="F120" s="88"/>
      <c r="G120" s="87"/>
      <c r="H120" s="87"/>
      <c r="I120" s="87"/>
      <c r="J120" s="87"/>
      <c r="K120" s="87"/>
      <c r="L120" s="87"/>
      <c r="M120" s="87"/>
      <c r="N120" s="87"/>
      <c r="O120" s="87"/>
    </row>
    <row r="121" spans="2:17" s="63" customFormat="1" x14ac:dyDescent="0.2">
      <c r="B121" s="38"/>
      <c r="C121" s="88"/>
      <c r="D121" s="88"/>
      <c r="E121" s="88"/>
      <c r="F121" s="88"/>
      <c r="G121" s="87"/>
      <c r="H121" s="87"/>
      <c r="I121" s="87"/>
      <c r="J121" s="87"/>
      <c r="K121" s="87"/>
      <c r="L121" s="87"/>
      <c r="M121" s="87"/>
      <c r="N121" s="87"/>
      <c r="O121" s="87"/>
    </row>
    <row r="122" spans="2:17" s="63" customFormat="1" x14ac:dyDescent="0.2">
      <c r="B122" s="38"/>
      <c r="C122" s="88"/>
      <c r="D122" s="88"/>
      <c r="E122" s="88"/>
      <c r="F122" s="88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2:17" s="63" customFormat="1" x14ac:dyDescent="0.2">
      <c r="B123" s="39"/>
      <c r="C123" s="88"/>
      <c r="D123" s="88"/>
      <c r="E123" s="88"/>
      <c r="F123" s="88"/>
      <c r="G123" s="87"/>
      <c r="H123" s="87"/>
      <c r="I123" s="87"/>
      <c r="J123" s="87"/>
      <c r="K123" s="87"/>
      <c r="L123" s="87"/>
      <c r="M123" s="87"/>
      <c r="N123" s="87"/>
      <c r="O123" s="87"/>
    </row>
    <row r="124" spans="2:17" s="63" customFormat="1" x14ac:dyDescent="0.2">
      <c r="B124" s="39"/>
      <c r="C124" s="88"/>
      <c r="D124" s="88"/>
      <c r="E124" s="88"/>
      <c r="F124" s="88"/>
      <c r="G124" s="87"/>
      <c r="H124" s="87"/>
      <c r="I124" s="87"/>
      <c r="J124" s="87"/>
      <c r="K124" s="87"/>
      <c r="L124" s="87"/>
      <c r="M124" s="87"/>
      <c r="N124" s="87"/>
      <c r="O124" s="87"/>
    </row>
    <row r="125" spans="2:17" s="63" customFormat="1" x14ac:dyDescent="0.2">
      <c r="B125" s="88"/>
      <c r="C125" s="88"/>
      <c r="D125" s="88"/>
      <c r="E125" s="88"/>
      <c r="F125" s="88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2:17" s="63" customFormat="1" x14ac:dyDescent="0.2">
      <c r="B126" s="46" t="s">
        <v>117</v>
      </c>
      <c r="C126" s="88"/>
      <c r="D126" s="88"/>
      <c r="E126" s="88"/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2:17" s="63" customFormat="1" x14ac:dyDescent="0.2">
      <c r="B127" s="46" t="s">
        <v>118</v>
      </c>
      <c r="C127" s="88"/>
      <c r="D127" s="88"/>
      <c r="E127" s="88"/>
      <c r="F127" s="88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2:17" s="63" customFormat="1" x14ac:dyDescent="0.2">
      <c r="B128" s="46" t="s">
        <v>119</v>
      </c>
      <c r="C128" s="88"/>
      <c r="D128" s="88"/>
      <c r="E128" s="88"/>
      <c r="F128" s="88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2:16" s="63" customFormat="1" x14ac:dyDescent="0.2">
      <c r="B129" s="46" t="s">
        <v>120</v>
      </c>
      <c r="C129" s="88"/>
      <c r="D129" s="88"/>
      <c r="E129" s="88"/>
      <c r="F129" s="88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2:16" s="63" customFormat="1" x14ac:dyDescent="0.2">
      <c r="B130" s="46" t="s">
        <v>121</v>
      </c>
      <c r="C130" s="88"/>
      <c r="D130" s="88"/>
      <c r="E130" s="88"/>
      <c r="F130" s="88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2:16" s="63" customFormat="1" x14ac:dyDescent="0.2">
      <c r="B131" s="46" t="s">
        <v>122</v>
      </c>
      <c r="C131" s="88"/>
      <c r="D131" s="88"/>
      <c r="E131" s="88"/>
      <c r="F131" s="88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2:16" s="63" customFormat="1" x14ac:dyDescent="0.2">
      <c r="B132" s="46" t="s">
        <v>123</v>
      </c>
      <c r="C132" s="88"/>
      <c r="D132" s="88"/>
      <c r="E132" s="88"/>
      <c r="F132" s="88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2:16" s="63" customFormat="1" x14ac:dyDescent="0.2">
      <c r="B133" s="44"/>
      <c r="C133" s="88"/>
      <c r="D133" s="88"/>
      <c r="E133" s="88"/>
      <c r="F133" s="88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2:16" s="63" customFormat="1" x14ac:dyDescent="0.2">
      <c r="B134" s="38"/>
      <c r="C134" s="88"/>
      <c r="D134" s="88"/>
      <c r="E134" s="88"/>
      <c r="F134" s="88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2:16" s="65" customFormat="1" x14ac:dyDescent="0.2">
      <c r="B135" s="38"/>
      <c r="C135" s="88"/>
      <c r="D135" s="88"/>
      <c r="E135" s="88"/>
      <c r="F135" s="88"/>
      <c r="G135" s="87"/>
      <c r="H135" s="87"/>
      <c r="I135" s="87"/>
      <c r="J135" s="87"/>
      <c r="K135" s="87"/>
      <c r="L135" s="87"/>
      <c r="M135" s="87"/>
      <c r="N135" s="87"/>
      <c r="O135" s="87"/>
      <c r="P135" s="63"/>
    </row>
    <row r="136" spans="2:16" s="65" customFormat="1" hidden="1" x14ac:dyDescent="0.2">
      <c r="B136" s="88" t="s">
        <v>27</v>
      </c>
      <c r="C136" s="88"/>
      <c r="D136" s="88"/>
      <c r="E136" s="88"/>
      <c r="F136" s="88"/>
      <c r="G136" s="87"/>
      <c r="H136" s="87"/>
      <c r="I136" s="87"/>
      <c r="J136" s="87"/>
      <c r="K136" s="87"/>
      <c r="L136" s="87"/>
      <c r="M136" s="87"/>
      <c r="N136" s="87"/>
      <c r="O136" s="87"/>
      <c r="P136" s="63"/>
    </row>
    <row r="137" spans="2:16" s="65" customFormat="1" hidden="1" x14ac:dyDescent="0.2">
      <c r="B137" s="91" t="s">
        <v>35</v>
      </c>
      <c r="C137" s="88"/>
      <c r="D137" s="88"/>
      <c r="E137" s="88"/>
      <c r="F137" s="88"/>
      <c r="G137" s="87"/>
      <c r="H137" s="87"/>
      <c r="I137" s="87"/>
      <c r="J137" s="87"/>
      <c r="K137" s="87"/>
      <c r="L137" s="87"/>
      <c r="M137" s="87"/>
      <c r="N137" s="87"/>
      <c r="O137" s="87"/>
      <c r="P137" s="63"/>
    </row>
    <row r="138" spans="2:16" s="65" customFormat="1" hidden="1" x14ac:dyDescent="0.2">
      <c r="B138" s="91" t="s">
        <v>84</v>
      </c>
      <c r="C138" s="88"/>
      <c r="D138" s="88"/>
      <c r="E138" s="88"/>
      <c r="F138" s="88"/>
      <c r="G138" s="87"/>
      <c r="H138" s="87"/>
      <c r="I138" s="87"/>
      <c r="J138" s="87"/>
      <c r="K138" s="87"/>
      <c r="L138" s="87"/>
      <c r="M138" s="87"/>
      <c r="N138" s="87"/>
      <c r="O138" s="87"/>
      <c r="P138" s="63"/>
    </row>
    <row r="139" spans="2:16" s="65" customFormat="1" hidden="1" x14ac:dyDescent="0.2">
      <c r="B139" s="91" t="s">
        <v>28</v>
      </c>
      <c r="C139" s="88"/>
      <c r="D139" s="88"/>
      <c r="E139" s="88"/>
      <c r="F139" s="88"/>
      <c r="G139" s="87"/>
      <c r="H139" s="87"/>
      <c r="I139" s="87"/>
      <c r="J139" s="87"/>
      <c r="K139" s="87"/>
      <c r="L139" s="87"/>
      <c r="M139" s="87"/>
      <c r="N139" s="87"/>
      <c r="O139" s="87"/>
      <c r="P139" s="63"/>
    </row>
    <row r="140" spans="2:16" s="65" customFormat="1" hidden="1" x14ac:dyDescent="0.2">
      <c r="B140" s="91" t="s">
        <v>90</v>
      </c>
      <c r="C140" s="88"/>
      <c r="D140" s="88"/>
      <c r="E140" s="88"/>
      <c r="F140" s="88"/>
      <c r="G140" s="87"/>
      <c r="H140" s="87"/>
      <c r="I140" s="87"/>
      <c r="J140" s="87"/>
      <c r="K140" s="87"/>
      <c r="L140" s="87"/>
      <c r="M140" s="87"/>
      <c r="N140" s="87"/>
      <c r="O140" s="87"/>
      <c r="P140" s="63"/>
    </row>
    <row r="141" spans="2:16" s="65" customFormat="1" hidden="1" x14ac:dyDescent="0.2">
      <c r="B141" s="91" t="s">
        <v>114</v>
      </c>
      <c r="C141" s="88"/>
      <c r="D141" s="88"/>
      <c r="E141" s="88"/>
      <c r="F141" s="88"/>
      <c r="G141" s="87"/>
      <c r="H141" s="87"/>
      <c r="I141" s="87"/>
      <c r="J141" s="87"/>
      <c r="K141" s="87"/>
      <c r="L141" s="87"/>
      <c r="M141" s="87"/>
      <c r="N141" s="87"/>
      <c r="O141" s="87"/>
      <c r="P141" s="63"/>
    </row>
    <row r="142" spans="2:16" s="65" customFormat="1" hidden="1" x14ac:dyDescent="0.2">
      <c r="B142" s="91" t="s">
        <v>92</v>
      </c>
      <c r="C142" s="88"/>
      <c r="D142" s="88"/>
      <c r="E142" s="88"/>
      <c r="F142" s="88"/>
      <c r="G142" s="87"/>
      <c r="H142" s="87"/>
      <c r="I142" s="87"/>
      <c r="J142" s="87"/>
      <c r="K142" s="87"/>
      <c r="L142" s="87"/>
      <c r="M142" s="87"/>
      <c r="N142" s="87"/>
      <c r="O142" s="87"/>
      <c r="P142" s="63"/>
    </row>
    <row r="143" spans="2:16" s="65" customFormat="1" hidden="1" x14ac:dyDescent="0.2">
      <c r="B143" s="91" t="s">
        <v>33</v>
      </c>
      <c r="C143" s="88"/>
      <c r="D143" s="88"/>
      <c r="E143" s="88"/>
      <c r="F143" s="88"/>
      <c r="G143" s="87"/>
      <c r="H143" s="87"/>
      <c r="I143" s="87"/>
      <c r="J143" s="87"/>
      <c r="K143" s="87"/>
      <c r="L143" s="87"/>
      <c r="M143" s="87"/>
      <c r="N143" s="87"/>
      <c r="O143" s="87"/>
      <c r="P143" s="63"/>
    </row>
    <row r="144" spans="2:16" s="65" customFormat="1" hidden="1" x14ac:dyDescent="0.2">
      <c r="B144" s="91" t="s">
        <v>81</v>
      </c>
      <c r="C144" s="88"/>
      <c r="D144" s="88"/>
      <c r="E144" s="88"/>
      <c r="F144" s="88"/>
      <c r="G144" s="87"/>
      <c r="H144" s="87"/>
      <c r="I144" s="87"/>
      <c r="J144" s="87"/>
      <c r="K144" s="87"/>
      <c r="L144" s="87"/>
      <c r="M144" s="87"/>
      <c r="N144" s="87"/>
      <c r="O144" s="87"/>
      <c r="P144" s="63"/>
    </row>
    <row r="145" spans="2:16" s="65" customFormat="1" hidden="1" x14ac:dyDescent="0.2">
      <c r="B145" s="91" t="s">
        <v>85</v>
      </c>
      <c r="C145" s="88"/>
      <c r="D145" s="88"/>
      <c r="E145" s="88"/>
      <c r="F145" s="88"/>
      <c r="G145" s="87"/>
      <c r="H145" s="87"/>
      <c r="I145" s="87"/>
      <c r="J145" s="87"/>
      <c r="K145" s="87"/>
      <c r="L145" s="87"/>
      <c r="M145" s="87"/>
      <c r="N145" s="87"/>
      <c r="O145" s="87"/>
      <c r="P145" s="63"/>
    </row>
    <row r="146" spans="2:16" hidden="1" x14ac:dyDescent="0.2">
      <c r="B146" s="41" t="s">
        <v>110</v>
      </c>
      <c r="C146" s="88"/>
      <c r="D146" s="88"/>
      <c r="E146" s="88"/>
      <c r="F146" s="88"/>
      <c r="G146" s="87"/>
      <c r="H146" s="87"/>
      <c r="I146" s="87"/>
      <c r="J146" s="87"/>
      <c r="K146" s="87"/>
      <c r="L146" s="87"/>
      <c r="M146" s="87"/>
      <c r="N146" s="87"/>
      <c r="O146" s="87"/>
      <c r="P146" s="63"/>
    </row>
    <row r="147" spans="2:16" hidden="1" x14ac:dyDescent="0.2">
      <c r="B147" s="91" t="s">
        <v>83</v>
      </c>
      <c r="C147" s="88"/>
      <c r="D147" s="88"/>
      <c r="E147" s="88"/>
      <c r="F147" s="88"/>
      <c r="G147" s="87"/>
      <c r="H147" s="87"/>
      <c r="I147" s="87"/>
      <c r="J147" s="87"/>
      <c r="K147" s="87"/>
      <c r="L147" s="87"/>
      <c r="M147" s="87"/>
      <c r="N147" s="87"/>
      <c r="O147" s="87"/>
      <c r="P147" s="63"/>
    </row>
    <row r="148" spans="2:16" hidden="1" x14ac:dyDescent="0.2">
      <c r="B148" s="91" t="s">
        <v>88</v>
      </c>
      <c r="C148" s="88"/>
      <c r="D148" s="88"/>
      <c r="E148" s="88"/>
      <c r="F148" s="88"/>
      <c r="G148" s="87"/>
      <c r="H148" s="87"/>
      <c r="I148" s="87"/>
      <c r="J148" s="87"/>
      <c r="K148" s="87"/>
      <c r="L148" s="87"/>
      <c r="M148" s="87"/>
      <c r="N148" s="87"/>
      <c r="O148" s="87"/>
      <c r="P148" s="63"/>
    </row>
    <row r="149" spans="2:16" hidden="1" x14ac:dyDescent="0.2">
      <c r="B149" s="91" t="s">
        <v>91</v>
      </c>
      <c r="C149" s="88"/>
      <c r="D149" s="88"/>
      <c r="E149" s="88"/>
      <c r="F149" s="88"/>
      <c r="G149" s="87"/>
      <c r="H149" s="87"/>
      <c r="I149" s="87"/>
      <c r="J149" s="87"/>
      <c r="K149" s="87"/>
      <c r="L149" s="87"/>
      <c r="M149" s="87"/>
      <c r="N149" s="87"/>
      <c r="O149" s="87"/>
      <c r="P149" s="63"/>
    </row>
    <row r="150" spans="2:16" hidden="1" x14ac:dyDescent="0.2">
      <c r="B150" s="91" t="s">
        <v>89</v>
      </c>
      <c r="C150" s="88"/>
      <c r="D150" s="88"/>
      <c r="E150" s="88"/>
      <c r="F150" s="88"/>
      <c r="G150" s="87"/>
      <c r="H150" s="87"/>
      <c r="I150" s="87"/>
      <c r="J150" s="87"/>
      <c r="K150" s="87"/>
      <c r="L150" s="87"/>
      <c r="M150" s="87"/>
      <c r="N150" s="87"/>
      <c r="O150" s="87"/>
      <c r="P150" s="63"/>
    </row>
    <row r="151" spans="2:16" hidden="1" x14ac:dyDescent="0.2">
      <c r="B151" s="91" t="s">
        <v>86</v>
      </c>
      <c r="C151" s="88"/>
      <c r="D151" s="88"/>
      <c r="E151" s="88"/>
      <c r="F151" s="88"/>
      <c r="G151" s="87"/>
      <c r="H151" s="87"/>
      <c r="I151" s="87"/>
      <c r="J151" s="87"/>
      <c r="K151" s="87"/>
      <c r="L151" s="87"/>
      <c r="M151" s="87"/>
      <c r="N151" s="87"/>
      <c r="O151" s="87"/>
      <c r="P151" s="63"/>
    </row>
    <row r="152" spans="2:16" hidden="1" x14ac:dyDescent="0.2">
      <c r="B152" s="91" t="s">
        <v>79</v>
      </c>
      <c r="C152" s="88"/>
      <c r="D152" s="88"/>
      <c r="E152" s="88"/>
      <c r="F152" s="88"/>
      <c r="G152" s="87"/>
      <c r="H152" s="87"/>
      <c r="I152" s="87"/>
      <c r="J152" s="87"/>
      <c r="K152" s="87"/>
      <c r="L152" s="87"/>
      <c r="M152" s="87"/>
      <c r="N152" s="87"/>
      <c r="O152" s="87"/>
      <c r="P152" s="63"/>
    </row>
    <row r="153" spans="2:16" hidden="1" x14ac:dyDescent="0.2">
      <c r="B153" s="91" t="s">
        <v>87</v>
      </c>
      <c r="C153" s="88"/>
      <c r="D153" s="88"/>
      <c r="E153" s="88"/>
      <c r="F153" s="88"/>
      <c r="G153" s="87"/>
      <c r="H153" s="87"/>
      <c r="I153" s="87"/>
      <c r="J153" s="87"/>
      <c r="K153" s="87"/>
      <c r="L153" s="87"/>
      <c r="M153" s="87"/>
      <c r="N153" s="87"/>
      <c r="O153" s="87"/>
      <c r="P153" s="63"/>
    </row>
    <row r="154" spans="2:16" hidden="1" x14ac:dyDescent="0.2">
      <c r="B154" s="91" t="s">
        <v>80</v>
      </c>
      <c r="C154" s="88"/>
      <c r="D154" s="88"/>
      <c r="E154" s="88"/>
      <c r="F154" s="88"/>
      <c r="G154" s="87"/>
      <c r="H154" s="87"/>
      <c r="I154" s="87"/>
      <c r="J154" s="87"/>
      <c r="K154" s="87"/>
      <c r="L154" s="87"/>
      <c r="M154" s="87"/>
      <c r="N154" s="87"/>
      <c r="O154" s="87"/>
      <c r="P154" s="63"/>
    </row>
    <row r="155" spans="2:16" hidden="1" x14ac:dyDescent="0.2">
      <c r="B155" s="91" t="s">
        <v>82</v>
      </c>
      <c r="C155" s="88"/>
      <c r="D155" s="88"/>
      <c r="E155" s="88"/>
      <c r="F155" s="88"/>
      <c r="G155" s="87"/>
      <c r="H155" s="87"/>
      <c r="I155" s="87"/>
      <c r="J155" s="87"/>
      <c r="K155" s="87"/>
      <c r="L155" s="87"/>
      <c r="M155" s="87"/>
      <c r="N155" s="87"/>
      <c r="O155" s="87"/>
      <c r="P155" s="63"/>
    </row>
    <row r="156" spans="2:16" hidden="1" x14ac:dyDescent="0.2">
      <c r="B156" s="91" t="s">
        <v>31</v>
      </c>
      <c r="C156" s="88"/>
      <c r="D156" s="88"/>
      <c r="E156" s="88"/>
      <c r="F156" s="88"/>
      <c r="G156" s="87"/>
      <c r="H156" s="87"/>
      <c r="I156" s="87"/>
      <c r="J156" s="87"/>
      <c r="K156" s="87"/>
      <c r="L156" s="87"/>
      <c r="M156" s="87"/>
      <c r="N156" s="87"/>
      <c r="O156" s="87"/>
      <c r="P156" s="63"/>
    </row>
    <row r="157" spans="2:16" hidden="1" x14ac:dyDescent="0.2">
      <c r="B157" s="91" t="s">
        <v>34</v>
      </c>
      <c r="C157" s="88"/>
      <c r="D157" s="88"/>
      <c r="E157" s="88"/>
      <c r="F157" s="88"/>
      <c r="G157" s="87"/>
      <c r="H157" s="87"/>
      <c r="I157" s="87"/>
      <c r="J157" s="87"/>
      <c r="K157" s="87"/>
      <c r="L157" s="87"/>
      <c r="M157" s="87"/>
      <c r="N157" s="87"/>
      <c r="O157" s="87"/>
      <c r="P157" s="63"/>
    </row>
    <row r="158" spans="2:16" hidden="1" x14ac:dyDescent="0.2">
      <c r="B158" s="91" t="s">
        <v>30</v>
      </c>
      <c r="C158" s="88"/>
      <c r="D158" s="88"/>
      <c r="E158" s="88"/>
      <c r="F158" s="88"/>
      <c r="G158" s="87"/>
      <c r="H158" s="87"/>
      <c r="I158" s="87"/>
      <c r="J158" s="87"/>
      <c r="K158" s="87"/>
      <c r="L158" s="87"/>
      <c r="M158" s="87"/>
      <c r="N158" s="87"/>
      <c r="O158" s="87"/>
      <c r="P158" s="63"/>
    </row>
    <row r="159" spans="2:16" hidden="1" x14ac:dyDescent="0.2">
      <c r="B159" s="91" t="s">
        <v>32</v>
      </c>
      <c r="C159" s="88"/>
      <c r="D159" s="88"/>
      <c r="E159" s="88"/>
      <c r="F159" s="88"/>
      <c r="G159" s="87"/>
      <c r="H159" s="87"/>
      <c r="I159" s="87"/>
      <c r="J159" s="87"/>
      <c r="K159" s="87"/>
      <c r="L159" s="87"/>
      <c r="M159" s="87"/>
      <c r="N159" s="87"/>
      <c r="O159" s="87"/>
      <c r="P159" s="63"/>
    </row>
    <row r="160" spans="2:16" hidden="1" x14ac:dyDescent="0.2">
      <c r="B160" s="91" t="s">
        <v>65</v>
      </c>
      <c r="C160" s="88"/>
      <c r="D160" s="88"/>
      <c r="E160" s="88"/>
      <c r="F160" s="88"/>
      <c r="G160" s="87"/>
      <c r="H160" s="87"/>
      <c r="I160" s="87"/>
      <c r="J160" s="87"/>
      <c r="K160" s="87"/>
      <c r="L160" s="87"/>
      <c r="M160" s="87"/>
      <c r="N160" s="87"/>
      <c r="O160" s="87"/>
      <c r="P160" s="63"/>
    </row>
    <row r="161" spans="2:16" hidden="1" x14ac:dyDescent="0.2">
      <c r="B161" s="91" t="s">
        <v>64</v>
      </c>
      <c r="C161" s="88"/>
      <c r="D161" s="88"/>
      <c r="E161" s="88"/>
      <c r="F161" s="88"/>
      <c r="G161" s="87"/>
      <c r="H161" s="87"/>
      <c r="I161" s="87"/>
      <c r="J161" s="87"/>
      <c r="K161" s="87"/>
      <c r="L161" s="87"/>
      <c r="M161" s="87"/>
      <c r="N161" s="87"/>
      <c r="O161" s="87"/>
      <c r="P161" s="63"/>
    </row>
    <row r="162" spans="2:16" hidden="1" x14ac:dyDescent="0.2">
      <c r="B162" s="91" t="s">
        <v>29</v>
      </c>
      <c r="C162" s="88"/>
      <c r="D162" s="88"/>
      <c r="E162" s="88"/>
      <c r="F162" s="88"/>
      <c r="G162" s="87"/>
      <c r="H162" s="87"/>
      <c r="I162" s="87"/>
      <c r="J162" s="87"/>
      <c r="K162" s="87"/>
      <c r="L162" s="87"/>
      <c r="M162" s="87"/>
      <c r="N162" s="87"/>
      <c r="O162" s="87"/>
      <c r="P162" s="63"/>
    </row>
    <row r="163" spans="2:16" hidden="1" x14ac:dyDescent="0.2">
      <c r="B163" s="91" t="s">
        <v>63</v>
      </c>
      <c r="C163" s="88"/>
      <c r="D163" s="88"/>
      <c r="E163" s="88"/>
      <c r="F163" s="88"/>
      <c r="G163" s="87"/>
      <c r="H163" s="87"/>
      <c r="I163" s="87"/>
      <c r="J163" s="87"/>
      <c r="K163" s="87"/>
      <c r="L163" s="87"/>
      <c r="M163" s="87"/>
      <c r="N163" s="87"/>
      <c r="O163" s="87"/>
      <c r="P163" s="63"/>
    </row>
    <row r="164" spans="2:16" x14ac:dyDescent="0.2">
      <c r="B164" s="88"/>
      <c r="C164" s="88"/>
      <c r="D164" s="88"/>
      <c r="E164" s="88"/>
      <c r="F164" s="88"/>
      <c r="G164" s="87"/>
      <c r="H164" s="87"/>
      <c r="I164" s="87"/>
      <c r="J164" s="87"/>
      <c r="K164" s="87"/>
      <c r="L164" s="87"/>
      <c r="M164" s="87"/>
      <c r="N164" s="87"/>
      <c r="O164" s="87"/>
      <c r="P164" s="63"/>
    </row>
    <row r="165" spans="2:16" x14ac:dyDescent="0.2">
      <c r="B165" s="88"/>
      <c r="C165" s="88"/>
      <c r="D165" s="88"/>
      <c r="E165" s="88"/>
      <c r="F165" s="88"/>
      <c r="G165" s="87"/>
      <c r="H165" s="87"/>
      <c r="I165" s="87"/>
      <c r="J165" s="87"/>
      <c r="K165" s="87"/>
      <c r="L165" s="87"/>
      <c r="M165" s="87"/>
      <c r="N165" s="87"/>
      <c r="O165" s="87"/>
      <c r="P165" s="63"/>
    </row>
    <row r="166" spans="2:16" x14ac:dyDescent="0.2">
      <c r="B166" s="88"/>
      <c r="C166" s="88"/>
      <c r="D166" s="88"/>
      <c r="E166" s="88"/>
      <c r="F166" s="88"/>
      <c r="G166" s="87"/>
      <c r="H166" s="87"/>
      <c r="I166" s="87"/>
      <c r="J166" s="87"/>
      <c r="K166" s="87"/>
      <c r="L166" s="87"/>
      <c r="M166" s="87"/>
      <c r="N166" s="87"/>
      <c r="O166" s="87"/>
      <c r="P166" s="63"/>
    </row>
    <row r="167" spans="2:16" hidden="1" x14ac:dyDescent="0.2">
      <c r="B167" s="88" t="s">
        <v>111</v>
      </c>
      <c r="C167" s="88"/>
      <c r="D167" s="88"/>
      <c r="E167" s="88"/>
      <c r="F167" s="88"/>
      <c r="G167" s="87"/>
      <c r="H167" s="87"/>
      <c r="I167" s="87"/>
      <c r="J167" s="87"/>
      <c r="K167" s="87"/>
      <c r="L167" s="87"/>
      <c r="M167" s="87"/>
      <c r="N167" s="87"/>
      <c r="O167" s="87"/>
      <c r="P167" s="63"/>
    </row>
    <row r="168" spans="2:16" hidden="1" x14ac:dyDescent="0.2">
      <c r="B168" s="91" t="s">
        <v>45</v>
      </c>
      <c r="C168" s="88"/>
      <c r="D168" s="88"/>
      <c r="E168" s="88"/>
      <c r="F168" s="88"/>
      <c r="G168" s="87"/>
      <c r="H168" s="87"/>
      <c r="I168" s="87"/>
      <c r="J168" s="87"/>
      <c r="K168" s="87"/>
      <c r="L168" s="87"/>
      <c r="M168" s="87"/>
      <c r="N168" s="87"/>
      <c r="O168" s="87"/>
    </row>
    <row r="169" spans="2:16" hidden="1" x14ac:dyDescent="0.2">
      <c r="B169" s="91" t="s">
        <v>56</v>
      </c>
      <c r="C169" s="88"/>
      <c r="D169" s="88"/>
      <c r="E169" s="88"/>
      <c r="F169" s="88"/>
      <c r="G169" s="87"/>
      <c r="H169" s="87"/>
      <c r="I169" s="87"/>
      <c r="J169" s="87"/>
      <c r="K169" s="87"/>
      <c r="L169" s="87"/>
      <c r="M169" s="87"/>
      <c r="N169" s="87"/>
      <c r="O169" s="87"/>
    </row>
    <row r="170" spans="2:16" x14ac:dyDescent="0.2">
      <c r="B170" s="87"/>
      <c r="C170" s="88"/>
      <c r="D170" s="88"/>
      <c r="E170" s="88"/>
      <c r="F170" s="88"/>
      <c r="G170" s="87"/>
      <c r="H170" s="87"/>
      <c r="I170" s="87"/>
      <c r="J170" s="87"/>
      <c r="K170" s="87"/>
      <c r="L170" s="87"/>
      <c r="M170" s="87"/>
      <c r="N170" s="87"/>
      <c r="O170" s="87"/>
    </row>
    <row r="171" spans="2:16" x14ac:dyDescent="0.2">
      <c r="B171" s="45"/>
      <c r="C171" s="88"/>
      <c r="D171" s="88"/>
      <c r="E171" s="88"/>
      <c r="F171" s="88"/>
      <c r="G171" s="87"/>
      <c r="H171" s="87"/>
      <c r="I171" s="87"/>
      <c r="J171" s="87"/>
      <c r="K171" s="87"/>
      <c r="L171" s="87"/>
      <c r="M171" s="87"/>
      <c r="N171" s="87"/>
      <c r="O171" s="87"/>
    </row>
    <row r="172" spans="2:16" x14ac:dyDescent="0.2">
      <c r="B172" s="45"/>
      <c r="C172" s="88"/>
      <c r="D172" s="88"/>
      <c r="E172" s="88"/>
      <c r="F172" s="88"/>
      <c r="G172" s="87"/>
      <c r="H172" s="87"/>
      <c r="I172" s="87"/>
      <c r="J172" s="87"/>
      <c r="K172" s="87"/>
      <c r="L172" s="87"/>
      <c r="M172" s="87"/>
      <c r="N172" s="87"/>
      <c r="O172" s="87"/>
    </row>
    <row r="173" spans="2:16" x14ac:dyDescent="0.2">
      <c r="B173" s="45"/>
      <c r="C173" s="88"/>
      <c r="D173" s="88"/>
      <c r="E173" s="88"/>
      <c r="F173" s="88"/>
      <c r="G173" s="87"/>
      <c r="H173" s="87"/>
      <c r="I173" s="87"/>
      <c r="J173" s="87"/>
      <c r="K173" s="87"/>
      <c r="L173" s="87"/>
      <c r="M173" s="87"/>
      <c r="N173" s="87"/>
      <c r="O173" s="87"/>
    </row>
    <row r="174" spans="2:16" x14ac:dyDescent="0.2">
      <c r="B174" s="45"/>
      <c r="C174" s="88"/>
      <c r="D174" s="88"/>
      <c r="E174" s="88"/>
      <c r="F174" s="88"/>
      <c r="G174" s="87"/>
      <c r="H174" s="87"/>
      <c r="I174" s="87"/>
      <c r="J174" s="87"/>
      <c r="K174" s="87"/>
      <c r="L174" s="87"/>
      <c r="M174" s="87"/>
      <c r="N174" s="87"/>
      <c r="O174" s="87"/>
    </row>
    <row r="175" spans="2:16" x14ac:dyDescent="0.2">
      <c r="B175" s="45"/>
      <c r="C175" s="88"/>
      <c r="D175" s="88"/>
      <c r="E175" s="88"/>
      <c r="F175" s="88"/>
      <c r="G175" s="87"/>
      <c r="H175" s="87"/>
      <c r="I175" s="87"/>
      <c r="J175" s="87"/>
      <c r="K175" s="87"/>
      <c r="L175" s="87"/>
      <c r="M175" s="87"/>
      <c r="N175" s="87"/>
      <c r="O175" s="87"/>
    </row>
    <row r="176" spans="2:16" s="63" customFormat="1" hidden="1" x14ac:dyDescent="0.2">
      <c r="B176" s="38" t="s">
        <v>116</v>
      </c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</row>
    <row r="177" spans="2:15" s="63" customFormat="1" hidden="1" x14ac:dyDescent="0.2">
      <c r="B177" s="39" t="s">
        <v>115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</row>
    <row r="178" spans="2:15" s="63" customFormat="1" ht="38.25" hidden="1" x14ac:dyDescent="0.2">
      <c r="B178" s="40" t="s">
        <v>53</v>
      </c>
    </row>
    <row r="179" spans="2:15" s="63" customFormat="1" ht="38.25" hidden="1" x14ac:dyDescent="0.2">
      <c r="B179" s="40" t="s">
        <v>105</v>
      </c>
    </row>
    <row r="180" spans="2:15" s="63" customFormat="1" ht="38.25" hidden="1" x14ac:dyDescent="0.2">
      <c r="B180" s="40" t="s">
        <v>106</v>
      </c>
    </row>
    <row r="181" spans="2:15" s="63" customFormat="1" ht="63.75" hidden="1" x14ac:dyDescent="0.2">
      <c r="B181" s="40" t="s">
        <v>107</v>
      </c>
    </row>
    <row r="182" spans="2:15" s="63" customFormat="1" ht="51" hidden="1" x14ac:dyDescent="0.2">
      <c r="B182" s="40" t="s">
        <v>108</v>
      </c>
    </row>
    <row r="183" spans="2:15" s="63" customFormat="1" ht="38.25" hidden="1" x14ac:dyDescent="0.2">
      <c r="B183" s="40" t="s">
        <v>109</v>
      </c>
    </row>
    <row r="184" spans="2:15" s="63" customFormat="1" ht="25.5" hidden="1" x14ac:dyDescent="0.2">
      <c r="B184" s="40" t="s">
        <v>93</v>
      </c>
    </row>
    <row r="185" spans="2:15" s="63" customFormat="1" hidden="1" x14ac:dyDescent="0.2">
      <c r="B185" s="40" t="s">
        <v>66</v>
      </c>
    </row>
    <row r="186" spans="2:15" x14ac:dyDescent="0.2"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</sheetData>
  <mergeCells count="69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B43:P43"/>
    <mergeCell ref="B45:B46"/>
    <mergeCell ref="B48:P48"/>
    <mergeCell ref="C40:G40"/>
    <mergeCell ref="H40:L40"/>
    <mergeCell ref="M40:P40"/>
    <mergeCell ref="C41:G41"/>
    <mergeCell ref="H41:L41"/>
    <mergeCell ref="M41:P41"/>
    <mergeCell ref="C73:P73"/>
    <mergeCell ref="C74:P74"/>
    <mergeCell ref="C75:P75"/>
    <mergeCell ref="B49:P64"/>
    <mergeCell ref="A65:Q65"/>
    <mergeCell ref="B66:B73"/>
    <mergeCell ref="C66:P66"/>
    <mergeCell ref="C67:P67"/>
    <mergeCell ref="C68:P68"/>
    <mergeCell ref="C69:P69"/>
    <mergeCell ref="C70:P70"/>
    <mergeCell ref="C71:P71"/>
    <mergeCell ref="C72:P72"/>
  </mergeCells>
  <conditionalFormatting sqref="D46:P46">
    <cfRule type="cellIs" dxfId="73" priority="1" stopIfTrue="1" operator="lessThan">
      <formula>0.6</formula>
    </cfRule>
    <cfRule type="cellIs" dxfId="72" priority="2" stopIfTrue="1" operator="between">
      <formula>0.6</formula>
      <formula>0.89</formula>
    </cfRule>
    <cfRule type="cellIs" dxfId="71" priority="3" stopIfTrue="1" operator="greaterThanOrEqual">
      <formula>0.9</formula>
    </cfRule>
    <cfRule type="cellIs" dxfId="70" priority="4" operator="equal">
      <formula>0</formula>
    </cfRule>
  </conditionalFormatting>
  <dataValidations count="6">
    <dataValidation type="list" allowBlank="1" showInputMessage="1" showErrorMessage="1" sqref="C75:P75" xr:uid="{00000000-0002-0000-0000-000000000000}">
      <formula1>$B$168:$B$169</formula1>
    </dataValidation>
    <dataValidation type="list" allowBlank="1" showInputMessage="1" showErrorMessage="1" sqref="C12:P12" xr:uid="{00000000-0002-0000-0000-000001000000}">
      <formula1>$B$137:$B$163</formula1>
    </dataValidation>
    <dataValidation type="list" allowBlank="1" showInputMessage="1" showErrorMessage="1" sqref="C10:I10" xr:uid="{00000000-0002-0000-0000-000002000000}">
      <formula1>"2022,2023,2024,2025,2026,2027"</formula1>
    </dataValidation>
    <dataValidation type="list" allowBlank="1" showInputMessage="1" showErrorMessage="1" sqref="N10:P10" xr:uid="{00000000-0002-0000-0000-000003000000}">
      <formula1>"Economicos,Eficiencia,Eficacia, Efectividad,Calidad"</formula1>
    </dataValidation>
    <dataValidation type="list" allowBlank="1" showInputMessage="1" showErrorMessage="1" sqref="C32:P32 C34:P34 C36:P36" xr:uid="{00000000-0002-0000-0000-000004000000}">
      <formula1>$Q$100:$Q$105</formula1>
    </dataValidation>
    <dataValidation type="list" allowBlank="1" showInputMessage="1" showErrorMessage="1" sqref="C18:P18" xr:uid="{00000000-0002-0000-0000-000005000000}">
      <formula1>$B$126:$B$132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5"/>
  <sheetViews>
    <sheetView workbookViewId="0">
      <selection activeCell="O10" sqref="O10:P10"/>
    </sheetView>
  </sheetViews>
  <sheetFormatPr baseColWidth="10" defaultColWidth="11.42578125" defaultRowHeight="30" customHeight="1" x14ac:dyDescent="0.2"/>
  <cols>
    <col min="1" max="1" width="28.5703125" style="20" customWidth="1"/>
    <col min="2" max="14" width="15.42578125" style="5" customWidth="1"/>
    <col min="15" max="15" width="10.7109375" style="5" customWidth="1"/>
    <col min="16" max="16" width="27.5703125" style="5" bestFit="1" customWidth="1"/>
    <col min="17" max="19" width="11.42578125" style="5"/>
    <col min="20" max="20" width="11.42578125" style="3" hidden="1" customWidth="1"/>
    <col min="21" max="16384" width="11.42578125" style="5"/>
  </cols>
  <sheetData>
    <row r="1" spans="1:23" ht="30" customHeight="1" x14ac:dyDescent="0.25">
      <c r="A1" s="245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 t="s">
        <v>37</v>
      </c>
      <c r="P1" s="248"/>
      <c r="Q1" s="16"/>
      <c r="R1" s="16"/>
      <c r="U1" s="16"/>
      <c r="V1" s="16"/>
      <c r="W1" s="16"/>
    </row>
    <row r="2" spans="1:23" ht="30" customHeight="1" x14ac:dyDescent="0.25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7" t="s">
        <v>112</v>
      </c>
      <c r="P2" s="248"/>
      <c r="Q2" s="16"/>
      <c r="R2" s="16"/>
      <c r="T2" s="48">
        <v>0.8</v>
      </c>
      <c r="U2" s="16"/>
      <c r="V2" s="16"/>
      <c r="W2" s="16"/>
    </row>
    <row r="3" spans="1:23" ht="30" customHeight="1" x14ac:dyDescent="0.25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7" t="s">
        <v>113</v>
      </c>
      <c r="P3" s="248"/>
      <c r="Q3" s="16"/>
      <c r="R3" s="16"/>
      <c r="T3" s="48">
        <v>0.79998999999999998</v>
      </c>
      <c r="U3" s="16"/>
      <c r="V3" s="16"/>
      <c r="W3" s="16"/>
    </row>
    <row r="4" spans="1:23" ht="30" customHeight="1" x14ac:dyDescent="0.25">
      <c r="A4" s="245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8" t="s">
        <v>41</v>
      </c>
      <c r="P4" s="248"/>
      <c r="Q4" s="17"/>
      <c r="R4" s="17"/>
      <c r="T4" s="48">
        <v>0.65</v>
      </c>
      <c r="U4" s="17"/>
      <c r="V4" s="17"/>
      <c r="W4" s="17"/>
    </row>
    <row r="5" spans="1:23" ht="18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  <c r="O5" s="30"/>
      <c r="P5" s="30"/>
      <c r="Q5" s="17"/>
      <c r="R5" s="17"/>
      <c r="T5" s="48">
        <v>0.64999899999999999</v>
      </c>
      <c r="U5" s="17"/>
      <c r="V5" s="17"/>
      <c r="W5" s="17"/>
    </row>
    <row r="6" spans="1:23" ht="21" customHeight="1" x14ac:dyDescent="0.2">
      <c r="A6" s="31" t="s">
        <v>0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T6" s="48"/>
    </row>
    <row r="7" spans="1:23" ht="11.2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T7" s="48"/>
    </row>
    <row r="8" spans="1:23" s="18" customFormat="1" ht="30" customHeight="1" x14ac:dyDescent="0.2">
      <c r="A8" s="242" t="s">
        <v>60</v>
      </c>
      <c r="B8" s="238" t="str">
        <f>IF('1. Calificación servicio concil'!C14="","",'1. Calificación servicio concil'!C14)</f>
        <v>Calificación del servicio de conciliación</v>
      </c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40"/>
      <c r="O8" s="244"/>
      <c r="P8" s="244"/>
      <c r="T8" s="3"/>
    </row>
    <row r="9" spans="1:23" s="19" customFormat="1" ht="30" customHeight="1" x14ac:dyDescent="0.2">
      <c r="A9" s="243"/>
      <c r="B9" s="56" t="s">
        <v>141</v>
      </c>
      <c r="C9" s="56" t="s">
        <v>142</v>
      </c>
      <c r="D9" s="56" t="s">
        <v>143</v>
      </c>
      <c r="E9" s="56" t="s">
        <v>144</v>
      </c>
      <c r="F9" s="56" t="s">
        <v>145</v>
      </c>
      <c r="G9" s="56" t="s">
        <v>146</v>
      </c>
      <c r="H9" s="56" t="s">
        <v>147</v>
      </c>
      <c r="I9" s="56" t="s">
        <v>148</v>
      </c>
      <c r="J9" s="56" t="s">
        <v>149</v>
      </c>
      <c r="K9" s="56" t="s">
        <v>150</v>
      </c>
      <c r="L9" s="56" t="s">
        <v>151</v>
      </c>
      <c r="M9" s="56" t="s">
        <v>152</v>
      </c>
      <c r="N9" s="56" t="s">
        <v>24</v>
      </c>
      <c r="O9" s="242"/>
      <c r="P9" s="242"/>
      <c r="T9" s="3"/>
    </row>
    <row r="10" spans="1:23" ht="117.75" customHeight="1" x14ac:dyDescent="0.2">
      <c r="A10" s="57" t="str">
        <f>'1. Calificación servicio concil'!B40</f>
        <v>Calificación obtenida</v>
      </c>
      <c r="B10" s="59">
        <v>0.99199999999999999</v>
      </c>
      <c r="C10" s="59">
        <v>1</v>
      </c>
      <c r="D10" s="59">
        <v>0.99</v>
      </c>
      <c r="E10" s="96">
        <v>0.98</v>
      </c>
      <c r="F10" s="96">
        <v>0.98399999999999999</v>
      </c>
      <c r="G10" s="59">
        <v>0.99</v>
      </c>
      <c r="H10" s="59">
        <v>1</v>
      </c>
      <c r="I10" s="59">
        <v>0.98</v>
      </c>
      <c r="J10" s="59">
        <v>0.99399999999999999</v>
      </c>
      <c r="K10" s="59">
        <v>0.99399999999999999</v>
      </c>
      <c r="L10" s="59">
        <v>0.92</v>
      </c>
      <c r="M10" s="59">
        <v>0.98</v>
      </c>
      <c r="N10" s="59">
        <f>IF(B10="","",AVERAGE(B10:M10))</f>
        <v>0.98366666666666669</v>
      </c>
      <c r="O10" s="236" t="s">
        <v>197</v>
      </c>
      <c r="P10" s="237"/>
    </row>
    <row r="11" spans="1:23" ht="30" customHeight="1" x14ac:dyDescent="0.2">
      <c r="N11" s="21"/>
    </row>
    <row r="65" spans="20:20" ht="30" customHeight="1" x14ac:dyDescent="0.2">
      <c r="T65" s="54"/>
    </row>
    <row r="135" spans="20:20" ht="30" customHeight="1" x14ac:dyDescent="0.2">
      <c r="T135" s="4"/>
    </row>
    <row r="136" spans="20:20" ht="30" customHeight="1" x14ac:dyDescent="0.2">
      <c r="T136" s="4"/>
    </row>
    <row r="137" spans="20:20" ht="30" customHeight="1" x14ac:dyDescent="0.2">
      <c r="T137" s="4"/>
    </row>
    <row r="138" spans="20:20" ht="30" customHeight="1" x14ac:dyDescent="0.2">
      <c r="T138" s="4"/>
    </row>
    <row r="139" spans="20:20" ht="30" customHeight="1" x14ac:dyDescent="0.2">
      <c r="T139" s="4"/>
    </row>
    <row r="140" spans="20:20" ht="30" customHeight="1" x14ac:dyDescent="0.2">
      <c r="T140" s="4"/>
    </row>
    <row r="141" spans="20:20" ht="30" customHeight="1" x14ac:dyDescent="0.2">
      <c r="T141" s="4"/>
    </row>
    <row r="142" spans="20:20" ht="30" customHeight="1" x14ac:dyDescent="0.2">
      <c r="T142" s="4"/>
    </row>
    <row r="143" spans="20:20" ht="30" customHeight="1" x14ac:dyDescent="0.2">
      <c r="T143" s="4"/>
    </row>
    <row r="144" spans="20:20" ht="30" customHeight="1" x14ac:dyDescent="0.2">
      <c r="T144" s="4"/>
    </row>
    <row r="145" spans="20:20" ht="30" customHeight="1" x14ac:dyDescent="0.2">
      <c r="T145" s="4"/>
    </row>
  </sheetData>
  <mergeCells count="14">
    <mergeCell ref="A1:A4"/>
    <mergeCell ref="B1:N1"/>
    <mergeCell ref="O1:P1"/>
    <mergeCell ref="B2:N2"/>
    <mergeCell ref="O2:P2"/>
    <mergeCell ref="B3:N3"/>
    <mergeCell ref="O3:P3"/>
    <mergeCell ref="B4:N4"/>
    <mergeCell ref="O4:P4"/>
    <mergeCell ref="O10:P10"/>
    <mergeCell ref="B8:N8"/>
    <mergeCell ref="B6:P6"/>
    <mergeCell ref="A8:A9"/>
    <mergeCell ref="O8:P9"/>
  </mergeCells>
  <conditionalFormatting sqref="B10:N10">
    <cfRule type="cellIs" dxfId="69" priority="1" stopIfTrue="1" operator="equal">
      <formula>0</formula>
    </cfRule>
    <cfRule type="cellIs" dxfId="68" priority="2" stopIfTrue="1" operator="lessThan">
      <formula>0.6</formula>
    </cfRule>
    <cfRule type="cellIs" dxfId="67" priority="3" stopIfTrue="1" operator="between">
      <formula>0.6</formula>
      <formula>0.89</formula>
    </cfRule>
    <cfRule type="cellIs" dxfId="66" priority="4" stopIfTrue="1" operator="greaterThanOrEqual">
      <formula>0.9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6"/>
  <sheetViews>
    <sheetView topLeftCell="A59" workbookViewId="0">
      <selection activeCell="C73" sqref="C73:P73"/>
    </sheetView>
  </sheetViews>
  <sheetFormatPr baseColWidth="10" defaultColWidth="11.42578125" defaultRowHeight="12.75" x14ac:dyDescent="0.2"/>
  <cols>
    <col min="1" max="1" width="3" style="62" customWidth="1"/>
    <col min="2" max="2" width="30" style="65" customWidth="1"/>
    <col min="3" max="3" width="16.85546875" style="62" customWidth="1"/>
    <col min="4" max="15" width="9.140625" style="62" customWidth="1"/>
    <col min="16" max="16" width="13.7109375" style="62" customWidth="1"/>
    <col min="17" max="18" width="11.7109375" style="62" customWidth="1"/>
    <col min="19" max="19" width="11.42578125" style="63" hidden="1" customWidth="1"/>
    <col min="20" max="16384" width="11.42578125" style="62"/>
  </cols>
  <sheetData>
    <row r="1" spans="1:19" ht="13.5" thickBot="1" x14ac:dyDescent="0.25">
      <c r="B1" s="62"/>
    </row>
    <row r="2" spans="1:19" ht="16.5" customHeight="1" x14ac:dyDescent="0.2">
      <c r="B2" s="203"/>
      <c r="C2" s="206" t="s">
        <v>36</v>
      </c>
      <c r="D2" s="207"/>
      <c r="E2" s="207"/>
      <c r="F2" s="207"/>
      <c r="G2" s="207"/>
      <c r="H2" s="207"/>
      <c r="I2" s="207"/>
      <c r="J2" s="207"/>
      <c r="K2" s="207"/>
      <c r="L2" s="207"/>
      <c r="M2" s="208"/>
      <c r="N2" s="209" t="s">
        <v>103</v>
      </c>
      <c r="O2" s="210"/>
      <c r="P2" s="211"/>
      <c r="S2" s="64">
        <v>0.8</v>
      </c>
    </row>
    <row r="3" spans="1:19" ht="15.75" customHeight="1" x14ac:dyDescent="0.2">
      <c r="B3" s="204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15" t="s">
        <v>112</v>
      </c>
      <c r="O3" s="216"/>
      <c r="P3" s="217"/>
      <c r="S3" s="64">
        <v>0.79998999999999998</v>
      </c>
    </row>
    <row r="4" spans="1:19" ht="15.75" customHeight="1" x14ac:dyDescent="0.2">
      <c r="B4" s="204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5" t="s">
        <v>104</v>
      </c>
      <c r="O4" s="216"/>
      <c r="P4" s="217"/>
      <c r="S4" s="64">
        <v>0.65</v>
      </c>
    </row>
    <row r="5" spans="1:19" ht="16.5" customHeight="1" thickBot="1" x14ac:dyDescent="0.25">
      <c r="B5" s="205"/>
      <c r="C5" s="218" t="s">
        <v>40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41</v>
      </c>
      <c r="O5" s="222"/>
      <c r="P5" s="223"/>
      <c r="S5" s="64">
        <v>0.64999899999999999</v>
      </c>
    </row>
    <row r="6" spans="1:19" ht="3" customHeight="1" thickBot="1" x14ac:dyDescent="0.25">
      <c r="B6" s="62"/>
      <c r="S6" s="64"/>
    </row>
    <row r="7" spans="1:19" x14ac:dyDescent="0.2">
      <c r="A7" s="65"/>
      <c r="B7" s="224" t="s">
        <v>44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65"/>
      <c r="S7" s="64"/>
    </row>
    <row r="8" spans="1:19" ht="13.5" thickBot="1" x14ac:dyDescent="0.25">
      <c r="A8" s="65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65"/>
    </row>
    <row r="9" spans="1:19" ht="3" customHeight="1" thickBot="1" x14ac:dyDescent="0.25">
      <c r="A9" s="65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65"/>
    </row>
    <row r="10" spans="1:19" ht="26.25" customHeight="1" thickBot="1" x14ac:dyDescent="0.25">
      <c r="A10" s="65"/>
      <c r="B10" s="66" t="s">
        <v>54</v>
      </c>
      <c r="C10" s="231">
        <v>2024</v>
      </c>
      <c r="D10" s="232"/>
      <c r="E10" s="232"/>
      <c r="F10" s="232"/>
      <c r="G10" s="232"/>
      <c r="H10" s="232"/>
      <c r="I10" s="233"/>
      <c r="J10" s="234" t="s">
        <v>1</v>
      </c>
      <c r="K10" s="235"/>
      <c r="L10" s="235"/>
      <c r="M10" s="235"/>
      <c r="N10" s="187" t="s">
        <v>126</v>
      </c>
      <c r="O10" s="188"/>
      <c r="P10" s="189"/>
      <c r="Q10" s="65"/>
    </row>
    <row r="11" spans="1:19" ht="3" customHeight="1" thickBot="1" x14ac:dyDescent="0.25">
      <c r="A11" s="65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65"/>
    </row>
    <row r="12" spans="1:19" ht="30" customHeight="1" thickBot="1" x14ac:dyDescent="0.25">
      <c r="A12" s="65"/>
      <c r="B12" s="9" t="s">
        <v>0</v>
      </c>
      <c r="C12" s="110" t="s">
        <v>114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65"/>
    </row>
    <row r="13" spans="1:19" ht="3" customHeight="1" thickBot="1" x14ac:dyDescent="0.25">
      <c r="A13" s="65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65"/>
    </row>
    <row r="14" spans="1:19" ht="30" customHeight="1" thickBot="1" x14ac:dyDescent="0.25">
      <c r="A14" s="65"/>
      <c r="B14" s="9" t="s">
        <v>6</v>
      </c>
      <c r="C14" s="184" t="s">
        <v>153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65"/>
    </row>
    <row r="15" spans="1:19" ht="3" customHeight="1" thickBot="1" x14ac:dyDescent="0.25">
      <c r="A15" s="65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65"/>
    </row>
    <row r="16" spans="1:19" ht="30" customHeight="1" thickBot="1" x14ac:dyDescent="0.25">
      <c r="A16" s="65"/>
      <c r="B16" s="9" t="s">
        <v>25</v>
      </c>
      <c r="C16" s="187" t="s">
        <v>154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9"/>
      <c r="Q16" s="65"/>
    </row>
    <row r="17" spans="1:17" ht="4.5" customHeight="1" thickBot="1" x14ac:dyDescent="0.25">
      <c r="A17" s="65"/>
      <c r="B17" s="181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3"/>
      <c r="Q17" s="65"/>
    </row>
    <row r="18" spans="1:17" ht="30" customHeight="1" thickBot="1" x14ac:dyDescent="0.25">
      <c r="A18" s="65"/>
      <c r="B18" s="9" t="s">
        <v>11</v>
      </c>
      <c r="C18" s="190" t="s">
        <v>119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65"/>
    </row>
    <row r="19" spans="1:17" ht="3" customHeight="1" thickBot="1" x14ac:dyDescent="0.25">
      <c r="A19" s="65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65"/>
    </row>
    <row r="20" spans="1:17" ht="17.25" customHeight="1" thickBot="1" x14ac:dyDescent="0.25">
      <c r="A20" s="65"/>
      <c r="B20" s="136" t="s">
        <v>26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8"/>
      <c r="Q20" s="65"/>
    </row>
    <row r="21" spans="1:17" ht="3" customHeight="1" thickBot="1" x14ac:dyDescent="0.25">
      <c r="A21" s="65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/>
      <c r="Q21" s="65"/>
    </row>
    <row r="22" spans="1:17" ht="51" customHeight="1" thickBot="1" x14ac:dyDescent="0.25">
      <c r="A22" s="65"/>
      <c r="B22" s="9" t="s">
        <v>3</v>
      </c>
      <c r="C22" s="197" t="s">
        <v>155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65"/>
    </row>
    <row r="23" spans="1:17" ht="3" customHeight="1" thickBot="1" x14ac:dyDescent="0.25">
      <c r="A23" s="65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3"/>
      <c r="Q23" s="65"/>
    </row>
    <row r="24" spans="1:17" ht="62.25" customHeight="1" thickBot="1" x14ac:dyDescent="0.25">
      <c r="A24" s="65"/>
      <c r="B24" s="9" t="s">
        <v>12</v>
      </c>
      <c r="C24" s="258" t="s">
        <v>156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65"/>
    </row>
    <row r="25" spans="1:17" ht="3" customHeight="1" thickBot="1" x14ac:dyDescent="0.25">
      <c r="A25" s="65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Q25" s="65"/>
    </row>
    <row r="26" spans="1:17" ht="13.5" customHeight="1" thickBot="1" x14ac:dyDescent="0.25">
      <c r="A26" s="65"/>
      <c r="B26" s="67" t="s">
        <v>2</v>
      </c>
      <c r="C26" s="168">
        <v>0.2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70"/>
      <c r="Q26" s="65"/>
    </row>
    <row r="27" spans="1:17" ht="3" customHeight="1" thickBot="1" x14ac:dyDescent="0.25">
      <c r="A27" s="65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3"/>
      <c r="Q27" s="65"/>
    </row>
    <row r="28" spans="1:17" ht="12.75" customHeight="1" thickBot="1" x14ac:dyDescent="0.25">
      <c r="A28" s="65"/>
      <c r="B28" s="67" t="s">
        <v>13</v>
      </c>
      <c r="C28" s="68" t="s">
        <v>14</v>
      </c>
      <c r="D28" s="174" t="s">
        <v>157</v>
      </c>
      <c r="E28" s="169"/>
      <c r="F28" s="169"/>
      <c r="G28" s="170"/>
      <c r="H28" s="175" t="s">
        <v>15</v>
      </c>
      <c r="I28" s="175"/>
      <c r="J28" s="175"/>
      <c r="K28" s="174" t="s">
        <v>158</v>
      </c>
      <c r="L28" s="169"/>
      <c r="M28" s="170"/>
      <c r="N28" s="176" t="s">
        <v>16</v>
      </c>
      <c r="O28" s="177"/>
      <c r="P28" s="69" t="s">
        <v>159</v>
      </c>
      <c r="Q28" s="65"/>
    </row>
    <row r="29" spans="1:17" ht="3" customHeight="1" thickBot="1" x14ac:dyDescent="0.25">
      <c r="A29" s="65"/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  <c r="Q29" s="65"/>
    </row>
    <row r="30" spans="1:17" ht="13.5" thickBot="1" x14ac:dyDescent="0.25">
      <c r="A30" s="65"/>
      <c r="B30" s="70" t="s">
        <v>7</v>
      </c>
      <c r="C30" s="109" t="s">
        <v>102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65"/>
    </row>
    <row r="31" spans="1:17" ht="3" customHeight="1" thickBot="1" x14ac:dyDescent="0.25">
      <c r="A31" s="65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  <c r="Q31" s="65"/>
    </row>
    <row r="32" spans="1:17" ht="13.5" thickBot="1" x14ac:dyDescent="0.25">
      <c r="A32" s="65"/>
      <c r="B32" s="70" t="s">
        <v>4</v>
      </c>
      <c r="C32" s="161" t="s">
        <v>49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65"/>
    </row>
    <row r="33" spans="1:17" ht="3" customHeight="1" thickBot="1" x14ac:dyDescent="0.25">
      <c r="A33" s="65"/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65"/>
    </row>
    <row r="34" spans="1:17" ht="13.5" thickBot="1" x14ac:dyDescent="0.25">
      <c r="A34" s="65"/>
      <c r="B34" s="70" t="s">
        <v>23</v>
      </c>
      <c r="C34" s="161" t="s">
        <v>49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65"/>
    </row>
    <row r="35" spans="1:17" ht="3" customHeight="1" thickBot="1" x14ac:dyDescent="0.25">
      <c r="A35" s="65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  <c r="Q35" s="65"/>
    </row>
    <row r="36" spans="1:17" ht="16.5" customHeight="1" thickBot="1" x14ac:dyDescent="0.25">
      <c r="A36" s="65"/>
      <c r="B36" s="70" t="s">
        <v>43</v>
      </c>
      <c r="C36" s="109" t="s">
        <v>49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65"/>
    </row>
    <row r="37" spans="1:17" ht="3" customHeight="1" thickBot="1" x14ac:dyDescent="0.25">
      <c r="A37" s="65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/>
    </row>
    <row r="38" spans="1:17" x14ac:dyDescent="0.2">
      <c r="A38" s="65"/>
      <c r="B38" s="156" t="s">
        <v>17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65"/>
    </row>
    <row r="39" spans="1:17" x14ac:dyDescent="0.2">
      <c r="A39" s="65"/>
      <c r="B39" s="72" t="s">
        <v>22</v>
      </c>
      <c r="C39" s="159" t="s">
        <v>18</v>
      </c>
      <c r="D39" s="159"/>
      <c r="E39" s="159"/>
      <c r="F39" s="159"/>
      <c r="G39" s="159"/>
      <c r="H39" s="159" t="s">
        <v>7</v>
      </c>
      <c r="I39" s="159"/>
      <c r="J39" s="159"/>
      <c r="K39" s="159"/>
      <c r="L39" s="159"/>
      <c r="M39" s="159" t="s">
        <v>19</v>
      </c>
      <c r="N39" s="159"/>
      <c r="O39" s="159"/>
      <c r="P39" s="160"/>
      <c r="Q39" s="65"/>
    </row>
    <row r="40" spans="1:17" ht="54" customHeight="1" x14ac:dyDescent="0.2">
      <c r="A40" s="65"/>
      <c r="B40" s="60" t="s">
        <v>160</v>
      </c>
      <c r="C40" s="252" t="s">
        <v>161</v>
      </c>
      <c r="D40" s="253"/>
      <c r="E40" s="253"/>
      <c r="F40" s="253"/>
      <c r="G40" s="254"/>
      <c r="H40" s="252" t="s">
        <v>162</v>
      </c>
      <c r="I40" s="253"/>
      <c r="J40" s="253"/>
      <c r="K40" s="253"/>
      <c r="L40" s="254"/>
      <c r="M40" s="148" t="s">
        <v>140</v>
      </c>
      <c r="N40" s="148"/>
      <c r="O40" s="148"/>
      <c r="P40" s="149"/>
      <c r="Q40" s="65"/>
    </row>
    <row r="41" spans="1:17" ht="55.5" customHeight="1" thickBot="1" x14ac:dyDescent="0.25">
      <c r="A41" s="65"/>
      <c r="B41" s="61" t="s">
        <v>163</v>
      </c>
      <c r="C41" s="255" t="s">
        <v>161</v>
      </c>
      <c r="D41" s="256"/>
      <c r="E41" s="256"/>
      <c r="F41" s="256"/>
      <c r="G41" s="257"/>
      <c r="H41" s="255" t="s">
        <v>162</v>
      </c>
      <c r="I41" s="256"/>
      <c r="J41" s="256"/>
      <c r="K41" s="256"/>
      <c r="L41" s="257"/>
      <c r="M41" s="151" t="s">
        <v>140</v>
      </c>
      <c r="N41" s="151"/>
      <c r="O41" s="151"/>
      <c r="P41" s="152"/>
      <c r="Q41" s="65"/>
    </row>
    <row r="42" spans="1:17" ht="3" customHeight="1" thickBot="1" x14ac:dyDescent="0.25">
      <c r="A42" s="6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65"/>
    </row>
    <row r="43" spans="1:17" ht="13.5" customHeight="1" thickBot="1" x14ac:dyDescent="0.25">
      <c r="A43" s="65"/>
      <c r="B43" s="136" t="s">
        <v>8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8"/>
      <c r="Q43" s="65"/>
    </row>
    <row r="44" spans="1:17" ht="3" customHeight="1" thickBot="1" x14ac:dyDescent="0.25">
      <c r="A44" s="65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  <c r="Q44" s="65"/>
    </row>
    <row r="45" spans="1:17" x14ac:dyDescent="0.2">
      <c r="A45" s="65"/>
      <c r="B45" s="139" t="s">
        <v>20</v>
      </c>
      <c r="C45" s="77" t="s">
        <v>9</v>
      </c>
      <c r="D45" s="78" t="s">
        <v>67</v>
      </c>
      <c r="E45" s="78" t="s">
        <v>68</v>
      </c>
      <c r="F45" s="78" t="s">
        <v>69</v>
      </c>
      <c r="G45" s="78" t="s">
        <v>70</v>
      </c>
      <c r="H45" s="78" t="s">
        <v>71</v>
      </c>
      <c r="I45" s="78" t="s">
        <v>72</v>
      </c>
      <c r="J45" s="78" t="s">
        <v>73</v>
      </c>
      <c r="K45" s="78" t="s">
        <v>74</v>
      </c>
      <c r="L45" s="78" t="s">
        <v>75</v>
      </c>
      <c r="M45" s="78" t="s">
        <v>76</v>
      </c>
      <c r="N45" s="78" t="s">
        <v>77</v>
      </c>
      <c r="O45" s="79" t="s">
        <v>78</v>
      </c>
      <c r="P45" s="80" t="s">
        <v>24</v>
      </c>
      <c r="Q45" s="65"/>
    </row>
    <row r="46" spans="1:17" ht="13.5" thickBot="1" x14ac:dyDescent="0.25">
      <c r="A46" s="65"/>
      <c r="B46" s="140"/>
      <c r="C46" s="81" t="s">
        <v>10</v>
      </c>
      <c r="D46" s="249">
        <f>'2.1. Registro logro acuerdos co'!D10</f>
        <v>0.20567375886524822</v>
      </c>
      <c r="E46" s="250"/>
      <c r="F46" s="251"/>
      <c r="G46" s="249">
        <f>'2.1. Registro logro acuerdos co'!F10</f>
        <v>0.28251121076233182</v>
      </c>
      <c r="H46" s="250"/>
      <c r="I46" s="251"/>
      <c r="J46" s="249">
        <f>'2.1. Registro logro acuerdos co'!H10</f>
        <v>0.30084745762711862</v>
      </c>
      <c r="K46" s="250"/>
      <c r="L46" s="251"/>
      <c r="M46" s="249">
        <f>'2.1. Registro logro acuerdos co'!J10</f>
        <v>0.18627450980392157</v>
      </c>
      <c r="N46" s="250"/>
      <c r="O46" s="251"/>
      <c r="P46" s="82">
        <f>'2.1. Registro logro acuerdos co'!L10</f>
        <v>0.25</v>
      </c>
      <c r="Q46" s="65"/>
    </row>
    <row r="47" spans="1:17" ht="3.6" customHeight="1" thickBot="1" x14ac:dyDescent="0.25">
      <c r="A47" s="65"/>
      <c r="B47" s="83">
        <v>0.9</v>
      </c>
      <c r="C47" s="98" t="s">
        <v>2</v>
      </c>
      <c r="D47" s="99">
        <f t="shared" ref="D47:E47" si="0">+$C$26</f>
        <v>0.2</v>
      </c>
      <c r="E47" s="99">
        <f t="shared" si="0"/>
        <v>0.2</v>
      </c>
      <c r="F47" s="99">
        <f>+$C$26</f>
        <v>0.2</v>
      </c>
      <c r="G47" s="99">
        <f t="shared" ref="G47:O47" si="1">+$C$26</f>
        <v>0.2</v>
      </c>
      <c r="H47" s="99">
        <f t="shared" si="1"/>
        <v>0.2</v>
      </c>
      <c r="I47" s="99">
        <f t="shared" si="1"/>
        <v>0.2</v>
      </c>
      <c r="J47" s="99">
        <f t="shared" si="1"/>
        <v>0.2</v>
      </c>
      <c r="K47" s="99">
        <f t="shared" si="1"/>
        <v>0.2</v>
      </c>
      <c r="L47" s="99">
        <f t="shared" si="1"/>
        <v>0.2</v>
      </c>
      <c r="M47" s="99">
        <f t="shared" si="1"/>
        <v>0.2</v>
      </c>
      <c r="N47" s="99">
        <f t="shared" si="1"/>
        <v>0.2</v>
      </c>
      <c r="O47" s="99">
        <f t="shared" si="1"/>
        <v>0.2</v>
      </c>
      <c r="P47" s="99">
        <f>+$C$26</f>
        <v>0.2</v>
      </c>
      <c r="Q47" s="65"/>
    </row>
    <row r="48" spans="1:17" ht="22.5" customHeight="1" thickBot="1" x14ac:dyDescent="0.25">
      <c r="A48" s="65"/>
      <c r="B48" s="141" t="s">
        <v>21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  <c r="Q48" s="65"/>
    </row>
    <row r="49" spans="1:17" x14ac:dyDescent="0.2">
      <c r="A49" s="65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65"/>
    </row>
    <row r="50" spans="1:17" x14ac:dyDescent="0.2">
      <c r="A50" s="65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  <c r="Q50" s="65"/>
    </row>
    <row r="51" spans="1:17" x14ac:dyDescent="0.2">
      <c r="A51" s="65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65"/>
    </row>
    <row r="52" spans="1:17" x14ac:dyDescent="0.2">
      <c r="A52" s="65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65"/>
    </row>
    <row r="53" spans="1:17" x14ac:dyDescent="0.2">
      <c r="A53" s="65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65"/>
    </row>
    <row r="54" spans="1:17" x14ac:dyDescent="0.2">
      <c r="A54" s="65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65"/>
    </row>
    <row r="55" spans="1:17" x14ac:dyDescent="0.2">
      <c r="A55" s="65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  <c r="Q55" s="65"/>
    </row>
    <row r="56" spans="1:17" ht="33.6" customHeight="1" x14ac:dyDescent="0.2">
      <c r="A56" s="65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65"/>
    </row>
    <row r="57" spans="1:17" ht="33.6" customHeight="1" x14ac:dyDescent="0.2">
      <c r="A57" s="65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65"/>
    </row>
    <row r="58" spans="1:17" x14ac:dyDescent="0.2">
      <c r="A58" s="65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  <c r="Q58" s="65"/>
    </row>
    <row r="59" spans="1:17" x14ac:dyDescent="0.2">
      <c r="A59" s="65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  <c r="Q59" s="65"/>
    </row>
    <row r="60" spans="1:17" x14ac:dyDescent="0.2">
      <c r="A60" s="65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Q60" s="65"/>
    </row>
    <row r="61" spans="1:17" x14ac:dyDescent="0.2">
      <c r="A61" s="65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65"/>
    </row>
    <row r="62" spans="1:17" x14ac:dyDescent="0.2">
      <c r="A62" s="65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65"/>
    </row>
    <row r="63" spans="1:17" x14ac:dyDescent="0.2">
      <c r="A63" s="65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9"/>
      <c r="Q63" s="65"/>
    </row>
    <row r="64" spans="1:17" ht="13.5" thickBot="1" x14ac:dyDescent="0.25">
      <c r="A64" s="65"/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2"/>
      <c r="Q64" s="65"/>
    </row>
    <row r="65" spans="1:19" s="84" customFormat="1" ht="3" customHeight="1" thickBot="1" x14ac:dyDescent="0.25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S65" s="85"/>
    </row>
    <row r="66" spans="1:19" ht="15" customHeight="1" x14ac:dyDescent="0.2">
      <c r="A66" s="65"/>
      <c r="B66" s="124" t="s">
        <v>5</v>
      </c>
      <c r="C66" s="127" t="s">
        <v>98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9"/>
      <c r="Q66" s="65"/>
    </row>
    <row r="67" spans="1:19" ht="49.5" customHeight="1" x14ac:dyDescent="0.2">
      <c r="A67" s="65"/>
      <c r="B67" s="125"/>
      <c r="C67" s="130" t="s">
        <v>188</v>
      </c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2"/>
      <c r="Q67" s="65"/>
    </row>
    <row r="68" spans="1:19" ht="15" customHeight="1" x14ac:dyDescent="0.2">
      <c r="A68" s="65"/>
      <c r="B68" s="125"/>
      <c r="C68" s="133" t="s">
        <v>99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5"/>
      <c r="Q68" s="65"/>
    </row>
    <row r="69" spans="1:19" ht="49.5" customHeight="1" x14ac:dyDescent="0.2">
      <c r="A69" s="65"/>
      <c r="B69" s="125"/>
      <c r="C69" s="130" t="s">
        <v>188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65"/>
    </row>
    <row r="70" spans="1:19" ht="18" customHeight="1" x14ac:dyDescent="0.2">
      <c r="A70" s="65"/>
      <c r="B70" s="125"/>
      <c r="C70" s="133" t="s">
        <v>100</v>
      </c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5"/>
      <c r="Q70" s="65"/>
    </row>
    <row r="71" spans="1:19" ht="49.5" customHeight="1" x14ac:dyDescent="0.2">
      <c r="A71" s="65"/>
      <c r="B71" s="125"/>
      <c r="C71" s="130" t="s">
        <v>187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65"/>
    </row>
    <row r="72" spans="1:19" ht="17.25" customHeight="1" x14ac:dyDescent="0.2">
      <c r="A72" s="65"/>
      <c r="B72" s="125"/>
      <c r="C72" s="133" t="s">
        <v>101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5"/>
      <c r="Q72" s="65"/>
    </row>
    <row r="73" spans="1:19" ht="49.5" customHeight="1" thickBot="1" x14ac:dyDescent="0.25">
      <c r="A73" s="65"/>
      <c r="B73" s="126"/>
      <c r="C73" s="106" t="s">
        <v>198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8"/>
      <c r="Q73" s="65"/>
    </row>
    <row r="74" spans="1:19" ht="30.75" customHeight="1" thickBot="1" x14ac:dyDescent="0.25">
      <c r="A74" s="65"/>
      <c r="B74" s="55" t="s">
        <v>42</v>
      </c>
      <c r="C74" s="109" t="s">
        <v>175</v>
      </c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1"/>
      <c r="Q74" s="65"/>
    </row>
    <row r="75" spans="1:19" ht="27.75" customHeight="1" thickBot="1" x14ac:dyDescent="0.25">
      <c r="A75" s="65"/>
      <c r="B75" s="55" t="s">
        <v>55</v>
      </c>
      <c r="C75" s="112" t="s">
        <v>56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3"/>
      <c r="Q75" s="65"/>
    </row>
    <row r="76" spans="1:19" x14ac:dyDescent="0.2">
      <c r="B76" s="62"/>
    </row>
    <row r="77" spans="1:19" x14ac:dyDescent="0.2">
      <c r="B77" s="62"/>
    </row>
    <row r="78" spans="1:19" x14ac:dyDescent="0.2">
      <c r="B78" s="62"/>
      <c r="C78" s="86"/>
    </row>
    <row r="79" spans="1:19" hidden="1" x14ac:dyDescent="0.2">
      <c r="B79" s="62"/>
      <c r="C79" s="62">
        <v>2018</v>
      </c>
    </row>
    <row r="80" spans="1:19" hidden="1" x14ac:dyDescent="0.2">
      <c r="B80" s="62"/>
      <c r="C80" s="62">
        <v>2019</v>
      </c>
    </row>
    <row r="81" spans="2:15" x14ac:dyDescent="0.2">
      <c r="B81" s="62"/>
    </row>
    <row r="82" spans="2:15" x14ac:dyDescent="0.2">
      <c r="B82" s="62"/>
    </row>
    <row r="83" spans="2:15" x14ac:dyDescent="0.2">
      <c r="B83" s="62"/>
    </row>
    <row r="84" spans="2:15" x14ac:dyDescent="0.2">
      <c r="B84" s="62"/>
    </row>
    <row r="85" spans="2:15" x14ac:dyDescent="0.2">
      <c r="B85" s="62"/>
    </row>
    <row r="86" spans="2:15" s="63" customFormat="1" x14ac:dyDescent="0.2"/>
    <row r="87" spans="2:15" s="63" customFormat="1" x14ac:dyDescent="0.2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</row>
    <row r="88" spans="2:15" s="63" customFormat="1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</row>
    <row r="89" spans="2:15" s="63" customFormat="1" x14ac:dyDescent="0.2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</row>
    <row r="90" spans="2:15" s="63" customFormat="1" x14ac:dyDescent="0.2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2:15" s="63" customFormat="1" x14ac:dyDescent="0.2">
      <c r="B91" s="88"/>
      <c r="C91" s="88"/>
      <c r="D91" s="88"/>
      <c r="E91" s="88"/>
      <c r="F91" s="88"/>
      <c r="G91" s="87"/>
      <c r="H91" s="87"/>
      <c r="I91" s="87"/>
      <c r="J91" s="87"/>
      <c r="K91" s="87"/>
      <c r="L91" s="87"/>
      <c r="M91" s="87"/>
      <c r="N91" s="87"/>
      <c r="O91" s="87"/>
    </row>
    <row r="92" spans="2:15" s="63" customFormat="1" x14ac:dyDescent="0.2">
      <c r="B92" s="88"/>
      <c r="C92" s="88"/>
      <c r="D92" s="88"/>
      <c r="E92" s="88"/>
      <c r="F92" s="88"/>
      <c r="G92" s="87"/>
      <c r="H92" s="87"/>
      <c r="I92" s="87"/>
      <c r="J92" s="87"/>
      <c r="K92" s="87"/>
      <c r="L92" s="87"/>
      <c r="M92" s="87"/>
      <c r="N92" s="87"/>
      <c r="O92" s="87"/>
    </row>
    <row r="93" spans="2:15" s="63" customFormat="1" x14ac:dyDescent="0.2">
      <c r="B93" s="88"/>
      <c r="C93" s="88"/>
      <c r="D93" s="88"/>
      <c r="E93" s="88"/>
      <c r="F93" s="88"/>
      <c r="G93" s="87"/>
      <c r="H93" s="87"/>
      <c r="I93" s="87"/>
      <c r="J93" s="87"/>
      <c r="K93" s="87"/>
      <c r="L93" s="87"/>
      <c r="M93" s="87"/>
      <c r="N93" s="87"/>
      <c r="O93" s="87"/>
    </row>
    <row r="94" spans="2:15" s="63" customFormat="1" x14ac:dyDescent="0.2">
      <c r="B94" s="88"/>
      <c r="C94" s="88"/>
      <c r="D94" s="88"/>
      <c r="E94" s="88"/>
      <c r="F94" s="88"/>
      <c r="G94" s="87"/>
      <c r="H94" s="87"/>
      <c r="I94" s="87"/>
      <c r="J94" s="87"/>
      <c r="K94" s="87"/>
      <c r="L94" s="87"/>
      <c r="M94" s="87"/>
      <c r="N94" s="87"/>
      <c r="O94" s="87"/>
    </row>
    <row r="95" spans="2:15" s="63" customFormat="1" x14ac:dyDescent="0.2">
      <c r="B95" s="88"/>
      <c r="C95" s="88"/>
      <c r="D95" s="88"/>
      <c r="E95" s="88"/>
      <c r="F95" s="88"/>
      <c r="G95" s="87"/>
      <c r="H95" s="87"/>
      <c r="I95" s="87"/>
      <c r="J95" s="87"/>
      <c r="K95" s="87"/>
      <c r="L95" s="87"/>
      <c r="M95" s="87"/>
      <c r="N95" s="87"/>
      <c r="O95" s="87"/>
    </row>
    <row r="96" spans="2:15" s="63" customFormat="1" x14ac:dyDescent="0.2">
      <c r="B96" s="88"/>
      <c r="C96" s="88"/>
      <c r="D96" s="88"/>
      <c r="E96" s="88"/>
      <c r="F96" s="88"/>
      <c r="G96" s="87"/>
      <c r="H96" s="87"/>
      <c r="I96" s="87"/>
      <c r="J96" s="87"/>
      <c r="K96" s="87"/>
      <c r="L96" s="87"/>
      <c r="M96" s="87"/>
      <c r="N96" s="87"/>
      <c r="O96" s="87"/>
    </row>
    <row r="97" spans="2:17" s="63" customFormat="1" x14ac:dyDescent="0.2">
      <c r="B97" s="88"/>
      <c r="C97" s="88"/>
      <c r="D97" s="88"/>
      <c r="E97" s="88"/>
      <c r="F97" s="88"/>
      <c r="G97" s="87"/>
      <c r="H97" s="87"/>
      <c r="I97" s="87"/>
      <c r="J97" s="87"/>
      <c r="K97" s="87"/>
      <c r="L97" s="87"/>
      <c r="M97" s="87"/>
      <c r="N97" s="87"/>
      <c r="O97" s="87"/>
      <c r="P97" s="89"/>
    </row>
    <row r="98" spans="2:17" s="63" customFormat="1" x14ac:dyDescent="0.2">
      <c r="B98" s="88"/>
      <c r="C98" s="88"/>
      <c r="D98" s="88"/>
      <c r="E98" s="88"/>
      <c r="F98" s="88"/>
      <c r="G98" s="87"/>
      <c r="H98" s="87"/>
      <c r="I98" s="87"/>
      <c r="J98" s="87"/>
      <c r="K98" s="87"/>
      <c r="L98" s="87"/>
      <c r="M98" s="87"/>
      <c r="N98" s="87"/>
      <c r="O98" s="87"/>
      <c r="P98" s="89"/>
    </row>
    <row r="99" spans="2:17" s="63" customFormat="1" x14ac:dyDescent="0.2">
      <c r="B99" s="88"/>
      <c r="C99" s="88"/>
      <c r="D99" s="88"/>
      <c r="E99" s="88"/>
      <c r="F99" s="88"/>
      <c r="G99" s="87"/>
      <c r="H99" s="87"/>
      <c r="I99" s="87"/>
      <c r="J99" s="87"/>
      <c r="K99" s="87"/>
      <c r="L99" s="87"/>
      <c r="M99" s="87"/>
      <c r="N99" s="87"/>
      <c r="O99" s="87"/>
      <c r="P99" s="89"/>
    </row>
    <row r="100" spans="2:17" s="63" customFormat="1" x14ac:dyDescent="0.2">
      <c r="B100" s="88"/>
      <c r="C100" s="88"/>
      <c r="D100" s="88"/>
      <c r="E100" s="88"/>
      <c r="F100" s="88"/>
      <c r="G100" s="87"/>
      <c r="H100" s="87"/>
      <c r="I100" s="87"/>
      <c r="J100" s="87"/>
      <c r="K100" s="87"/>
      <c r="L100" s="87"/>
      <c r="M100" s="87"/>
      <c r="N100" s="87"/>
      <c r="O100" s="87"/>
      <c r="P100" s="89"/>
      <c r="Q100" s="90" t="s">
        <v>47</v>
      </c>
    </row>
    <row r="101" spans="2:17" s="63" customFormat="1" x14ac:dyDescent="0.2">
      <c r="B101" s="91"/>
      <c r="C101" s="91"/>
      <c r="D101" s="88"/>
      <c r="E101" s="88"/>
      <c r="F101" s="88"/>
      <c r="G101" s="87"/>
      <c r="H101" s="87"/>
      <c r="I101" s="87"/>
      <c r="J101" s="87"/>
      <c r="K101" s="87"/>
      <c r="L101" s="87"/>
      <c r="M101" s="87"/>
      <c r="N101" s="87"/>
      <c r="O101" s="87"/>
      <c r="P101" s="89"/>
      <c r="Q101" s="90" t="s">
        <v>48</v>
      </c>
    </row>
    <row r="102" spans="2:17" s="63" customFormat="1" x14ac:dyDescent="0.2">
      <c r="B102" s="91"/>
      <c r="C102" s="91"/>
      <c r="D102" s="88"/>
      <c r="E102" s="88"/>
      <c r="F102" s="88"/>
      <c r="G102" s="87"/>
      <c r="H102" s="87"/>
      <c r="I102" s="87"/>
      <c r="J102" s="87"/>
      <c r="K102" s="87"/>
      <c r="L102" s="87"/>
      <c r="M102" s="87"/>
      <c r="N102" s="87"/>
      <c r="O102" s="87"/>
      <c r="P102" s="89"/>
      <c r="Q102" s="90" t="s">
        <v>50</v>
      </c>
    </row>
    <row r="103" spans="2:17" s="63" customFormat="1" x14ac:dyDescent="0.2">
      <c r="B103" s="91"/>
      <c r="C103" s="91"/>
      <c r="D103" s="88"/>
      <c r="E103" s="88"/>
      <c r="F103" s="88"/>
      <c r="G103" s="87"/>
      <c r="H103" s="87"/>
      <c r="I103" s="87"/>
      <c r="J103" s="87"/>
      <c r="K103" s="87"/>
      <c r="L103" s="87"/>
      <c r="M103" s="87"/>
      <c r="N103" s="87"/>
      <c r="O103" s="87"/>
      <c r="P103" s="89"/>
      <c r="Q103" s="90" t="s">
        <v>49</v>
      </c>
    </row>
    <row r="104" spans="2:17" s="63" customFormat="1" x14ac:dyDescent="0.2">
      <c r="B104" s="88"/>
      <c r="C104" s="91"/>
      <c r="D104" s="88"/>
      <c r="E104" s="88"/>
      <c r="F104" s="88"/>
      <c r="G104" s="87"/>
      <c r="H104" s="87"/>
      <c r="I104" s="87"/>
      <c r="J104" s="87"/>
      <c r="K104" s="87"/>
      <c r="L104" s="87"/>
      <c r="M104" s="92"/>
      <c r="N104" s="87"/>
      <c r="O104" s="87"/>
      <c r="P104" s="89"/>
      <c r="Q104" s="90" t="s">
        <v>51</v>
      </c>
    </row>
    <row r="105" spans="2:17" s="63" customFormat="1" x14ac:dyDescent="0.2">
      <c r="B105" s="88"/>
      <c r="C105" s="91"/>
      <c r="D105" s="88"/>
      <c r="E105" s="88"/>
      <c r="F105" s="88"/>
      <c r="G105" s="87"/>
      <c r="H105" s="87"/>
      <c r="I105" s="87"/>
      <c r="J105" s="87"/>
      <c r="K105" s="87"/>
      <c r="L105" s="87"/>
      <c r="M105" s="87"/>
      <c r="N105" s="87" t="s">
        <v>46</v>
      </c>
      <c r="O105" s="87"/>
      <c r="P105" s="89"/>
      <c r="Q105" s="90" t="s">
        <v>52</v>
      </c>
    </row>
    <row r="106" spans="2:17" s="63" customFormat="1" x14ac:dyDescent="0.2">
      <c r="B106" s="88"/>
      <c r="C106" s="91"/>
      <c r="D106" s="88"/>
      <c r="E106" s="88"/>
      <c r="F106" s="88"/>
      <c r="G106" s="87"/>
      <c r="H106" s="87"/>
      <c r="I106" s="87"/>
      <c r="J106" s="87"/>
      <c r="K106" s="87"/>
      <c r="L106" s="87"/>
      <c r="M106" s="87"/>
      <c r="N106" s="87"/>
      <c r="O106" s="87"/>
      <c r="P106" s="89"/>
    </row>
    <row r="107" spans="2:17" s="63" customFormat="1" x14ac:dyDescent="0.2">
      <c r="B107" s="88"/>
      <c r="C107" s="91"/>
      <c r="D107" s="88"/>
      <c r="E107" s="88"/>
      <c r="F107" s="88"/>
      <c r="G107" s="87"/>
      <c r="H107" s="87"/>
      <c r="I107" s="87"/>
      <c r="J107" s="87"/>
      <c r="K107" s="87"/>
      <c r="L107" s="87"/>
      <c r="M107" s="87"/>
      <c r="N107" s="87"/>
      <c r="O107" s="87"/>
      <c r="P107" s="89"/>
    </row>
    <row r="108" spans="2:17" s="63" customFormat="1" x14ac:dyDescent="0.2">
      <c r="B108" s="88"/>
      <c r="C108" s="88"/>
      <c r="D108" s="88"/>
      <c r="E108" s="88"/>
      <c r="F108" s="88"/>
      <c r="G108" s="87"/>
      <c r="H108" s="87"/>
      <c r="I108" s="87"/>
      <c r="J108" s="87"/>
      <c r="K108" s="87"/>
      <c r="L108" s="87"/>
      <c r="M108" s="87"/>
      <c r="N108" s="87"/>
      <c r="O108" s="87"/>
      <c r="P108" s="89"/>
    </row>
    <row r="109" spans="2:17" s="63" customFormat="1" x14ac:dyDescent="0.2">
      <c r="B109" s="88"/>
      <c r="C109" s="88"/>
      <c r="D109" s="88"/>
      <c r="E109" s="88"/>
      <c r="F109" s="88"/>
      <c r="G109" s="87"/>
      <c r="H109" s="87"/>
      <c r="I109" s="87"/>
      <c r="J109" s="87"/>
      <c r="K109" s="87"/>
      <c r="L109" s="87"/>
      <c r="M109" s="87"/>
      <c r="N109" s="87"/>
      <c r="O109" s="87"/>
      <c r="P109" s="89"/>
    </row>
    <row r="110" spans="2:17" s="63" customFormat="1" x14ac:dyDescent="0.2">
      <c r="B110" s="88"/>
      <c r="C110" s="88"/>
      <c r="D110" s="88"/>
      <c r="E110" s="88"/>
      <c r="F110" s="88"/>
      <c r="G110" s="87"/>
      <c r="H110" s="87"/>
      <c r="I110" s="87"/>
      <c r="J110" s="87"/>
      <c r="K110" s="87"/>
      <c r="L110" s="87"/>
      <c r="M110" s="87"/>
      <c r="N110" s="87"/>
      <c r="O110" s="87"/>
      <c r="P110" s="89"/>
      <c r="Q110" s="90">
        <v>2015</v>
      </c>
    </row>
    <row r="111" spans="2:17" s="63" customFormat="1" ht="12.75" customHeight="1" x14ac:dyDescent="0.2">
      <c r="B111" s="88"/>
      <c r="C111" s="88"/>
      <c r="D111" s="88"/>
      <c r="E111" s="88"/>
      <c r="F111" s="88"/>
      <c r="G111" s="87"/>
      <c r="H111" s="87"/>
      <c r="I111" s="87"/>
      <c r="J111" s="87"/>
      <c r="K111" s="87"/>
      <c r="L111" s="87"/>
      <c r="M111" s="87"/>
      <c r="N111" s="87"/>
      <c r="O111" s="87"/>
      <c r="Q111" s="90">
        <v>2016</v>
      </c>
    </row>
    <row r="112" spans="2:17" s="63" customFormat="1" x14ac:dyDescent="0.2">
      <c r="B112" s="88"/>
      <c r="C112" s="88"/>
      <c r="D112" s="88"/>
      <c r="E112" s="88"/>
      <c r="F112" s="88"/>
      <c r="G112" s="87"/>
      <c r="H112" s="87"/>
      <c r="I112" s="87"/>
      <c r="J112" s="87"/>
      <c r="K112" s="87"/>
      <c r="L112" s="87"/>
      <c r="M112" s="87"/>
      <c r="N112" s="87"/>
      <c r="O112" s="87"/>
      <c r="Q112" s="90">
        <v>2017</v>
      </c>
    </row>
    <row r="113" spans="2:17" s="63" customFormat="1" x14ac:dyDescent="0.2">
      <c r="B113" s="88"/>
      <c r="C113" s="88"/>
      <c r="D113" s="88"/>
      <c r="E113" s="88"/>
      <c r="F113" s="88"/>
      <c r="G113" s="87"/>
      <c r="H113" s="87"/>
      <c r="I113" s="87"/>
      <c r="J113" s="87"/>
      <c r="K113" s="87"/>
      <c r="L113" s="87"/>
      <c r="M113" s="87"/>
      <c r="N113" s="87"/>
      <c r="O113" s="87"/>
      <c r="Q113" s="90">
        <v>2018</v>
      </c>
    </row>
    <row r="114" spans="2:17" s="63" customFormat="1" x14ac:dyDescent="0.2">
      <c r="B114" s="88"/>
      <c r="C114" s="88"/>
      <c r="D114" s="88"/>
      <c r="E114" s="88"/>
      <c r="F114" s="88"/>
      <c r="G114" s="87"/>
      <c r="H114" s="87"/>
      <c r="I114" s="87"/>
      <c r="J114" s="87"/>
      <c r="K114" s="87"/>
      <c r="L114" s="87"/>
      <c r="M114" s="87"/>
      <c r="N114" s="87"/>
      <c r="O114" s="87"/>
    </row>
    <row r="115" spans="2:17" s="63" customFormat="1" x14ac:dyDescent="0.2">
      <c r="B115" s="88"/>
      <c r="C115" s="88"/>
      <c r="D115" s="88"/>
      <c r="E115" s="88"/>
      <c r="F115" s="88"/>
      <c r="G115" s="87"/>
      <c r="H115" s="87"/>
      <c r="I115" s="87"/>
      <c r="J115" s="87"/>
      <c r="K115" s="87"/>
      <c r="L115" s="87"/>
      <c r="M115" s="87"/>
      <c r="N115" s="87"/>
      <c r="O115" s="87"/>
    </row>
    <row r="116" spans="2:17" s="63" customFormat="1" x14ac:dyDescent="0.2">
      <c r="B116" s="38"/>
      <c r="C116" s="88"/>
      <c r="D116" s="88"/>
      <c r="E116" s="88"/>
      <c r="F116" s="88"/>
      <c r="G116" s="87"/>
      <c r="H116" s="87"/>
      <c r="I116" s="87"/>
      <c r="J116" s="87"/>
      <c r="K116" s="87"/>
      <c r="L116" s="87"/>
      <c r="M116" s="87"/>
      <c r="N116" s="87"/>
      <c r="O116" s="87"/>
    </row>
    <row r="117" spans="2:17" s="63" customFormat="1" x14ac:dyDescent="0.2">
      <c r="B117" s="38"/>
      <c r="C117" s="88"/>
      <c r="D117" s="88"/>
      <c r="E117" s="88"/>
      <c r="F117" s="88"/>
      <c r="G117" s="87"/>
      <c r="H117" s="87"/>
      <c r="I117" s="87"/>
      <c r="J117" s="87"/>
      <c r="K117" s="87"/>
      <c r="L117" s="87"/>
      <c r="M117" s="87"/>
      <c r="N117" s="87"/>
      <c r="O117" s="87"/>
    </row>
    <row r="118" spans="2:17" s="63" customFormat="1" x14ac:dyDescent="0.2">
      <c r="B118" s="38"/>
      <c r="C118" s="88"/>
      <c r="D118" s="88"/>
      <c r="E118" s="88"/>
      <c r="F118" s="88"/>
      <c r="G118" s="87"/>
      <c r="H118" s="87"/>
      <c r="I118" s="87"/>
      <c r="J118" s="87"/>
      <c r="K118" s="87"/>
      <c r="L118" s="87"/>
      <c r="M118" s="87"/>
      <c r="N118" s="87"/>
      <c r="O118" s="87"/>
    </row>
    <row r="119" spans="2:17" s="63" customFormat="1" x14ac:dyDescent="0.2">
      <c r="B119" s="38"/>
      <c r="C119" s="88"/>
      <c r="D119" s="88"/>
      <c r="E119" s="88"/>
      <c r="F119" s="88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2:17" s="63" customFormat="1" x14ac:dyDescent="0.2">
      <c r="B120" s="38"/>
      <c r="C120" s="88"/>
      <c r="D120" s="88"/>
      <c r="E120" s="88"/>
      <c r="F120" s="88"/>
      <c r="G120" s="87"/>
      <c r="H120" s="87"/>
      <c r="I120" s="87"/>
      <c r="J120" s="87"/>
      <c r="K120" s="87"/>
      <c r="L120" s="87"/>
      <c r="M120" s="87"/>
      <c r="N120" s="87"/>
      <c r="O120" s="87"/>
    </row>
    <row r="121" spans="2:17" s="63" customFormat="1" x14ac:dyDescent="0.2">
      <c r="B121" s="38"/>
      <c r="C121" s="88"/>
      <c r="D121" s="88"/>
      <c r="E121" s="88"/>
      <c r="F121" s="88"/>
      <c r="G121" s="87"/>
      <c r="H121" s="87"/>
      <c r="I121" s="87"/>
      <c r="J121" s="87"/>
      <c r="K121" s="87"/>
      <c r="L121" s="87"/>
      <c r="M121" s="87"/>
      <c r="N121" s="87"/>
      <c r="O121" s="87"/>
    </row>
    <row r="122" spans="2:17" s="63" customFormat="1" x14ac:dyDescent="0.2">
      <c r="B122" s="38"/>
      <c r="C122" s="88"/>
      <c r="D122" s="88"/>
      <c r="E122" s="88"/>
      <c r="F122" s="88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2:17" s="63" customFormat="1" x14ac:dyDescent="0.2">
      <c r="B123" s="39"/>
      <c r="C123" s="88"/>
      <c r="D123" s="88"/>
      <c r="E123" s="88"/>
      <c r="F123" s="88"/>
      <c r="G123" s="87"/>
      <c r="H123" s="87"/>
      <c r="I123" s="87"/>
      <c r="J123" s="87"/>
      <c r="K123" s="87"/>
      <c r="L123" s="87"/>
      <c r="M123" s="87"/>
      <c r="N123" s="87"/>
      <c r="O123" s="87"/>
    </row>
    <row r="124" spans="2:17" s="63" customFormat="1" x14ac:dyDescent="0.2">
      <c r="B124" s="39"/>
      <c r="C124" s="88"/>
      <c r="D124" s="88"/>
      <c r="E124" s="88"/>
      <c r="F124" s="88"/>
      <c r="G124" s="87"/>
      <c r="H124" s="87"/>
      <c r="I124" s="87"/>
      <c r="J124" s="87"/>
      <c r="K124" s="87"/>
      <c r="L124" s="87"/>
      <c r="M124" s="87"/>
      <c r="N124" s="87"/>
      <c r="O124" s="87"/>
    </row>
    <row r="125" spans="2:17" s="63" customFormat="1" x14ac:dyDescent="0.2">
      <c r="B125" s="88"/>
      <c r="C125" s="88"/>
      <c r="D125" s="88"/>
      <c r="E125" s="88"/>
      <c r="F125" s="88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2:17" s="63" customFormat="1" x14ac:dyDescent="0.2">
      <c r="B126" s="46" t="s">
        <v>117</v>
      </c>
      <c r="C126" s="88"/>
      <c r="D126" s="88"/>
      <c r="E126" s="88"/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2:17" s="63" customFormat="1" x14ac:dyDescent="0.2">
      <c r="B127" s="46" t="s">
        <v>118</v>
      </c>
      <c r="C127" s="88"/>
      <c r="D127" s="88"/>
      <c r="E127" s="88"/>
      <c r="F127" s="88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2:17" s="63" customFormat="1" x14ac:dyDescent="0.2">
      <c r="B128" s="46" t="s">
        <v>119</v>
      </c>
      <c r="C128" s="88"/>
      <c r="D128" s="88"/>
      <c r="E128" s="88"/>
      <c r="F128" s="88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2:16" s="63" customFormat="1" x14ac:dyDescent="0.2">
      <c r="B129" s="46" t="s">
        <v>120</v>
      </c>
      <c r="C129" s="88"/>
      <c r="D129" s="88"/>
      <c r="E129" s="88"/>
      <c r="F129" s="88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2:16" s="63" customFormat="1" x14ac:dyDescent="0.2">
      <c r="B130" s="46" t="s">
        <v>121</v>
      </c>
      <c r="C130" s="88"/>
      <c r="D130" s="88"/>
      <c r="E130" s="88"/>
      <c r="F130" s="88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2:16" s="63" customFormat="1" x14ac:dyDescent="0.2">
      <c r="B131" s="46" t="s">
        <v>122</v>
      </c>
      <c r="C131" s="88"/>
      <c r="D131" s="88"/>
      <c r="E131" s="88"/>
      <c r="F131" s="88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2:16" s="63" customFormat="1" x14ac:dyDescent="0.2">
      <c r="B132" s="46" t="s">
        <v>123</v>
      </c>
      <c r="C132" s="88"/>
      <c r="D132" s="88"/>
      <c r="E132" s="88"/>
      <c r="F132" s="88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2:16" s="63" customFormat="1" x14ac:dyDescent="0.2">
      <c r="B133" s="44"/>
      <c r="C133" s="88"/>
      <c r="D133" s="88"/>
      <c r="E133" s="88"/>
      <c r="F133" s="88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2:16" s="63" customFormat="1" x14ac:dyDescent="0.2">
      <c r="B134" s="38"/>
      <c r="C134" s="88"/>
      <c r="D134" s="88"/>
      <c r="E134" s="88"/>
      <c r="F134" s="88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2:16" s="65" customFormat="1" x14ac:dyDescent="0.2">
      <c r="B135" s="38"/>
      <c r="C135" s="88"/>
      <c r="D135" s="88"/>
      <c r="E135" s="88"/>
      <c r="F135" s="88"/>
      <c r="G135" s="87"/>
      <c r="H135" s="87"/>
      <c r="I135" s="87"/>
      <c r="J135" s="87"/>
      <c r="K135" s="87"/>
      <c r="L135" s="87"/>
      <c r="M135" s="87"/>
      <c r="N135" s="87"/>
      <c r="O135" s="87"/>
      <c r="P135" s="63"/>
    </row>
    <row r="136" spans="2:16" s="65" customFormat="1" hidden="1" x14ac:dyDescent="0.2">
      <c r="B136" s="88" t="s">
        <v>27</v>
      </c>
      <c r="C136" s="88"/>
      <c r="D136" s="88"/>
      <c r="E136" s="88"/>
      <c r="F136" s="88"/>
      <c r="G136" s="87"/>
      <c r="H136" s="87"/>
      <c r="I136" s="87"/>
      <c r="J136" s="87"/>
      <c r="K136" s="87"/>
      <c r="L136" s="87"/>
      <c r="M136" s="87"/>
      <c r="N136" s="87"/>
      <c r="O136" s="87"/>
      <c r="P136" s="63"/>
    </row>
    <row r="137" spans="2:16" s="65" customFormat="1" hidden="1" x14ac:dyDescent="0.2">
      <c r="B137" s="91" t="s">
        <v>35</v>
      </c>
      <c r="C137" s="88"/>
      <c r="D137" s="88"/>
      <c r="E137" s="88"/>
      <c r="F137" s="88"/>
      <c r="G137" s="87"/>
      <c r="H137" s="87"/>
      <c r="I137" s="87"/>
      <c r="J137" s="87"/>
      <c r="K137" s="87"/>
      <c r="L137" s="87"/>
      <c r="M137" s="87"/>
      <c r="N137" s="87"/>
      <c r="O137" s="87"/>
      <c r="P137" s="63"/>
    </row>
    <row r="138" spans="2:16" s="65" customFormat="1" hidden="1" x14ac:dyDescent="0.2">
      <c r="B138" s="91" t="s">
        <v>84</v>
      </c>
      <c r="C138" s="88"/>
      <c r="D138" s="88"/>
      <c r="E138" s="88"/>
      <c r="F138" s="88"/>
      <c r="G138" s="87"/>
      <c r="H138" s="87"/>
      <c r="I138" s="87"/>
      <c r="J138" s="87"/>
      <c r="K138" s="87"/>
      <c r="L138" s="87"/>
      <c r="M138" s="87"/>
      <c r="N138" s="87"/>
      <c r="O138" s="87"/>
      <c r="P138" s="63"/>
    </row>
    <row r="139" spans="2:16" s="65" customFormat="1" hidden="1" x14ac:dyDescent="0.2">
      <c r="B139" s="91" t="s">
        <v>28</v>
      </c>
      <c r="C139" s="88"/>
      <c r="D139" s="88"/>
      <c r="E139" s="88"/>
      <c r="F139" s="88"/>
      <c r="G139" s="87"/>
      <c r="H139" s="87"/>
      <c r="I139" s="87"/>
      <c r="J139" s="87"/>
      <c r="K139" s="87"/>
      <c r="L139" s="87"/>
      <c r="M139" s="87"/>
      <c r="N139" s="87"/>
      <c r="O139" s="87"/>
      <c r="P139" s="63"/>
    </row>
    <row r="140" spans="2:16" s="65" customFormat="1" hidden="1" x14ac:dyDescent="0.2">
      <c r="B140" s="91" t="s">
        <v>90</v>
      </c>
      <c r="C140" s="88"/>
      <c r="D140" s="88"/>
      <c r="E140" s="88"/>
      <c r="F140" s="88"/>
      <c r="G140" s="87"/>
      <c r="H140" s="87"/>
      <c r="I140" s="87"/>
      <c r="J140" s="87"/>
      <c r="K140" s="87"/>
      <c r="L140" s="87"/>
      <c r="M140" s="87"/>
      <c r="N140" s="87"/>
      <c r="O140" s="87"/>
      <c r="P140" s="63"/>
    </row>
    <row r="141" spans="2:16" s="65" customFormat="1" hidden="1" x14ac:dyDescent="0.2">
      <c r="B141" s="91" t="s">
        <v>114</v>
      </c>
      <c r="C141" s="88"/>
      <c r="D141" s="88"/>
      <c r="E141" s="88"/>
      <c r="F141" s="88"/>
      <c r="G141" s="87"/>
      <c r="H141" s="87"/>
      <c r="I141" s="87"/>
      <c r="J141" s="87"/>
      <c r="K141" s="87"/>
      <c r="L141" s="87"/>
      <c r="M141" s="87"/>
      <c r="N141" s="87"/>
      <c r="O141" s="87"/>
      <c r="P141" s="63"/>
    </row>
    <row r="142" spans="2:16" s="65" customFormat="1" hidden="1" x14ac:dyDescent="0.2">
      <c r="B142" s="91" t="s">
        <v>92</v>
      </c>
      <c r="C142" s="88"/>
      <c r="D142" s="88"/>
      <c r="E142" s="88"/>
      <c r="F142" s="88"/>
      <c r="G142" s="87"/>
      <c r="H142" s="87"/>
      <c r="I142" s="87"/>
      <c r="J142" s="87"/>
      <c r="K142" s="87"/>
      <c r="L142" s="87"/>
      <c r="M142" s="87"/>
      <c r="N142" s="87"/>
      <c r="O142" s="87"/>
      <c r="P142" s="63"/>
    </row>
    <row r="143" spans="2:16" s="65" customFormat="1" hidden="1" x14ac:dyDescent="0.2">
      <c r="B143" s="91" t="s">
        <v>33</v>
      </c>
      <c r="C143" s="88"/>
      <c r="D143" s="88"/>
      <c r="E143" s="88"/>
      <c r="F143" s="88"/>
      <c r="G143" s="87"/>
      <c r="H143" s="87"/>
      <c r="I143" s="87"/>
      <c r="J143" s="87"/>
      <c r="K143" s="87"/>
      <c r="L143" s="87"/>
      <c r="M143" s="87"/>
      <c r="N143" s="87"/>
      <c r="O143" s="87"/>
      <c r="P143" s="63"/>
    </row>
    <row r="144" spans="2:16" s="65" customFormat="1" hidden="1" x14ac:dyDescent="0.2">
      <c r="B144" s="91" t="s">
        <v>81</v>
      </c>
      <c r="C144" s="88"/>
      <c r="D144" s="88"/>
      <c r="E144" s="88"/>
      <c r="F144" s="88"/>
      <c r="G144" s="87"/>
      <c r="H144" s="87"/>
      <c r="I144" s="87"/>
      <c r="J144" s="87"/>
      <c r="K144" s="87"/>
      <c r="L144" s="87"/>
      <c r="M144" s="87"/>
      <c r="N144" s="87"/>
      <c r="O144" s="87"/>
      <c r="P144" s="63"/>
    </row>
    <row r="145" spans="2:16" s="65" customFormat="1" hidden="1" x14ac:dyDescent="0.2">
      <c r="B145" s="91" t="s">
        <v>85</v>
      </c>
      <c r="C145" s="88"/>
      <c r="D145" s="88"/>
      <c r="E145" s="88"/>
      <c r="F145" s="88"/>
      <c r="G145" s="87"/>
      <c r="H145" s="87"/>
      <c r="I145" s="87"/>
      <c r="J145" s="87"/>
      <c r="K145" s="87"/>
      <c r="L145" s="87"/>
      <c r="M145" s="87"/>
      <c r="N145" s="87"/>
      <c r="O145" s="87"/>
      <c r="P145" s="63"/>
    </row>
    <row r="146" spans="2:16" hidden="1" x14ac:dyDescent="0.2">
      <c r="B146" s="41" t="s">
        <v>110</v>
      </c>
      <c r="C146" s="88"/>
      <c r="D146" s="88"/>
      <c r="E146" s="88"/>
      <c r="F146" s="88"/>
      <c r="G146" s="87"/>
      <c r="H146" s="87"/>
      <c r="I146" s="87"/>
      <c r="J146" s="87"/>
      <c r="K146" s="87"/>
      <c r="L146" s="87"/>
      <c r="M146" s="87"/>
      <c r="N146" s="87"/>
      <c r="O146" s="87"/>
      <c r="P146" s="63"/>
    </row>
    <row r="147" spans="2:16" hidden="1" x14ac:dyDescent="0.2">
      <c r="B147" s="91" t="s">
        <v>83</v>
      </c>
      <c r="C147" s="88"/>
      <c r="D147" s="88"/>
      <c r="E147" s="88"/>
      <c r="F147" s="88"/>
      <c r="G147" s="87"/>
      <c r="H147" s="87"/>
      <c r="I147" s="87"/>
      <c r="J147" s="87"/>
      <c r="K147" s="87"/>
      <c r="L147" s="87"/>
      <c r="M147" s="87"/>
      <c r="N147" s="87"/>
      <c r="O147" s="87"/>
      <c r="P147" s="63"/>
    </row>
    <row r="148" spans="2:16" hidden="1" x14ac:dyDescent="0.2">
      <c r="B148" s="91" t="s">
        <v>88</v>
      </c>
      <c r="C148" s="88"/>
      <c r="D148" s="88"/>
      <c r="E148" s="88"/>
      <c r="F148" s="88"/>
      <c r="G148" s="87"/>
      <c r="H148" s="87"/>
      <c r="I148" s="87"/>
      <c r="J148" s="87"/>
      <c r="K148" s="87"/>
      <c r="L148" s="87"/>
      <c r="M148" s="87"/>
      <c r="N148" s="87"/>
      <c r="O148" s="87"/>
      <c r="P148" s="63"/>
    </row>
    <row r="149" spans="2:16" hidden="1" x14ac:dyDescent="0.2">
      <c r="B149" s="91" t="s">
        <v>91</v>
      </c>
      <c r="C149" s="88"/>
      <c r="D149" s="88"/>
      <c r="E149" s="88"/>
      <c r="F149" s="88"/>
      <c r="G149" s="87"/>
      <c r="H149" s="87"/>
      <c r="I149" s="87"/>
      <c r="J149" s="87"/>
      <c r="K149" s="87"/>
      <c r="L149" s="87"/>
      <c r="M149" s="87"/>
      <c r="N149" s="87"/>
      <c r="O149" s="87"/>
      <c r="P149" s="63"/>
    </row>
    <row r="150" spans="2:16" hidden="1" x14ac:dyDescent="0.2">
      <c r="B150" s="91" t="s">
        <v>89</v>
      </c>
      <c r="C150" s="88"/>
      <c r="D150" s="88"/>
      <c r="E150" s="88"/>
      <c r="F150" s="88"/>
      <c r="G150" s="87"/>
      <c r="H150" s="87"/>
      <c r="I150" s="87"/>
      <c r="J150" s="87"/>
      <c r="K150" s="87"/>
      <c r="L150" s="87"/>
      <c r="M150" s="87"/>
      <c r="N150" s="87"/>
      <c r="O150" s="87"/>
      <c r="P150" s="63"/>
    </row>
    <row r="151" spans="2:16" hidden="1" x14ac:dyDescent="0.2">
      <c r="B151" s="91" t="s">
        <v>86</v>
      </c>
      <c r="C151" s="88"/>
      <c r="D151" s="88"/>
      <c r="E151" s="88"/>
      <c r="F151" s="88"/>
      <c r="G151" s="87"/>
      <c r="H151" s="87"/>
      <c r="I151" s="87"/>
      <c r="J151" s="87"/>
      <c r="K151" s="87"/>
      <c r="L151" s="87"/>
      <c r="M151" s="87"/>
      <c r="N151" s="87"/>
      <c r="O151" s="87"/>
      <c r="P151" s="63"/>
    </row>
    <row r="152" spans="2:16" hidden="1" x14ac:dyDescent="0.2">
      <c r="B152" s="91" t="s">
        <v>79</v>
      </c>
      <c r="C152" s="88"/>
      <c r="D152" s="88"/>
      <c r="E152" s="88"/>
      <c r="F152" s="88"/>
      <c r="G152" s="87"/>
      <c r="H152" s="87"/>
      <c r="I152" s="87"/>
      <c r="J152" s="87"/>
      <c r="K152" s="87"/>
      <c r="L152" s="87"/>
      <c r="M152" s="87"/>
      <c r="N152" s="87"/>
      <c r="O152" s="87"/>
      <c r="P152" s="63"/>
    </row>
    <row r="153" spans="2:16" hidden="1" x14ac:dyDescent="0.2">
      <c r="B153" s="91" t="s">
        <v>87</v>
      </c>
      <c r="C153" s="88"/>
      <c r="D153" s="88"/>
      <c r="E153" s="88"/>
      <c r="F153" s="88"/>
      <c r="G153" s="87"/>
      <c r="H153" s="87"/>
      <c r="I153" s="87"/>
      <c r="J153" s="87"/>
      <c r="K153" s="87"/>
      <c r="L153" s="87"/>
      <c r="M153" s="87"/>
      <c r="N153" s="87"/>
      <c r="O153" s="87"/>
      <c r="P153" s="63"/>
    </row>
    <row r="154" spans="2:16" hidden="1" x14ac:dyDescent="0.2">
      <c r="B154" s="91" t="s">
        <v>80</v>
      </c>
      <c r="C154" s="88"/>
      <c r="D154" s="88"/>
      <c r="E154" s="88"/>
      <c r="F154" s="88"/>
      <c r="G154" s="87"/>
      <c r="H154" s="87"/>
      <c r="I154" s="87"/>
      <c r="J154" s="87"/>
      <c r="K154" s="87"/>
      <c r="L154" s="87"/>
      <c r="M154" s="87"/>
      <c r="N154" s="87"/>
      <c r="O154" s="87"/>
      <c r="P154" s="63"/>
    </row>
    <row r="155" spans="2:16" hidden="1" x14ac:dyDescent="0.2">
      <c r="B155" s="91" t="s">
        <v>82</v>
      </c>
      <c r="C155" s="88"/>
      <c r="D155" s="88"/>
      <c r="E155" s="88"/>
      <c r="F155" s="88"/>
      <c r="G155" s="87"/>
      <c r="H155" s="87"/>
      <c r="I155" s="87"/>
      <c r="J155" s="87"/>
      <c r="K155" s="87"/>
      <c r="L155" s="87"/>
      <c r="M155" s="87"/>
      <c r="N155" s="87"/>
      <c r="O155" s="87"/>
      <c r="P155" s="63"/>
    </row>
    <row r="156" spans="2:16" hidden="1" x14ac:dyDescent="0.2">
      <c r="B156" s="91" t="s">
        <v>31</v>
      </c>
      <c r="C156" s="88"/>
      <c r="D156" s="88"/>
      <c r="E156" s="88"/>
      <c r="F156" s="88"/>
      <c r="G156" s="87"/>
      <c r="H156" s="87"/>
      <c r="I156" s="87"/>
      <c r="J156" s="87"/>
      <c r="K156" s="87"/>
      <c r="L156" s="87"/>
      <c r="M156" s="87"/>
      <c r="N156" s="87"/>
      <c r="O156" s="87"/>
      <c r="P156" s="63"/>
    </row>
    <row r="157" spans="2:16" hidden="1" x14ac:dyDescent="0.2">
      <c r="B157" s="91" t="s">
        <v>34</v>
      </c>
      <c r="C157" s="88"/>
      <c r="D157" s="88"/>
      <c r="E157" s="88"/>
      <c r="F157" s="88"/>
      <c r="G157" s="87"/>
      <c r="H157" s="87"/>
      <c r="I157" s="87"/>
      <c r="J157" s="87"/>
      <c r="K157" s="87"/>
      <c r="L157" s="87"/>
      <c r="M157" s="87"/>
      <c r="N157" s="87"/>
      <c r="O157" s="87"/>
      <c r="P157" s="63"/>
    </row>
    <row r="158" spans="2:16" hidden="1" x14ac:dyDescent="0.2">
      <c r="B158" s="91" t="s">
        <v>30</v>
      </c>
      <c r="C158" s="88"/>
      <c r="D158" s="88"/>
      <c r="E158" s="88"/>
      <c r="F158" s="88"/>
      <c r="G158" s="87"/>
      <c r="H158" s="87"/>
      <c r="I158" s="87"/>
      <c r="J158" s="87"/>
      <c r="K158" s="87"/>
      <c r="L158" s="87"/>
      <c r="M158" s="87"/>
      <c r="N158" s="87"/>
      <c r="O158" s="87"/>
      <c r="P158" s="63"/>
    </row>
    <row r="159" spans="2:16" hidden="1" x14ac:dyDescent="0.2">
      <c r="B159" s="91" t="s">
        <v>32</v>
      </c>
      <c r="C159" s="88"/>
      <c r="D159" s="88"/>
      <c r="E159" s="88"/>
      <c r="F159" s="88"/>
      <c r="G159" s="87"/>
      <c r="H159" s="87"/>
      <c r="I159" s="87"/>
      <c r="J159" s="87"/>
      <c r="K159" s="87"/>
      <c r="L159" s="87"/>
      <c r="M159" s="87"/>
      <c r="N159" s="87"/>
      <c r="O159" s="87"/>
      <c r="P159" s="63"/>
    </row>
    <row r="160" spans="2:16" hidden="1" x14ac:dyDescent="0.2">
      <c r="B160" s="91" t="s">
        <v>65</v>
      </c>
      <c r="C160" s="88"/>
      <c r="D160" s="88"/>
      <c r="E160" s="88"/>
      <c r="F160" s="88"/>
      <c r="G160" s="87"/>
      <c r="H160" s="87"/>
      <c r="I160" s="87"/>
      <c r="J160" s="87"/>
      <c r="K160" s="87"/>
      <c r="L160" s="87"/>
      <c r="M160" s="87"/>
      <c r="N160" s="87"/>
      <c r="O160" s="87"/>
      <c r="P160" s="63"/>
    </row>
    <row r="161" spans="2:16" hidden="1" x14ac:dyDescent="0.2">
      <c r="B161" s="91" t="s">
        <v>64</v>
      </c>
      <c r="C161" s="88"/>
      <c r="D161" s="88"/>
      <c r="E161" s="88"/>
      <c r="F161" s="88"/>
      <c r="G161" s="87"/>
      <c r="H161" s="87"/>
      <c r="I161" s="87"/>
      <c r="J161" s="87"/>
      <c r="K161" s="87"/>
      <c r="L161" s="87"/>
      <c r="M161" s="87"/>
      <c r="N161" s="87"/>
      <c r="O161" s="87"/>
      <c r="P161" s="63"/>
    </row>
    <row r="162" spans="2:16" hidden="1" x14ac:dyDescent="0.2">
      <c r="B162" s="91" t="s">
        <v>29</v>
      </c>
      <c r="C162" s="88"/>
      <c r="D162" s="88"/>
      <c r="E162" s="88"/>
      <c r="F162" s="88"/>
      <c r="G162" s="87"/>
      <c r="H162" s="87"/>
      <c r="I162" s="87"/>
      <c r="J162" s="87"/>
      <c r="K162" s="87"/>
      <c r="L162" s="87"/>
      <c r="M162" s="87"/>
      <c r="N162" s="87"/>
      <c r="O162" s="87"/>
      <c r="P162" s="63"/>
    </row>
    <row r="163" spans="2:16" hidden="1" x14ac:dyDescent="0.2">
      <c r="B163" s="91" t="s">
        <v>63</v>
      </c>
      <c r="C163" s="88"/>
      <c r="D163" s="88"/>
      <c r="E163" s="88"/>
      <c r="F163" s="88"/>
      <c r="G163" s="87"/>
      <c r="H163" s="87"/>
      <c r="I163" s="87"/>
      <c r="J163" s="87"/>
      <c r="K163" s="87"/>
      <c r="L163" s="87"/>
      <c r="M163" s="87"/>
      <c r="N163" s="87"/>
      <c r="O163" s="87"/>
      <c r="P163" s="63"/>
    </row>
    <row r="164" spans="2:16" x14ac:dyDescent="0.2">
      <c r="B164" s="88"/>
      <c r="C164" s="88"/>
      <c r="D164" s="88"/>
      <c r="E164" s="88"/>
      <c r="F164" s="88"/>
      <c r="G164" s="87"/>
      <c r="H164" s="87"/>
      <c r="I164" s="87"/>
      <c r="J164" s="87"/>
      <c r="K164" s="87"/>
      <c r="L164" s="87"/>
      <c r="M164" s="87"/>
      <c r="N164" s="87"/>
      <c r="O164" s="87"/>
      <c r="P164" s="63"/>
    </row>
    <row r="165" spans="2:16" x14ac:dyDescent="0.2">
      <c r="B165" s="88"/>
      <c r="C165" s="88"/>
      <c r="D165" s="88"/>
      <c r="E165" s="88"/>
      <c r="F165" s="88"/>
      <c r="G165" s="87"/>
      <c r="H165" s="87"/>
      <c r="I165" s="87"/>
      <c r="J165" s="87"/>
      <c r="K165" s="87"/>
      <c r="L165" s="87"/>
      <c r="M165" s="87"/>
      <c r="N165" s="87"/>
      <c r="O165" s="87"/>
      <c r="P165" s="63"/>
    </row>
    <row r="166" spans="2:16" x14ac:dyDescent="0.2">
      <c r="B166" s="88"/>
      <c r="C166" s="88"/>
      <c r="D166" s="88"/>
      <c r="E166" s="88"/>
      <c r="F166" s="88"/>
      <c r="G166" s="87"/>
      <c r="H166" s="87"/>
      <c r="I166" s="87"/>
      <c r="J166" s="87"/>
      <c r="K166" s="87"/>
      <c r="L166" s="87"/>
      <c r="M166" s="87"/>
      <c r="N166" s="87"/>
      <c r="O166" s="87"/>
      <c r="P166" s="63"/>
    </row>
    <row r="167" spans="2:16" hidden="1" x14ac:dyDescent="0.2">
      <c r="B167" s="88" t="s">
        <v>111</v>
      </c>
      <c r="C167" s="88"/>
      <c r="D167" s="88"/>
      <c r="E167" s="88"/>
      <c r="F167" s="88"/>
      <c r="G167" s="87"/>
      <c r="H167" s="87"/>
      <c r="I167" s="87"/>
      <c r="J167" s="87"/>
      <c r="K167" s="87"/>
      <c r="L167" s="87"/>
      <c r="M167" s="87"/>
      <c r="N167" s="87"/>
      <c r="O167" s="87"/>
      <c r="P167" s="63"/>
    </row>
    <row r="168" spans="2:16" hidden="1" x14ac:dyDescent="0.2">
      <c r="B168" s="91" t="s">
        <v>45</v>
      </c>
      <c r="C168" s="88"/>
      <c r="D168" s="88"/>
      <c r="E168" s="88"/>
      <c r="F168" s="88"/>
      <c r="G168" s="87"/>
      <c r="H168" s="87"/>
      <c r="I168" s="87"/>
      <c r="J168" s="87"/>
      <c r="K168" s="87"/>
      <c r="L168" s="87"/>
      <c r="M168" s="87"/>
      <c r="N168" s="87"/>
      <c r="O168" s="87"/>
    </row>
    <row r="169" spans="2:16" hidden="1" x14ac:dyDescent="0.2">
      <c r="B169" s="91" t="s">
        <v>56</v>
      </c>
      <c r="C169" s="88"/>
      <c r="D169" s="88"/>
      <c r="E169" s="88"/>
      <c r="F169" s="88"/>
      <c r="G169" s="87"/>
      <c r="H169" s="87"/>
      <c r="I169" s="87"/>
      <c r="J169" s="87"/>
      <c r="K169" s="87"/>
      <c r="L169" s="87"/>
      <c r="M169" s="87"/>
      <c r="N169" s="87"/>
      <c r="O169" s="87"/>
    </row>
    <row r="170" spans="2:16" x14ac:dyDescent="0.2">
      <c r="B170" s="87"/>
      <c r="C170" s="88"/>
      <c r="D170" s="88"/>
      <c r="E170" s="88"/>
      <c r="F170" s="88"/>
      <c r="G170" s="87"/>
      <c r="H170" s="87"/>
      <c r="I170" s="87"/>
      <c r="J170" s="87"/>
      <c r="K170" s="87"/>
      <c r="L170" s="87"/>
      <c r="M170" s="87"/>
      <c r="N170" s="87"/>
      <c r="O170" s="87"/>
    </row>
    <row r="171" spans="2:16" x14ac:dyDescent="0.2">
      <c r="B171" s="45"/>
      <c r="C171" s="88"/>
      <c r="D171" s="88"/>
      <c r="E171" s="88"/>
      <c r="F171" s="88"/>
      <c r="G171" s="87"/>
      <c r="H171" s="87"/>
      <c r="I171" s="87"/>
      <c r="J171" s="87"/>
      <c r="K171" s="87"/>
      <c r="L171" s="87"/>
      <c r="M171" s="87"/>
      <c r="N171" s="87"/>
      <c r="O171" s="87"/>
    </row>
    <row r="172" spans="2:16" x14ac:dyDescent="0.2">
      <c r="B172" s="45"/>
      <c r="C172" s="88"/>
      <c r="D172" s="88"/>
      <c r="E172" s="88"/>
      <c r="F172" s="88"/>
      <c r="G172" s="87"/>
      <c r="H172" s="87"/>
      <c r="I172" s="87"/>
      <c r="J172" s="87"/>
      <c r="K172" s="87"/>
      <c r="L172" s="87"/>
      <c r="M172" s="87"/>
      <c r="N172" s="87"/>
      <c r="O172" s="87"/>
    </row>
    <row r="173" spans="2:16" x14ac:dyDescent="0.2">
      <c r="B173" s="45"/>
      <c r="C173" s="88"/>
      <c r="D173" s="88"/>
      <c r="E173" s="88"/>
      <c r="F173" s="88"/>
      <c r="G173" s="87"/>
      <c r="H173" s="87"/>
      <c r="I173" s="87"/>
      <c r="J173" s="87"/>
      <c r="K173" s="87"/>
      <c r="L173" s="87"/>
      <c r="M173" s="87"/>
      <c r="N173" s="87"/>
      <c r="O173" s="87"/>
    </row>
    <row r="174" spans="2:16" x14ac:dyDescent="0.2">
      <c r="B174" s="45"/>
      <c r="C174" s="88"/>
      <c r="D174" s="88"/>
      <c r="E174" s="88"/>
      <c r="F174" s="88"/>
      <c r="G174" s="87"/>
      <c r="H174" s="87"/>
      <c r="I174" s="87"/>
      <c r="J174" s="87"/>
      <c r="K174" s="87"/>
      <c r="L174" s="87"/>
      <c r="M174" s="87"/>
      <c r="N174" s="87"/>
      <c r="O174" s="87"/>
    </row>
    <row r="175" spans="2:16" x14ac:dyDescent="0.2">
      <c r="B175" s="45"/>
      <c r="C175" s="88"/>
      <c r="D175" s="88"/>
      <c r="E175" s="88"/>
      <c r="F175" s="88"/>
      <c r="G175" s="87"/>
      <c r="H175" s="87"/>
      <c r="I175" s="87"/>
      <c r="J175" s="87"/>
      <c r="K175" s="87"/>
      <c r="L175" s="87"/>
      <c r="M175" s="87"/>
      <c r="N175" s="87"/>
      <c r="O175" s="87"/>
    </row>
    <row r="176" spans="2:16" s="63" customFormat="1" hidden="1" x14ac:dyDescent="0.2">
      <c r="B176" s="38" t="s">
        <v>116</v>
      </c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</row>
    <row r="177" spans="2:15" s="63" customFormat="1" hidden="1" x14ac:dyDescent="0.2">
      <c r="B177" s="39" t="s">
        <v>115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</row>
    <row r="178" spans="2:15" s="63" customFormat="1" ht="38.25" hidden="1" x14ac:dyDescent="0.2">
      <c r="B178" s="40" t="s">
        <v>53</v>
      </c>
    </row>
    <row r="179" spans="2:15" s="63" customFormat="1" ht="38.25" hidden="1" x14ac:dyDescent="0.2">
      <c r="B179" s="40" t="s">
        <v>105</v>
      </c>
    </row>
    <row r="180" spans="2:15" s="63" customFormat="1" ht="38.25" hidden="1" x14ac:dyDescent="0.2">
      <c r="B180" s="40" t="s">
        <v>106</v>
      </c>
    </row>
    <row r="181" spans="2:15" s="63" customFormat="1" ht="63.75" hidden="1" x14ac:dyDescent="0.2">
      <c r="B181" s="40" t="s">
        <v>107</v>
      </c>
    </row>
    <row r="182" spans="2:15" s="63" customFormat="1" ht="51" hidden="1" x14ac:dyDescent="0.2">
      <c r="B182" s="40" t="s">
        <v>108</v>
      </c>
    </row>
    <row r="183" spans="2:15" s="63" customFormat="1" ht="38.25" hidden="1" x14ac:dyDescent="0.2">
      <c r="B183" s="40" t="s">
        <v>109</v>
      </c>
    </row>
    <row r="184" spans="2:15" s="63" customFormat="1" ht="25.5" hidden="1" x14ac:dyDescent="0.2">
      <c r="B184" s="40" t="s">
        <v>93</v>
      </c>
    </row>
    <row r="185" spans="2:15" s="63" customFormat="1" hidden="1" x14ac:dyDescent="0.2">
      <c r="B185" s="40" t="s">
        <v>66</v>
      </c>
    </row>
    <row r="186" spans="2:15" x14ac:dyDescent="0.2"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</sheetData>
  <mergeCells count="73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72:P72"/>
    <mergeCell ref="B43:P43"/>
    <mergeCell ref="B45:B46"/>
    <mergeCell ref="B48:P48"/>
    <mergeCell ref="C40:G40"/>
    <mergeCell ref="H40:L40"/>
    <mergeCell ref="M40:P40"/>
    <mergeCell ref="C41:G41"/>
    <mergeCell ref="H41:L41"/>
    <mergeCell ref="M41:P41"/>
    <mergeCell ref="C73:P73"/>
    <mergeCell ref="C74:P74"/>
    <mergeCell ref="C75:P75"/>
    <mergeCell ref="D46:F46"/>
    <mergeCell ref="G46:I46"/>
    <mergeCell ref="J46:L46"/>
    <mergeCell ref="M46:O46"/>
    <mergeCell ref="B49:P64"/>
    <mergeCell ref="A65:Q65"/>
    <mergeCell ref="B66:B73"/>
    <mergeCell ref="C66:P66"/>
    <mergeCell ref="C67:P67"/>
    <mergeCell ref="C68:P68"/>
    <mergeCell ref="C69:P69"/>
    <mergeCell ref="C70:P70"/>
    <mergeCell ref="C71:P71"/>
  </mergeCells>
  <conditionalFormatting sqref="D46:P46">
    <cfRule type="cellIs" dxfId="65" priority="1" stopIfTrue="1" operator="lessThan">
      <formula>0.15</formula>
    </cfRule>
    <cfRule type="cellIs" dxfId="64" priority="2" stopIfTrue="1" operator="between">
      <formula>0.15</formula>
      <formula>0.2</formula>
    </cfRule>
    <cfRule type="cellIs" dxfId="63" priority="3" stopIfTrue="1" operator="greaterThanOrEqual">
      <formula>0.2</formula>
    </cfRule>
    <cfRule type="cellIs" dxfId="62" priority="4" stopIfTrue="1" operator="equal">
      <formula>0</formula>
    </cfRule>
  </conditionalFormatting>
  <dataValidations count="6">
    <dataValidation type="list" allowBlank="1" showInputMessage="1" showErrorMessage="1" sqref="C75:P75" xr:uid="{00000000-0002-0000-0200-000000000000}">
      <formula1>$B$168:$B$169</formula1>
    </dataValidation>
    <dataValidation type="list" allowBlank="1" showInputMessage="1" showErrorMessage="1" sqref="C12:P12" xr:uid="{00000000-0002-0000-0200-000001000000}">
      <formula1>$B$137:$B$163</formula1>
    </dataValidation>
    <dataValidation type="list" allowBlank="1" showInputMessage="1" showErrorMessage="1" sqref="C10:I10" xr:uid="{00000000-0002-0000-0200-000002000000}">
      <formula1>"2022,2023,2024,2025,2026,2027"</formula1>
    </dataValidation>
    <dataValidation type="list" allowBlank="1" showInputMessage="1" showErrorMessage="1" sqref="N10:P10" xr:uid="{00000000-0002-0000-0200-000003000000}">
      <formula1>"Economicos,Eficiencia,Eficacia, Efectividad,Calidad"</formula1>
    </dataValidation>
    <dataValidation type="list" allowBlank="1" showInputMessage="1" showErrorMessage="1" sqref="C32:P32 C34:P34 C36:P36" xr:uid="{00000000-0002-0000-0200-000004000000}">
      <formula1>$Q$100:$Q$105</formula1>
    </dataValidation>
    <dataValidation type="list" allowBlank="1" showInputMessage="1" showErrorMessage="1" sqref="C18:P18" xr:uid="{00000000-0002-0000-0200-000005000000}">
      <formula1>$B$126:$B$132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6"/>
  <sheetViews>
    <sheetView topLeftCell="A2" workbookViewId="0">
      <selection activeCell="H17" sqref="H17"/>
    </sheetView>
  </sheetViews>
  <sheetFormatPr baseColWidth="10" defaultColWidth="11.42578125" defaultRowHeight="30" customHeight="1" x14ac:dyDescent="0.2"/>
  <cols>
    <col min="1" max="1" width="28.5703125" style="20" customWidth="1"/>
    <col min="2" max="2" width="27" style="5" bestFit="1" customWidth="1"/>
    <col min="3" max="12" width="15.7109375" style="5" customWidth="1"/>
    <col min="13" max="13" width="5.28515625" style="5" customWidth="1"/>
    <col min="14" max="14" width="10.7109375" style="5" customWidth="1"/>
    <col min="15" max="15" width="27.5703125" style="5" bestFit="1" customWidth="1"/>
    <col min="16" max="18" width="11.42578125" style="5"/>
    <col min="19" max="19" width="11.42578125" style="3" hidden="1" customWidth="1"/>
    <col min="20" max="16384" width="11.42578125" style="5"/>
  </cols>
  <sheetData>
    <row r="1" spans="1:22" ht="30" customHeight="1" x14ac:dyDescent="0.25">
      <c r="A1" s="245"/>
      <c r="B1" s="265" t="s">
        <v>36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66"/>
      <c r="N1" s="247" t="s">
        <v>37</v>
      </c>
      <c r="O1" s="248"/>
      <c r="P1" s="16"/>
      <c r="Q1" s="16"/>
      <c r="T1" s="16"/>
      <c r="U1" s="16"/>
      <c r="V1" s="16"/>
    </row>
    <row r="2" spans="1:22" ht="30" customHeight="1" x14ac:dyDescent="0.25">
      <c r="A2" s="245"/>
      <c r="B2" s="265" t="s">
        <v>57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66"/>
      <c r="N2" s="247" t="s">
        <v>112</v>
      </c>
      <c r="O2" s="248"/>
      <c r="P2" s="16"/>
      <c r="Q2" s="16"/>
      <c r="S2" s="48">
        <v>0.8</v>
      </c>
      <c r="T2" s="16"/>
      <c r="U2" s="16"/>
      <c r="V2" s="16"/>
    </row>
    <row r="3" spans="1:22" ht="30" customHeight="1" x14ac:dyDescent="0.25">
      <c r="A3" s="245"/>
      <c r="B3" s="265" t="s">
        <v>58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66"/>
      <c r="N3" s="247" t="s">
        <v>113</v>
      </c>
      <c r="O3" s="248"/>
      <c r="P3" s="16"/>
      <c r="Q3" s="16"/>
      <c r="S3" s="48">
        <v>0.79998999999999998</v>
      </c>
      <c r="T3" s="16"/>
      <c r="U3" s="16"/>
      <c r="V3" s="16"/>
    </row>
    <row r="4" spans="1:22" ht="30" customHeight="1" x14ac:dyDescent="0.25">
      <c r="A4" s="245"/>
      <c r="B4" s="265" t="s">
        <v>59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66"/>
      <c r="N4" s="248" t="s">
        <v>41</v>
      </c>
      <c r="O4" s="248"/>
      <c r="P4" s="17"/>
      <c r="Q4" s="17"/>
      <c r="S4" s="48">
        <v>0.65</v>
      </c>
      <c r="T4" s="17"/>
      <c r="U4" s="17"/>
      <c r="V4" s="17"/>
    </row>
    <row r="5" spans="1:22" ht="18" x14ac:dyDescent="0.25">
      <c r="A5" s="27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30"/>
      <c r="O5" s="30"/>
      <c r="P5" s="17"/>
      <c r="Q5" s="17"/>
      <c r="S5" s="48">
        <v>0.64999899999999999</v>
      </c>
      <c r="T5" s="17"/>
      <c r="U5" s="17"/>
      <c r="V5" s="17"/>
    </row>
    <row r="6" spans="1:22" ht="21" customHeight="1" x14ac:dyDescent="0.2">
      <c r="A6" s="31" t="s">
        <v>0</v>
      </c>
      <c r="B6" s="241" t="str">
        <f>IF('4. Demanda arbitrales tramitada'!C12="","",'4. Demanda arbitrales tramitada'!C12)</f>
        <v>CONCILIACIÓN Y ARBITRAJE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S6" s="48"/>
    </row>
    <row r="7" spans="1:22" ht="11.2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S7" s="48"/>
    </row>
    <row r="8" spans="1:22" s="18" customFormat="1" ht="30" customHeight="1" x14ac:dyDescent="0.2">
      <c r="A8" s="242" t="s">
        <v>60</v>
      </c>
      <c r="B8" s="244" t="s">
        <v>20</v>
      </c>
      <c r="C8" s="244" t="str">
        <f>IF('4. Demanda arbitrales tramitada'!C14="","",'4. Demanda arbitrales tramitada'!C14)</f>
        <v xml:space="preserve">Demandas arbitrales tramitadas oportunamente </v>
      </c>
      <c r="D8" s="244"/>
      <c r="E8" s="244"/>
      <c r="F8" s="244"/>
      <c r="G8" s="244"/>
      <c r="H8" s="244"/>
      <c r="I8" s="244"/>
      <c r="J8" s="244"/>
      <c r="K8" s="244"/>
      <c r="L8" s="244"/>
      <c r="M8" s="244" t="s">
        <v>62</v>
      </c>
      <c r="N8" s="244"/>
      <c r="O8" s="244"/>
      <c r="S8" s="3"/>
    </row>
    <row r="9" spans="1:22" s="19" customFormat="1" ht="30" customHeight="1" thickBot="1" x14ac:dyDescent="0.25">
      <c r="A9" s="243"/>
      <c r="B9" s="242"/>
      <c r="C9" s="1" t="s">
        <v>94</v>
      </c>
      <c r="D9" s="1" t="s">
        <v>61</v>
      </c>
      <c r="E9" s="1" t="s">
        <v>95</v>
      </c>
      <c r="F9" s="1" t="s">
        <v>61</v>
      </c>
      <c r="G9" s="1" t="s">
        <v>96</v>
      </c>
      <c r="H9" s="1" t="s">
        <v>61</v>
      </c>
      <c r="I9" s="1" t="s">
        <v>97</v>
      </c>
      <c r="J9" s="1" t="s">
        <v>61</v>
      </c>
      <c r="K9" s="1" t="s">
        <v>10</v>
      </c>
      <c r="L9" s="1" t="s">
        <v>61</v>
      </c>
      <c r="M9" s="242"/>
      <c r="N9" s="242"/>
      <c r="O9" s="242"/>
      <c r="S9" s="3"/>
    </row>
    <row r="10" spans="1:22" ht="90" customHeight="1" x14ac:dyDescent="0.2">
      <c r="A10" s="263" t="s">
        <v>114</v>
      </c>
      <c r="B10" s="32" t="str">
        <f>'2. Logro acuerdos conciliación'!B40</f>
        <v>Número de acuerdos logrados</v>
      </c>
      <c r="C10" s="34">
        <v>29</v>
      </c>
      <c r="D10" s="259">
        <f>IF(C10=0,"0",C10/C11)</f>
        <v>0.20567375886524822</v>
      </c>
      <c r="E10" s="34">
        <v>63</v>
      </c>
      <c r="F10" s="259">
        <f>IF(E10=0,"0",E10/E11)</f>
        <v>0.28251121076233182</v>
      </c>
      <c r="G10" s="34">
        <v>71</v>
      </c>
      <c r="H10" s="259">
        <f>IF(G10=0,"0",G10/G11)</f>
        <v>0.30084745762711862</v>
      </c>
      <c r="I10" s="34">
        <v>38</v>
      </c>
      <c r="J10" s="259">
        <f>IF(I10=0,"0",I10/I11)</f>
        <v>0.18627450980392157</v>
      </c>
      <c r="K10" s="34">
        <f>C10+E10+G10+I10</f>
        <v>201</v>
      </c>
      <c r="L10" s="259">
        <f>IF(K10=0,"0",K10/K11)</f>
        <v>0.25</v>
      </c>
      <c r="M10" s="261" t="s">
        <v>199</v>
      </c>
      <c r="N10" s="261"/>
      <c r="O10" s="262"/>
    </row>
    <row r="11" spans="1:22" ht="117.75" customHeight="1" x14ac:dyDescent="0.2">
      <c r="A11" s="264"/>
      <c r="B11" s="33" t="str">
        <f>'2. Logro acuerdos conciliación'!B41</f>
        <v>Número de casos tramitados con audiencias celebradas</v>
      </c>
      <c r="C11" s="35">
        <v>141</v>
      </c>
      <c r="D11" s="260"/>
      <c r="E11" s="35">
        <v>223</v>
      </c>
      <c r="F11" s="260"/>
      <c r="G11" s="35">
        <v>236</v>
      </c>
      <c r="H11" s="260"/>
      <c r="I11" s="35">
        <v>204</v>
      </c>
      <c r="J11" s="260"/>
      <c r="K11" s="35">
        <f>C11+E11+G11+I11</f>
        <v>804</v>
      </c>
      <c r="L11" s="260"/>
      <c r="M11" s="236"/>
      <c r="N11" s="236"/>
      <c r="O11" s="237"/>
    </row>
    <row r="12" spans="1:22" ht="30" customHeight="1" x14ac:dyDescent="0.2"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66" spans="19:19" ht="30" customHeight="1" x14ac:dyDescent="0.2">
      <c r="S66" s="54"/>
    </row>
    <row r="136" spans="19:19" ht="30" customHeight="1" x14ac:dyDescent="0.2">
      <c r="S136" s="4"/>
    </row>
    <row r="137" spans="19:19" ht="30" customHeight="1" x14ac:dyDescent="0.2">
      <c r="S137" s="4"/>
    </row>
    <row r="138" spans="19:19" ht="30" customHeight="1" x14ac:dyDescent="0.2">
      <c r="S138" s="4"/>
    </row>
    <row r="139" spans="19:19" ht="30" customHeight="1" x14ac:dyDescent="0.2">
      <c r="S139" s="4"/>
    </row>
    <row r="140" spans="19:19" ht="30" customHeight="1" x14ac:dyDescent="0.2">
      <c r="S140" s="4"/>
    </row>
    <row r="141" spans="19:19" ht="30" customHeight="1" x14ac:dyDescent="0.2">
      <c r="S141" s="4"/>
    </row>
    <row r="142" spans="19:19" ht="30" customHeight="1" x14ac:dyDescent="0.2">
      <c r="S142" s="4"/>
    </row>
    <row r="143" spans="19:19" ht="30" customHeight="1" x14ac:dyDescent="0.2">
      <c r="S143" s="4"/>
    </row>
    <row r="144" spans="19:19" ht="30" customHeight="1" x14ac:dyDescent="0.2">
      <c r="S144" s="4"/>
    </row>
    <row r="145" spans="19:19" ht="30" customHeight="1" x14ac:dyDescent="0.2">
      <c r="S145" s="4"/>
    </row>
    <row r="146" spans="19:19" ht="30" customHeight="1" x14ac:dyDescent="0.2">
      <c r="S146" s="4"/>
    </row>
  </sheetData>
  <mergeCells count="22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M10:O10"/>
    <mergeCell ref="M11:O11"/>
    <mergeCell ref="B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</mergeCells>
  <conditionalFormatting sqref="D10:D11">
    <cfRule type="cellIs" dxfId="61" priority="17" stopIfTrue="1" operator="lessThan">
      <formula>0.15</formula>
    </cfRule>
    <cfRule type="cellIs" dxfId="60" priority="18" stopIfTrue="1" operator="between">
      <formula>0.15</formula>
      <formula>0.2</formula>
    </cfRule>
    <cfRule type="cellIs" dxfId="59" priority="19" stopIfTrue="1" operator="greaterThanOrEqual">
      <formula>0.2</formula>
    </cfRule>
    <cfRule type="cellIs" dxfId="58" priority="20" stopIfTrue="1" operator="equal">
      <formula>0</formula>
    </cfRule>
  </conditionalFormatting>
  <conditionalFormatting sqref="F10:F11">
    <cfRule type="cellIs" dxfId="57" priority="13" stopIfTrue="1" operator="lessThan">
      <formula>0.15</formula>
    </cfRule>
    <cfRule type="cellIs" dxfId="56" priority="14" stopIfTrue="1" operator="between">
      <formula>0.15</formula>
      <formula>0.2</formula>
    </cfRule>
    <cfRule type="cellIs" dxfId="55" priority="15" stopIfTrue="1" operator="greaterThanOrEqual">
      <formula>0.2</formula>
    </cfRule>
    <cfRule type="cellIs" dxfId="54" priority="16" stopIfTrue="1" operator="equal">
      <formula>0</formula>
    </cfRule>
  </conditionalFormatting>
  <conditionalFormatting sqref="H10:H11">
    <cfRule type="cellIs" dxfId="53" priority="9" stopIfTrue="1" operator="lessThan">
      <formula>0.15</formula>
    </cfRule>
    <cfRule type="cellIs" dxfId="52" priority="10" stopIfTrue="1" operator="between">
      <formula>0.15</formula>
      <formula>0.2</formula>
    </cfRule>
    <cfRule type="cellIs" dxfId="51" priority="11" stopIfTrue="1" operator="greaterThanOrEqual">
      <formula>0.2</formula>
    </cfRule>
    <cfRule type="cellIs" dxfId="50" priority="12" stopIfTrue="1" operator="equal">
      <formula>0</formula>
    </cfRule>
  </conditionalFormatting>
  <conditionalFormatting sqref="J10:J11">
    <cfRule type="cellIs" dxfId="49" priority="5" stopIfTrue="1" operator="lessThan">
      <formula>0.15</formula>
    </cfRule>
    <cfRule type="cellIs" dxfId="48" priority="6" stopIfTrue="1" operator="between">
      <formula>0.15</formula>
      <formula>0.2</formula>
    </cfRule>
    <cfRule type="cellIs" dxfId="47" priority="7" stopIfTrue="1" operator="greaterThanOrEqual">
      <formula>0.2</formula>
    </cfRule>
    <cfRule type="cellIs" dxfId="46" priority="8" stopIfTrue="1" operator="equal">
      <formula>0</formula>
    </cfRule>
  </conditionalFormatting>
  <conditionalFormatting sqref="L10:L11">
    <cfRule type="cellIs" dxfId="45" priority="1" stopIfTrue="1" operator="lessThan">
      <formula>0.15</formula>
    </cfRule>
    <cfRule type="cellIs" dxfId="44" priority="2" stopIfTrue="1" operator="between">
      <formula>0.15</formula>
      <formula>0.2</formula>
    </cfRule>
    <cfRule type="cellIs" dxfId="43" priority="3" stopIfTrue="1" operator="greaterThanOrEqual">
      <formula>0.2</formula>
    </cfRule>
    <cfRule type="cellIs" dxfId="42" priority="4" stopIfTrue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7"/>
  <sheetViews>
    <sheetView topLeftCell="A58" workbookViewId="0">
      <selection activeCell="C74" sqref="C74:P74"/>
    </sheetView>
  </sheetViews>
  <sheetFormatPr baseColWidth="10" defaultColWidth="11.42578125" defaultRowHeight="12.75" x14ac:dyDescent="0.2"/>
  <cols>
    <col min="1" max="1" width="3" style="62" customWidth="1"/>
    <col min="2" max="2" width="30" style="65" customWidth="1"/>
    <col min="3" max="3" width="16.85546875" style="62" customWidth="1"/>
    <col min="4" max="4" width="5" style="62" bestFit="1" customWidth="1"/>
    <col min="5" max="5" width="5.5703125" style="62" customWidth="1"/>
    <col min="6" max="6" width="9.5703125" style="62" bestFit="1" customWidth="1"/>
    <col min="7" max="7" width="5.42578125" style="62" bestFit="1" customWidth="1"/>
    <col min="8" max="8" width="5.140625" style="62" bestFit="1" customWidth="1"/>
    <col min="9" max="9" width="9.5703125" style="62" bestFit="1" customWidth="1"/>
    <col min="10" max="10" width="4.140625" style="62" bestFit="1" customWidth="1"/>
    <col min="11" max="11" width="6.42578125" style="62" bestFit="1" customWidth="1"/>
    <col min="12" max="12" width="9.5703125" style="62" bestFit="1" customWidth="1"/>
    <col min="13" max="13" width="8.42578125" style="62" customWidth="1"/>
    <col min="14" max="14" width="6.42578125" style="62" customWidth="1"/>
    <col min="15" max="15" width="11" style="62" customWidth="1"/>
    <col min="16" max="16" width="13.28515625" style="62" customWidth="1"/>
    <col min="17" max="18" width="11.7109375" style="62" customWidth="1"/>
    <col min="19" max="19" width="11.42578125" style="63" hidden="1" customWidth="1"/>
    <col min="20" max="16384" width="11.42578125" style="62"/>
  </cols>
  <sheetData>
    <row r="1" spans="1:19" ht="13.5" thickBot="1" x14ac:dyDescent="0.25">
      <c r="B1" s="62"/>
    </row>
    <row r="2" spans="1:19" ht="16.5" customHeight="1" x14ac:dyDescent="0.2">
      <c r="B2" s="203"/>
      <c r="C2" s="206" t="s">
        <v>36</v>
      </c>
      <c r="D2" s="207"/>
      <c r="E2" s="207"/>
      <c r="F2" s="207"/>
      <c r="G2" s="207"/>
      <c r="H2" s="207"/>
      <c r="I2" s="207"/>
      <c r="J2" s="207"/>
      <c r="K2" s="207"/>
      <c r="L2" s="207"/>
      <c r="M2" s="208"/>
      <c r="N2" s="209" t="s">
        <v>103</v>
      </c>
      <c r="O2" s="210"/>
      <c r="P2" s="211"/>
      <c r="S2" s="64">
        <v>0.8</v>
      </c>
    </row>
    <row r="3" spans="1:19" ht="15.75" customHeight="1" x14ac:dyDescent="0.2">
      <c r="B3" s="204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15" t="s">
        <v>112</v>
      </c>
      <c r="O3" s="216"/>
      <c r="P3" s="217"/>
      <c r="S3" s="64">
        <v>0.79998999999999998</v>
      </c>
    </row>
    <row r="4" spans="1:19" ht="15.75" customHeight="1" x14ac:dyDescent="0.2">
      <c r="B4" s="204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5" t="s">
        <v>104</v>
      </c>
      <c r="O4" s="216"/>
      <c r="P4" s="217"/>
      <c r="S4" s="64">
        <v>0.65</v>
      </c>
    </row>
    <row r="5" spans="1:19" ht="16.5" customHeight="1" thickBot="1" x14ac:dyDescent="0.25">
      <c r="B5" s="205"/>
      <c r="C5" s="218" t="s">
        <v>40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41</v>
      </c>
      <c r="O5" s="222"/>
      <c r="P5" s="223"/>
      <c r="S5" s="64">
        <v>0.64999899999999999</v>
      </c>
    </row>
    <row r="6" spans="1:19" ht="3" customHeight="1" thickBot="1" x14ac:dyDescent="0.25">
      <c r="B6" s="62"/>
      <c r="S6" s="64"/>
    </row>
    <row r="7" spans="1:19" x14ac:dyDescent="0.2">
      <c r="A7" s="65"/>
      <c r="B7" s="224" t="s">
        <v>44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65"/>
      <c r="S7" s="64"/>
    </row>
    <row r="8" spans="1:19" ht="13.5" thickBot="1" x14ac:dyDescent="0.25">
      <c r="A8" s="65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65"/>
    </row>
    <row r="9" spans="1:19" ht="3" customHeight="1" thickBot="1" x14ac:dyDescent="0.25">
      <c r="A9" s="65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65"/>
    </row>
    <row r="10" spans="1:19" ht="26.25" customHeight="1" thickBot="1" x14ac:dyDescent="0.25">
      <c r="A10" s="65"/>
      <c r="B10" s="66" t="s">
        <v>54</v>
      </c>
      <c r="C10" s="231">
        <v>2024</v>
      </c>
      <c r="D10" s="232"/>
      <c r="E10" s="232"/>
      <c r="F10" s="232"/>
      <c r="G10" s="232"/>
      <c r="H10" s="232"/>
      <c r="I10" s="233"/>
      <c r="J10" s="234" t="s">
        <v>1</v>
      </c>
      <c r="K10" s="235"/>
      <c r="L10" s="235"/>
      <c r="M10" s="235"/>
      <c r="N10" s="187" t="s">
        <v>124</v>
      </c>
      <c r="O10" s="188"/>
      <c r="P10" s="189"/>
      <c r="Q10" s="65"/>
    </row>
    <row r="11" spans="1:19" ht="3" customHeight="1" thickBot="1" x14ac:dyDescent="0.25">
      <c r="A11" s="65"/>
      <c r="B11" s="200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65"/>
    </row>
    <row r="12" spans="1:19" ht="30" customHeight="1" thickBot="1" x14ac:dyDescent="0.25">
      <c r="A12" s="65"/>
      <c r="B12" s="9" t="s">
        <v>0</v>
      </c>
      <c r="C12" s="110" t="s">
        <v>114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65"/>
    </row>
    <row r="13" spans="1:19" ht="3" customHeight="1" thickBot="1" x14ac:dyDescent="0.25">
      <c r="A13" s="65"/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5"/>
      <c r="Q13" s="65"/>
    </row>
    <row r="14" spans="1:19" ht="30" customHeight="1" thickBot="1" x14ac:dyDescent="0.25">
      <c r="A14" s="65"/>
      <c r="B14" s="9" t="s">
        <v>6</v>
      </c>
      <c r="C14" s="184" t="s">
        <v>164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65"/>
    </row>
    <row r="15" spans="1:19" ht="3" customHeight="1" thickBot="1" x14ac:dyDescent="0.25">
      <c r="A15" s="65"/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65"/>
    </row>
    <row r="16" spans="1:19" ht="46.5" customHeight="1" thickBot="1" x14ac:dyDescent="0.25">
      <c r="A16" s="65"/>
      <c r="B16" s="9" t="s">
        <v>25</v>
      </c>
      <c r="C16" s="187" t="s">
        <v>165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9"/>
      <c r="Q16" s="65"/>
    </row>
    <row r="17" spans="1:17" ht="4.5" customHeight="1" thickBot="1" x14ac:dyDescent="0.25">
      <c r="A17" s="65"/>
      <c r="B17" s="181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3"/>
      <c r="Q17" s="65"/>
    </row>
    <row r="18" spans="1:17" ht="30" customHeight="1" thickBot="1" x14ac:dyDescent="0.25">
      <c r="A18" s="65"/>
      <c r="B18" s="9" t="s">
        <v>11</v>
      </c>
      <c r="C18" s="190" t="s">
        <v>119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65"/>
    </row>
    <row r="19" spans="1:17" ht="3" customHeight="1" thickBot="1" x14ac:dyDescent="0.25">
      <c r="A19" s="65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65"/>
    </row>
    <row r="20" spans="1:17" ht="17.25" customHeight="1" thickBot="1" x14ac:dyDescent="0.25">
      <c r="A20" s="65"/>
      <c r="B20" s="136" t="s">
        <v>26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8"/>
      <c r="Q20" s="65"/>
    </row>
    <row r="21" spans="1:17" ht="3" customHeight="1" thickBot="1" x14ac:dyDescent="0.25">
      <c r="A21" s="65"/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6"/>
      <c r="Q21" s="65"/>
    </row>
    <row r="22" spans="1:17" ht="51" customHeight="1" thickBot="1" x14ac:dyDescent="0.25">
      <c r="A22" s="65"/>
      <c r="B22" s="9" t="s">
        <v>3</v>
      </c>
      <c r="C22" s="197" t="s">
        <v>166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65"/>
    </row>
    <row r="23" spans="1:17" ht="3" customHeight="1" thickBot="1" x14ac:dyDescent="0.25">
      <c r="A23" s="65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3"/>
      <c r="Q23" s="65"/>
    </row>
    <row r="24" spans="1:17" ht="82.5" customHeight="1" thickBot="1" x14ac:dyDescent="0.25">
      <c r="A24" s="65"/>
      <c r="B24" s="9" t="s">
        <v>12</v>
      </c>
      <c r="C24" s="258" t="s">
        <v>167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65"/>
    </row>
    <row r="25" spans="1:17" ht="3" customHeight="1" thickBot="1" x14ac:dyDescent="0.25">
      <c r="A25" s="65"/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7"/>
      <c r="Q25" s="65"/>
    </row>
    <row r="26" spans="1:17" ht="47.25" customHeight="1" thickBot="1" x14ac:dyDescent="0.25">
      <c r="A26" s="65"/>
      <c r="B26" s="67" t="s">
        <v>2</v>
      </c>
      <c r="C26" s="274" t="s">
        <v>169</v>
      </c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6"/>
      <c r="Q26" s="65"/>
    </row>
    <row r="27" spans="1:17" ht="3" customHeight="1" thickBot="1" x14ac:dyDescent="0.25">
      <c r="A27" s="65"/>
      <c r="B27" s="17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3"/>
      <c r="Q27" s="65"/>
    </row>
    <row r="28" spans="1:17" ht="12.75" customHeight="1" thickBot="1" x14ac:dyDescent="0.25">
      <c r="A28" s="65"/>
      <c r="B28" s="67" t="s">
        <v>13</v>
      </c>
      <c r="C28" s="68" t="s">
        <v>14</v>
      </c>
      <c r="D28" s="174" t="s">
        <v>170</v>
      </c>
      <c r="E28" s="169"/>
      <c r="F28" s="169"/>
      <c r="G28" s="170"/>
      <c r="H28" s="175" t="s">
        <v>15</v>
      </c>
      <c r="I28" s="175"/>
      <c r="J28" s="175"/>
      <c r="K28" s="174" t="s">
        <v>171</v>
      </c>
      <c r="L28" s="169"/>
      <c r="M28" s="170"/>
      <c r="N28" s="176" t="s">
        <v>16</v>
      </c>
      <c r="O28" s="177"/>
      <c r="P28" s="69" t="s">
        <v>172</v>
      </c>
      <c r="Q28" s="65"/>
    </row>
    <row r="29" spans="1:17" ht="3" customHeight="1" thickBot="1" x14ac:dyDescent="0.25">
      <c r="A29" s="65"/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80"/>
      <c r="Q29" s="65"/>
    </row>
    <row r="30" spans="1:17" ht="13.5" thickBot="1" x14ac:dyDescent="0.25">
      <c r="A30" s="65"/>
      <c r="B30" s="70" t="s">
        <v>7</v>
      </c>
      <c r="C30" s="109" t="s">
        <v>102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1"/>
      <c r="Q30" s="65"/>
    </row>
    <row r="31" spans="1:17" ht="3" customHeight="1" thickBot="1" x14ac:dyDescent="0.25">
      <c r="A31" s="65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  <c r="Q31" s="65"/>
    </row>
    <row r="32" spans="1:17" ht="13.5" thickBot="1" x14ac:dyDescent="0.25">
      <c r="A32" s="65"/>
      <c r="B32" s="70" t="s">
        <v>4</v>
      </c>
      <c r="C32" s="161" t="s">
        <v>49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65"/>
    </row>
    <row r="33" spans="1:17" ht="3" customHeight="1" thickBot="1" x14ac:dyDescent="0.25">
      <c r="A33" s="65"/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65"/>
    </row>
    <row r="34" spans="1:17" ht="13.5" thickBot="1" x14ac:dyDescent="0.25">
      <c r="A34" s="65"/>
      <c r="B34" s="70" t="s">
        <v>23</v>
      </c>
      <c r="C34" s="161" t="s">
        <v>49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1"/>
      <c r="Q34" s="65"/>
    </row>
    <row r="35" spans="1:17" ht="3" customHeight="1" thickBot="1" x14ac:dyDescent="0.25">
      <c r="A35" s="65"/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5"/>
      <c r="Q35" s="65"/>
    </row>
    <row r="36" spans="1:17" ht="16.5" customHeight="1" thickBot="1" x14ac:dyDescent="0.25">
      <c r="A36" s="65"/>
      <c r="B36" s="70" t="s">
        <v>43</v>
      </c>
      <c r="C36" s="109" t="s">
        <v>49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1"/>
      <c r="Q36" s="65"/>
    </row>
    <row r="37" spans="1:17" ht="3" customHeight="1" thickBot="1" x14ac:dyDescent="0.25">
      <c r="A37" s="65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/>
    </row>
    <row r="38" spans="1:17" x14ac:dyDescent="0.2">
      <c r="A38" s="65"/>
      <c r="B38" s="156" t="s">
        <v>17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65"/>
    </row>
    <row r="39" spans="1:17" x14ac:dyDescent="0.2">
      <c r="A39" s="65"/>
      <c r="B39" s="72" t="s">
        <v>22</v>
      </c>
      <c r="C39" s="159" t="s">
        <v>18</v>
      </c>
      <c r="D39" s="159"/>
      <c r="E39" s="159"/>
      <c r="F39" s="159"/>
      <c r="G39" s="159"/>
      <c r="H39" s="159" t="s">
        <v>7</v>
      </c>
      <c r="I39" s="159"/>
      <c r="J39" s="159"/>
      <c r="K39" s="159"/>
      <c r="L39" s="159"/>
      <c r="M39" s="159" t="s">
        <v>19</v>
      </c>
      <c r="N39" s="159"/>
      <c r="O39" s="159"/>
      <c r="P39" s="160"/>
      <c r="Q39" s="65"/>
    </row>
    <row r="40" spans="1:17" ht="44.25" customHeight="1" x14ac:dyDescent="0.2">
      <c r="A40" s="65"/>
      <c r="B40" s="60" t="s">
        <v>174</v>
      </c>
      <c r="C40" s="252" t="s">
        <v>168</v>
      </c>
      <c r="D40" s="253"/>
      <c r="E40" s="253"/>
      <c r="F40" s="253"/>
      <c r="G40" s="254"/>
      <c r="H40" s="252" t="s">
        <v>162</v>
      </c>
      <c r="I40" s="253"/>
      <c r="J40" s="253"/>
      <c r="K40" s="253"/>
      <c r="L40" s="254"/>
      <c r="M40" s="148" t="s">
        <v>140</v>
      </c>
      <c r="N40" s="148"/>
      <c r="O40" s="148"/>
      <c r="P40" s="149"/>
      <c r="Q40" s="65"/>
    </row>
    <row r="41" spans="1:17" ht="48.75" customHeight="1" thickBot="1" x14ac:dyDescent="0.25">
      <c r="A41" s="65"/>
      <c r="B41" s="61" t="s">
        <v>173</v>
      </c>
      <c r="C41" s="255" t="s">
        <v>168</v>
      </c>
      <c r="D41" s="256"/>
      <c r="E41" s="256"/>
      <c r="F41" s="256"/>
      <c r="G41" s="257"/>
      <c r="H41" s="255" t="s">
        <v>162</v>
      </c>
      <c r="I41" s="256"/>
      <c r="J41" s="256"/>
      <c r="K41" s="256"/>
      <c r="L41" s="257"/>
      <c r="M41" s="151" t="s">
        <v>140</v>
      </c>
      <c r="N41" s="151"/>
      <c r="O41" s="151"/>
      <c r="P41" s="152"/>
      <c r="Q41" s="65"/>
    </row>
    <row r="42" spans="1:17" ht="3" customHeight="1" thickBot="1" x14ac:dyDescent="0.25">
      <c r="A42" s="65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65"/>
    </row>
    <row r="43" spans="1:17" ht="13.5" customHeight="1" thickBot="1" x14ac:dyDescent="0.25">
      <c r="A43" s="65"/>
      <c r="B43" s="136" t="s">
        <v>8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8"/>
      <c r="Q43" s="65"/>
    </row>
    <row r="44" spans="1:17" ht="3" customHeight="1" thickBot="1" x14ac:dyDescent="0.25">
      <c r="A44" s="65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  <c r="Q44" s="65"/>
    </row>
    <row r="45" spans="1:17" x14ac:dyDescent="0.2">
      <c r="A45" s="65"/>
      <c r="B45" s="139" t="s">
        <v>20</v>
      </c>
      <c r="C45" s="77" t="s">
        <v>9</v>
      </c>
      <c r="D45" s="271" t="s">
        <v>190</v>
      </c>
      <c r="E45" s="272"/>
      <c r="F45" s="273"/>
      <c r="G45" s="271" t="s">
        <v>191</v>
      </c>
      <c r="H45" s="272"/>
      <c r="I45" s="273"/>
      <c r="J45" s="271" t="s">
        <v>192</v>
      </c>
      <c r="K45" s="272"/>
      <c r="L45" s="273"/>
      <c r="M45" s="271" t="s">
        <v>193</v>
      </c>
      <c r="N45" s="272"/>
      <c r="O45" s="273"/>
      <c r="P45" s="80" t="s">
        <v>24</v>
      </c>
      <c r="Q45" s="65"/>
    </row>
    <row r="46" spans="1:17" ht="13.5" thickBot="1" x14ac:dyDescent="0.25">
      <c r="A46" s="65"/>
      <c r="B46" s="270"/>
      <c r="C46" s="81" t="s">
        <v>10</v>
      </c>
      <c r="D46" s="267">
        <f>'3.3. Registro productividad CA'!D10</f>
        <v>55.666666666666664</v>
      </c>
      <c r="E46" s="268"/>
      <c r="F46" s="269"/>
      <c r="G46" s="267">
        <f>'3.3. Registro productividad CA'!F10</f>
        <v>65.5</v>
      </c>
      <c r="H46" s="268"/>
      <c r="I46" s="269"/>
      <c r="J46" s="267">
        <f>'3.3. Registro productividad CA'!H10</f>
        <v>59</v>
      </c>
      <c r="K46" s="268"/>
      <c r="L46" s="269"/>
      <c r="M46" s="267">
        <f>'3.3. Registro productividad CA'!J10</f>
        <v>68</v>
      </c>
      <c r="N46" s="268"/>
      <c r="O46" s="269"/>
      <c r="P46" s="95">
        <f>'3.3. Registro productividad CA'!L10</f>
        <v>62.071428571428569</v>
      </c>
      <c r="Q46" s="65"/>
    </row>
    <row r="47" spans="1:17" ht="13.5" thickBot="1" x14ac:dyDescent="0.25">
      <c r="A47" s="65"/>
      <c r="B47" s="140"/>
      <c r="C47" s="63" t="s">
        <v>2</v>
      </c>
      <c r="D47" s="100">
        <v>50</v>
      </c>
      <c r="E47" s="100">
        <v>50</v>
      </c>
      <c r="F47" s="100">
        <v>50</v>
      </c>
      <c r="G47" s="100">
        <v>50</v>
      </c>
      <c r="H47" s="100">
        <v>50</v>
      </c>
      <c r="I47" s="100">
        <v>50</v>
      </c>
      <c r="J47" s="100">
        <v>50</v>
      </c>
      <c r="K47" s="100">
        <v>50</v>
      </c>
      <c r="L47" s="100">
        <v>50</v>
      </c>
      <c r="M47" s="100">
        <v>50</v>
      </c>
      <c r="N47" s="100">
        <v>50</v>
      </c>
      <c r="O47" s="100">
        <v>50</v>
      </c>
      <c r="P47" s="101"/>
      <c r="Q47" s="65"/>
    </row>
    <row r="48" spans="1:17" ht="5.45" customHeight="1" thickBot="1" x14ac:dyDescent="0.25">
      <c r="A48" s="65"/>
      <c r="B48" s="83">
        <v>0.9</v>
      </c>
      <c r="C48" s="102"/>
      <c r="D48" s="102"/>
      <c r="E48" s="102"/>
      <c r="F48" s="103" t="str">
        <f>+$C$26</f>
        <v xml:space="preserve">Número de conciliaciones que se estiman realizar por concilador: 50 por trimestre </v>
      </c>
      <c r="G48" s="102"/>
      <c r="H48" s="102"/>
      <c r="I48" s="103" t="str">
        <f>+$C$26</f>
        <v xml:space="preserve">Número de conciliaciones que se estiman realizar por concilador: 50 por trimestre </v>
      </c>
      <c r="J48" s="102"/>
      <c r="K48" s="102"/>
      <c r="L48" s="103" t="str">
        <f>+$C$26</f>
        <v xml:space="preserve">Número de conciliaciones que se estiman realizar por concilador: 50 por trimestre </v>
      </c>
      <c r="M48" s="102"/>
      <c r="N48" s="102"/>
      <c r="O48" s="103" t="str">
        <f>+$C$26</f>
        <v xml:space="preserve">Número de conciliaciones que se estiman realizar por concilador: 50 por trimestre </v>
      </c>
      <c r="P48" s="103" t="str">
        <f>+$C$26</f>
        <v xml:space="preserve">Número de conciliaciones que se estiman realizar por concilador: 50 por trimestre </v>
      </c>
      <c r="Q48" s="65"/>
    </row>
    <row r="49" spans="1:17" ht="22.5" customHeight="1" thickBot="1" x14ac:dyDescent="0.25">
      <c r="A49" s="65"/>
      <c r="B49" s="141" t="s">
        <v>21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  <c r="Q49" s="65"/>
    </row>
    <row r="50" spans="1:17" x14ac:dyDescent="0.2">
      <c r="A50" s="65"/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6"/>
      <c r="Q50" s="65"/>
    </row>
    <row r="51" spans="1:17" x14ac:dyDescent="0.2">
      <c r="A51" s="65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65"/>
    </row>
    <row r="52" spans="1:17" x14ac:dyDescent="0.2">
      <c r="A52" s="65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65"/>
    </row>
    <row r="53" spans="1:17" x14ac:dyDescent="0.2">
      <c r="A53" s="65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65"/>
    </row>
    <row r="54" spans="1:17" x14ac:dyDescent="0.2">
      <c r="A54" s="65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65"/>
    </row>
    <row r="55" spans="1:17" x14ac:dyDescent="0.2">
      <c r="A55" s="65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  <c r="Q55" s="65"/>
    </row>
    <row r="56" spans="1:17" x14ac:dyDescent="0.2">
      <c r="A56" s="65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65"/>
    </row>
    <row r="57" spans="1:17" x14ac:dyDescent="0.2">
      <c r="A57" s="65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65"/>
    </row>
    <row r="58" spans="1:17" x14ac:dyDescent="0.2">
      <c r="A58" s="65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  <c r="Q58" s="65"/>
    </row>
    <row r="59" spans="1:17" x14ac:dyDescent="0.2">
      <c r="A59" s="65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  <c r="Q59" s="65"/>
    </row>
    <row r="60" spans="1:17" x14ac:dyDescent="0.2">
      <c r="A60" s="65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Q60" s="65"/>
    </row>
    <row r="61" spans="1:17" x14ac:dyDescent="0.2">
      <c r="A61" s="65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65"/>
    </row>
    <row r="62" spans="1:17" x14ac:dyDescent="0.2">
      <c r="A62" s="65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65"/>
    </row>
    <row r="63" spans="1:17" x14ac:dyDescent="0.2">
      <c r="A63" s="65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9"/>
      <c r="Q63" s="65"/>
    </row>
    <row r="64" spans="1:17" x14ac:dyDescent="0.2">
      <c r="A64" s="65"/>
      <c r="B64" s="117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9"/>
      <c r="Q64" s="65"/>
    </row>
    <row r="65" spans="1:19" ht="13.5" thickBot="1" x14ac:dyDescent="0.25">
      <c r="A65" s="65"/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2"/>
      <c r="Q65" s="65"/>
    </row>
    <row r="66" spans="1:19" s="84" customFormat="1" ht="3" customHeight="1" thickBot="1" x14ac:dyDescent="0.25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S66" s="85"/>
    </row>
    <row r="67" spans="1:19" ht="15" customHeight="1" x14ac:dyDescent="0.2">
      <c r="A67" s="65"/>
      <c r="B67" s="124" t="s">
        <v>5</v>
      </c>
      <c r="C67" s="127" t="s">
        <v>98</v>
      </c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9"/>
      <c r="Q67" s="65"/>
    </row>
    <row r="68" spans="1:19" ht="49.5" customHeight="1" x14ac:dyDescent="0.2">
      <c r="A68" s="65"/>
      <c r="B68" s="125"/>
      <c r="C68" s="130" t="s">
        <v>189</v>
      </c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2"/>
      <c r="Q68" s="65"/>
    </row>
    <row r="69" spans="1:19" ht="15" customHeight="1" x14ac:dyDescent="0.2">
      <c r="A69" s="65"/>
      <c r="B69" s="125"/>
      <c r="C69" s="133" t="s">
        <v>99</v>
      </c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5"/>
      <c r="Q69" s="65"/>
    </row>
    <row r="70" spans="1:19" ht="49.5" customHeight="1" x14ac:dyDescent="0.2">
      <c r="A70" s="65"/>
      <c r="B70" s="125"/>
      <c r="C70" s="130" t="s">
        <v>189</v>
      </c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2"/>
      <c r="Q70" s="65"/>
    </row>
    <row r="71" spans="1:19" ht="18" customHeight="1" x14ac:dyDescent="0.2">
      <c r="A71" s="65"/>
      <c r="B71" s="125"/>
      <c r="C71" s="133" t="s">
        <v>100</v>
      </c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5"/>
      <c r="Q71" s="65"/>
    </row>
    <row r="72" spans="1:19" ht="49.5" customHeight="1" x14ac:dyDescent="0.2">
      <c r="A72" s="65"/>
      <c r="B72" s="125"/>
      <c r="C72" s="130" t="s">
        <v>187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2"/>
      <c r="Q72" s="65"/>
    </row>
    <row r="73" spans="1:19" ht="17.25" customHeight="1" x14ac:dyDescent="0.2">
      <c r="A73" s="65"/>
      <c r="B73" s="125"/>
      <c r="C73" s="133" t="s">
        <v>101</v>
      </c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5"/>
      <c r="Q73" s="65"/>
    </row>
    <row r="74" spans="1:19" ht="49.5" customHeight="1" thickBot="1" x14ac:dyDescent="0.25">
      <c r="A74" s="65"/>
      <c r="B74" s="126"/>
      <c r="C74" s="106" t="s">
        <v>200</v>
      </c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8"/>
      <c r="Q74" s="65"/>
    </row>
    <row r="75" spans="1:19" ht="30.75" customHeight="1" thickBot="1" x14ac:dyDescent="0.25">
      <c r="A75" s="65"/>
      <c r="B75" s="55" t="s">
        <v>42</v>
      </c>
      <c r="C75" s="109" t="s">
        <v>175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1"/>
      <c r="Q75" s="65"/>
    </row>
    <row r="76" spans="1:19" ht="27.75" customHeight="1" thickBot="1" x14ac:dyDescent="0.25">
      <c r="A76" s="65"/>
      <c r="B76" s="55" t="s">
        <v>55</v>
      </c>
      <c r="C76" s="112" t="s">
        <v>56</v>
      </c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3"/>
      <c r="Q76" s="65"/>
    </row>
    <row r="77" spans="1:19" x14ac:dyDescent="0.2">
      <c r="B77" s="62"/>
    </row>
    <row r="78" spans="1:19" x14ac:dyDescent="0.2">
      <c r="B78" s="62"/>
    </row>
    <row r="79" spans="1:19" x14ac:dyDescent="0.2">
      <c r="B79" s="62"/>
      <c r="C79" s="86"/>
    </row>
    <row r="80" spans="1:19" hidden="1" x14ac:dyDescent="0.2">
      <c r="B80" s="62"/>
      <c r="C80" s="62">
        <v>2018</v>
      </c>
    </row>
    <row r="81" spans="2:15" hidden="1" x14ac:dyDescent="0.2">
      <c r="B81" s="62"/>
      <c r="C81" s="62">
        <v>2019</v>
      </c>
    </row>
    <row r="82" spans="2:15" x14ac:dyDescent="0.2">
      <c r="B82" s="62"/>
    </row>
    <row r="83" spans="2:15" x14ac:dyDescent="0.2">
      <c r="B83" s="62"/>
    </row>
    <row r="84" spans="2:15" x14ac:dyDescent="0.2">
      <c r="B84" s="62"/>
    </row>
    <row r="85" spans="2:15" x14ac:dyDescent="0.2">
      <c r="B85" s="62"/>
    </row>
    <row r="86" spans="2:15" x14ac:dyDescent="0.2">
      <c r="B86" s="62"/>
    </row>
    <row r="87" spans="2:15" s="63" customFormat="1" x14ac:dyDescent="0.2"/>
    <row r="88" spans="2:15" s="63" customFormat="1" x14ac:dyDescent="0.2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</row>
    <row r="89" spans="2:15" s="63" customFormat="1" x14ac:dyDescent="0.2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</row>
    <row r="90" spans="2:15" s="63" customFormat="1" x14ac:dyDescent="0.2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2:15" s="63" customFormat="1" x14ac:dyDescent="0.2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</row>
    <row r="92" spans="2:15" s="63" customFormat="1" x14ac:dyDescent="0.2">
      <c r="B92" s="88"/>
      <c r="C92" s="88"/>
      <c r="D92" s="88"/>
      <c r="E92" s="88"/>
      <c r="F92" s="88"/>
      <c r="G92" s="87"/>
      <c r="H92" s="87"/>
      <c r="I92" s="87"/>
      <c r="J92" s="87"/>
      <c r="K92" s="87"/>
      <c r="L92" s="87"/>
      <c r="M92" s="87"/>
      <c r="N92" s="87"/>
      <c r="O92" s="87"/>
    </row>
    <row r="93" spans="2:15" s="63" customFormat="1" x14ac:dyDescent="0.2">
      <c r="B93" s="88"/>
      <c r="C93" s="88"/>
      <c r="D93" s="88"/>
      <c r="E93" s="88"/>
      <c r="F93" s="88"/>
      <c r="G93" s="87"/>
      <c r="H93" s="87"/>
      <c r="I93" s="87"/>
      <c r="J93" s="87"/>
      <c r="K93" s="87"/>
      <c r="L93" s="87"/>
      <c r="M93" s="87"/>
      <c r="N93" s="87"/>
      <c r="O93" s="87"/>
    </row>
    <row r="94" spans="2:15" s="63" customFormat="1" x14ac:dyDescent="0.2">
      <c r="B94" s="88"/>
      <c r="C94" s="88"/>
      <c r="D94" s="88"/>
      <c r="E94" s="88"/>
      <c r="F94" s="88"/>
      <c r="G94" s="87"/>
      <c r="H94" s="87"/>
      <c r="I94" s="87"/>
      <c r="J94" s="87"/>
      <c r="K94" s="87"/>
      <c r="L94" s="87"/>
      <c r="M94" s="87"/>
      <c r="N94" s="87"/>
      <c r="O94" s="87"/>
    </row>
    <row r="95" spans="2:15" s="63" customFormat="1" x14ac:dyDescent="0.2">
      <c r="B95" s="88"/>
      <c r="C95" s="88"/>
      <c r="D95" s="88"/>
      <c r="E95" s="88"/>
      <c r="F95" s="88"/>
      <c r="G95" s="87"/>
      <c r="H95" s="87"/>
      <c r="I95" s="87"/>
      <c r="J95" s="87"/>
      <c r="K95" s="87"/>
      <c r="L95" s="87"/>
      <c r="M95" s="87"/>
      <c r="N95" s="87"/>
      <c r="O95" s="87"/>
    </row>
    <row r="96" spans="2:15" s="63" customFormat="1" x14ac:dyDescent="0.2">
      <c r="B96" s="88"/>
      <c r="C96" s="88"/>
      <c r="D96" s="88"/>
      <c r="E96" s="88"/>
      <c r="F96" s="88"/>
      <c r="G96" s="87"/>
      <c r="H96" s="87"/>
      <c r="I96" s="87"/>
      <c r="J96" s="87"/>
      <c r="K96" s="87"/>
      <c r="L96" s="87"/>
      <c r="M96" s="87"/>
      <c r="N96" s="87"/>
      <c r="O96" s="87"/>
    </row>
    <row r="97" spans="2:17" s="63" customFormat="1" x14ac:dyDescent="0.2">
      <c r="B97" s="88"/>
      <c r="C97" s="88"/>
      <c r="D97" s="88"/>
      <c r="E97" s="88"/>
      <c r="F97" s="88"/>
      <c r="G97" s="87"/>
      <c r="H97" s="87"/>
      <c r="I97" s="87"/>
      <c r="J97" s="87"/>
      <c r="K97" s="87"/>
      <c r="L97" s="87"/>
      <c r="M97" s="87"/>
      <c r="N97" s="87"/>
      <c r="O97" s="87"/>
    </row>
    <row r="98" spans="2:17" s="63" customFormat="1" x14ac:dyDescent="0.2">
      <c r="B98" s="88"/>
      <c r="C98" s="88"/>
      <c r="D98" s="88"/>
      <c r="E98" s="88"/>
      <c r="F98" s="88"/>
      <c r="G98" s="87"/>
      <c r="H98" s="87"/>
      <c r="I98" s="87"/>
      <c r="J98" s="87"/>
      <c r="K98" s="87"/>
      <c r="L98" s="87"/>
      <c r="M98" s="87"/>
      <c r="N98" s="87"/>
      <c r="O98" s="87"/>
      <c r="P98" s="89"/>
    </row>
    <row r="99" spans="2:17" s="63" customFormat="1" x14ac:dyDescent="0.2">
      <c r="B99" s="88"/>
      <c r="C99" s="88"/>
      <c r="D99" s="88"/>
      <c r="E99" s="88"/>
      <c r="F99" s="88"/>
      <c r="G99" s="87"/>
      <c r="H99" s="87"/>
      <c r="I99" s="87"/>
      <c r="J99" s="87"/>
      <c r="K99" s="87"/>
      <c r="L99" s="87"/>
      <c r="M99" s="87"/>
      <c r="N99" s="87"/>
      <c r="O99" s="87"/>
      <c r="P99" s="89"/>
    </row>
    <row r="100" spans="2:17" s="63" customFormat="1" x14ac:dyDescent="0.2">
      <c r="B100" s="88"/>
      <c r="C100" s="88"/>
      <c r="D100" s="88"/>
      <c r="E100" s="88"/>
      <c r="F100" s="88"/>
      <c r="G100" s="87"/>
      <c r="H100" s="87"/>
      <c r="I100" s="87"/>
      <c r="J100" s="87"/>
      <c r="K100" s="87"/>
      <c r="L100" s="87"/>
      <c r="M100" s="87"/>
      <c r="N100" s="87"/>
      <c r="O100" s="87"/>
      <c r="P100" s="89"/>
    </row>
    <row r="101" spans="2:17" s="63" customFormat="1" x14ac:dyDescent="0.2">
      <c r="B101" s="88"/>
      <c r="C101" s="88"/>
      <c r="D101" s="88"/>
      <c r="E101" s="88"/>
      <c r="F101" s="88"/>
      <c r="G101" s="87"/>
      <c r="H101" s="87"/>
      <c r="I101" s="87"/>
      <c r="J101" s="87"/>
      <c r="K101" s="87"/>
      <c r="L101" s="87"/>
      <c r="M101" s="87"/>
      <c r="N101" s="87"/>
      <c r="O101" s="87"/>
      <c r="P101" s="89"/>
      <c r="Q101" s="90" t="s">
        <v>47</v>
      </c>
    </row>
    <row r="102" spans="2:17" s="63" customFormat="1" x14ac:dyDescent="0.2">
      <c r="B102" s="91"/>
      <c r="C102" s="91"/>
      <c r="D102" s="88"/>
      <c r="E102" s="88"/>
      <c r="F102" s="88"/>
      <c r="G102" s="87"/>
      <c r="H102" s="87"/>
      <c r="I102" s="87"/>
      <c r="J102" s="87"/>
      <c r="K102" s="87"/>
      <c r="L102" s="87"/>
      <c r="M102" s="87"/>
      <c r="N102" s="87"/>
      <c r="O102" s="87"/>
      <c r="P102" s="89"/>
      <c r="Q102" s="90" t="s">
        <v>48</v>
      </c>
    </row>
    <row r="103" spans="2:17" s="63" customFormat="1" x14ac:dyDescent="0.2">
      <c r="B103" s="91"/>
      <c r="C103" s="91"/>
      <c r="D103" s="88"/>
      <c r="E103" s="88"/>
      <c r="F103" s="88"/>
      <c r="G103" s="87"/>
      <c r="H103" s="87"/>
      <c r="I103" s="87"/>
      <c r="J103" s="87"/>
      <c r="K103" s="87"/>
      <c r="L103" s="87"/>
      <c r="M103" s="87"/>
      <c r="N103" s="87"/>
      <c r="O103" s="87"/>
      <c r="P103" s="89"/>
      <c r="Q103" s="90" t="s">
        <v>50</v>
      </c>
    </row>
    <row r="104" spans="2:17" s="63" customFormat="1" x14ac:dyDescent="0.2">
      <c r="B104" s="91"/>
      <c r="C104" s="91"/>
      <c r="D104" s="88"/>
      <c r="E104" s="88"/>
      <c r="F104" s="88"/>
      <c r="G104" s="87"/>
      <c r="H104" s="87"/>
      <c r="I104" s="87"/>
      <c r="J104" s="87"/>
      <c r="K104" s="87"/>
      <c r="L104" s="87"/>
      <c r="M104" s="87"/>
      <c r="N104" s="87"/>
      <c r="O104" s="87"/>
      <c r="P104" s="89"/>
      <c r="Q104" s="90" t="s">
        <v>49</v>
      </c>
    </row>
    <row r="105" spans="2:17" s="63" customFormat="1" x14ac:dyDescent="0.2">
      <c r="B105" s="88"/>
      <c r="C105" s="91"/>
      <c r="D105" s="88"/>
      <c r="E105" s="88"/>
      <c r="F105" s="88"/>
      <c r="G105" s="87"/>
      <c r="H105" s="87"/>
      <c r="I105" s="87"/>
      <c r="J105" s="87"/>
      <c r="K105" s="87"/>
      <c r="L105" s="87"/>
      <c r="M105" s="92"/>
      <c r="N105" s="87"/>
      <c r="O105" s="87"/>
      <c r="P105" s="89"/>
      <c r="Q105" s="90" t="s">
        <v>51</v>
      </c>
    </row>
    <row r="106" spans="2:17" s="63" customFormat="1" x14ac:dyDescent="0.2">
      <c r="B106" s="88"/>
      <c r="C106" s="91"/>
      <c r="D106" s="88"/>
      <c r="E106" s="88"/>
      <c r="F106" s="88"/>
      <c r="G106" s="87"/>
      <c r="H106" s="87"/>
      <c r="I106" s="87"/>
      <c r="J106" s="87"/>
      <c r="K106" s="87"/>
      <c r="L106" s="87"/>
      <c r="M106" s="87"/>
      <c r="N106" s="87" t="s">
        <v>46</v>
      </c>
      <c r="O106" s="87"/>
      <c r="P106" s="89"/>
      <c r="Q106" s="90" t="s">
        <v>52</v>
      </c>
    </row>
    <row r="107" spans="2:17" s="63" customFormat="1" x14ac:dyDescent="0.2">
      <c r="B107" s="88"/>
      <c r="C107" s="91"/>
      <c r="D107" s="88"/>
      <c r="E107" s="88"/>
      <c r="F107" s="88"/>
      <c r="G107" s="87"/>
      <c r="H107" s="87"/>
      <c r="I107" s="87"/>
      <c r="J107" s="87"/>
      <c r="K107" s="87"/>
      <c r="L107" s="87"/>
      <c r="M107" s="87"/>
      <c r="N107" s="87"/>
      <c r="O107" s="87"/>
      <c r="P107" s="89"/>
    </row>
    <row r="108" spans="2:17" s="63" customFormat="1" x14ac:dyDescent="0.2">
      <c r="B108" s="88"/>
      <c r="C108" s="91"/>
      <c r="D108" s="88"/>
      <c r="E108" s="88"/>
      <c r="F108" s="88"/>
      <c r="G108" s="87"/>
      <c r="H108" s="87"/>
      <c r="I108" s="87"/>
      <c r="J108" s="87"/>
      <c r="K108" s="87"/>
      <c r="L108" s="87"/>
      <c r="M108" s="87"/>
      <c r="N108" s="87"/>
      <c r="O108" s="87"/>
      <c r="P108" s="89"/>
    </row>
    <row r="109" spans="2:17" s="63" customFormat="1" x14ac:dyDescent="0.2">
      <c r="B109" s="88"/>
      <c r="C109" s="88"/>
      <c r="D109" s="88"/>
      <c r="E109" s="88"/>
      <c r="F109" s="88"/>
      <c r="G109" s="87"/>
      <c r="H109" s="87"/>
      <c r="I109" s="87"/>
      <c r="J109" s="87"/>
      <c r="K109" s="87"/>
      <c r="L109" s="87"/>
      <c r="M109" s="87"/>
      <c r="N109" s="87"/>
      <c r="O109" s="87"/>
      <c r="P109" s="89"/>
    </row>
    <row r="110" spans="2:17" s="63" customFormat="1" x14ac:dyDescent="0.2">
      <c r="B110" s="88"/>
      <c r="C110" s="88"/>
      <c r="D110" s="88"/>
      <c r="E110" s="88"/>
      <c r="F110" s="88"/>
      <c r="G110" s="87"/>
      <c r="H110" s="87"/>
      <c r="I110" s="87"/>
      <c r="J110" s="87"/>
      <c r="K110" s="87"/>
      <c r="L110" s="87"/>
      <c r="M110" s="87"/>
      <c r="N110" s="87"/>
      <c r="O110" s="87"/>
      <c r="P110" s="89"/>
    </row>
    <row r="111" spans="2:17" s="63" customFormat="1" x14ac:dyDescent="0.2">
      <c r="B111" s="88"/>
      <c r="C111" s="88"/>
      <c r="D111" s="88"/>
      <c r="E111" s="88"/>
      <c r="F111" s="88"/>
      <c r="G111" s="87"/>
      <c r="H111" s="87"/>
      <c r="I111" s="87"/>
      <c r="J111" s="87"/>
      <c r="K111" s="87"/>
      <c r="L111" s="87"/>
      <c r="M111" s="87"/>
      <c r="N111" s="87"/>
      <c r="O111" s="87"/>
      <c r="P111" s="89"/>
      <c r="Q111" s="90">
        <v>2015</v>
      </c>
    </row>
    <row r="112" spans="2:17" s="63" customFormat="1" ht="12.75" customHeight="1" x14ac:dyDescent="0.2">
      <c r="B112" s="88"/>
      <c r="C112" s="88"/>
      <c r="D112" s="88"/>
      <c r="E112" s="88"/>
      <c r="F112" s="88"/>
      <c r="G112" s="87"/>
      <c r="H112" s="87"/>
      <c r="I112" s="87"/>
      <c r="J112" s="87"/>
      <c r="K112" s="87"/>
      <c r="L112" s="87"/>
      <c r="M112" s="87"/>
      <c r="N112" s="87"/>
      <c r="O112" s="87"/>
      <c r="Q112" s="90">
        <v>2016</v>
      </c>
    </row>
    <row r="113" spans="2:17" s="63" customFormat="1" x14ac:dyDescent="0.2">
      <c r="B113" s="88"/>
      <c r="C113" s="88"/>
      <c r="D113" s="88"/>
      <c r="E113" s="88"/>
      <c r="F113" s="88"/>
      <c r="G113" s="87"/>
      <c r="H113" s="87"/>
      <c r="I113" s="87"/>
      <c r="J113" s="87"/>
      <c r="K113" s="87"/>
      <c r="L113" s="87"/>
      <c r="M113" s="87"/>
      <c r="N113" s="87"/>
      <c r="O113" s="87"/>
      <c r="Q113" s="90">
        <v>2017</v>
      </c>
    </row>
    <row r="114" spans="2:17" s="63" customFormat="1" x14ac:dyDescent="0.2">
      <c r="B114" s="88"/>
      <c r="C114" s="88"/>
      <c r="D114" s="88"/>
      <c r="E114" s="88"/>
      <c r="F114" s="88"/>
      <c r="G114" s="87"/>
      <c r="H114" s="87"/>
      <c r="I114" s="87"/>
      <c r="J114" s="87"/>
      <c r="K114" s="87"/>
      <c r="L114" s="87"/>
      <c r="M114" s="87"/>
      <c r="N114" s="87"/>
      <c r="O114" s="87"/>
      <c r="Q114" s="90">
        <v>2018</v>
      </c>
    </row>
    <row r="115" spans="2:17" s="63" customFormat="1" x14ac:dyDescent="0.2">
      <c r="B115" s="88"/>
      <c r="C115" s="88"/>
      <c r="D115" s="88"/>
      <c r="E115" s="88"/>
      <c r="F115" s="88"/>
      <c r="G115" s="87"/>
      <c r="H115" s="87"/>
      <c r="I115" s="87"/>
      <c r="J115" s="87"/>
      <c r="K115" s="87"/>
      <c r="L115" s="87"/>
      <c r="M115" s="87"/>
      <c r="N115" s="87"/>
      <c r="O115" s="87"/>
    </row>
    <row r="116" spans="2:17" s="63" customFormat="1" x14ac:dyDescent="0.2">
      <c r="B116" s="88"/>
      <c r="C116" s="88"/>
      <c r="D116" s="88"/>
      <c r="E116" s="88"/>
      <c r="F116" s="88"/>
      <c r="G116" s="87"/>
      <c r="H116" s="87"/>
      <c r="I116" s="87"/>
      <c r="J116" s="87"/>
      <c r="K116" s="87"/>
      <c r="L116" s="87"/>
      <c r="M116" s="87"/>
      <c r="N116" s="87"/>
      <c r="O116" s="87"/>
    </row>
    <row r="117" spans="2:17" s="63" customFormat="1" x14ac:dyDescent="0.2">
      <c r="B117" s="38"/>
      <c r="C117" s="88"/>
      <c r="D117" s="88"/>
      <c r="E117" s="88"/>
      <c r="F117" s="88"/>
      <c r="G117" s="87"/>
      <c r="H117" s="87"/>
      <c r="I117" s="87"/>
      <c r="J117" s="87"/>
      <c r="K117" s="87"/>
      <c r="L117" s="87"/>
      <c r="M117" s="87"/>
      <c r="N117" s="87"/>
      <c r="O117" s="87"/>
    </row>
    <row r="118" spans="2:17" s="63" customFormat="1" x14ac:dyDescent="0.2">
      <c r="B118" s="38"/>
      <c r="C118" s="88"/>
      <c r="D118" s="88"/>
      <c r="E118" s="88"/>
      <c r="F118" s="88"/>
      <c r="G118" s="87"/>
      <c r="H118" s="87"/>
      <c r="I118" s="87"/>
      <c r="J118" s="87"/>
      <c r="K118" s="87"/>
      <c r="L118" s="87"/>
      <c r="M118" s="87"/>
      <c r="N118" s="87"/>
      <c r="O118" s="87"/>
    </row>
    <row r="119" spans="2:17" s="63" customFormat="1" x14ac:dyDescent="0.2">
      <c r="B119" s="38"/>
      <c r="C119" s="88"/>
      <c r="D119" s="88"/>
      <c r="E119" s="88"/>
      <c r="F119" s="88"/>
      <c r="G119" s="87"/>
      <c r="H119" s="87"/>
      <c r="I119" s="87"/>
      <c r="J119" s="87"/>
      <c r="K119" s="87"/>
      <c r="L119" s="87"/>
      <c r="M119" s="87"/>
      <c r="N119" s="87"/>
      <c r="O119" s="87"/>
    </row>
    <row r="120" spans="2:17" s="63" customFormat="1" x14ac:dyDescent="0.2">
      <c r="B120" s="38"/>
      <c r="C120" s="88"/>
      <c r="D120" s="88"/>
      <c r="E120" s="88"/>
      <c r="F120" s="88"/>
      <c r="G120" s="87"/>
      <c r="H120" s="87"/>
      <c r="I120" s="87"/>
      <c r="J120" s="87"/>
      <c r="K120" s="87"/>
      <c r="L120" s="87"/>
      <c r="M120" s="87"/>
      <c r="N120" s="87"/>
      <c r="O120" s="87"/>
    </row>
    <row r="121" spans="2:17" s="63" customFormat="1" x14ac:dyDescent="0.2">
      <c r="B121" s="38"/>
      <c r="C121" s="88"/>
      <c r="D121" s="88"/>
      <c r="E121" s="88"/>
      <c r="F121" s="88"/>
      <c r="G121" s="87"/>
      <c r="H121" s="87"/>
      <c r="I121" s="87"/>
      <c r="J121" s="87"/>
      <c r="K121" s="87"/>
      <c r="L121" s="87"/>
      <c r="M121" s="87"/>
      <c r="N121" s="87"/>
      <c r="O121" s="87"/>
    </row>
    <row r="122" spans="2:17" s="63" customFormat="1" x14ac:dyDescent="0.2">
      <c r="B122" s="38"/>
      <c r="C122" s="88"/>
      <c r="D122" s="88"/>
      <c r="E122" s="88"/>
      <c r="F122" s="88"/>
      <c r="G122" s="87"/>
      <c r="H122" s="87"/>
      <c r="I122" s="87"/>
      <c r="J122" s="87"/>
      <c r="K122" s="87"/>
      <c r="L122" s="87"/>
      <c r="M122" s="87"/>
      <c r="N122" s="87"/>
      <c r="O122" s="87"/>
    </row>
    <row r="123" spans="2:17" s="63" customFormat="1" x14ac:dyDescent="0.2">
      <c r="B123" s="38"/>
      <c r="C123" s="88"/>
      <c r="D123" s="88"/>
      <c r="E123" s="88"/>
      <c r="F123" s="88"/>
      <c r="G123" s="87"/>
      <c r="H123" s="87"/>
      <c r="I123" s="87"/>
      <c r="J123" s="87"/>
      <c r="K123" s="87"/>
      <c r="L123" s="87"/>
      <c r="M123" s="87"/>
      <c r="N123" s="87"/>
      <c r="O123" s="87"/>
    </row>
    <row r="124" spans="2:17" s="63" customFormat="1" x14ac:dyDescent="0.2">
      <c r="B124" s="39"/>
      <c r="C124" s="88"/>
      <c r="D124" s="88"/>
      <c r="E124" s="88"/>
      <c r="F124" s="88"/>
      <c r="G124" s="87"/>
      <c r="H124" s="87"/>
      <c r="I124" s="87"/>
      <c r="J124" s="87"/>
      <c r="K124" s="87"/>
      <c r="L124" s="87"/>
      <c r="M124" s="87"/>
      <c r="N124" s="87"/>
      <c r="O124" s="87"/>
    </row>
    <row r="125" spans="2:17" s="63" customFormat="1" x14ac:dyDescent="0.2">
      <c r="B125" s="39"/>
      <c r="C125" s="88"/>
      <c r="D125" s="88"/>
      <c r="E125" s="88"/>
      <c r="F125" s="88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2:17" s="63" customFormat="1" x14ac:dyDescent="0.2">
      <c r="B126" s="88"/>
      <c r="C126" s="88"/>
      <c r="D126" s="88"/>
      <c r="E126" s="88"/>
      <c r="F126" s="88"/>
      <c r="G126" s="87"/>
      <c r="H126" s="87"/>
      <c r="I126" s="87"/>
      <c r="J126" s="87"/>
      <c r="K126" s="87"/>
      <c r="L126" s="87"/>
      <c r="M126" s="87"/>
      <c r="N126" s="87"/>
      <c r="O126" s="87"/>
    </row>
    <row r="127" spans="2:17" s="63" customFormat="1" x14ac:dyDescent="0.2">
      <c r="B127" s="46" t="s">
        <v>117</v>
      </c>
      <c r="C127" s="88"/>
      <c r="D127" s="88"/>
      <c r="E127" s="88"/>
      <c r="F127" s="88"/>
      <c r="G127" s="87"/>
      <c r="H127" s="87"/>
      <c r="I127" s="87"/>
      <c r="J127" s="87"/>
      <c r="K127" s="87"/>
      <c r="L127" s="87"/>
      <c r="M127" s="87"/>
      <c r="N127" s="87"/>
      <c r="O127" s="87"/>
    </row>
    <row r="128" spans="2:17" s="63" customFormat="1" x14ac:dyDescent="0.2">
      <c r="B128" s="46" t="s">
        <v>118</v>
      </c>
      <c r="C128" s="88"/>
      <c r="D128" s="88"/>
      <c r="E128" s="88"/>
      <c r="F128" s="88"/>
      <c r="G128" s="87"/>
      <c r="H128" s="87"/>
      <c r="I128" s="87"/>
      <c r="J128" s="87"/>
      <c r="K128" s="87"/>
      <c r="L128" s="87"/>
      <c r="M128" s="87"/>
      <c r="N128" s="87"/>
      <c r="O128" s="87"/>
    </row>
    <row r="129" spans="2:16" s="63" customFormat="1" x14ac:dyDescent="0.2">
      <c r="B129" s="46" t="s">
        <v>119</v>
      </c>
      <c r="C129" s="88"/>
      <c r="D129" s="88"/>
      <c r="E129" s="88"/>
      <c r="F129" s="88"/>
      <c r="G129" s="87"/>
      <c r="H129" s="87"/>
      <c r="I129" s="87"/>
      <c r="J129" s="87"/>
      <c r="K129" s="87"/>
      <c r="L129" s="87"/>
      <c r="M129" s="87"/>
      <c r="N129" s="87"/>
      <c r="O129" s="87"/>
    </row>
    <row r="130" spans="2:16" s="63" customFormat="1" x14ac:dyDescent="0.2">
      <c r="B130" s="46" t="s">
        <v>120</v>
      </c>
      <c r="C130" s="88"/>
      <c r="D130" s="88"/>
      <c r="E130" s="88"/>
      <c r="F130" s="88"/>
      <c r="G130" s="87"/>
      <c r="H130" s="87"/>
      <c r="I130" s="87"/>
      <c r="J130" s="87"/>
      <c r="K130" s="87"/>
      <c r="L130" s="87"/>
      <c r="M130" s="87"/>
      <c r="N130" s="87"/>
      <c r="O130" s="87"/>
    </row>
    <row r="131" spans="2:16" s="63" customFormat="1" x14ac:dyDescent="0.2">
      <c r="B131" s="46" t="s">
        <v>121</v>
      </c>
      <c r="C131" s="88"/>
      <c r="D131" s="88"/>
      <c r="E131" s="88"/>
      <c r="F131" s="88"/>
      <c r="G131" s="87"/>
      <c r="H131" s="87"/>
      <c r="I131" s="87"/>
      <c r="J131" s="87"/>
      <c r="K131" s="87"/>
      <c r="L131" s="87"/>
      <c r="M131" s="87"/>
      <c r="N131" s="87"/>
      <c r="O131" s="87"/>
    </row>
    <row r="132" spans="2:16" s="63" customFormat="1" x14ac:dyDescent="0.2">
      <c r="B132" s="46" t="s">
        <v>122</v>
      </c>
      <c r="C132" s="88"/>
      <c r="D132" s="88"/>
      <c r="E132" s="88"/>
      <c r="F132" s="88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2:16" s="63" customFormat="1" x14ac:dyDescent="0.2">
      <c r="B133" s="46" t="s">
        <v>123</v>
      </c>
      <c r="C133" s="88"/>
      <c r="D133" s="88"/>
      <c r="E133" s="88"/>
      <c r="F133" s="88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2:16" s="63" customFormat="1" x14ac:dyDescent="0.2">
      <c r="B134" s="44"/>
      <c r="C134" s="88"/>
      <c r="D134" s="88"/>
      <c r="E134" s="88"/>
      <c r="F134" s="88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2:16" s="63" customFormat="1" x14ac:dyDescent="0.2">
      <c r="B135" s="38"/>
      <c r="C135" s="88"/>
      <c r="D135" s="88"/>
      <c r="E135" s="88"/>
      <c r="F135" s="88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2:16" s="65" customFormat="1" x14ac:dyDescent="0.2">
      <c r="B136" s="38"/>
      <c r="C136" s="88"/>
      <c r="D136" s="88"/>
      <c r="E136" s="88"/>
      <c r="F136" s="88"/>
      <c r="G136" s="87"/>
      <c r="H136" s="87"/>
      <c r="I136" s="87"/>
      <c r="J136" s="87"/>
      <c r="K136" s="87"/>
      <c r="L136" s="87"/>
      <c r="M136" s="87"/>
      <c r="N136" s="87"/>
      <c r="O136" s="87"/>
      <c r="P136" s="63"/>
    </row>
    <row r="137" spans="2:16" s="65" customFormat="1" hidden="1" x14ac:dyDescent="0.2">
      <c r="B137" s="88" t="s">
        <v>27</v>
      </c>
      <c r="C137" s="88"/>
      <c r="D137" s="88"/>
      <c r="E137" s="88"/>
      <c r="F137" s="88"/>
      <c r="G137" s="87"/>
      <c r="H137" s="87"/>
      <c r="I137" s="87"/>
      <c r="J137" s="87"/>
      <c r="K137" s="87"/>
      <c r="L137" s="87"/>
      <c r="M137" s="87"/>
      <c r="N137" s="87"/>
      <c r="O137" s="87"/>
      <c r="P137" s="63"/>
    </row>
    <row r="138" spans="2:16" s="65" customFormat="1" hidden="1" x14ac:dyDescent="0.2">
      <c r="B138" s="91" t="s">
        <v>35</v>
      </c>
      <c r="C138" s="88"/>
      <c r="D138" s="88"/>
      <c r="E138" s="88"/>
      <c r="F138" s="88"/>
      <c r="G138" s="87"/>
      <c r="H138" s="87"/>
      <c r="I138" s="87"/>
      <c r="J138" s="87"/>
      <c r="K138" s="87"/>
      <c r="L138" s="87"/>
      <c r="M138" s="87"/>
      <c r="N138" s="87"/>
      <c r="O138" s="87"/>
      <c r="P138" s="63"/>
    </row>
    <row r="139" spans="2:16" s="65" customFormat="1" hidden="1" x14ac:dyDescent="0.2">
      <c r="B139" s="91" t="s">
        <v>84</v>
      </c>
      <c r="C139" s="88"/>
      <c r="D139" s="88"/>
      <c r="E139" s="88"/>
      <c r="F139" s="88"/>
      <c r="G139" s="87"/>
      <c r="H139" s="87"/>
      <c r="I139" s="87"/>
      <c r="J139" s="87"/>
      <c r="K139" s="87"/>
      <c r="L139" s="87"/>
      <c r="M139" s="87"/>
      <c r="N139" s="87"/>
      <c r="O139" s="87"/>
      <c r="P139" s="63"/>
    </row>
    <row r="140" spans="2:16" s="65" customFormat="1" hidden="1" x14ac:dyDescent="0.2">
      <c r="B140" s="91" t="s">
        <v>28</v>
      </c>
      <c r="C140" s="88"/>
      <c r="D140" s="88"/>
      <c r="E140" s="88"/>
      <c r="F140" s="88"/>
      <c r="G140" s="87"/>
      <c r="H140" s="87"/>
      <c r="I140" s="87"/>
      <c r="J140" s="87"/>
      <c r="K140" s="87"/>
      <c r="L140" s="87"/>
      <c r="M140" s="87"/>
      <c r="N140" s="87"/>
      <c r="O140" s="87"/>
      <c r="P140" s="63"/>
    </row>
    <row r="141" spans="2:16" s="65" customFormat="1" hidden="1" x14ac:dyDescent="0.2">
      <c r="B141" s="91" t="s">
        <v>90</v>
      </c>
      <c r="C141" s="88"/>
      <c r="D141" s="88"/>
      <c r="E141" s="88"/>
      <c r="F141" s="88"/>
      <c r="G141" s="87"/>
      <c r="H141" s="87"/>
      <c r="I141" s="87"/>
      <c r="J141" s="87"/>
      <c r="K141" s="87"/>
      <c r="L141" s="87"/>
      <c r="M141" s="87"/>
      <c r="N141" s="87"/>
      <c r="O141" s="87"/>
      <c r="P141" s="63"/>
    </row>
    <row r="142" spans="2:16" s="65" customFormat="1" hidden="1" x14ac:dyDescent="0.2">
      <c r="B142" s="91" t="s">
        <v>114</v>
      </c>
      <c r="C142" s="88"/>
      <c r="D142" s="88"/>
      <c r="E142" s="88"/>
      <c r="F142" s="88"/>
      <c r="G142" s="87"/>
      <c r="H142" s="87"/>
      <c r="I142" s="87"/>
      <c r="J142" s="87"/>
      <c r="K142" s="87"/>
      <c r="L142" s="87"/>
      <c r="M142" s="87"/>
      <c r="N142" s="87"/>
      <c r="O142" s="87"/>
      <c r="P142" s="63"/>
    </row>
    <row r="143" spans="2:16" s="65" customFormat="1" hidden="1" x14ac:dyDescent="0.2">
      <c r="B143" s="91" t="s">
        <v>92</v>
      </c>
      <c r="C143" s="88"/>
      <c r="D143" s="88"/>
      <c r="E143" s="88"/>
      <c r="F143" s="88"/>
      <c r="G143" s="87"/>
      <c r="H143" s="87"/>
      <c r="I143" s="87"/>
      <c r="J143" s="87"/>
      <c r="K143" s="87"/>
      <c r="L143" s="87"/>
      <c r="M143" s="87"/>
      <c r="N143" s="87"/>
      <c r="O143" s="87"/>
      <c r="P143" s="63"/>
    </row>
    <row r="144" spans="2:16" s="65" customFormat="1" hidden="1" x14ac:dyDescent="0.2">
      <c r="B144" s="91" t="s">
        <v>33</v>
      </c>
      <c r="C144" s="88"/>
      <c r="D144" s="88"/>
      <c r="E144" s="88"/>
      <c r="F144" s="88"/>
      <c r="G144" s="87"/>
      <c r="H144" s="87"/>
      <c r="I144" s="87"/>
      <c r="J144" s="87"/>
      <c r="K144" s="87"/>
      <c r="L144" s="87"/>
      <c r="M144" s="87"/>
      <c r="N144" s="87"/>
      <c r="O144" s="87"/>
      <c r="P144" s="63"/>
    </row>
    <row r="145" spans="2:16" s="65" customFormat="1" hidden="1" x14ac:dyDescent="0.2">
      <c r="B145" s="91" t="s">
        <v>81</v>
      </c>
      <c r="C145" s="88"/>
      <c r="D145" s="88"/>
      <c r="E145" s="88"/>
      <c r="F145" s="88"/>
      <c r="G145" s="87"/>
      <c r="H145" s="87"/>
      <c r="I145" s="87"/>
      <c r="J145" s="87"/>
      <c r="K145" s="87"/>
      <c r="L145" s="87"/>
      <c r="M145" s="87"/>
      <c r="N145" s="87"/>
      <c r="O145" s="87"/>
      <c r="P145" s="63"/>
    </row>
    <row r="146" spans="2:16" s="65" customFormat="1" hidden="1" x14ac:dyDescent="0.2">
      <c r="B146" s="91" t="s">
        <v>85</v>
      </c>
      <c r="C146" s="88"/>
      <c r="D146" s="88"/>
      <c r="E146" s="88"/>
      <c r="F146" s="88"/>
      <c r="G146" s="87"/>
      <c r="H146" s="87"/>
      <c r="I146" s="87"/>
      <c r="J146" s="87"/>
      <c r="K146" s="87"/>
      <c r="L146" s="87"/>
      <c r="M146" s="87"/>
      <c r="N146" s="87"/>
      <c r="O146" s="87"/>
      <c r="P146" s="63"/>
    </row>
    <row r="147" spans="2:16" hidden="1" x14ac:dyDescent="0.2">
      <c r="B147" s="41" t="s">
        <v>110</v>
      </c>
      <c r="C147" s="88"/>
      <c r="D147" s="88"/>
      <c r="E147" s="88"/>
      <c r="F147" s="88"/>
      <c r="G147" s="87"/>
      <c r="H147" s="87"/>
      <c r="I147" s="87"/>
      <c r="J147" s="87"/>
      <c r="K147" s="87"/>
      <c r="L147" s="87"/>
      <c r="M147" s="87"/>
      <c r="N147" s="87"/>
      <c r="O147" s="87"/>
      <c r="P147" s="63"/>
    </row>
    <row r="148" spans="2:16" hidden="1" x14ac:dyDescent="0.2">
      <c r="B148" s="91" t="s">
        <v>83</v>
      </c>
      <c r="C148" s="88"/>
      <c r="D148" s="88"/>
      <c r="E148" s="88"/>
      <c r="F148" s="88"/>
      <c r="G148" s="87"/>
      <c r="H148" s="87"/>
      <c r="I148" s="87"/>
      <c r="J148" s="87"/>
      <c r="K148" s="87"/>
      <c r="L148" s="87"/>
      <c r="M148" s="87"/>
      <c r="N148" s="87"/>
      <c r="O148" s="87"/>
      <c r="P148" s="63"/>
    </row>
    <row r="149" spans="2:16" hidden="1" x14ac:dyDescent="0.2">
      <c r="B149" s="91" t="s">
        <v>88</v>
      </c>
      <c r="C149" s="88"/>
      <c r="D149" s="88"/>
      <c r="E149" s="88"/>
      <c r="F149" s="88"/>
      <c r="G149" s="87"/>
      <c r="H149" s="87"/>
      <c r="I149" s="87"/>
      <c r="J149" s="87"/>
      <c r="K149" s="87"/>
      <c r="L149" s="87"/>
      <c r="M149" s="87"/>
      <c r="N149" s="87"/>
      <c r="O149" s="87"/>
      <c r="P149" s="63"/>
    </row>
    <row r="150" spans="2:16" hidden="1" x14ac:dyDescent="0.2">
      <c r="B150" s="91" t="s">
        <v>91</v>
      </c>
      <c r="C150" s="88"/>
      <c r="D150" s="88"/>
      <c r="E150" s="88"/>
      <c r="F150" s="88"/>
      <c r="G150" s="87"/>
      <c r="H150" s="87"/>
      <c r="I150" s="87"/>
      <c r="J150" s="87"/>
      <c r="K150" s="87"/>
      <c r="L150" s="87"/>
      <c r="M150" s="87"/>
      <c r="N150" s="87"/>
      <c r="O150" s="87"/>
      <c r="P150" s="63"/>
    </row>
    <row r="151" spans="2:16" hidden="1" x14ac:dyDescent="0.2">
      <c r="B151" s="91" t="s">
        <v>89</v>
      </c>
      <c r="C151" s="88"/>
      <c r="D151" s="88"/>
      <c r="E151" s="88"/>
      <c r="F151" s="88"/>
      <c r="G151" s="87"/>
      <c r="H151" s="87"/>
      <c r="I151" s="87"/>
      <c r="J151" s="87"/>
      <c r="K151" s="87"/>
      <c r="L151" s="87"/>
      <c r="M151" s="87"/>
      <c r="N151" s="87"/>
      <c r="O151" s="87"/>
      <c r="P151" s="63"/>
    </row>
    <row r="152" spans="2:16" hidden="1" x14ac:dyDescent="0.2">
      <c r="B152" s="91" t="s">
        <v>86</v>
      </c>
      <c r="C152" s="88"/>
      <c r="D152" s="88"/>
      <c r="E152" s="88"/>
      <c r="F152" s="88"/>
      <c r="G152" s="87"/>
      <c r="H152" s="87"/>
      <c r="I152" s="87"/>
      <c r="J152" s="87"/>
      <c r="K152" s="87"/>
      <c r="L152" s="87"/>
      <c r="M152" s="87"/>
      <c r="N152" s="87"/>
      <c r="O152" s="87"/>
      <c r="P152" s="63"/>
    </row>
    <row r="153" spans="2:16" hidden="1" x14ac:dyDescent="0.2">
      <c r="B153" s="91" t="s">
        <v>79</v>
      </c>
      <c r="C153" s="88"/>
      <c r="D153" s="88"/>
      <c r="E153" s="88"/>
      <c r="F153" s="88"/>
      <c r="G153" s="87"/>
      <c r="H153" s="87"/>
      <c r="I153" s="87"/>
      <c r="J153" s="87"/>
      <c r="K153" s="87"/>
      <c r="L153" s="87"/>
      <c r="M153" s="87"/>
      <c r="N153" s="87"/>
      <c r="O153" s="87"/>
      <c r="P153" s="63"/>
    </row>
    <row r="154" spans="2:16" hidden="1" x14ac:dyDescent="0.2">
      <c r="B154" s="91" t="s">
        <v>87</v>
      </c>
      <c r="C154" s="88"/>
      <c r="D154" s="88"/>
      <c r="E154" s="88"/>
      <c r="F154" s="88"/>
      <c r="G154" s="87"/>
      <c r="H154" s="87"/>
      <c r="I154" s="87"/>
      <c r="J154" s="87"/>
      <c r="K154" s="87"/>
      <c r="L154" s="87"/>
      <c r="M154" s="87"/>
      <c r="N154" s="87"/>
      <c r="O154" s="87"/>
      <c r="P154" s="63"/>
    </row>
    <row r="155" spans="2:16" hidden="1" x14ac:dyDescent="0.2">
      <c r="B155" s="91" t="s">
        <v>80</v>
      </c>
      <c r="C155" s="88"/>
      <c r="D155" s="88"/>
      <c r="E155" s="88"/>
      <c r="F155" s="88"/>
      <c r="G155" s="87"/>
      <c r="H155" s="87"/>
      <c r="I155" s="87"/>
      <c r="J155" s="87"/>
      <c r="K155" s="87"/>
      <c r="L155" s="87"/>
      <c r="M155" s="87"/>
      <c r="N155" s="87"/>
      <c r="O155" s="87"/>
      <c r="P155" s="63"/>
    </row>
    <row r="156" spans="2:16" hidden="1" x14ac:dyDescent="0.2">
      <c r="B156" s="91" t="s">
        <v>82</v>
      </c>
      <c r="C156" s="88"/>
      <c r="D156" s="88"/>
      <c r="E156" s="88"/>
      <c r="F156" s="88"/>
      <c r="G156" s="87"/>
      <c r="H156" s="87"/>
      <c r="I156" s="87"/>
      <c r="J156" s="87"/>
      <c r="K156" s="87"/>
      <c r="L156" s="87"/>
      <c r="M156" s="87"/>
      <c r="N156" s="87"/>
      <c r="O156" s="87"/>
      <c r="P156" s="63"/>
    </row>
    <row r="157" spans="2:16" hidden="1" x14ac:dyDescent="0.2">
      <c r="B157" s="91" t="s">
        <v>31</v>
      </c>
      <c r="C157" s="88"/>
      <c r="D157" s="88"/>
      <c r="E157" s="88"/>
      <c r="F157" s="88"/>
      <c r="G157" s="87"/>
      <c r="H157" s="87"/>
      <c r="I157" s="87"/>
      <c r="J157" s="87"/>
      <c r="K157" s="87"/>
      <c r="L157" s="87"/>
      <c r="M157" s="87"/>
      <c r="N157" s="87"/>
      <c r="O157" s="87"/>
      <c r="P157" s="63"/>
    </row>
    <row r="158" spans="2:16" hidden="1" x14ac:dyDescent="0.2">
      <c r="B158" s="91" t="s">
        <v>34</v>
      </c>
      <c r="C158" s="88"/>
      <c r="D158" s="88"/>
      <c r="E158" s="88"/>
      <c r="F158" s="88"/>
      <c r="G158" s="87"/>
      <c r="H158" s="87"/>
      <c r="I158" s="87"/>
      <c r="J158" s="87"/>
      <c r="K158" s="87"/>
      <c r="L158" s="87"/>
      <c r="M158" s="87"/>
      <c r="N158" s="87"/>
      <c r="O158" s="87"/>
      <c r="P158" s="63"/>
    </row>
    <row r="159" spans="2:16" hidden="1" x14ac:dyDescent="0.2">
      <c r="B159" s="91" t="s">
        <v>30</v>
      </c>
      <c r="C159" s="88"/>
      <c r="D159" s="88"/>
      <c r="E159" s="88"/>
      <c r="F159" s="88"/>
      <c r="G159" s="87"/>
      <c r="H159" s="87"/>
      <c r="I159" s="87"/>
      <c r="J159" s="87"/>
      <c r="K159" s="87"/>
      <c r="L159" s="87"/>
      <c r="M159" s="87"/>
      <c r="N159" s="87"/>
      <c r="O159" s="87"/>
      <c r="P159" s="63"/>
    </row>
    <row r="160" spans="2:16" hidden="1" x14ac:dyDescent="0.2">
      <c r="B160" s="91" t="s">
        <v>32</v>
      </c>
      <c r="C160" s="88"/>
      <c r="D160" s="88"/>
      <c r="E160" s="88"/>
      <c r="F160" s="88"/>
      <c r="G160" s="87"/>
      <c r="H160" s="87"/>
      <c r="I160" s="87"/>
      <c r="J160" s="87"/>
      <c r="K160" s="87"/>
      <c r="L160" s="87"/>
      <c r="M160" s="87"/>
      <c r="N160" s="87"/>
      <c r="O160" s="87"/>
      <c r="P160" s="63"/>
    </row>
    <row r="161" spans="2:16" hidden="1" x14ac:dyDescent="0.2">
      <c r="B161" s="91" t="s">
        <v>65</v>
      </c>
      <c r="C161" s="88"/>
      <c r="D161" s="88"/>
      <c r="E161" s="88"/>
      <c r="F161" s="88"/>
      <c r="G161" s="87"/>
      <c r="H161" s="87"/>
      <c r="I161" s="87"/>
      <c r="J161" s="87"/>
      <c r="K161" s="87"/>
      <c r="L161" s="87"/>
      <c r="M161" s="87"/>
      <c r="N161" s="87"/>
      <c r="O161" s="87"/>
      <c r="P161" s="63"/>
    </row>
    <row r="162" spans="2:16" hidden="1" x14ac:dyDescent="0.2">
      <c r="B162" s="91" t="s">
        <v>64</v>
      </c>
      <c r="C162" s="88"/>
      <c r="D162" s="88"/>
      <c r="E162" s="88"/>
      <c r="F162" s="88"/>
      <c r="G162" s="87"/>
      <c r="H162" s="87"/>
      <c r="I162" s="87"/>
      <c r="J162" s="87"/>
      <c r="K162" s="87"/>
      <c r="L162" s="87"/>
      <c r="M162" s="87"/>
      <c r="N162" s="87"/>
      <c r="O162" s="87"/>
      <c r="P162" s="63"/>
    </row>
    <row r="163" spans="2:16" hidden="1" x14ac:dyDescent="0.2">
      <c r="B163" s="91" t="s">
        <v>29</v>
      </c>
      <c r="C163" s="88"/>
      <c r="D163" s="88"/>
      <c r="E163" s="88"/>
      <c r="F163" s="88"/>
      <c r="G163" s="87"/>
      <c r="H163" s="87"/>
      <c r="I163" s="87"/>
      <c r="J163" s="87"/>
      <c r="K163" s="87"/>
      <c r="L163" s="87"/>
      <c r="M163" s="87"/>
      <c r="N163" s="87"/>
      <c r="O163" s="87"/>
      <c r="P163" s="63"/>
    </row>
    <row r="164" spans="2:16" hidden="1" x14ac:dyDescent="0.2">
      <c r="B164" s="91" t="s">
        <v>63</v>
      </c>
      <c r="C164" s="88"/>
      <c r="D164" s="88"/>
      <c r="E164" s="88"/>
      <c r="F164" s="88"/>
      <c r="G164" s="87"/>
      <c r="H164" s="87"/>
      <c r="I164" s="87"/>
      <c r="J164" s="87"/>
      <c r="K164" s="87"/>
      <c r="L164" s="87"/>
      <c r="M164" s="87"/>
      <c r="N164" s="87"/>
      <c r="O164" s="87"/>
      <c r="P164" s="63"/>
    </row>
    <row r="165" spans="2:16" x14ac:dyDescent="0.2">
      <c r="B165" s="88"/>
      <c r="C165" s="88"/>
      <c r="D165" s="88"/>
      <c r="E165" s="88"/>
      <c r="F165" s="88"/>
      <c r="G165" s="87"/>
      <c r="H165" s="87"/>
      <c r="I165" s="87"/>
      <c r="J165" s="87"/>
      <c r="K165" s="87"/>
      <c r="L165" s="87"/>
      <c r="M165" s="87"/>
      <c r="N165" s="87"/>
      <c r="O165" s="87"/>
      <c r="P165" s="63"/>
    </row>
    <row r="166" spans="2:16" x14ac:dyDescent="0.2">
      <c r="B166" s="88"/>
      <c r="C166" s="88"/>
      <c r="D166" s="88"/>
      <c r="E166" s="88"/>
      <c r="F166" s="88"/>
      <c r="G166" s="87"/>
      <c r="H166" s="87"/>
      <c r="I166" s="87"/>
      <c r="J166" s="87"/>
      <c r="K166" s="87"/>
      <c r="L166" s="87"/>
      <c r="M166" s="87"/>
      <c r="N166" s="87"/>
      <c r="O166" s="87"/>
      <c r="P166" s="63"/>
    </row>
    <row r="167" spans="2:16" x14ac:dyDescent="0.2">
      <c r="B167" s="88"/>
      <c r="C167" s="88"/>
      <c r="D167" s="88"/>
      <c r="E167" s="88"/>
      <c r="F167" s="88"/>
      <c r="G167" s="87"/>
      <c r="H167" s="87"/>
      <c r="I167" s="87"/>
      <c r="J167" s="87"/>
      <c r="K167" s="87"/>
      <c r="L167" s="87"/>
      <c r="M167" s="87"/>
      <c r="N167" s="87"/>
      <c r="O167" s="87"/>
      <c r="P167" s="63"/>
    </row>
    <row r="168" spans="2:16" hidden="1" x14ac:dyDescent="0.2">
      <c r="B168" s="88" t="s">
        <v>111</v>
      </c>
      <c r="C168" s="88"/>
      <c r="D168" s="88"/>
      <c r="E168" s="88"/>
      <c r="F168" s="88"/>
      <c r="G168" s="87"/>
      <c r="H168" s="87"/>
      <c r="I168" s="87"/>
      <c r="J168" s="87"/>
      <c r="K168" s="87"/>
      <c r="L168" s="87"/>
      <c r="M168" s="87"/>
      <c r="N168" s="87"/>
      <c r="O168" s="87"/>
      <c r="P168" s="63"/>
    </row>
    <row r="169" spans="2:16" hidden="1" x14ac:dyDescent="0.2">
      <c r="B169" s="91" t="s">
        <v>45</v>
      </c>
      <c r="C169" s="88"/>
      <c r="D169" s="88"/>
      <c r="E169" s="88"/>
      <c r="F169" s="88"/>
      <c r="G169" s="87"/>
      <c r="H169" s="87"/>
      <c r="I169" s="87"/>
      <c r="J169" s="87"/>
      <c r="K169" s="87"/>
      <c r="L169" s="87"/>
      <c r="M169" s="87"/>
      <c r="N169" s="87"/>
      <c r="O169" s="87"/>
    </row>
    <row r="170" spans="2:16" hidden="1" x14ac:dyDescent="0.2">
      <c r="B170" s="91" t="s">
        <v>56</v>
      </c>
      <c r="C170" s="88"/>
      <c r="D170" s="88"/>
      <c r="E170" s="88"/>
      <c r="F170" s="88"/>
      <c r="G170" s="87"/>
      <c r="H170" s="87"/>
      <c r="I170" s="87"/>
      <c r="J170" s="87"/>
      <c r="K170" s="87"/>
      <c r="L170" s="87"/>
      <c r="M170" s="87"/>
      <c r="N170" s="87"/>
      <c r="O170" s="87"/>
    </row>
    <row r="171" spans="2:16" x14ac:dyDescent="0.2">
      <c r="B171" s="87"/>
      <c r="C171" s="88"/>
      <c r="D171" s="88"/>
      <c r="E171" s="88"/>
      <c r="F171" s="88"/>
      <c r="G171" s="87"/>
      <c r="H171" s="87"/>
      <c r="I171" s="87"/>
      <c r="J171" s="87"/>
      <c r="K171" s="87"/>
      <c r="L171" s="87"/>
      <c r="M171" s="87"/>
      <c r="N171" s="87"/>
      <c r="O171" s="87"/>
    </row>
    <row r="172" spans="2:16" x14ac:dyDescent="0.2">
      <c r="B172" s="45"/>
      <c r="C172" s="88"/>
      <c r="D172" s="88"/>
      <c r="E172" s="88"/>
      <c r="F172" s="88"/>
      <c r="G172" s="87"/>
      <c r="H172" s="87"/>
      <c r="I172" s="87"/>
      <c r="J172" s="87"/>
      <c r="K172" s="87"/>
      <c r="L172" s="87"/>
      <c r="M172" s="87"/>
      <c r="N172" s="87"/>
      <c r="O172" s="87"/>
    </row>
    <row r="173" spans="2:16" x14ac:dyDescent="0.2">
      <c r="B173" s="45"/>
      <c r="C173" s="88"/>
      <c r="D173" s="88"/>
      <c r="E173" s="88"/>
      <c r="F173" s="88"/>
      <c r="G173" s="87"/>
      <c r="H173" s="87"/>
      <c r="I173" s="87"/>
      <c r="J173" s="87"/>
      <c r="K173" s="87"/>
      <c r="L173" s="87"/>
      <c r="M173" s="87"/>
      <c r="N173" s="87"/>
      <c r="O173" s="87"/>
    </row>
    <row r="174" spans="2:16" x14ac:dyDescent="0.2">
      <c r="B174" s="45"/>
      <c r="C174" s="88"/>
      <c r="D174" s="88"/>
      <c r="E174" s="88"/>
      <c r="F174" s="88"/>
      <c r="G174" s="87"/>
      <c r="H174" s="87"/>
      <c r="I174" s="87"/>
      <c r="J174" s="87"/>
      <c r="K174" s="87"/>
      <c r="L174" s="87"/>
      <c r="M174" s="87"/>
      <c r="N174" s="87"/>
      <c r="O174" s="87"/>
    </row>
    <row r="175" spans="2:16" x14ac:dyDescent="0.2">
      <c r="B175" s="45"/>
      <c r="C175" s="88"/>
      <c r="D175" s="88"/>
      <c r="E175" s="88"/>
      <c r="F175" s="88"/>
      <c r="G175" s="87"/>
      <c r="H175" s="87"/>
      <c r="I175" s="87"/>
      <c r="J175" s="87"/>
      <c r="K175" s="87"/>
      <c r="L175" s="87"/>
      <c r="M175" s="87"/>
      <c r="N175" s="87"/>
      <c r="O175" s="87"/>
    </row>
    <row r="176" spans="2:16" x14ac:dyDescent="0.2">
      <c r="B176" s="45"/>
      <c r="C176" s="88"/>
      <c r="D176" s="88"/>
      <c r="E176" s="88"/>
      <c r="F176" s="88"/>
      <c r="G176" s="87"/>
      <c r="H176" s="87"/>
      <c r="I176" s="87"/>
      <c r="J176" s="87"/>
      <c r="K176" s="87"/>
      <c r="L176" s="87"/>
      <c r="M176" s="87"/>
      <c r="N176" s="87"/>
      <c r="O176" s="87"/>
    </row>
    <row r="177" spans="2:15" s="63" customFormat="1" hidden="1" x14ac:dyDescent="0.2">
      <c r="B177" s="38" t="s">
        <v>116</v>
      </c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</row>
    <row r="178" spans="2:15" s="63" customFormat="1" hidden="1" x14ac:dyDescent="0.2">
      <c r="B178" s="39" t="s">
        <v>115</v>
      </c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</row>
    <row r="179" spans="2:15" s="63" customFormat="1" ht="38.25" hidden="1" x14ac:dyDescent="0.2">
      <c r="B179" s="40" t="s">
        <v>53</v>
      </c>
    </row>
    <row r="180" spans="2:15" s="63" customFormat="1" ht="38.25" hidden="1" x14ac:dyDescent="0.2">
      <c r="B180" s="40" t="s">
        <v>105</v>
      </c>
    </row>
    <row r="181" spans="2:15" s="63" customFormat="1" ht="38.25" hidden="1" x14ac:dyDescent="0.2">
      <c r="B181" s="40" t="s">
        <v>106</v>
      </c>
    </row>
    <row r="182" spans="2:15" s="63" customFormat="1" ht="63.75" hidden="1" x14ac:dyDescent="0.2">
      <c r="B182" s="40" t="s">
        <v>107</v>
      </c>
    </row>
    <row r="183" spans="2:15" s="63" customFormat="1" ht="51" hidden="1" x14ac:dyDescent="0.2">
      <c r="B183" s="40" t="s">
        <v>108</v>
      </c>
    </row>
    <row r="184" spans="2:15" s="63" customFormat="1" ht="38.25" hidden="1" x14ac:dyDescent="0.2">
      <c r="B184" s="40" t="s">
        <v>109</v>
      </c>
    </row>
    <row r="185" spans="2:15" s="63" customFormat="1" ht="25.5" hidden="1" x14ac:dyDescent="0.2">
      <c r="B185" s="40" t="s">
        <v>93</v>
      </c>
    </row>
    <row r="186" spans="2:15" s="63" customFormat="1" hidden="1" x14ac:dyDescent="0.2">
      <c r="B186" s="40" t="s">
        <v>66</v>
      </c>
    </row>
    <row r="187" spans="2:15" x14ac:dyDescent="0.2"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</row>
  </sheetData>
  <mergeCells count="77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73:P73"/>
    <mergeCell ref="B43:P43"/>
    <mergeCell ref="B45:B47"/>
    <mergeCell ref="B49:P49"/>
    <mergeCell ref="C40:G40"/>
    <mergeCell ref="H40:L40"/>
    <mergeCell ref="M40:P40"/>
    <mergeCell ref="C41:G41"/>
    <mergeCell ref="H41:L41"/>
    <mergeCell ref="M41:P41"/>
    <mergeCell ref="D45:F45"/>
    <mergeCell ref="G45:I45"/>
    <mergeCell ref="J45:L45"/>
    <mergeCell ref="M45:O45"/>
    <mergeCell ref="C74:P74"/>
    <mergeCell ref="C75:P75"/>
    <mergeCell ref="C76:P76"/>
    <mergeCell ref="D46:F46"/>
    <mergeCell ref="G46:I46"/>
    <mergeCell ref="J46:L46"/>
    <mergeCell ref="M46:O46"/>
    <mergeCell ref="B50:P65"/>
    <mergeCell ref="A66:Q66"/>
    <mergeCell ref="B67:B74"/>
    <mergeCell ref="C67:P67"/>
    <mergeCell ref="C68:P68"/>
    <mergeCell ref="C69:P69"/>
    <mergeCell ref="C70:P70"/>
    <mergeCell ref="C71:P71"/>
    <mergeCell ref="C72:P72"/>
  </mergeCells>
  <conditionalFormatting sqref="D46:P46">
    <cfRule type="cellIs" dxfId="41" priority="1" stopIfTrue="1" operator="lessThan">
      <formula>40</formula>
    </cfRule>
    <cfRule type="cellIs" dxfId="40" priority="2" stopIfTrue="1" operator="between">
      <formula>40</formula>
      <formula>49</formula>
    </cfRule>
    <cfRule type="cellIs" dxfId="39" priority="3" stopIfTrue="1" operator="greaterThanOrEqual">
      <formula>50</formula>
    </cfRule>
  </conditionalFormatting>
  <dataValidations count="6">
    <dataValidation type="list" allowBlank="1" showInputMessage="1" showErrorMessage="1" sqref="C76:P76" xr:uid="{00000000-0002-0000-0400-000000000000}">
      <formula1>$B$169:$B$170</formula1>
    </dataValidation>
    <dataValidation type="list" allowBlank="1" showInputMessage="1" showErrorMessage="1" sqref="C12:P12" xr:uid="{00000000-0002-0000-0400-000001000000}">
      <formula1>$B$138:$B$164</formula1>
    </dataValidation>
    <dataValidation type="list" allowBlank="1" showInputMessage="1" showErrorMessage="1" sqref="C10:I10" xr:uid="{00000000-0002-0000-0400-000002000000}">
      <formula1>"2022,2023,2024,2025,2026,2027"</formula1>
    </dataValidation>
    <dataValidation type="list" allowBlank="1" showInputMessage="1" showErrorMessage="1" sqref="N10:P10" xr:uid="{00000000-0002-0000-0400-000003000000}">
      <formula1>"Economicos,Eficiencia,Eficacia, Efectividad,Calidad"</formula1>
    </dataValidation>
    <dataValidation type="list" allowBlank="1" showInputMessage="1" showErrorMessage="1" sqref="C32:P32 C36:P36 C34:P34" xr:uid="{00000000-0002-0000-0400-000004000000}">
      <formula1>$Q$101:$Q$106</formula1>
    </dataValidation>
    <dataValidation type="list" allowBlank="1" showInputMessage="1" showErrorMessage="1" sqref="C18:P18" xr:uid="{00000000-0002-0000-0400-000005000000}">
      <formula1>$B$127:$B$133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5"/>
  <sheetViews>
    <sheetView topLeftCell="A3" workbookViewId="0">
      <selection activeCell="M10" sqref="M10:O10"/>
    </sheetView>
  </sheetViews>
  <sheetFormatPr baseColWidth="10" defaultColWidth="11.42578125" defaultRowHeight="30" customHeight="1" x14ac:dyDescent="0.2"/>
  <cols>
    <col min="1" max="1" width="28.5703125" style="20" customWidth="1"/>
    <col min="2" max="2" width="27" style="5" bestFit="1" customWidth="1"/>
    <col min="3" max="12" width="15.7109375" style="5" customWidth="1"/>
    <col min="13" max="13" width="5.28515625" style="5" customWidth="1"/>
    <col min="14" max="14" width="10.7109375" style="5" customWidth="1"/>
    <col min="15" max="15" width="27.5703125" style="5" bestFit="1" customWidth="1"/>
    <col min="16" max="18" width="11.42578125" style="5"/>
    <col min="19" max="19" width="11.42578125" style="3" hidden="1" customWidth="1"/>
    <col min="20" max="16384" width="11.42578125" style="5"/>
  </cols>
  <sheetData>
    <row r="1" spans="1:22" ht="30" customHeight="1" x14ac:dyDescent="0.25">
      <c r="A1" s="245"/>
      <c r="B1" s="265" t="s">
        <v>36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66"/>
      <c r="N1" s="247" t="s">
        <v>37</v>
      </c>
      <c r="O1" s="248"/>
      <c r="P1" s="16"/>
      <c r="Q1" s="16"/>
      <c r="T1" s="16"/>
      <c r="U1" s="16"/>
      <c r="V1" s="16"/>
    </row>
    <row r="2" spans="1:22" ht="30" customHeight="1" x14ac:dyDescent="0.25">
      <c r="A2" s="245"/>
      <c r="B2" s="265" t="s">
        <v>57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66"/>
      <c r="N2" s="247" t="s">
        <v>112</v>
      </c>
      <c r="O2" s="248"/>
      <c r="P2" s="16"/>
      <c r="Q2" s="16"/>
      <c r="S2" s="48">
        <v>0.8</v>
      </c>
      <c r="T2" s="16"/>
      <c r="U2" s="16"/>
      <c r="V2" s="16"/>
    </row>
    <row r="3" spans="1:22" ht="30" customHeight="1" x14ac:dyDescent="0.25">
      <c r="A3" s="245"/>
      <c r="B3" s="265" t="s">
        <v>58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66"/>
      <c r="N3" s="247" t="s">
        <v>113</v>
      </c>
      <c r="O3" s="248"/>
      <c r="P3" s="16"/>
      <c r="Q3" s="16"/>
      <c r="S3" s="48">
        <v>0.79998999999999998</v>
      </c>
      <c r="T3" s="16"/>
      <c r="U3" s="16"/>
      <c r="V3" s="16"/>
    </row>
    <row r="4" spans="1:22" ht="30" customHeight="1" x14ac:dyDescent="0.25">
      <c r="A4" s="245"/>
      <c r="B4" s="265" t="s">
        <v>59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66"/>
      <c r="N4" s="248" t="s">
        <v>41</v>
      </c>
      <c r="O4" s="248"/>
      <c r="P4" s="17"/>
      <c r="Q4" s="17"/>
      <c r="S4" s="48">
        <v>0.65</v>
      </c>
      <c r="T4" s="17"/>
      <c r="U4" s="17"/>
      <c r="V4" s="17"/>
    </row>
    <row r="5" spans="1:22" ht="18" x14ac:dyDescent="0.25">
      <c r="A5" s="27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30"/>
      <c r="O5" s="30"/>
      <c r="P5" s="17"/>
      <c r="Q5" s="17"/>
      <c r="S5" s="48">
        <v>0.64999899999999999</v>
      </c>
      <c r="T5" s="17"/>
      <c r="U5" s="17"/>
      <c r="V5" s="17"/>
    </row>
    <row r="6" spans="1:22" ht="21" customHeight="1" x14ac:dyDescent="0.2">
      <c r="A6" s="31" t="s">
        <v>0</v>
      </c>
      <c r="B6" s="241" t="str">
        <f>IF('4. Demanda arbitrales tramitada'!C12="","",'4. Demanda arbitrales tramitada'!C12)</f>
        <v>CONCILIACIÓN Y ARBITRAJE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S6" s="48"/>
    </row>
    <row r="7" spans="1:22" ht="11.2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S7" s="48"/>
    </row>
    <row r="8" spans="1:22" s="18" customFormat="1" ht="30" customHeight="1" x14ac:dyDescent="0.2">
      <c r="A8" s="244" t="s">
        <v>60</v>
      </c>
      <c r="B8" s="244" t="s">
        <v>20</v>
      </c>
      <c r="C8" s="244" t="str">
        <f>IF('4. Demanda arbitrales tramitada'!C14="","",'4. Demanda arbitrales tramitada'!C14)</f>
        <v xml:space="preserve">Demandas arbitrales tramitadas oportunamente </v>
      </c>
      <c r="D8" s="244"/>
      <c r="E8" s="244"/>
      <c r="F8" s="244"/>
      <c r="G8" s="244"/>
      <c r="H8" s="244"/>
      <c r="I8" s="244"/>
      <c r="J8" s="244"/>
      <c r="K8" s="244"/>
      <c r="L8" s="244"/>
      <c r="M8" s="244" t="s">
        <v>62</v>
      </c>
      <c r="N8" s="244"/>
      <c r="O8" s="244"/>
      <c r="S8" s="3"/>
    </row>
    <row r="9" spans="1:22" s="19" customFormat="1" ht="30" customHeight="1" x14ac:dyDescent="0.2">
      <c r="A9" s="244"/>
      <c r="B9" s="244"/>
      <c r="C9" s="94" t="s">
        <v>94</v>
      </c>
      <c r="D9" s="94" t="s">
        <v>61</v>
      </c>
      <c r="E9" s="94" t="s">
        <v>95</v>
      </c>
      <c r="F9" s="94" t="s">
        <v>61</v>
      </c>
      <c r="G9" s="94" t="s">
        <v>96</v>
      </c>
      <c r="H9" s="94" t="s">
        <v>61</v>
      </c>
      <c r="I9" s="94" t="s">
        <v>97</v>
      </c>
      <c r="J9" s="94" t="s">
        <v>61</v>
      </c>
      <c r="K9" s="94" t="s">
        <v>176</v>
      </c>
      <c r="L9" s="94" t="s">
        <v>61</v>
      </c>
      <c r="M9" s="244"/>
      <c r="N9" s="244"/>
      <c r="O9" s="244"/>
      <c r="S9" s="3"/>
    </row>
    <row r="10" spans="1:22" ht="112.5" customHeight="1" x14ac:dyDescent="0.2">
      <c r="A10" s="278" t="s">
        <v>114</v>
      </c>
      <c r="B10" s="33" t="str">
        <f>'3. Productividad CA'!B40</f>
        <v>Conciliaciones tramitadas en el trimestre.</v>
      </c>
      <c r="C10" s="35">
        <v>167</v>
      </c>
      <c r="D10" s="277">
        <f>IF(C10=0,"0",C10/C11)</f>
        <v>55.666666666666664</v>
      </c>
      <c r="E10" s="35">
        <v>262</v>
      </c>
      <c r="F10" s="277">
        <f>IF(E10=0,"0",E10/E11)</f>
        <v>65.5</v>
      </c>
      <c r="G10" s="35">
        <v>236</v>
      </c>
      <c r="H10" s="277">
        <f>IF(G10=0,"0",G10/G11)</f>
        <v>59</v>
      </c>
      <c r="I10" s="35">
        <v>204</v>
      </c>
      <c r="J10" s="277">
        <f>IF(I10=0,"0",I10/I11)</f>
        <v>68</v>
      </c>
      <c r="K10" s="35">
        <f>(C10+E10+G10+I10)/4</f>
        <v>217.25</v>
      </c>
      <c r="L10" s="277">
        <f>IF(K10=0,"0",K10/K11)</f>
        <v>62.071428571428569</v>
      </c>
      <c r="M10" s="261" t="s">
        <v>200</v>
      </c>
      <c r="N10" s="261"/>
      <c r="O10" s="261"/>
    </row>
    <row r="11" spans="1:22" ht="110.25" customHeight="1" x14ac:dyDescent="0.2">
      <c r="A11" s="278"/>
      <c r="B11" s="33" t="str">
        <f>'3. Productividad CA'!B41</f>
        <v>Número de conciliadores activos durante el trimestre.</v>
      </c>
      <c r="C11" s="35">
        <v>3</v>
      </c>
      <c r="D11" s="277"/>
      <c r="E11" s="35">
        <v>4</v>
      </c>
      <c r="F11" s="277"/>
      <c r="G11" s="35">
        <v>4</v>
      </c>
      <c r="H11" s="277"/>
      <c r="I11" s="35">
        <v>3</v>
      </c>
      <c r="J11" s="277"/>
      <c r="K11" s="35">
        <f>(C11+E11+G11+I11)/4</f>
        <v>3.5</v>
      </c>
      <c r="L11" s="277"/>
      <c r="M11" s="236"/>
      <c r="N11" s="236"/>
      <c r="O11" s="236"/>
    </row>
    <row r="65" spans="19:19" ht="30" customHeight="1" x14ac:dyDescent="0.2">
      <c r="S65" s="54"/>
    </row>
    <row r="135" spans="19:19" ht="30" customHeight="1" x14ac:dyDescent="0.2">
      <c r="S135" s="4"/>
    </row>
    <row r="136" spans="19:19" ht="30" customHeight="1" x14ac:dyDescent="0.2">
      <c r="S136" s="4"/>
    </row>
    <row r="137" spans="19:19" ht="30" customHeight="1" x14ac:dyDescent="0.2">
      <c r="S137" s="4"/>
    </row>
    <row r="138" spans="19:19" ht="30" customHeight="1" x14ac:dyDescent="0.2">
      <c r="S138" s="4"/>
    </row>
    <row r="139" spans="19:19" ht="30" customHeight="1" x14ac:dyDescent="0.2">
      <c r="S139" s="4"/>
    </row>
    <row r="140" spans="19:19" ht="30" customHeight="1" x14ac:dyDescent="0.2">
      <c r="S140" s="4"/>
    </row>
    <row r="141" spans="19:19" ht="30" customHeight="1" x14ac:dyDescent="0.2">
      <c r="S141" s="4"/>
    </row>
    <row r="142" spans="19:19" ht="30" customHeight="1" x14ac:dyDescent="0.2">
      <c r="S142" s="4"/>
    </row>
    <row r="143" spans="19:19" ht="30" customHeight="1" x14ac:dyDescent="0.2">
      <c r="S143" s="4"/>
    </row>
    <row r="144" spans="19:19" ht="30" customHeight="1" x14ac:dyDescent="0.2">
      <c r="S144" s="4"/>
    </row>
    <row r="145" spans="19:19" ht="30" customHeight="1" x14ac:dyDescent="0.2">
      <c r="S145" s="4"/>
    </row>
  </sheetData>
  <mergeCells count="22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M10:O10"/>
    <mergeCell ref="M11:O11"/>
    <mergeCell ref="A10:A11"/>
    <mergeCell ref="B6:O6"/>
    <mergeCell ref="A8:A9"/>
    <mergeCell ref="B8:B9"/>
    <mergeCell ref="C8:L8"/>
    <mergeCell ref="M8:O9"/>
    <mergeCell ref="D10:D11"/>
    <mergeCell ref="F10:F11"/>
    <mergeCell ref="H10:H11"/>
    <mergeCell ref="J10:J11"/>
  </mergeCells>
  <conditionalFormatting sqref="D10:D11">
    <cfRule type="cellIs" dxfId="38" priority="10" stopIfTrue="1" operator="lessThan">
      <formula>40</formula>
    </cfRule>
    <cfRule type="cellIs" dxfId="37" priority="11" stopIfTrue="1" operator="between">
      <formula>40</formula>
      <formula>49</formula>
    </cfRule>
    <cfRule type="cellIs" dxfId="36" priority="12" stopIfTrue="1" operator="greaterThanOrEqual">
      <formula>50</formula>
    </cfRule>
  </conditionalFormatting>
  <conditionalFormatting sqref="F10:F11">
    <cfRule type="cellIs" dxfId="35" priority="7" stopIfTrue="1" operator="lessThan">
      <formula>40</formula>
    </cfRule>
    <cfRule type="cellIs" dxfId="34" priority="8" stopIfTrue="1" operator="between">
      <formula>40</formula>
      <formula>49</formula>
    </cfRule>
    <cfRule type="cellIs" dxfId="33" priority="9" stopIfTrue="1" operator="greaterThanOrEqual">
      <formula>50</formula>
    </cfRule>
  </conditionalFormatting>
  <conditionalFormatting sqref="H10:H11">
    <cfRule type="cellIs" dxfId="32" priority="4" stopIfTrue="1" operator="lessThan">
      <formula>40</formula>
    </cfRule>
    <cfRule type="cellIs" dxfId="31" priority="5" stopIfTrue="1" operator="between">
      <formula>40</formula>
      <formula>49</formula>
    </cfRule>
    <cfRule type="cellIs" dxfId="30" priority="6" stopIfTrue="1" operator="greaterThanOrEqual">
      <formula>50</formula>
    </cfRule>
  </conditionalFormatting>
  <conditionalFormatting sqref="J10:J11">
    <cfRule type="cellIs" dxfId="29" priority="37" operator="lessThan">
      <formula>40</formula>
    </cfRule>
    <cfRule type="cellIs" dxfId="28" priority="38" operator="between">
      <formula>40</formula>
      <formula>49</formula>
    </cfRule>
    <cfRule type="cellIs" dxfId="27" priority="39" operator="greaterThanOrEqual">
      <formula>50</formula>
    </cfRule>
  </conditionalFormatting>
  <conditionalFormatting sqref="L10:L11">
    <cfRule type="cellIs" dxfId="26" priority="1" operator="lessThan">
      <formula>40</formula>
    </cfRule>
    <cfRule type="cellIs" dxfId="25" priority="2" operator="between">
      <formula>40</formula>
      <formula>49</formula>
    </cfRule>
    <cfRule type="cellIs" dxfId="24" priority="3" operator="greaterThanOrEqual">
      <formula>50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86"/>
  <sheetViews>
    <sheetView topLeftCell="A58" workbookViewId="0">
      <selection activeCell="C73" sqref="C73:P73"/>
    </sheetView>
  </sheetViews>
  <sheetFormatPr baseColWidth="10" defaultColWidth="11.42578125" defaultRowHeight="12.75" x14ac:dyDescent="0.2"/>
  <cols>
    <col min="1" max="1" width="3" style="2" customWidth="1"/>
    <col min="2" max="2" width="30" style="4" customWidth="1"/>
    <col min="3" max="3" width="16.85546875" style="2" customWidth="1"/>
    <col min="4" max="4" width="5" style="2" bestFit="1" customWidth="1"/>
    <col min="5" max="5" width="5.5703125" style="2" customWidth="1"/>
    <col min="6" max="6" width="9.5703125" style="2" bestFit="1" customWidth="1"/>
    <col min="7" max="7" width="5.42578125" style="2" bestFit="1" customWidth="1"/>
    <col min="8" max="8" width="5.140625" style="2" bestFit="1" customWidth="1"/>
    <col min="9" max="9" width="9.5703125" style="2" bestFit="1" customWidth="1"/>
    <col min="10" max="10" width="4.140625" style="2" bestFit="1" customWidth="1"/>
    <col min="11" max="11" width="6.42578125" style="2" bestFit="1" customWidth="1"/>
    <col min="12" max="12" width="9.5703125" style="2" bestFit="1" customWidth="1"/>
    <col min="13" max="13" width="8.42578125" style="2" customWidth="1"/>
    <col min="14" max="14" width="6.42578125" style="2" customWidth="1"/>
    <col min="15" max="15" width="11" style="2" customWidth="1"/>
    <col min="16" max="16" width="13.5703125" style="2" customWidth="1"/>
    <col min="17" max="18" width="11.7109375" style="2" customWidth="1"/>
    <col min="19" max="19" width="11.42578125" style="3" hidden="1" customWidth="1"/>
    <col min="20" max="16384" width="11.42578125" style="2"/>
  </cols>
  <sheetData>
    <row r="1" spans="1:19" ht="13.5" thickBot="1" x14ac:dyDescent="0.25">
      <c r="B1" s="2"/>
    </row>
    <row r="2" spans="1:19" ht="16.5" customHeight="1" x14ac:dyDescent="0.2">
      <c r="B2" s="203"/>
      <c r="C2" s="206" t="s">
        <v>36</v>
      </c>
      <c r="D2" s="207"/>
      <c r="E2" s="207"/>
      <c r="F2" s="207"/>
      <c r="G2" s="207"/>
      <c r="H2" s="207"/>
      <c r="I2" s="207"/>
      <c r="J2" s="207"/>
      <c r="K2" s="207"/>
      <c r="L2" s="207"/>
      <c r="M2" s="208"/>
      <c r="N2" s="209" t="s">
        <v>103</v>
      </c>
      <c r="O2" s="210"/>
      <c r="P2" s="211"/>
      <c r="S2" s="48">
        <v>0.8</v>
      </c>
    </row>
    <row r="3" spans="1:19" ht="15.75" customHeight="1" x14ac:dyDescent="0.2">
      <c r="B3" s="204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15" t="s">
        <v>112</v>
      </c>
      <c r="O3" s="216"/>
      <c r="P3" s="217"/>
      <c r="S3" s="48">
        <v>0.79998999999999998</v>
      </c>
    </row>
    <row r="4" spans="1:19" ht="15.75" customHeight="1" x14ac:dyDescent="0.2">
      <c r="B4" s="204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15" t="s">
        <v>104</v>
      </c>
      <c r="O4" s="216"/>
      <c r="P4" s="217"/>
      <c r="S4" s="48">
        <v>0.65</v>
      </c>
    </row>
    <row r="5" spans="1:19" ht="16.5" customHeight="1" thickBot="1" x14ac:dyDescent="0.25">
      <c r="B5" s="205"/>
      <c r="C5" s="218" t="s">
        <v>40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41</v>
      </c>
      <c r="O5" s="222"/>
      <c r="P5" s="223"/>
      <c r="S5" s="48">
        <v>0.64999899999999999</v>
      </c>
    </row>
    <row r="6" spans="1:19" ht="3" customHeight="1" thickBot="1" x14ac:dyDescent="0.25">
      <c r="B6" s="2"/>
      <c r="S6" s="48"/>
    </row>
    <row r="7" spans="1:19" x14ac:dyDescent="0.2">
      <c r="A7" s="4"/>
      <c r="B7" s="224" t="s">
        <v>44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4"/>
      <c r="S7" s="48"/>
    </row>
    <row r="8" spans="1:19" ht="13.5" thickBot="1" x14ac:dyDescent="0.25">
      <c r="A8" s="4"/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4"/>
    </row>
    <row r="9" spans="1:19" ht="3" customHeight="1" thickBot="1" x14ac:dyDescent="0.25">
      <c r="A9" s="4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4"/>
    </row>
    <row r="10" spans="1:19" ht="26.25" customHeight="1" thickBot="1" x14ac:dyDescent="0.25">
      <c r="A10" s="4"/>
      <c r="B10" s="23" t="s">
        <v>54</v>
      </c>
      <c r="C10" s="336">
        <v>2024</v>
      </c>
      <c r="D10" s="337"/>
      <c r="E10" s="337"/>
      <c r="F10" s="337"/>
      <c r="G10" s="337"/>
      <c r="H10" s="337"/>
      <c r="I10" s="338"/>
      <c r="J10" s="334" t="s">
        <v>1</v>
      </c>
      <c r="K10" s="335"/>
      <c r="L10" s="335"/>
      <c r="M10" s="335"/>
      <c r="N10" s="187" t="s">
        <v>124</v>
      </c>
      <c r="O10" s="188"/>
      <c r="P10" s="189"/>
      <c r="Q10" s="4"/>
    </row>
    <row r="11" spans="1:19" ht="3" customHeight="1" thickBot="1" x14ac:dyDescent="0.25">
      <c r="A11" s="4"/>
      <c r="B11" s="331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3"/>
      <c r="Q11" s="4"/>
    </row>
    <row r="12" spans="1:19" ht="30" customHeight="1" thickBot="1" x14ac:dyDescent="0.25">
      <c r="A12" s="4"/>
      <c r="B12" s="9" t="s">
        <v>0</v>
      </c>
      <c r="C12" s="110" t="s">
        <v>114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4"/>
    </row>
    <row r="13" spans="1:19" ht="3" customHeight="1" thickBot="1" x14ac:dyDescent="0.25">
      <c r="A13" s="4"/>
      <c r="B13" s="298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300"/>
      <c r="Q13" s="4"/>
    </row>
    <row r="14" spans="1:19" ht="30" customHeight="1" thickBot="1" x14ac:dyDescent="0.25">
      <c r="A14" s="4"/>
      <c r="B14" s="9" t="s">
        <v>6</v>
      </c>
      <c r="C14" s="184" t="s">
        <v>125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4"/>
    </row>
    <row r="15" spans="1:19" ht="3" customHeight="1" thickBot="1" x14ac:dyDescent="0.25">
      <c r="A15" s="4"/>
      <c r="B15" s="310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2"/>
      <c r="Q15" s="4"/>
    </row>
    <row r="16" spans="1:19" ht="45.75" customHeight="1" thickBot="1" x14ac:dyDescent="0.25">
      <c r="A16" s="4"/>
      <c r="B16" s="9" t="s">
        <v>25</v>
      </c>
      <c r="C16" s="327" t="s">
        <v>177</v>
      </c>
      <c r="D16" s="328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9"/>
      <c r="Q16" s="4"/>
    </row>
    <row r="17" spans="1:17" ht="4.5" customHeight="1" thickBot="1" x14ac:dyDescent="0.25">
      <c r="A17" s="4"/>
      <c r="B17" s="310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2"/>
      <c r="Q17" s="4"/>
    </row>
    <row r="18" spans="1:17" ht="30" customHeight="1" thickBot="1" x14ac:dyDescent="0.25">
      <c r="A18" s="4"/>
      <c r="B18" s="9" t="s">
        <v>11</v>
      </c>
      <c r="C18" s="190" t="s">
        <v>123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2"/>
      <c r="Q18" s="4"/>
    </row>
    <row r="19" spans="1:17" ht="3" customHeight="1" thickBot="1" x14ac:dyDescent="0.25">
      <c r="A19" s="4"/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4"/>
    </row>
    <row r="20" spans="1:17" ht="17.25" customHeight="1" thickBot="1" x14ac:dyDescent="0.25">
      <c r="A20" s="4"/>
      <c r="B20" s="286" t="s">
        <v>26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8"/>
      <c r="Q20" s="4"/>
    </row>
    <row r="21" spans="1:17" ht="3" customHeight="1" thickBot="1" x14ac:dyDescent="0.25">
      <c r="A21" s="4"/>
      <c r="B21" s="321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3"/>
      <c r="Q21" s="4"/>
    </row>
    <row r="22" spans="1:17" ht="51" customHeight="1" thickBot="1" x14ac:dyDescent="0.25">
      <c r="A22" s="4"/>
      <c r="B22" s="9" t="s">
        <v>3</v>
      </c>
      <c r="C22" s="197" t="s">
        <v>178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9"/>
      <c r="Q22" s="4"/>
    </row>
    <row r="23" spans="1:17" ht="3" customHeight="1" thickBot="1" x14ac:dyDescent="0.25">
      <c r="A23" s="4"/>
      <c r="B23" s="310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2"/>
      <c r="Q23" s="4"/>
    </row>
    <row r="24" spans="1:17" ht="71.25" customHeight="1" thickBot="1" x14ac:dyDescent="0.25">
      <c r="A24" s="4"/>
      <c r="B24" s="9" t="s">
        <v>12</v>
      </c>
      <c r="C24" s="258" t="s">
        <v>179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4"/>
    </row>
    <row r="25" spans="1:17" ht="3" customHeight="1" thickBot="1" x14ac:dyDescent="0.25">
      <c r="A25" s="4"/>
      <c r="B25" s="324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6"/>
      <c r="Q25" s="4"/>
    </row>
    <row r="26" spans="1:17" ht="13.5" customHeight="1" thickBot="1" x14ac:dyDescent="0.25">
      <c r="A26" s="4"/>
      <c r="B26" s="10" t="s">
        <v>2</v>
      </c>
      <c r="C26" s="313">
        <v>0.95</v>
      </c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5"/>
      <c r="Q26" s="4"/>
    </row>
    <row r="27" spans="1:17" ht="3" customHeight="1" thickBot="1" x14ac:dyDescent="0.25">
      <c r="A27" s="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8"/>
      <c r="Q27" s="4"/>
    </row>
    <row r="28" spans="1:17" ht="12.75" customHeight="1" thickBot="1" x14ac:dyDescent="0.25">
      <c r="A28" s="4"/>
      <c r="B28" s="10" t="s">
        <v>13</v>
      </c>
      <c r="C28" s="11" t="s">
        <v>14</v>
      </c>
      <c r="D28" s="319" t="s">
        <v>184</v>
      </c>
      <c r="E28" s="314"/>
      <c r="F28" s="314"/>
      <c r="G28" s="315"/>
      <c r="H28" s="320" t="s">
        <v>15</v>
      </c>
      <c r="I28" s="320"/>
      <c r="J28" s="320"/>
      <c r="K28" s="319" t="s">
        <v>185</v>
      </c>
      <c r="L28" s="314"/>
      <c r="M28" s="315"/>
      <c r="N28" s="176" t="s">
        <v>16</v>
      </c>
      <c r="O28" s="177"/>
      <c r="P28" s="49" t="s">
        <v>186</v>
      </c>
      <c r="Q28" s="4"/>
    </row>
    <row r="29" spans="1:17" ht="3" customHeight="1" thickBot="1" x14ac:dyDescent="0.25">
      <c r="A29" s="4"/>
      <c r="B29" s="307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9"/>
      <c r="Q29" s="4"/>
    </row>
    <row r="30" spans="1:17" ht="13.5" thickBot="1" x14ac:dyDescent="0.25">
      <c r="A30" s="4"/>
      <c r="B30" s="22" t="s">
        <v>7</v>
      </c>
      <c r="C30" s="301" t="s">
        <v>102</v>
      </c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7"/>
      <c r="Q30" s="4"/>
    </row>
    <row r="31" spans="1:17" ht="3" customHeight="1" thickBot="1" x14ac:dyDescent="0.25">
      <c r="A31" s="4"/>
      <c r="B31" s="310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2"/>
      <c r="Q31" s="4"/>
    </row>
    <row r="32" spans="1:17" ht="13.5" thickBot="1" x14ac:dyDescent="0.25">
      <c r="A32" s="4"/>
      <c r="B32" s="22" t="s">
        <v>4</v>
      </c>
      <c r="C32" s="295" t="s">
        <v>49</v>
      </c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7"/>
      <c r="Q32" s="4"/>
    </row>
    <row r="33" spans="1:17" ht="3" customHeight="1" thickBot="1" x14ac:dyDescent="0.25">
      <c r="A33" s="4"/>
      <c r="B33" s="310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2"/>
      <c r="Q33" s="4"/>
    </row>
    <row r="34" spans="1:17" ht="13.5" thickBot="1" x14ac:dyDescent="0.25">
      <c r="A34" s="4"/>
      <c r="B34" s="22" t="s">
        <v>23</v>
      </c>
      <c r="C34" s="295" t="s">
        <v>49</v>
      </c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7"/>
      <c r="Q34" s="4"/>
    </row>
    <row r="35" spans="1:17" ht="3" customHeight="1" thickBot="1" x14ac:dyDescent="0.25">
      <c r="A35" s="4"/>
      <c r="B35" s="298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300"/>
      <c r="Q35" s="4"/>
    </row>
    <row r="36" spans="1:17" ht="16.5" customHeight="1" thickBot="1" x14ac:dyDescent="0.25">
      <c r="A36" s="4"/>
      <c r="B36" s="22" t="s">
        <v>43</v>
      </c>
      <c r="C36" s="301" t="s">
        <v>49</v>
      </c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7"/>
      <c r="Q36" s="4"/>
    </row>
    <row r="37" spans="1:17" ht="3" customHeight="1" thickBot="1" x14ac:dyDescent="0.25">
      <c r="A37" s="4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4"/>
    </row>
    <row r="38" spans="1:17" x14ac:dyDescent="0.2">
      <c r="A38" s="4"/>
      <c r="B38" s="302" t="s">
        <v>17</v>
      </c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4"/>
      <c r="Q38" s="4"/>
    </row>
    <row r="39" spans="1:17" x14ac:dyDescent="0.2">
      <c r="A39" s="4"/>
      <c r="B39" s="47" t="s">
        <v>22</v>
      </c>
      <c r="C39" s="305" t="s">
        <v>18</v>
      </c>
      <c r="D39" s="305"/>
      <c r="E39" s="305"/>
      <c r="F39" s="305"/>
      <c r="G39" s="305"/>
      <c r="H39" s="305" t="s">
        <v>7</v>
      </c>
      <c r="I39" s="305"/>
      <c r="J39" s="305"/>
      <c r="K39" s="305"/>
      <c r="L39" s="305"/>
      <c r="M39" s="305" t="s">
        <v>19</v>
      </c>
      <c r="N39" s="305"/>
      <c r="O39" s="305"/>
      <c r="P39" s="306"/>
      <c r="Q39" s="4"/>
    </row>
    <row r="40" spans="1:17" ht="54" customHeight="1" x14ac:dyDescent="0.2">
      <c r="A40" s="4"/>
      <c r="B40" s="60" t="s">
        <v>180</v>
      </c>
      <c r="C40" s="147" t="s">
        <v>182</v>
      </c>
      <c r="D40" s="147"/>
      <c r="E40" s="147"/>
      <c r="F40" s="147"/>
      <c r="G40" s="147"/>
      <c r="H40" s="147" t="s">
        <v>183</v>
      </c>
      <c r="I40" s="147"/>
      <c r="J40" s="147"/>
      <c r="K40" s="147"/>
      <c r="L40" s="147"/>
      <c r="M40" s="148" t="s">
        <v>140</v>
      </c>
      <c r="N40" s="148"/>
      <c r="O40" s="148"/>
      <c r="P40" s="149"/>
      <c r="Q40" s="4"/>
    </row>
    <row r="41" spans="1:17" ht="55.5" customHeight="1" x14ac:dyDescent="0.2">
      <c r="A41" s="4"/>
      <c r="B41" s="60" t="s">
        <v>181</v>
      </c>
      <c r="C41" s="147" t="s">
        <v>182</v>
      </c>
      <c r="D41" s="147"/>
      <c r="E41" s="147"/>
      <c r="F41" s="147"/>
      <c r="G41" s="147"/>
      <c r="H41" s="147" t="s">
        <v>183</v>
      </c>
      <c r="I41" s="147"/>
      <c r="J41" s="147"/>
      <c r="K41" s="147"/>
      <c r="L41" s="147"/>
      <c r="M41" s="148" t="s">
        <v>140</v>
      </c>
      <c r="N41" s="148"/>
      <c r="O41" s="148"/>
      <c r="P41" s="149"/>
      <c r="Q41" s="4"/>
    </row>
    <row r="42" spans="1:17" ht="3" customHeight="1" thickBot="1" x14ac:dyDescent="0.25">
      <c r="A42" s="4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"/>
    </row>
    <row r="43" spans="1:17" ht="13.5" customHeight="1" thickBot="1" x14ac:dyDescent="0.25">
      <c r="A43" s="4"/>
      <c r="B43" s="286" t="s">
        <v>8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8"/>
      <c r="Q43" s="4"/>
    </row>
    <row r="44" spans="1:17" ht="3" customHeight="1" thickBot="1" x14ac:dyDescent="0.25">
      <c r="A44" s="4"/>
      <c r="B44" s="25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6"/>
      <c r="Q44" s="4"/>
    </row>
    <row r="45" spans="1:17" x14ac:dyDescent="0.2">
      <c r="A45" s="4"/>
      <c r="B45" s="139" t="s">
        <v>20</v>
      </c>
      <c r="C45" s="12" t="s">
        <v>9</v>
      </c>
      <c r="D45" s="271" t="s">
        <v>94</v>
      </c>
      <c r="E45" s="272"/>
      <c r="F45" s="273"/>
      <c r="G45" s="271" t="s">
        <v>194</v>
      </c>
      <c r="H45" s="272"/>
      <c r="I45" s="273"/>
      <c r="J45" s="271" t="s">
        <v>195</v>
      </c>
      <c r="K45" s="272"/>
      <c r="L45" s="273"/>
      <c r="M45" s="271" t="s">
        <v>97</v>
      </c>
      <c r="N45" s="272"/>
      <c r="O45" s="273"/>
      <c r="P45" s="13" t="s">
        <v>24</v>
      </c>
      <c r="Q45" s="4"/>
    </row>
    <row r="46" spans="1:17" ht="13.5" thickBot="1" x14ac:dyDescent="0.25">
      <c r="A46" s="4"/>
      <c r="B46" s="140"/>
      <c r="C46" s="14" t="s">
        <v>10</v>
      </c>
      <c r="D46" s="292">
        <f>'4.1. Registro demandas arbitral'!D10</f>
        <v>1</v>
      </c>
      <c r="E46" s="293"/>
      <c r="F46" s="294"/>
      <c r="G46" s="292">
        <f>'4.1. Registro demandas arbitral'!F10</f>
        <v>1</v>
      </c>
      <c r="H46" s="293"/>
      <c r="I46" s="294"/>
      <c r="J46" s="292">
        <f>'4.1. Registro demandas arbitral'!H10</f>
        <v>1</v>
      </c>
      <c r="K46" s="293"/>
      <c r="L46" s="294"/>
      <c r="M46" s="292">
        <f>'4.1. Registro demandas arbitral'!J10</f>
        <v>1</v>
      </c>
      <c r="N46" s="293"/>
      <c r="O46" s="294"/>
      <c r="P46" s="15">
        <f>'4.1. Registro demandas arbitral'!L10</f>
        <v>1</v>
      </c>
      <c r="Q46" s="4"/>
    </row>
    <row r="47" spans="1:17" ht="4.1500000000000004" customHeight="1" thickBot="1" x14ac:dyDescent="0.25">
      <c r="A47" s="4"/>
      <c r="B47" s="53">
        <v>0.9</v>
      </c>
      <c r="C47" s="104" t="s">
        <v>2</v>
      </c>
      <c r="D47" s="105">
        <f t="shared" ref="D47:E47" si="0">+$C$26</f>
        <v>0.95</v>
      </c>
      <c r="E47" s="105">
        <f t="shared" si="0"/>
        <v>0.95</v>
      </c>
      <c r="F47" s="105">
        <f>+$C$26</f>
        <v>0.95</v>
      </c>
      <c r="G47" s="105">
        <f t="shared" ref="G47:O47" si="1">+$C$26</f>
        <v>0.95</v>
      </c>
      <c r="H47" s="105">
        <f t="shared" si="1"/>
        <v>0.95</v>
      </c>
      <c r="I47" s="105">
        <f t="shared" si="1"/>
        <v>0.95</v>
      </c>
      <c r="J47" s="105">
        <f t="shared" si="1"/>
        <v>0.95</v>
      </c>
      <c r="K47" s="105">
        <f t="shared" si="1"/>
        <v>0.95</v>
      </c>
      <c r="L47" s="105">
        <f t="shared" si="1"/>
        <v>0.95</v>
      </c>
      <c r="M47" s="105">
        <f t="shared" si="1"/>
        <v>0.95</v>
      </c>
      <c r="N47" s="105">
        <f t="shared" si="1"/>
        <v>0.95</v>
      </c>
      <c r="O47" s="105">
        <f t="shared" si="1"/>
        <v>0.95</v>
      </c>
      <c r="P47" s="105">
        <f>+$C$26</f>
        <v>0.95</v>
      </c>
      <c r="Q47" s="4"/>
    </row>
    <row r="48" spans="1:17" ht="22.5" customHeight="1" thickBot="1" x14ac:dyDescent="0.25">
      <c r="A48" s="4"/>
      <c r="B48" s="289" t="s">
        <v>21</v>
      </c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1"/>
      <c r="Q48" s="4"/>
    </row>
    <row r="49" spans="1:17" x14ac:dyDescent="0.2">
      <c r="A49" s="4"/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4"/>
    </row>
    <row r="50" spans="1:17" x14ac:dyDescent="0.2">
      <c r="A50" s="4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  <c r="Q50" s="4"/>
    </row>
    <row r="51" spans="1:17" x14ac:dyDescent="0.2">
      <c r="A51" s="4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  <c r="Q51" s="4"/>
    </row>
    <row r="52" spans="1:17" x14ac:dyDescent="0.2">
      <c r="A52" s="4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  <c r="Q52" s="4"/>
    </row>
    <row r="53" spans="1:17" x14ac:dyDescent="0.2">
      <c r="A53" s="4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4"/>
    </row>
    <row r="54" spans="1:17" x14ac:dyDescent="0.2">
      <c r="A54" s="4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4"/>
    </row>
    <row r="55" spans="1:17" x14ac:dyDescent="0.2">
      <c r="A55" s="4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9"/>
      <c r="Q55" s="4"/>
    </row>
    <row r="56" spans="1:17" x14ac:dyDescent="0.2">
      <c r="A56" s="4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9"/>
      <c r="Q56" s="4"/>
    </row>
    <row r="57" spans="1:17" ht="42.6" customHeight="1" x14ac:dyDescent="0.2">
      <c r="A57" s="4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9"/>
      <c r="Q57" s="4"/>
    </row>
    <row r="58" spans="1:17" ht="42.6" customHeight="1" x14ac:dyDescent="0.2">
      <c r="A58" s="4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9"/>
      <c r="Q58" s="4"/>
    </row>
    <row r="59" spans="1:17" x14ac:dyDescent="0.2">
      <c r="A59" s="4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9"/>
      <c r="Q59" s="4"/>
    </row>
    <row r="60" spans="1:17" x14ac:dyDescent="0.2">
      <c r="A60" s="4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Q60" s="4"/>
    </row>
    <row r="61" spans="1:17" x14ac:dyDescent="0.2">
      <c r="A61" s="4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9"/>
      <c r="Q61" s="4"/>
    </row>
    <row r="62" spans="1:17" x14ac:dyDescent="0.2">
      <c r="A62" s="4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9"/>
      <c r="Q62" s="4"/>
    </row>
    <row r="63" spans="1:17" x14ac:dyDescent="0.2">
      <c r="A63" s="4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9"/>
      <c r="Q63" s="4"/>
    </row>
    <row r="64" spans="1:17" ht="13.5" thickBot="1" x14ac:dyDescent="0.25">
      <c r="A64" s="4"/>
      <c r="B64" s="120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2"/>
      <c r="Q64" s="4"/>
    </row>
    <row r="65" spans="1:19" s="5" customFormat="1" ht="3" customHeight="1" thickBot="1" x14ac:dyDescent="0.25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S65" s="54"/>
    </row>
    <row r="66" spans="1:19" ht="15" customHeight="1" x14ac:dyDescent="0.2">
      <c r="A66" s="4"/>
      <c r="B66" s="124" t="s">
        <v>5</v>
      </c>
      <c r="C66" s="282" t="s">
        <v>98</v>
      </c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4"/>
      <c r="Q66" s="4"/>
    </row>
    <row r="67" spans="1:19" ht="49.5" customHeight="1" x14ac:dyDescent="0.2">
      <c r="A67" s="4"/>
      <c r="B67" s="125"/>
      <c r="C67" s="130" t="s">
        <v>187</v>
      </c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2"/>
      <c r="Q67" s="4"/>
    </row>
    <row r="68" spans="1:19" ht="15" customHeight="1" x14ac:dyDescent="0.2">
      <c r="A68" s="4"/>
      <c r="B68" s="125"/>
      <c r="C68" s="279" t="s">
        <v>99</v>
      </c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1"/>
      <c r="Q68" s="4"/>
    </row>
    <row r="69" spans="1:19" ht="49.5" customHeight="1" x14ac:dyDescent="0.2">
      <c r="A69" s="4"/>
      <c r="B69" s="125"/>
      <c r="C69" s="130" t="s">
        <v>187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4"/>
    </row>
    <row r="70" spans="1:19" ht="18" customHeight="1" x14ac:dyDescent="0.2">
      <c r="A70" s="4"/>
      <c r="B70" s="125"/>
      <c r="C70" s="279" t="s">
        <v>100</v>
      </c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1"/>
      <c r="Q70" s="4"/>
    </row>
    <row r="71" spans="1:19" ht="49.5" customHeight="1" x14ac:dyDescent="0.2">
      <c r="A71" s="4"/>
      <c r="B71" s="125"/>
      <c r="C71" s="130" t="s">
        <v>187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2"/>
      <c r="Q71" s="4"/>
    </row>
    <row r="72" spans="1:19" ht="17.25" customHeight="1" x14ac:dyDescent="0.2">
      <c r="A72" s="4"/>
      <c r="B72" s="125"/>
      <c r="C72" s="279" t="s">
        <v>101</v>
      </c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1"/>
      <c r="Q72" s="4"/>
    </row>
    <row r="73" spans="1:19" ht="49.5" customHeight="1" thickBot="1" x14ac:dyDescent="0.25">
      <c r="A73" s="4"/>
      <c r="B73" s="126"/>
      <c r="C73" s="106" t="s">
        <v>187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8"/>
      <c r="Q73" s="4"/>
    </row>
    <row r="74" spans="1:19" ht="30.75" customHeight="1" thickBot="1" x14ac:dyDescent="0.25">
      <c r="A74" s="4"/>
      <c r="B74" s="55" t="s">
        <v>42</v>
      </c>
      <c r="C74" s="109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1"/>
      <c r="Q74" s="4"/>
    </row>
    <row r="75" spans="1:19" ht="27.75" customHeight="1" thickBot="1" x14ac:dyDescent="0.25">
      <c r="A75" s="4"/>
      <c r="B75" s="55" t="s">
        <v>55</v>
      </c>
      <c r="C75" s="112" t="s">
        <v>56</v>
      </c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3"/>
      <c r="Q75" s="4"/>
    </row>
    <row r="76" spans="1:19" x14ac:dyDescent="0.2">
      <c r="B76" s="2"/>
    </row>
    <row r="77" spans="1:19" x14ac:dyDescent="0.2">
      <c r="B77" s="2"/>
    </row>
    <row r="78" spans="1:19" x14ac:dyDescent="0.2">
      <c r="B78" s="2"/>
      <c r="C78" s="6"/>
    </row>
    <row r="79" spans="1:19" hidden="1" x14ac:dyDescent="0.2">
      <c r="B79" s="2"/>
      <c r="C79" s="2">
        <v>2018</v>
      </c>
    </row>
    <row r="80" spans="1:19" hidden="1" x14ac:dyDescent="0.2">
      <c r="B80" s="2"/>
      <c r="C80" s="2">
        <v>2019</v>
      </c>
    </row>
    <row r="81" spans="2:15" x14ac:dyDescent="0.2">
      <c r="B81" s="2"/>
    </row>
    <row r="82" spans="2:15" x14ac:dyDescent="0.2">
      <c r="B82" s="2"/>
    </row>
    <row r="83" spans="2:15" x14ac:dyDescent="0.2">
      <c r="B83" s="2"/>
    </row>
    <row r="84" spans="2:15" x14ac:dyDescent="0.2">
      <c r="B84" s="2"/>
    </row>
    <row r="85" spans="2:15" x14ac:dyDescent="0.2">
      <c r="B85" s="2"/>
    </row>
    <row r="86" spans="2:15" s="3" customFormat="1" x14ac:dyDescent="0.2"/>
    <row r="87" spans="2:15" s="3" customFormat="1" x14ac:dyDescent="0.2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2:15" s="3" customFormat="1" x14ac:dyDescent="0.2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2:15" s="3" customFormat="1" x14ac:dyDescent="0.2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2:15" s="3" customFormat="1" x14ac:dyDescent="0.2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2:15" s="3" customFormat="1" x14ac:dyDescent="0.2">
      <c r="B91" s="37"/>
      <c r="C91" s="37"/>
      <c r="D91" s="37"/>
      <c r="E91" s="37"/>
      <c r="F91" s="37"/>
      <c r="G91" s="42"/>
      <c r="H91" s="42"/>
      <c r="I91" s="42"/>
      <c r="J91" s="42"/>
      <c r="K91" s="42"/>
      <c r="L91" s="42"/>
      <c r="M91" s="42"/>
      <c r="N91" s="42"/>
      <c r="O91" s="42"/>
    </row>
    <row r="92" spans="2:15" s="3" customFormat="1" x14ac:dyDescent="0.2">
      <c r="B92" s="37"/>
      <c r="C92" s="37"/>
      <c r="D92" s="37"/>
      <c r="E92" s="37"/>
      <c r="F92" s="37"/>
      <c r="G92" s="42"/>
      <c r="H92" s="42"/>
      <c r="I92" s="42"/>
      <c r="J92" s="42"/>
      <c r="K92" s="42"/>
      <c r="L92" s="42"/>
      <c r="M92" s="42"/>
      <c r="N92" s="42"/>
      <c r="O92" s="42"/>
    </row>
    <row r="93" spans="2:15" s="3" customFormat="1" x14ac:dyDescent="0.2">
      <c r="B93" s="37"/>
      <c r="C93" s="37"/>
      <c r="D93" s="37"/>
      <c r="E93" s="37"/>
      <c r="F93" s="37"/>
      <c r="G93" s="42"/>
      <c r="H93" s="42"/>
      <c r="I93" s="42"/>
      <c r="J93" s="42"/>
      <c r="K93" s="42"/>
      <c r="L93" s="42"/>
      <c r="M93" s="42"/>
      <c r="N93" s="42"/>
      <c r="O93" s="42"/>
    </row>
    <row r="94" spans="2:15" s="3" customFormat="1" x14ac:dyDescent="0.2">
      <c r="B94" s="37"/>
      <c r="C94" s="37"/>
      <c r="D94" s="37"/>
      <c r="E94" s="37"/>
      <c r="F94" s="37"/>
      <c r="G94" s="42"/>
      <c r="H94" s="42"/>
      <c r="I94" s="42"/>
      <c r="J94" s="42"/>
      <c r="K94" s="42"/>
      <c r="L94" s="42"/>
      <c r="M94" s="42"/>
      <c r="N94" s="42"/>
      <c r="O94" s="42"/>
    </row>
    <row r="95" spans="2:15" s="3" customFormat="1" x14ac:dyDescent="0.2">
      <c r="B95" s="37"/>
      <c r="C95" s="37"/>
      <c r="D95" s="37"/>
      <c r="E95" s="37"/>
      <c r="F95" s="37"/>
      <c r="G95" s="42"/>
      <c r="H95" s="42"/>
      <c r="I95" s="42"/>
      <c r="J95" s="42"/>
      <c r="K95" s="42"/>
      <c r="L95" s="42"/>
      <c r="M95" s="42"/>
      <c r="N95" s="42"/>
      <c r="O95" s="42"/>
    </row>
    <row r="96" spans="2:15" s="3" customFormat="1" x14ac:dyDescent="0.2">
      <c r="B96" s="37"/>
      <c r="C96" s="37"/>
      <c r="D96" s="37"/>
      <c r="E96" s="37"/>
      <c r="F96" s="37"/>
      <c r="G96" s="42"/>
      <c r="H96" s="42"/>
      <c r="I96" s="42"/>
      <c r="J96" s="42"/>
      <c r="K96" s="42"/>
      <c r="L96" s="42"/>
      <c r="M96" s="42"/>
      <c r="N96" s="42"/>
      <c r="O96" s="42"/>
    </row>
    <row r="97" spans="2:17" s="3" customFormat="1" x14ac:dyDescent="0.2">
      <c r="B97" s="37"/>
      <c r="C97" s="37"/>
      <c r="D97" s="37"/>
      <c r="E97" s="37"/>
      <c r="F97" s="37"/>
      <c r="G97" s="42"/>
      <c r="H97" s="42"/>
      <c r="I97" s="42"/>
      <c r="J97" s="42"/>
      <c r="K97" s="42"/>
      <c r="L97" s="42"/>
      <c r="M97" s="42"/>
      <c r="N97" s="42"/>
      <c r="O97" s="42"/>
      <c r="P97" s="36"/>
    </row>
    <row r="98" spans="2:17" s="3" customFormat="1" x14ac:dyDescent="0.2">
      <c r="B98" s="37"/>
      <c r="C98" s="37"/>
      <c r="D98" s="37"/>
      <c r="E98" s="37"/>
      <c r="F98" s="37"/>
      <c r="G98" s="42"/>
      <c r="H98" s="42"/>
      <c r="I98" s="42"/>
      <c r="J98" s="42"/>
      <c r="K98" s="42"/>
      <c r="L98" s="42"/>
      <c r="M98" s="42"/>
      <c r="N98" s="42"/>
      <c r="O98" s="42"/>
      <c r="P98" s="36"/>
    </row>
    <row r="99" spans="2:17" s="3" customFormat="1" x14ac:dyDescent="0.2">
      <c r="B99" s="37"/>
      <c r="C99" s="37"/>
      <c r="D99" s="37"/>
      <c r="E99" s="37"/>
      <c r="F99" s="37"/>
      <c r="G99" s="42"/>
      <c r="H99" s="42"/>
      <c r="I99" s="42"/>
      <c r="J99" s="42"/>
      <c r="K99" s="42"/>
      <c r="L99" s="42"/>
      <c r="M99" s="42"/>
      <c r="N99" s="42"/>
      <c r="O99" s="42"/>
      <c r="P99" s="36"/>
    </row>
    <row r="100" spans="2:17" s="3" customFormat="1" x14ac:dyDescent="0.2">
      <c r="B100" s="37"/>
      <c r="C100" s="37"/>
      <c r="D100" s="37"/>
      <c r="E100" s="37"/>
      <c r="F100" s="37"/>
      <c r="G100" s="42"/>
      <c r="H100" s="42"/>
      <c r="I100" s="42"/>
      <c r="J100" s="42"/>
      <c r="K100" s="42"/>
      <c r="L100" s="42"/>
      <c r="M100" s="42"/>
      <c r="N100" s="42"/>
      <c r="O100" s="42"/>
      <c r="P100" s="36"/>
      <c r="Q100" s="7" t="s">
        <v>47</v>
      </c>
    </row>
    <row r="101" spans="2:17" s="3" customFormat="1" x14ac:dyDescent="0.2">
      <c r="B101" s="8"/>
      <c r="C101" s="8"/>
      <c r="D101" s="37"/>
      <c r="E101" s="37"/>
      <c r="F101" s="37"/>
      <c r="G101" s="42"/>
      <c r="H101" s="42"/>
      <c r="I101" s="42"/>
      <c r="J101" s="42"/>
      <c r="K101" s="42"/>
      <c r="L101" s="42"/>
      <c r="M101" s="42"/>
      <c r="N101" s="42"/>
      <c r="O101" s="42"/>
      <c r="P101" s="36"/>
      <c r="Q101" s="7" t="s">
        <v>48</v>
      </c>
    </row>
    <row r="102" spans="2:17" s="3" customFormat="1" x14ac:dyDescent="0.2">
      <c r="B102" s="8"/>
      <c r="C102" s="8"/>
      <c r="D102" s="37"/>
      <c r="E102" s="37"/>
      <c r="F102" s="37"/>
      <c r="G102" s="42"/>
      <c r="H102" s="42"/>
      <c r="I102" s="42"/>
      <c r="J102" s="42"/>
      <c r="K102" s="42"/>
      <c r="L102" s="42"/>
      <c r="M102" s="42"/>
      <c r="N102" s="42"/>
      <c r="O102" s="42"/>
      <c r="P102" s="36"/>
      <c r="Q102" s="7" t="s">
        <v>50</v>
      </c>
    </row>
    <row r="103" spans="2:17" s="3" customFormat="1" x14ac:dyDescent="0.2">
      <c r="B103" s="8"/>
      <c r="C103" s="8"/>
      <c r="D103" s="37"/>
      <c r="E103" s="37"/>
      <c r="F103" s="37"/>
      <c r="G103" s="42"/>
      <c r="H103" s="42"/>
      <c r="I103" s="42"/>
      <c r="J103" s="42"/>
      <c r="K103" s="42"/>
      <c r="L103" s="42"/>
      <c r="M103" s="42"/>
      <c r="N103" s="42"/>
      <c r="O103" s="42"/>
      <c r="P103" s="36"/>
      <c r="Q103" s="7" t="s">
        <v>49</v>
      </c>
    </row>
    <row r="104" spans="2:17" s="3" customFormat="1" x14ac:dyDescent="0.2">
      <c r="B104" s="37"/>
      <c r="C104" s="8"/>
      <c r="D104" s="37"/>
      <c r="E104" s="37"/>
      <c r="F104" s="37"/>
      <c r="G104" s="42"/>
      <c r="H104" s="42"/>
      <c r="I104" s="42"/>
      <c r="J104" s="42"/>
      <c r="K104" s="42"/>
      <c r="L104" s="42"/>
      <c r="M104" s="43"/>
      <c r="N104" s="42"/>
      <c r="O104" s="42"/>
      <c r="P104" s="36"/>
      <c r="Q104" s="7" t="s">
        <v>51</v>
      </c>
    </row>
    <row r="105" spans="2:17" s="3" customFormat="1" x14ac:dyDescent="0.2">
      <c r="B105" s="37"/>
      <c r="C105" s="8"/>
      <c r="D105" s="37"/>
      <c r="E105" s="37"/>
      <c r="F105" s="37"/>
      <c r="G105" s="42"/>
      <c r="H105" s="42"/>
      <c r="I105" s="42"/>
      <c r="J105" s="42"/>
      <c r="K105" s="42"/>
      <c r="L105" s="42"/>
      <c r="M105" s="42"/>
      <c r="N105" s="42" t="s">
        <v>46</v>
      </c>
      <c r="O105" s="42"/>
      <c r="P105" s="36"/>
      <c r="Q105" s="7" t="s">
        <v>52</v>
      </c>
    </row>
    <row r="106" spans="2:17" s="3" customFormat="1" x14ac:dyDescent="0.2">
      <c r="B106" s="37"/>
      <c r="C106" s="8"/>
      <c r="D106" s="37"/>
      <c r="E106" s="37"/>
      <c r="F106" s="37"/>
      <c r="G106" s="42"/>
      <c r="H106" s="42"/>
      <c r="I106" s="42"/>
      <c r="J106" s="42"/>
      <c r="K106" s="42"/>
      <c r="L106" s="42"/>
      <c r="M106" s="42"/>
      <c r="N106" s="42"/>
      <c r="O106" s="42"/>
      <c r="P106" s="36"/>
    </row>
    <row r="107" spans="2:17" s="3" customFormat="1" x14ac:dyDescent="0.2">
      <c r="B107" s="37"/>
      <c r="C107" s="8"/>
      <c r="D107" s="37"/>
      <c r="E107" s="37"/>
      <c r="F107" s="37"/>
      <c r="G107" s="42"/>
      <c r="H107" s="42"/>
      <c r="I107" s="42"/>
      <c r="J107" s="42"/>
      <c r="K107" s="42"/>
      <c r="L107" s="42"/>
      <c r="M107" s="42"/>
      <c r="N107" s="42"/>
      <c r="O107" s="42"/>
      <c r="P107" s="36"/>
    </row>
    <row r="108" spans="2:17" s="3" customFormat="1" x14ac:dyDescent="0.2">
      <c r="B108" s="37"/>
      <c r="C108" s="37"/>
      <c r="D108" s="37"/>
      <c r="E108" s="37"/>
      <c r="F108" s="37"/>
      <c r="G108" s="42"/>
      <c r="H108" s="42"/>
      <c r="I108" s="42"/>
      <c r="J108" s="42"/>
      <c r="K108" s="42"/>
      <c r="L108" s="42"/>
      <c r="M108" s="42"/>
      <c r="N108" s="42"/>
      <c r="O108" s="42"/>
      <c r="P108" s="36"/>
    </row>
    <row r="109" spans="2:17" s="3" customFormat="1" x14ac:dyDescent="0.2">
      <c r="B109" s="37"/>
      <c r="C109" s="37"/>
      <c r="D109" s="37"/>
      <c r="E109" s="37"/>
      <c r="F109" s="37"/>
      <c r="G109" s="42"/>
      <c r="H109" s="42"/>
      <c r="I109" s="42"/>
      <c r="J109" s="42"/>
      <c r="K109" s="42"/>
      <c r="L109" s="42"/>
      <c r="M109" s="42"/>
      <c r="N109" s="42"/>
      <c r="O109" s="42"/>
      <c r="P109" s="36"/>
    </row>
    <row r="110" spans="2:17" s="3" customFormat="1" x14ac:dyDescent="0.2">
      <c r="B110" s="37"/>
      <c r="C110" s="37"/>
      <c r="D110" s="37"/>
      <c r="E110" s="37"/>
      <c r="F110" s="37"/>
      <c r="G110" s="42"/>
      <c r="H110" s="42"/>
      <c r="I110" s="42"/>
      <c r="J110" s="42"/>
      <c r="K110" s="42"/>
      <c r="L110" s="42"/>
      <c r="M110" s="42"/>
      <c r="N110" s="42"/>
      <c r="O110" s="42"/>
      <c r="P110" s="36"/>
      <c r="Q110" s="7">
        <v>2015</v>
      </c>
    </row>
    <row r="111" spans="2:17" s="3" customFormat="1" ht="12.75" customHeight="1" x14ac:dyDescent="0.2">
      <c r="B111" s="37"/>
      <c r="C111" s="37"/>
      <c r="D111" s="37"/>
      <c r="E111" s="37"/>
      <c r="F111" s="37"/>
      <c r="G111" s="42"/>
      <c r="H111" s="42"/>
      <c r="I111" s="42"/>
      <c r="J111" s="42"/>
      <c r="K111" s="42"/>
      <c r="L111" s="42"/>
      <c r="M111" s="42"/>
      <c r="N111" s="42"/>
      <c r="O111" s="42"/>
      <c r="Q111" s="7">
        <v>2016</v>
      </c>
    </row>
    <row r="112" spans="2:17" s="3" customFormat="1" x14ac:dyDescent="0.2">
      <c r="B112" s="37"/>
      <c r="C112" s="37"/>
      <c r="D112" s="37"/>
      <c r="E112" s="37"/>
      <c r="F112" s="37"/>
      <c r="G112" s="42"/>
      <c r="H112" s="42"/>
      <c r="I112" s="42"/>
      <c r="J112" s="42"/>
      <c r="K112" s="42"/>
      <c r="L112" s="42"/>
      <c r="M112" s="42"/>
      <c r="N112" s="42"/>
      <c r="O112" s="42"/>
      <c r="Q112" s="7">
        <v>2017</v>
      </c>
    </row>
    <row r="113" spans="2:17" s="3" customFormat="1" x14ac:dyDescent="0.2">
      <c r="B113" s="37"/>
      <c r="C113" s="37"/>
      <c r="D113" s="37"/>
      <c r="E113" s="37"/>
      <c r="F113" s="37"/>
      <c r="G113" s="42"/>
      <c r="H113" s="42"/>
      <c r="I113" s="42"/>
      <c r="J113" s="42"/>
      <c r="K113" s="42"/>
      <c r="L113" s="42"/>
      <c r="M113" s="42"/>
      <c r="N113" s="42"/>
      <c r="O113" s="42"/>
      <c r="Q113" s="7">
        <v>2018</v>
      </c>
    </row>
    <row r="114" spans="2:17" s="3" customFormat="1" x14ac:dyDescent="0.2">
      <c r="B114" s="37"/>
      <c r="C114" s="37"/>
      <c r="D114" s="37"/>
      <c r="E114" s="37"/>
      <c r="F114" s="37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2:17" s="3" customFormat="1" x14ac:dyDescent="0.2">
      <c r="B115" s="37"/>
      <c r="C115" s="37"/>
      <c r="D115" s="37"/>
      <c r="E115" s="37"/>
      <c r="F115" s="37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2:17" s="3" customFormat="1" x14ac:dyDescent="0.2">
      <c r="B116" s="38"/>
      <c r="C116" s="37"/>
      <c r="D116" s="37"/>
      <c r="E116" s="37"/>
      <c r="F116" s="37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2:17" s="3" customFormat="1" x14ac:dyDescent="0.2">
      <c r="B117" s="38"/>
      <c r="C117" s="37"/>
      <c r="D117" s="37"/>
      <c r="E117" s="37"/>
      <c r="F117" s="37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2:17" s="3" customFormat="1" x14ac:dyDescent="0.2">
      <c r="B118" s="38"/>
      <c r="C118" s="37"/>
      <c r="D118" s="37"/>
      <c r="E118" s="37"/>
      <c r="F118" s="37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2:17" s="3" customFormat="1" x14ac:dyDescent="0.2">
      <c r="B119" s="38"/>
      <c r="C119" s="37"/>
      <c r="D119" s="37"/>
      <c r="E119" s="37"/>
      <c r="F119" s="37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2:17" s="3" customFormat="1" x14ac:dyDescent="0.2">
      <c r="B120" s="38"/>
      <c r="C120" s="37"/>
      <c r="D120" s="37"/>
      <c r="E120" s="37"/>
      <c r="F120" s="37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2:17" s="3" customFormat="1" x14ac:dyDescent="0.2">
      <c r="B121" s="38"/>
      <c r="C121" s="37"/>
      <c r="D121" s="37"/>
      <c r="E121" s="37"/>
      <c r="F121" s="37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2:17" s="3" customFormat="1" x14ac:dyDescent="0.2">
      <c r="B122" s="38"/>
      <c r="C122" s="37"/>
      <c r="D122" s="37"/>
      <c r="E122" s="37"/>
      <c r="F122" s="37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2:17" s="3" customFormat="1" x14ac:dyDescent="0.2">
      <c r="B123" s="39"/>
      <c r="C123" s="37"/>
      <c r="D123" s="37"/>
      <c r="E123" s="37"/>
      <c r="F123" s="37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2:17" s="3" customFormat="1" x14ac:dyDescent="0.2">
      <c r="B124" s="39"/>
      <c r="C124" s="37"/>
      <c r="D124" s="37"/>
      <c r="E124" s="37"/>
      <c r="F124" s="37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2:17" s="3" customFormat="1" x14ac:dyDescent="0.2">
      <c r="B125" s="37"/>
      <c r="C125" s="37"/>
      <c r="D125" s="37"/>
      <c r="E125" s="37"/>
      <c r="F125" s="37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2:17" s="3" customFormat="1" x14ac:dyDescent="0.2">
      <c r="B126" s="46" t="s">
        <v>117</v>
      </c>
      <c r="C126" s="37"/>
      <c r="D126" s="37"/>
      <c r="E126" s="37"/>
      <c r="F126" s="37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2:17" s="3" customFormat="1" x14ac:dyDescent="0.2">
      <c r="B127" s="46" t="s">
        <v>118</v>
      </c>
      <c r="C127" s="37"/>
      <c r="D127" s="37"/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2:17" s="3" customFormat="1" x14ac:dyDescent="0.2">
      <c r="B128" s="46" t="s">
        <v>119</v>
      </c>
      <c r="C128" s="37"/>
      <c r="D128" s="37"/>
      <c r="E128" s="37"/>
      <c r="F128" s="37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2:16" s="3" customFormat="1" x14ac:dyDescent="0.2">
      <c r="B129" s="46" t="s">
        <v>120</v>
      </c>
      <c r="C129" s="37"/>
      <c r="D129" s="37"/>
      <c r="E129" s="37"/>
      <c r="F129" s="37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2:16" s="3" customFormat="1" x14ac:dyDescent="0.2">
      <c r="B130" s="46" t="s">
        <v>121</v>
      </c>
      <c r="C130" s="37"/>
      <c r="D130" s="37"/>
      <c r="E130" s="37"/>
      <c r="F130" s="37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2:16" s="3" customFormat="1" x14ac:dyDescent="0.2">
      <c r="B131" s="46" t="s">
        <v>122</v>
      </c>
      <c r="C131" s="37"/>
      <c r="D131" s="37"/>
      <c r="E131" s="37"/>
      <c r="F131" s="37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2:16" s="3" customFormat="1" x14ac:dyDescent="0.2">
      <c r="B132" s="46" t="s">
        <v>123</v>
      </c>
      <c r="C132" s="37"/>
      <c r="D132" s="37"/>
      <c r="E132" s="37"/>
      <c r="F132" s="37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2:16" s="3" customFormat="1" x14ac:dyDescent="0.2">
      <c r="B133" s="44"/>
      <c r="C133" s="37"/>
      <c r="D133" s="37"/>
      <c r="E133" s="37"/>
      <c r="F133" s="37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2:16" s="3" customFormat="1" x14ac:dyDescent="0.2">
      <c r="B134" s="38"/>
      <c r="C134" s="37"/>
      <c r="D134" s="37"/>
      <c r="E134" s="37"/>
      <c r="F134" s="37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2:16" s="4" customFormat="1" x14ac:dyDescent="0.2">
      <c r="B135" s="38"/>
      <c r="C135" s="37"/>
      <c r="D135" s="37"/>
      <c r="E135" s="37"/>
      <c r="F135" s="37"/>
      <c r="G135" s="42"/>
      <c r="H135" s="42"/>
      <c r="I135" s="42"/>
      <c r="J135" s="42"/>
      <c r="K135" s="42"/>
      <c r="L135" s="42"/>
      <c r="M135" s="42"/>
      <c r="N135" s="42"/>
      <c r="O135" s="42"/>
      <c r="P135" s="3"/>
    </row>
    <row r="136" spans="2:16" s="4" customFormat="1" hidden="1" x14ac:dyDescent="0.2">
      <c r="B136" s="37" t="s">
        <v>27</v>
      </c>
      <c r="C136" s="37"/>
      <c r="D136" s="37"/>
      <c r="E136" s="37"/>
      <c r="F136" s="37"/>
      <c r="G136" s="42"/>
      <c r="H136" s="42"/>
      <c r="I136" s="42"/>
      <c r="J136" s="42"/>
      <c r="K136" s="42"/>
      <c r="L136" s="42"/>
      <c r="M136" s="42"/>
      <c r="N136" s="42"/>
      <c r="O136" s="42"/>
      <c r="P136" s="3"/>
    </row>
    <row r="137" spans="2:16" s="4" customFormat="1" hidden="1" x14ac:dyDescent="0.2">
      <c r="B137" s="8" t="s">
        <v>35</v>
      </c>
      <c r="C137" s="37"/>
      <c r="D137" s="37"/>
      <c r="E137" s="37"/>
      <c r="F137" s="37"/>
      <c r="G137" s="42"/>
      <c r="H137" s="42"/>
      <c r="I137" s="42"/>
      <c r="J137" s="42"/>
      <c r="K137" s="42"/>
      <c r="L137" s="42"/>
      <c r="M137" s="42"/>
      <c r="N137" s="42"/>
      <c r="O137" s="42"/>
      <c r="P137" s="3"/>
    </row>
    <row r="138" spans="2:16" s="4" customFormat="1" hidden="1" x14ac:dyDescent="0.2">
      <c r="B138" s="8" t="s">
        <v>84</v>
      </c>
      <c r="C138" s="37"/>
      <c r="D138" s="37"/>
      <c r="E138" s="37"/>
      <c r="F138" s="37"/>
      <c r="G138" s="42"/>
      <c r="H138" s="42"/>
      <c r="I138" s="42"/>
      <c r="J138" s="42"/>
      <c r="K138" s="42"/>
      <c r="L138" s="42"/>
      <c r="M138" s="42"/>
      <c r="N138" s="42"/>
      <c r="O138" s="42"/>
      <c r="P138" s="3"/>
    </row>
    <row r="139" spans="2:16" s="4" customFormat="1" hidden="1" x14ac:dyDescent="0.2">
      <c r="B139" s="8" t="s">
        <v>28</v>
      </c>
      <c r="C139" s="37"/>
      <c r="D139" s="37"/>
      <c r="E139" s="37"/>
      <c r="F139" s="37"/>
      <c r="G139" s="42"/>
      <c r="H139" s="42"/>
      <c r="I139" s="42"/>
      <c r="J139" s="42"/>
      <c r="K139" s="42"/>
      <c r="L139" s="42"/>
      <c r="M139" s="42"/>
      <c r="N139" s="42"/>
      <c r="O139" s="42"/>
      <c r="P139" s="3"/>
    </row>
    <row r="140" spans="2:16" s="4" customFormat="1" hidden="1" x14ac:dyDescent="0.2">
      <c r="B140" s="8" t="s">
        <v>90</v>
      </c>
      <c r="C140" s="37"/>
      <c r="D140" s="37"/>
      <c r="E140" s="37"/>
      <c r="F140" s="37"/>
      <c r="G140" s="42"/>
      <c r="H140" s="42"/>
      <c r="I140" s="42"/>
      <c r="J140" s="42"/>
      <c r="K140" s="42"/>
      <c r="L140" s="42"/>
      <c r="M140" s="42"/>
      <c r="N140" s="42"/>
      <c r="O140" s="42"/>
      <c r="P140" s="3"/>
    </row>
    <row r="141" spans="2:16" s="4" customFormat="1" hidden="1" x14ac:dyDescent="0.2">
      <c r="B141" s="8" t="s">
        <v>114</v>
      </c>
      <c r="C141" s="37"/>
      <c r="D141" s="37"/>
      <c r="E141" s="37"/>
      <c r="F141" s="37"/>
      <c r="G141" s="42"/>
      <c r="H141" s="42"/>
      <c r="I141" s="42"/>
      <c r="J141" s="42"/>
      <c r="K141" s="42"/>
      <c r="L141" s="42"/>
      <c r="M141" s="42"/>
      <c r="N141" s="42"/>
      <c r="O141" s="42"/>
      <c r="P141" s="3"/>
    </row>
    <row r="142" spans="2:16" s="4" customFormat="1" hidden="1" x14ac:dyDescent="0.2">
      <c r="B142" s="8" t="s">
        <v>92</v>
      </c>
      <c r="C142" s="37"/>
      <c r="D142" s="37"/>
      <c r="E142" s="37"/>
      <c r="F142" s="37"/>
      <c r="G142" s="42"/>
      <c r="H142" s="42"/>
      <c r="I142" s="42"/>
      <c r="J142" s="42"/>
      <c r="K142" s="42"/>
      <c r="L142" s="42"/>
      <c r="M142" s="42"/>
      <c r="N142" s="42"/>
      <c r="O142" s="42"/>
      <c r="P142" s="3"/>
    </row>
    <row r="143" spans="2:16" s="4" customFormat="1" hidden="1" x14ac:dyDescent="0.2">
      <c r="B143" s="8" t="s">
        <v>33</v>
      </c>
      <c r="C143" s="37"/>
      <c r="D143" s="37"/>
      <c r="E143" s="37"/>
      <c r="F143" s="37"/>
      <c r="G143" s="42"/>
      <c r="H143" s="42"/>
      <c r="I143" s="42"/>
      <c r="J143" s="42"/>
      <c r="K143" s="42"/>
      <c r="L143" s="42"/>
      <c r="M143" s="42"/>
      <c r="N143" s="42"/>
      <c r="O143" s="42"/>
      <c r="P143" s="3"/>
    </row>
    <row r="144" spans="2:16" s="4" customFormat="1" hidden="1" x14ac:dyDescent="0.2">
      <c r="B144" s="8" t="s">
        <v>81</v>
      </c>
      <c r="C144" s="37"/>
      <c r="D144" s="37"/>
      <c r="E144" s="37"/>
      <c r="F144" s="37"/>
      <c r="G144" s="42"/>
      <c r="H144" s="42"/>
      <c r="I144" s="42"/>
      <c r="J144" s="42"/>
      <c r="K144" s="42"/>
      <c r="L144" s="42"/>
      <c r="M144" s="42"/>
      <c r="N144" s="42"/>
      <c r="O144" s="42"/>
      <c r="P144" s="3"/>
    </row>
    <row r="145" spans="2:16" s="4" customFormat="1" hidden="1" x14ac:dyDescent="0.2">
      <c r="B145" s="8" t="s">
        <v>85</v>
      </c>
      <c r="C145" s="37"/>
      <c r="D145" s="37"/>
      <c r="E145" s="37"/>
      <c r="F145" s="37"/>
      <c r="G145" s="42"/>
      <c r="H145" s="42"/>
      <c r="I145" s="42"/>
      <c r="J145" s="42"/>
      <c r="K145" s="42"/>
      <c r="L145" s="42"/>
      <c r="M145" s="42"/>
      <c r="N145" s="42"/>
      <c r="O145" s="42"/>
      <c r="P145" s="3"/>
    </row>
    <row r="146" spans="2:16" hidden="1" x14ac:dyDescent="0.2">
      <c r="B146" s="41" t="s">
        <v>110</v>
      </c>
      <c r="C146" s="37"/>
      <c r="D146" s="37"/>
      <c r="E146" s="37"/>
      <c r="F146" s="37"/>
      <c r="G146" s="42"/>
      <c r="H146" s="42"/>
      <c r="I146" s="42"/>
      <c r="J146" s="42"/>
      <c r="K146" s="42"/>
      <c r="L146" s="42"/>
      <c r="M146" s="42"/>
      <c r="N146" s="42"/>
      <c r="O146" s="42"/>
      <c r="P146" s="3"/>
    </row>
    <row r="147" spans="2:16" hidden="1" x14ac:dyDescent="0.2">
      <c r="B147" s="8" t="s">
        <v>83</v>
      </c>
      <c r="C147" s="37"/>
      <c r="D147" s="37"/>
      <c r="E147" s="37"/>
      <c r="F147" s="37"/>
      <c r="G147" s="42"/>
      <c r="H147" s="42"/>
      <c r="I147" s="42"/>
      <c r="J147" s="42"/>
      <c r="K147" s="42"/>
      <c r="L147" s="42"/>
      <c r="M147" s="42"/>
      <c r="N147" s="42"/>
      <c r="O147" s="42"/>
      <c r="P147" s="3"/>
    </row>
    <row r="148" spans="2:16" hidden="1" x14ac:dyDescent="0.2">
      <c r="B148" s="8" t="s">
        <v>88</v>
      </c>
      <c r="C148" s="37"/>
      <c r="D148" s="37"/>
      <c r="E148" s="37"/>
      <c r="F148" s="37"/>
      <c r="G148" s="42"/>
      <c r="H148" s="42"/>
      <c r="I148" s="42"/>
      <c r="J148" s="42"/>
      <c r="K148" s="42"/>
      <c r="L148" s="42"/>
      <c r="M148" s="42"/>
      <c r="N148" s="42"/>
      <c r="O148" s="42"/>
      <c r="P148" s="3"/>
    </row>
    <row r="149" spans="2:16" hidden="1" x14ac:dyDescent="0.2">
      <c r="B149" s="8" t="s">
        <v>91</v>
      </c>
      <c r="C149" s="37"/>
      <c r="D149" s="37"/>
      <c r="E149" s="37"/>
      <c r="F149" s="37"/>
      <c r="G149" s="42"/>
      <c r="H149" s="42"/>
      <c r="I149" s="42"/>
      <c r="J149" s="42"/>
      <c r="K149" s="42"/>
      <c r="L149" s="42"/>
      <c r="M149" s="42"/>
      <c r="N149" s="42"/>
      <c r="O149" s="42"/>
      <c r="P149" s="3"/>
    </row>
    <row r="150" spans="2:16" hidden="1" x14ac:dyDescent="0.2">
      <c r="B150" s="8" t="s">
        <v>89</v>
      </c>
      <c r="C150" s="37"/>
      <c r="D150" s="37"/>
      <c r="E150" s="37"/>
      <c r="F150" s="37"/>
      <c r="G150" s="42"/>
      <c r="H150" s="42"/>
      <c r="I150" s="42"/>
      <c r="J150" s="42"/>
      <c r="K150" s="42"/>
      <c r="L150" s="42"/>
      <c r="M150" s="42"/>
      <c r="N150" s="42"/>
      <c r="O150" s="42"/>
      <c r="P150" s="3"/>
    </row>
    <row r="151" spans="2:16" hidden="1" x14ac:dyDescent="0.2">
      <c r="B151" s="8" t="s">
        <v>86</v>
      </c>
      <c r="C151" s="37"/>
      <c r="D151" s="37"/>
      <c r="E151" s="37"/>
      <c r="F151" s="37"/>
      <c r="G151" s="42"/>
      <c r="H151" s="42"/>
      <c r="I151" s="42"/>
      <c r="J151" s="42"/>
      <c r="K151" s="42"/>
      <c r="L151" s="42"/>
      <c r="M151" s="42"/>
      <c r="N151" s="42"/>
      <c r="O151" s="42"/>
      <c r="P151" s="3"/>
    </row>
    <row r="152" spans="2:16" hidden="1" x14ac:dyDescent="0.2">
      <c r="B152" s="8" t="s">
        <v>79</v>
      </c>
      <c r="C152" s="37"/>
      <c r="D152" s="37"/>
      <c r="E152" s="37"/>
      <c r="F152" s="37"/>
      <c r="G152" s="42"/>
      <c r="H152" s="42"/>
      <c r="I152" s="42"/>
      <c r="J152" s="42"/>
      <c r="K152" s="42"/>
      <c r="L152" s="42"/>
      <c r="M152" s="42"/>
      <c r="N152" s="42"/>
      <c r="O152" s="42"/>
      <c r="P152" s="3"/>
    </row>
    <row r="153" spans="2:16" hidden="1" x14ac:dyDescent="0.2">
      <c r="B153" s="8" t="s">
        <v>87</v>
      </c>
      <c r="C153" s="37"/>
      <c r="D153" s="37"/>
      <c r="E153" s="37"/>
      <c r="F153" s="37"/>
      <c r="G153" s="42"/>
      <c r="H153" s="42"/>
      <c r="I153" s="42"/>
      <c r="J153" s="42"/>
      <c r="K153" s="42"/>
      <c r="L153" s="42"/>
      <c r="M153" s="42"/>
      <c r="N153" s="42"/>
      <c r="O153" s="42"/>
      <c r="P153" s="3"/>
    </row>
    <row r="154" spans="2:16" hidden="1" x14ac:dyDescent="0.2">
      <c r="B154" s="8" t="s">
        <v>80</v>
      </c>
      <c r="C154" s="37"/>
      <c r="D154" s="37"/>
      <c r="E154" s="37"/>
      <c r="F154" s="37"/>
      <c r="G154" s="42"/>
      <c r="H154" s="42"/>
      <c r="I154" s="42"/>
      <c r="J154" s="42"/>
      <c r="K154" s="42"/>
      <c r="L154" s="42"/>
      <c r="M154" s="42"/>
      <c r="N154" s="42"/>
      <c r="O154" s="42"/>
      <c r="P154" s="3"/>
    </row>
    <row r="155" spans="2:16" hidden="1" x14ac:dyDescent="0.2">
      <c r="B155" s="8" t="s">
        <v>82</v>
      </c>
      <c r="C155" s="37"/>
      <c r="D155" s="37"/>
      <c r="E155" s="37"/>
      <c r="F155" s="37"/>
      <c r="G155" s="42"/>
      <c r="H155" s="42"/>
      <c r="I155" s="42"/>
      <c r="J155" s="42"/>
      <c r="K155" s="42"/>
      <c r="L155" s="42"/>
      <c r="M155" s="42"/>
      <c r="N155" s="42"/>
      <c r="O155" s="42"/>
      <c r="P155" s="3"/>
    </row>
    <row r="156" spans="2:16" hidden="1" x14ac:dyDescent="0.2">
      <c r="B156" s="8" t="s">
        <v>31</v>
      </c>
      <c r="C156" s="37"/>
      <c r="D156" s="37"/>
      <c r="E156" s="37"/>
      <c r="F156" s="37"/>
      <c r="G156" s="42"/>
      <c r="H156" s="42"/>
      <c r="I156" s="42"/>
      <c r="J156" s="42"/>
      <c r="K156" s="42"/>
      <c r="L156" s="42"/>
      <c r="M156" s="42"/>
      <c r="N156" s="42"/>
      <c r="O156" s="42"/>
      <c r="P156" s="3"/>
    </row>
    <row r="157" spans="2:16" hidden="1" x14ac:dyDescent="0.2">
      <c r="B157" s="8" t="s">
        <v>34</v>
      </c>
      <c r="C157" s="37"/>
      <c r="D157" s="37"/>
      <c r="E157" s="37"/>
      <c r="F157" s="37"/>
      <c r="G157" s="42"/>
      <c r="H157" s="42"/>
      <c r="I157" s="42"/>
      <c r="J157" s="42"/>
      <c r="K157" s="42"/>
      <c r="L157" s="42"/>
      <c r="M157" s="42"/>
      <c r="N157" s="42"/>
      <c r="O157" s="42"/>
      <c r="P157" s="3"/>
    </row>
    <row r="158" spans="2:16" hidden="1" x14ac:dyDescent="0.2">
      <c r="B158" s="8" t="s">
        <v>30</v>
      </c>
      <c r="C158" s="37"/>
      <c r="D158" s="37"/>
      <c r="E158" s="37"/>
      <c r="F158" s="37"/>
      <c r="G158" s="42"/>
      <c r="H158" s="42"/>
      <c r="I158" s="42"/>
      <c r="J158" s="42"/>
      <c r="K158" s="42"/>
      <c r="L158" s="42"/>
      <c r="M158" s="42"/>
      <c r="N158" s="42"/>
      <c r="O158" s="42"/>
      <c r="P158" s="3"/>
    </row>
    <row r="159" spans="2:16" hidden="1" x14ac:dyDescent="0.2">
      <c r="B159" s="8" t="s">
        <v>32</v>
      </c>
      <c r="C159" s="37"/>
      <c r="D159" s="37"/>
      <c r="E159" s="37"/>
      <c r="F159" s="37"/>
      <c r="G159" s="42"/>
      <c r="H159" s="42"/>
      <c r="I159" s="42"/>
      <c r="J159" s="42"/>
      <c r="K159" s="42"/>
      <c r="L159" s="42"/>
      <c r="M159" s="42"/>
      <c r="N159" s="42"/>
      <c r="O159" s="42"/>
      <c r="P159" s="3"/>
    </row>
    <row r="160" spans="2:16" hidden="1" x14ac:dyDescent="0.2">
      <c r="B160" s="8" t="s">
        <v>65</v>
      </c>
      <c r="C160" s="37"/>
      <c r="D160" s="37"/>
      <c r="E160" s="37"/>
      <c r="F160" s="37"/>
      <c r="G160" s="42"/>
      <c r="H160" s="42"/>
      <c r="I160" s="42"/>
      <c r="J160" s="42"/>
      <c r="K160" s="42"/>
      <c r="L160" s="42"/>
      <c r="M160" s="42"/>
      <c r="N160" s="42"/>
      <c r="O160" s="42"/>
      <c r="P160" s="3"/>
    </row>
    <row r="161" spans="2:16" hidden="1" x14ac:dyDescent="0.2">
      <c r="B161" s="8" t="s">
        <v>64</v>
      </c>
      <c r="C161" s="37"/>
      <c r="D161" s="37"/>
      <c r="E161" s="37"/>
      <c r="F161" s="37"/>
      <c r="G161" s="42"/>
      <c r="H161" s="42"/>
      <c r="I161" s="42"/>
      <c r="J161" s="42"/>
      <c r="K161" s="42"/>
      <c r="L161" s="42"/>
      <c r="M161" s="42"/>
      <c r="N161" s="42"/>
      <c r="O161" s="42"/>
      <c r="P161" s="3"/>
    </row>
    <row r="162" spans="2:16" hidden="1" x14ac:dyDescent="0.2">
      <c r="B162" s="8" t="s">
        <v>29</v>
      </c>
      <c r="C162" s="37"/>
      <c r="D162" s="37"/>
      <c r="E162" s="37"/>
      <c r="F162" s="37"/>
      <c r="G162" s="42"/>
      <c r="H162" s="42"/>
      <c r="I162" s="42"/>
      <c r="J162" s="42"/>
      <c r="K162" s="42"/>
      <c r="L162" s="42"/>
      <c r="M162" s="42"/>
      <c r="N162" s="42"/>
      <c r="O162" s="42"/>
      <c r="P162" s="3"/>
    </row>
    <row r="163" spans="2:16" hidden="1" x14ac:dyDescent="0.2">
      <c r="B163" s="8" t="s">
        <v>63</v>
      </c>
      <c r="C163" s="37"/>
      <c r="D163" s="37"/>
      <c r="E163" s="37"/>
      <c r="F163" s="37"/>
      <c r="G163" s="42"/>
      <c r="H163" s="42"/>
      <c r="I163" s="42"/>
      <c r="J163" s="42"/>
      <c r="K163" s="42"/>
      <c r="L163" s="42"/>
      <c r="M163" s="42"/>
      <c r="N163" s="42"/>
      <c r="O163" s="42"/>
      <c r="P163" s="3"/>
    </row>
    <row r="164" spans="2:16" x14ac:dyDescent="0.2">
      <c r="B164" s="37"/>
      <c r="C164" s="37"/>
      <c r="D164" s="37"/>
      <c r="E164" s="37"/>
      <c r="F164" s="37"/>
      <c r="G164" s="42"/>
      <c r="H164" s="42"/>
      <c r="I164" s="42"/>
      <c r="J164" s="42"/>
      <c r="K164" s="42"/>
      <c r="L164" s="42"/>
      <c r="M164" s="42"/>
      <c r="N164" s="42"/>
      <c r="O164" s="42"/>
      <c r="P164" s="3"/>
    </row>
    <row r="165" spans="2:16" x14ac:dyDescent="0.2">
      <c r="B165" s="37"/>
      <c r="C165" s="37"/>
      <c r="D165" s="37"/>
      <c r="E165" s="37"/>
      <c r="F165" s="37"/>
      <c r="G165" s="42"/>
      <c r="H165" s="42"/>
      <c r="I165" s="42"/>
      <c r="J165" s="42"/>
      <c r="K165" s="42"/>
      <c r="L165" s="42"/>
      <c r="M165" s="42"/>
      <c r="N165" s="42"/>
      <c r="O165" s="42"/>
      <c r="P165" s="3"/>
    </row>
    <row r="166" spans="2:16" x14ac:dyDescent="0.2">
      <c r="B166" s="37"/>
      <c r="C166" s="37"/>
      <c r="D166" s="37"/>
      <c r="E166" s="37"/>
      <c r="F166" s="37"/>
      <c r="G166" s="42"/>
      <c r="H166" s="42"/>
      <c r="I166" s="42"/>
      <c r="J166" s="42"/>
      <c r="K166" s="42"/>
      <c r="L166" s="42"/>
      <c r="M166" s="42"/>
      <c r="N166" s="42"/>
      <c r="O166" s="42"/>
      <c r="P166" s="3"/>
    </row>
    <row r="167" spans="2:16" hidden="1" x14ac:dyDescent="0.2">
      <c r="B167" s="37" t="s">
        <v>111</v>
      </c>
      <c r="C167" s="37"/>
      <c r="D167" s="37"/>
      <c r="E167" s="37"/>
      <c r="F167" s="37"/>
      <c r="G167" s="42"/>
      <c r="H167" s="42"/>
      <c r="I167" s="42"/>
      <c r="J167" s="42"/>
      <c r="K167" s="42"/>
      <c r="L167" s="42"/>
      <c r="M167" s="42"/>
      <c r="N167" s="42"/>
      <c r="O167" s="42"/>
      <c r="P167" s="3"/>
    </row>
    <row r="168" spans="2:16" hidden="1" x14ac:dyDescent="0.2">
      <c r="B168" s="8" t="s">
        <v>45</v>
      </c>
      <c r="C168" s="37"/>
      <c r="D168" s="37"/>
      <c r="E168" s="37"/>
      <c r="F168" s="37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2:16" hidden="1" x14ac:dyDescent="0.2">
      <c r="B169" s="8" t="s">
        <v>56</v>
      </c>
      <c r="C169" s="37"/>
      <c r="D169" s="37"/>
      <c r="E169" s="37"/>
      <c r="F169" s="37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2:16" x14ac:dyDescent="0.2">
      <c r="B170" s="42"/>
      <c r="C170" s="37"/>
      <c r="D170" s="37"/>
      <c r="E170" s="37"/>
      <c r="F170" s="37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2:16" x14ac:dyDescent="0.2">
      <c r="B171" s="45"/>
      <c r="C171" s="37"/>
      <c r="D171" s="37"/>
      <c r="E171" s="37"/>
      <c r="F171" s="37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2:16" x14ac:dyDescent="0.2">
      <c r="B172" s="45"/>
      <c r="C172" s="37"/>
      <c r="D172" s="37"/>
      <c r="E172" s="37"/>
      <c r="F172" s="37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2:16" x14ac:dyDescent="0.2">
      <c r="B173" s="45"/>
      <c r="C173" s="37"/>
      <c r="D173" s="37"/>
      <c r="E173" s="37"/>
      <c r="F173" s="37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2:16" x14ac:dyDescent="0.2">
      <c r="B174" s="45"/>
      <c r="C174" s="37"/>
      <c r="D174" s="37"/>
      <c r="E174" s="37"/>
      <c r="F174" s="37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2:16" x14ac:dyDescent="0.2">
      <c r="B175" s="45"/>
      <c r="C175" s="37"/>
      <c r="D175" s="37"/>
      <c r="E175" s="37"/>
      <c r="F175" s="37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2:16" s="3" customFormat="1" hidden="1" x14ac:dyDescent="0.2">
      <c r="B176" s="38" t="s">
        <v>116</v>
      </c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</row>
    <row r="177" spans="2:15" s="3" customFormat="1" hidden="1" x14ac:dyDescent="0.2">
      <c r="B177" s="39" t="s">
        <v>115</v>
      </c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</row>
    <row r="178" spans="2:15" s="3" customFormat="1" ht="38.25" hidden="1" x14ac:dyDescent="0.2">
      <c r="B178" s="40" t="s">
        <v>53</v>
      </c>
    </row>
    <row r="179" spans="2:15" s="3" customFormat="1" ht="38.25" hidden="1" x14ac:dyDescent="0.2">
      <c r="B179" s="40" t="s">
        <v>105</v>
      </c>
    </row>
    <row r="180" spans="2:15" s="3" customFormat="1" ht="38.25" hidden="1" x14ac:dyDescent="0.2">
      <c r="B180" s="40" t="s">
        <v>106</v>
      </c>
    </row>
    <row r="181" spans="2:15" s="3" customFormat="1" ht="63.75" hidden="1" x14ac:dyDescent="0.2">
      <c r="B181" s="40" t="s">
        <v>107</v>
      </c>
    </row>
    <row r="182" spans="2:15" s="3" customFormat="1" ht="51" hidden="1" x14ac:dyDescent="0.2">
      <c r="B182" s="40" t="s">
        <v>108</v>
      </c>
    </row>
    <row r="183" spans="2:15" s="3" customFormat="1" ht="38.25" hidden="1" x14ac:dyDescent="0.2">
      <c r="B183" s="40" t="s">
        <v>109</v>
      </c>
    </row>
    <row r="184" spans="2:15" s="3" customFormat="1" ht="25.5" hidden="1" x14ac:dyDescent="0.2">
      <c r="B184" s="40" t="s">
        <v>93</v>
      </c>
    </row>
    <row r="185" spans="2:15" s="3" customFormat="1" hidden="1" x14ac:dyDescent="0.2">
      <c r="B185" s="40" t="s">
        <v>66</v>
      </c>
    </row>
    <row r="186" spans="2:15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</sheetData>
  <sheetProtection formatColumns="0" formatRows="0"/>
  <mergeCells count="77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J10:M10"/>
    <mergeCell ref="N10:P10"/>
    <mergeCell ref="C10:I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66:P66"/>
    <mergeCell ref="B66:B73"/>
    <mergeCell ref="B49:P64"/>
    <mergeCell ref="A65:Q65"/>
    <mergeCell ref="B43:P43"/>
    <mergeCell ref="B45:B46"/>
    <mergeCell ref="B48:P48"/>
    <mergeCell ref="D46:F46"/>
    <mergeCell ref="G46:I46"/>
    <mergeCell ref="J46:L46"/>
    <mergeCell ref="M46:O46"/>
    <mergeCell ref="D45:F45"/>
    <mergeCell ref="G45:I45"/>
    <mergeCell ref="J45:L45"/>
    <mergeCell ref="M45:O45"/>
    <mergeCell ref="C74:P74"/>
    <mergeCell ref="C75:P75"/>
    <mergeCell ref="C67:P67"/>
    <mergeCell ref="C68:P68"/>
    <mergeCell ref="C69:P69"/>
    <mergeCell ref="C70:P70"/>
    <mergeCell ref="C71:P71"/>
    <mergeCell ref="C72:P72"/>
    <mergeCell ref="C73:P73"/>
  </mergeCells>
  <conditionalFormatting sqref="D46:P46">
    <cfRule type="cellIs" dxfId="23" priority="1" stopIfTrue="1" operator="equal">
      <formula>0</formula>
    </cfRule>
    <cfRule type="cellIs" dxfId="22" priority="2" stopIfTrue="1" operator="lessThan">
      <formula>0.7</formula>
    </cfRule>
    <cfRule type="cellIs" dxfId="21" priority="3" stopIfTrue="1" operator="between">
      <formula>0.7</formula>
      <formula>0.94</formula>
    </cfRule>
    <cfRule type="cellIs" dxfId="20" priority="4" stopIfTrue="1" operator="greaterThanOrEqual">
      <formula>0.95</formula>
    </cfRule>
  </conditionalFormatting>
  <dataValidations count="6">
    <dataValidation type="list" allowBlank="1" showInputMessage="1" showErrorMessage="1" sqref="C18:P18" xr:uid="{00000000-0002-0000-0600-000000000000}">
      <formula1>$B$126:$B$132</formula1>
    </dataValidation>
    <dataValidation type="list" allowBlank="1" showInputMessage="1" showErrorMessage="1" sqref="C32:P32 C34:P34 C36:P36" xr:uid="{00000000-0002-0000-0600-000001000000}">
      <formula1>$Q$100:$Q$105</formula1>
    </dataValidation>
    <dataValidation type="list" allowBlank="1" showInputMessage="1" showErrorMessage="1" sqref="N10:P10" xr:uid="{00000000-0002-0000-0600-000002000000}">
      <formula1>"Economicos,Eficiencia,Eficacia, Efectividad,Calidad"</formula1>
    </dataValidation>
    <dataValidation type="list" allowBlank="1" showInputMessage="1" showErrorMessage="1" sqref="C10:I10" xr:uid="{00000000-0002-0000-0600-000003000000}">
      <formula1>"2022,2023,2024,2025,2026,2027"</formula1>
    </dataValidation>
    <dataValidation type="list" allowBlank="1" showInputMessage="1" showErrorMessage="1" sqref="C12:P12" xr:uid="{00000000-0002-0000-0600-000004000000}">
      <formula1>$B$137:$B$163</formula1>
    </dataValidation>
    <dataValidation type="list" allowBlank="1" showInputMessage="1" showErrorMessage="1" sqref="C75:P75" xr:uid="{00000000-0002-0000-0600-000005000000}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46"/>
  <sheetViews>
    <sheetView tabSelected="1" zoomScale="80" zoomScaleNormal="80" workbookViewId="0">
      <selection activeCell="M10" sqref="M10:O10"/>
    </sheetView>
  </sheetViews>
  <sheetFormatPr baseColWidth="10" defaultColWidth="11.42578125" defaultRowHeight="30" customHeight="1" x14ac:dyDescent="0.2"/>
  <cols>
    <col min="1" max="1" width="28.5703125" style="20" customWidth="1"/>
    <col min="2" max="2" width="27" style="5" bestFit="1" customWidth="1"/>
    <col min="3" max="12" width="15.7109375" style="5" customWidth="1"/>
    <col min="13" max="13" width="5.28515625" style="5" customWidth="1"/>
    <col min="14" max="14" width="10.7109375" style="5" customWidth="1"/>
    <col min="15" max="15" width="27.5703125" style="5" bestFit="1" customWidth="1"/>
    <col min="16" max="18" width="11.42578125" style="5"/>
    <col min="19" max="19" width="11.42578125" style="3" hidden="1" customWidth="1"/>
    <col min="20" max="16384" width="11.42578125" style="5"/>
  </cols>
  <sheetData>
    <row r="1" spans="1:22" ht="30" customHeight="1" x14ac:dyDescent="0.25">
      <c r="A1" s="245"/>
      <c r="B1" s="265" t="s">
        <v>36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66"/>
      <c r="N1" s="247" t="s">
        <v>37</v>
      </c>
      <c r="O1" s="248"/>
      <c r="P1" s="16"/>
      <c r="Q1" s="16"/>
      <c r="T1" s="16"/>
      <c r="U1" s="16"/>
      <c r="V1" s="16"/>
    </row>
    <row r="2" spans="1:22" ht="30" customHeight="1" x14ac:dyDescent="0.25">
      <c r="A2" s="245"/>
      <c r="B2" s="265" t="s">
        <v>57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66"/>
      <c r="N2" s="247" t="s">
        <v>112</v>
      </c>
      <c r="O2" s="248"/>
      <c r="P2" s="16"/>
      <c r="Q2" s="16"/>
      <c r="S2" s="48">
        <v>0.8</v>
      </c>
      <c r="T2" s="16"/>
      <c r="U2" s="16"/>
      <c r="V2" s="16"/>
    </row>
    <row r="3" spans="1:22" ht="30" customHeight="1" x14ac:dyDescent="0.25">
      <c r="A3" s="245"/>
      <c r="B3" s="265" t="s">
        <v>58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66"/>
      <c r="N3" s="247" t="s">
        <v>113</v>
      </c>
      <c r="O3" s="248"/>
      <c r="P3" s="16"/>
      <c r="Q3" s="16"/>
      <c r="S3" s="48">
        <v>0.79998999999999998</v>
      </c>
      <c r="T3" s="16"/>
      <c r="U3" s="16"/>
      <c r="V3" s="16"/>
    </row>
    <row r="4" spans="1:22" ht="30" customHeight="1" x14ac:dyDescent="0.25">
      <c r="A4" s="245"/>
      <c r="B4" s="265" t="s">
        <v>59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66"/>
      <c r="N4" s="248" t="s">
        <v>41</v>
      </c>
      <c r="O4" s="248"/>
      <c r="P4" s="17"/>
      <c r="Q4" s="17"/>
      <c r="S4" s="48">
        <v>0.65</v>
      </c>
      <c r="T4" s="17"/>
      <c r="U4" s="17"/>
      <c r="V4" s="17"/>
    </row>
    <row r="5" spans="1:22" ht="18" x14ac:dyDescent="0.25">
      <c r="A5" s="27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30"/>
      <c r="O5" s="30"/>
      <c r="P5" s="17"/>
      <c r="Q5" s="17"/>
      <c r="S5" s="48">
        <v>0.64999899999999999</v>
      </c>
      <c r="T5" s="17"/>
      <c r="U5" s="17"/>
      <c r="V5" s="17"/>
    </row>
    <row r="6" spans="1:22" ht="21" customHeight="1" x14ac:dyDescent="0.2">
      <c r="A6" s="31" t="s">
        <v>0</v>
      </c>
      <c r="B6" s="241" t="str">
        <f>IF('4. Demanda arbitrales tramitada'!C12="","",'4. Demanda arbitrales tramitada'!C12)</f>
        <v>CONCILIACIÓN Y ARBITRAJE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S6" s="48"/>
    </row>
    <row r="7" spans="1:22" ht="11.2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S7" s="48"/>
    </row>
    <row r="8" spans="1:22" s="18" customFormat="1" ht="30" customHeight="1" x14ac:dyDescent="0.2">
      <c r="A8" s="242" t="s">
        <v>60</v>
      </c>
      <c r="B8" s="244" t="s">
        <v>20</v>
      </c>
      <c r="C8" s="244" t="str">
        <f>IF('4. Demanda arbitrales tramitada'!C14="","",'4. Demanda arbitrales tramitada'!C14)</f>
        <v xml:space="preserve">Demandas arbitrales tramitadas oportunamente </v>
      </c>
      <c r="D8" s="244"/>
      <c r="E8" s="244"/>
      <c r="F8" s="244"/>
      <c r="G8" s="244"/>
      <c r="H8" s="244"/>
      <c r="I8" s="244"/>
      <c r="J8" s="244"/>
      <c r="K8" s="244"/>
      <c r="L8" s="244"/>
      <c r="M8" s="244" t="s">
        <v>62</v>
      </c>
      <c r="N8" s="244"/>
      <c r="O8" s="244"/>
      <c r="S8" s="3"/>
    </row>
    <row r="9" spans="1:22" s="19" customFormat="1" ht="30" customHeight="1" thickBot="1" x14ac:dyDescent="0.25">
      <c r="A9" s="243"/>
      <c r="B9" s="242"/>
      <c r="C9" s="1" t="s">
        <v>94</v>
      </c>
      <c r="D9" s="1" t="s">
        <v>61</v>
      </c>
      <c r="E9" s="1" t="s">
        <v>95</v>
      </c>
      <c r="F9" s="1" t="s">
        <v>61</v>
      </c>
      <c r="G9" s="1" t="s">
        <v>96</v>
      </c>
      <c r="H9" s="1" t="s">
        <v>61</v>
      </c>
      <c r="I9" s="1" t="s">
        <v>97</v>
      </c>
      <c r="J9" s="1" t="s">
        <v>61</v>
      </c>
      <c r="K9" s="1" t="s">
        <v>10</v>
      </c>
      <c r="L9" s="1" t="s">
        <v>61</v>
      </c>
      <c r="M9" s="242"/>
      <c r="N9" s="242"/>
      <c r="O9" s="242"/>
      <c r="S9" s="3"/>
    </row>
    <row r="10" spans="1:22" ht="90" customHeight="1" x14ac:dyDescent="0.2">
      <c r="A10" s="263" t="str">
        <f>IF('4. Demanda arbitrales tramitada'!M40="","",'4. Demanda arbitrales tramitada'!M40)</f>
        <v>Funcionario asignado Centro de Conciliación y Arbitraje</v>
      </c>
      <c r="B10" s="32" t="str">
        <f>IF('4. Demanda arbitrales tramitada'!B40="","",'4. Demanda arbitrales tramitada'!B40)</f>
        <v>Número de Demandas arbitrales tramitadas oportunamente.</v>
      </c>
      <c r="C10" s="34">
        <v>2</v>
      </c>
      <c r="D10" s="259">
        <f>IF(C10=0,"0",C10/C11)</f>
        <v>1</v>
      </c>
      <c r="E10" s="34">
        <v>2</v>
      </c>
      <c r="F10" s="259">
        <f>IF(E10=0,"0",E10/E11)</f>
        <v>1</v>
      </c>
      <c r="G10" s="34">
        <v>4</v>
      </c>
      <c r="H10" s="259">
        <f>IF(G10=0,"0",G10/G11)</f>
        <v>1</v>
      </c>
      <c r="I10" s="34">
        <v>4</v>
      </c>
      <c r="J10" s="259">
        <f>IF(I10=0,"0",I10/I11)</f>
        <v>1</v>
      </c>
      <c r="K10" s="34">
        <f>+C10+E10+G10+I10</f>
        <v>12</v>
      </c>
      <c r="L10" s="259">
        <f>IF(K10=0,"0",K10/K11)</f>
        <v>1</v>
      </c>
      <c r="M10" s="261" t="s">
        <v>187</v>
      </c>
      <c r="N10" s="261"/>
      <c r="O10" s="262"/>
    </row>
    <row r="11" spans="1:22" ht="117.75" customHeight="1" x14ac:dyDescent="0.2">
      <c r="A11" s="264"/>
      <c r="B11" s="33" t="str">
        <f>IF('4. Demanda arbitrales tramitada'!B41="","",'4. Demanda arbitrales tramitada'!B41)</f>
        <v>Número total de demandas arbitrales radicadas</v>
      </c>
      <c r="C11" s="35">
        <v>2</v>
      </c>
      <c r="D11" s="260"/>
      <c r="E11" s="35">
        <v>2</v>
      </c>
      <c r="F11" s="260"/>
      <c r="G11" s="35">
        <v>4</v>
      </c>
      <c r="H11" s="260"/>
      <c r="I11" s="35">
        <v>4</v>
      </c>
      <c r="J11" s="260"/>
      <c r="K11" s="35">
        <f>+C11+E11+G11+I11</f>
        <v>12</v>
      </c>
      <c r="L11" s="260"/>
      <c r="M11" s="236"/>
      <c r="N11" s="236"/>
      <c r="O11" s="237"/>
    </row>
    <row r="12" spans="1:22" ht="30" customHeight="1" x14ac:dyDescent="0.2"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66" spans="19:19" ht="30" customHeight="1" x14ac:dyDescent="0.2">
      <c r="S66" s="54"/>
    </row>
    <row r="136" spans="19:19" ht="30" customHeight="1" x14ac:dyDescent="0.2">
      <c r="S136" s="4"/>
    </row>
    <row r="137" spans="19:19" ht="30" customHeight="1" x14ac:dyDescent="0.2">
      <c r="S137" s="4"/>
    </row>
    <row r="138" spans="19:19" ht="30" customHeight="1" x14ac:dyDescent="0.2">
      <c r="S138" s="4"/>
    </row>
    <row r="139" spans="19:19" ht="30" customHeight="1" x14ac:dyDescent="0.2">
      <c r="S139" s="4"/>
    </row>
    <row r="140" spans="19:19" ht="30" customHeight="1" x14ac:dyDescent="0.2">
      <c r="S140" s="4"/>
    </row>
    <row r="141" spans="19:19" ht="30" customHeight="1" x14ac:dyDescent="0.2">
      <c r="S141" s="4"/>
    </row>
    <row r="142" spans="19:19" ht="30" customHeight="1" x14ac:dyDescent="0.2">
      <c r="S142" s="4"/>
    </row>
    <row r="143" spans="19:19" ht="30" customHeight="1" x14ac:dyDescent="0.2">
      <c r="S143" s="4"/>
    </row>
    <row r="144" spans="19:19" ht="30" customHeight="1" x14ac:dyDescent="0.2">
      <c r="S144" s="4"/>
    </row>
    <row r="145" spans="19:19" ht="30" customHeight="1" x14ac:dyDescent="0.2">
      <c r="S145" s="4"/>
    </row>
    <row r="146" spans="19:19" ht="30" customHeight="1" x14ac:dyDescent="0.2">
      <c r="S146" s="4"/>
    </row>
  </sheetData>
  <sheetProtection formatColumns="0" formatRows="0"/>
  <mergeCells count="22">
    <mergeCell ref="B6:O6"/>
    <mergeCell ref="M10:O10"/>
    <mergeCell ref="H10:H11"/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A8:A9"/>
    <mergeCell ref="B8:B9"/>
    <mergeCell ref="C8:L8"/>
    <mergeCell ref="M8:O9"/>
    <mergeCell ref="A10:A11"/>
    <mergeCell ref="D10:D11"/>
    <mergeCell ref="M11:O11"/>
    <mergeCell ref="J10:J11"/>
    <mergeCell ref="L10:L11"/>
    <mergeCell ref="F10:F11"/>
  </mergeCells>
  <conditionalFormatting sqref="D10:D11">
    <cfRule type="cellIs" dxfId="19" priority="17" stopIfTrue="1" operator="equal">
      <formula>0</formula>
    </cfRule>
    <cfRule type="cellIs" dxfId="18" priority="18" stopIfTrue="1" operator="lessThan">
      <formula>0.7</formula>
    </cfRule>
    <cfRule type="cellIs" dxfId="17" priority="19" stopIfTrue="1" operator="between">
      <formula>0.7</formula>
      <formula>0.94</formula>
    </cfRule>
    <cfRule type="cellIs" dxfId="16" priority="20" stopIfTrue="1" operator="greaterThanOrEqual">
      <formula>0.95</formula>
    </cfRule>
  </conditionalFormatting>
  <conditionalFormatting sqref="F10:F11">
    <cfRule type="cellIs" dxfId="15" priority="13" stopIfTrue="1" operator="equal">
      <formula>0</formula>
    </cfRule>
    <cfRule type="cellIs" dxfId="14" priority="14" stopIfTrue="1" operator="lessThan">
      <formula>0.7</formula>
    </cfRule>
    <cfRule type="cellIs" dxfId="13" priority="15" stopIfTrue="1" operator="between">
      <formula>0.7</formula>
      <formula>0.94</formula>
    </cfRule>
    <cfRule type="cellIs" dxfId="12" priority="16" stopIfTrue="1" operator="greaterThanOrEqual">
      <formula>0.95</formula>
    </cfRule>
  </conditionalFormatting>
  <conditionalFormatting sqref="H10:H11">
    <cfRule type="cellIs" dxfId="11" priority="9" stopIfTrue="1" operator="equal">
      <formula>0</formula>
    </cfRule>
    <cfRule type="cellIs" dxfId="10" priority="10" stopIfTrue="1" operator="lessThan">
      <formula>0.7</formula>
    </cfRule>
    <cfRule type="cellIs" dxfId="9" priority="11" stopIfTrue="1" operator="between">
      <formula>0.7</formula>
      <formula>0.94</formula>
    </cfRule>
    <cfRule type="cellIs" dxfId="8" priority="12" stopIfTrue="1" operator="greaterThanOrEqual">
      <formula>0.95</formula>
    </cfRule>
  </conditionalFormatting>
  <conditionalFormatting sqref="J10:J11">
    <cfRule type="cellIs" dxfId="7" priority="5" stopIfTrue="1" operator="equal">
      <formula>0</formula>
    </cfRule>
    <cfRule type="cellIs" dxfId="6" priority="6" stopIfTrue="1" operator="lessThan">
      <formula>0.7</formula>
    </cfRule>
    <cfRule type="cellIs" dxfId="5" priority="7" stopIfTrue="1" operator="between">
      <formula>0.7</formula>
      <formula>0.94</formula>
    </cfRule>
    <cfRule type="cellIs" dxfId="4" priority="8" stopIfTrue="1" operator="greaterThanOrEqual">
      <formula>0.95</formula>
    </cfRule>
  </conditionalFormatting>
  <conditionalFormatting sqref="L10:L11">
    <cfRule type="cellIs" dxfId="3" priority="1" stopIfTrue="1" operator="equal">
      <formula>0</formula>
    </cfRule>
    <cfRule type="cellIs" dxfId="2" priority="2" stopIfTrue="1" operator="lessThan">
      <formula>0.7</formula>
    </cfRule>
    <cfRule type="cellIs" dxfId="1" priority="3" stopIfTrue="1" operator="between">
      <formula>0.7</formula>
      <formula>0.94</formula>
    </cfRule>
    <cfRule type="cellIs" dxfId="0" priority="4" stopIfTrue="1" operator="greaterThanOrEqual">
      <formula>0.95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2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79D415A-3918-4AD2-9D09-3D3A1E41566F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4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ff8e3638-9d45-4162-afb4-6d390653d54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CC84A4-D245-4CA0-AF36-A4DD49ECFF10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3EF336EB-BFE0-4C99-B953-400095A7E53F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A936A430-BDBA-4C6C-BA0F-32B0005F7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1. Calificación servicio concil</vt:lpstr>
      <vt:lpstr>1.1. Registro calificación serv</vt:lpstr>
      <vt:lpstr>2. Logro acuerdos conciliación</vt:lpstr>
      <vt:lpstr>2.1. Registro logro acuerdos co</vt:lpstr>
      <vt:lpstr>3. Productividad CA</vt:lpstr>
      <vt:lpstr>3.3. Registro productividad CA</vt:lpstr>
      <vt:lpstr>4. Demanda arbitrales tramitada</vt:lpstr>
      <vt:lpstr>4.1. Registro demandas arbitral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Mauricio David Orjuela Arenas</cp:lastModifiedBy>
  <cp:lastPrinted>2022-11-22T18:45:25Z</cp:lastPrinted>
  <dcterms:created xsi:type="dcterms:W3CDTF">2012-02-20T19:54:14Z</dcterms:created>
  <dcterms:modified xsi:type="dcterms:W3CDTF">2025-01-08T16:11:39Z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