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intranet/DSS/OAP/DOCS/Documentos/Año_2024/02_IndicadoresdeGestion/02_GestionIntegral/"/>
    </mc:Choice>
  </mc:AlternateContent>
  <bookViews>
    <workbookView xWindow="0" yWindow="0" windowWidth="19065" windowHeight="8070" tabRatio="724" activeTab="1"/>
  </bookViews>
  <sheets>
    <sheet name="Hoja de vida Cumplimiento" sheetId="13" r:id="rId1"/>
    <sheet name="Registro de datos" sheetId="14" r:id="rId2"/>
    <sheet name="Hoja de vida Efectividad" sheetId="9" r:id="rId3"/>
    <sheet name="Registro de datos Efectividad" sheetId="10" r:id="rId4"/>
  </sheets>
  <calcPr calcId="162913"/>
</workbook>
</file>

<file path=xl/calcChain.xml><?xml version="1.0" encoding="utf-8"?>
<calcChain xmlns="http://schemas.openxmlformats.org/spreadsheetml/2006/main">
  <c r="O46" i="9" l="1"/>
  <c r="L46" i="9"/>
  <c r="I46" i="9"/>
  <c r="L10" i="10"/>
  <c r="G10" i="10"/>
  <c r="K10" i="10"/>
  <c r="I10" i="10"/>
  <c r="F10" i="10"/>
  <c r="D10" i="10"/>
  <c r="F46" i="9" s="1"/>
  <c r="T10" i="14"/>
  <c r="S10" i="14"/>
  <c r="O46" i="13" s="1"/>
  <c r="L46" i="13"/>
  <c r="T24" i="14"/>
  <c r="T22" i="14"/>
  <c r="T20" i="14"/>
  <c r="T18" i="14"/>
  <c r="T16" i="14"/>
  <c r="T14" i="14"/>
  <c r="S24" i="14"/>
  <c r="S22" i="14"/>
  <c r="S20" i="14"/>
  <c r="S18" i="14"/>
  <c r="S16" i="14"/>
  <c r="S14" i="14"/>
  <c r="O24" i="14"/>
  <c r="O22" i="14"/>
  <c r="O20" i="14"/>
  <c r="O18" i="14"/>
  <c r="O16" i="14"/>
  <c r="O14" i="14"/>
  <c r="T12" i="14"/>
  <c r="S12" i="14"/>
  <c r="O12" i="14"/>
  <c r="K14" i="14"/>
  <c r="K16" i="14"/>
  <c r="K18" i="14"/>
  <c r="K20" i="14"/>
  <c r="K22" i="14"/>
  <c r="K24" i="14"/>
  <c r="K12" i="14"/>
  <c r="J12" i="14"/>
  <c r="J24" i="14"/>
  <c r="J22" i="14"/>
  <c r="J20" i="14"/>
  <c r="J18" i="14"/>
  <c r="J16" i="14"/>
  <c r="J14" i="14"/>
  <c r="F14" i="14"/>
  <c r="F16" i="14"/>
  <c r="F18" i="14"/>
  <c r="F20" i="14"/>
  <c r="F22" i="14"/>
  <c r="F24" i="14"/>
  <c r="F12" i="14"/>
  <c r="C11" i="14"/>
  <c r="C10" i="14"/>
  <c r="R10" i="14" l="1"/>
  <c r="R11" i="14"/>
  <c r="Q10" i="14"/>
  <c r="Q11" i="14"/>
  <c r="P10" i="14"/>
  <c r="P11" i="14"/>
  <c r="N10" i="14"/>
  <c r="N11" i="14"/>
  <c r="M10" i="14"/>
  <c r="M11" i="14"/>
  <c r="L10" i="14"/>
  <c r="L11" i="14"/>
  <c r="I10" i="14"/>
  <c r="I11" i="14"/>
  <c r="H11" i="14"/>
  <c r="G11" i="14"/>
  <c r="O10" i="14" l="1"/>
  <c r="H10" i="14"/>
  <c r="E11" i="14"/>
  <c r="D11" i="14"/>
  <c r="E10" i="14"/>
  <c r="D10" i="14"/>
  <c r="F10" i="14" l="1"/>
  <c r="F46" i="13" s="1"/>
  <c r="U11" i="14"/>
  <c r="G10" i="14" l="1"/>
  <c r="U10" i="14" s="1"/>
  <c r="V10" i="14" s="1"/>
  <c r="P46" i="13" s="1"/>
  <c r="J10" i="14" l="1"/>
  <c r="I46" i="13" s="1"/>
  <c r="K10" i="14"/>
  <c r="M11" i="10"/>
  <c r="M10" i="10"/>
  <c r="N10" i="10" l="1"/>
  <c r="P46" i="9" s="1"/>
  <c r="U25" i="14"/>
  <c r="U24" i="14"/>
  <c r="V24" i="14" s="1"/>
  <c r="U23" i="14"/>
  <c r="U22" i="14"/>
  <c r="U21" i="14"/>
  <c r="U20" i="14"/>
  <c r="V20" i="14" s="1"/>
  <c r="U19" i="14"/>
  <c r="U18" i="14"/>
  <c r="U17" i="14"/>
  <c r="U16" i="14"/>
  <c r="V16" i="14" s="1"/>
  <c r="U15" i="14"/>
  <c r="U14" i="14"/>
  <c r="B14" i="14"/>
  <c r="B16" i="14" s="1"/>
  <c r="B18" i="14" s="1"/>
  <c r="B20" i="14" s="1"/>
  <c r="B22" i="14" s="1"/>
  <c r="B24" i="14" s="1"/>
  <c r="U13" i="14"/>
  <c r="B13" i="14"/>
  <c r="B15" i="14" s="1"/>
  <c r="B17" i="14" s="1"/>
  <c r="B19" i="14" s="1"/>
  <c r="B21" i="14" s="1"/>
  <c r="B23" i="14" s="1"/>
  <c r="B25" i="14" s="1"/>
  <c r="U12" i="14"/>
  <c r="B12" i="14"/>
  <c r="V22" i="14" l="1"/>
  <c r="V18" i="14"/>
  <c r="V14" i="14"/>
  <c r="V12" i="14"/>
  <c r="P47" i="13" l="1"/>
  <c r="O47" i="13"/>
  <c r="L47" i="13"/>
  <c r="I47" i="13"/>
  <c r="F47" i="13"/>
  <c r="B11" i="10" l="1"/>
  <c r="B10" i="10"/>
  <c r="A10" i="10"/>
  <c r="C8" i="10"/>
  <c r="B6" i="10"/>
  <c r="P47" i="9" l="1"/>
  <c r="O47" i="9"/>
  <c r="L47" i="9"/>
  <c r="I47" i="9"/>
  <c r="F47" i="9"/>
</calcChain>
</file>

<file path=xl/comments1.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<sst xmlns="http://schemas.openxmlformats.org/spreadsheetml/2006/main" count="338" uniqueCount="183">
  <si>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</si>
  <si>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</si>
  <si>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</si>
  <si>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</si>
  <si>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</si>
  <si>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</si>
  <si>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</si>
  <si>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</si>
  <si>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</si>
  <si>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</si>
  <si>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</si>
  <si>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</si>
  <si>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</si>
  <si>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</si>
  <si>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</si>
  <si>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</si>
  <si>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</si>
  <si>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</si>
  <si>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</si>
  <si>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</si>
  <si>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</si>
  <si>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</si>
  <si>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</si>
  <si>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</si>
  <si>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</si>
  <si>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</si>
  <si>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</si>
  <si>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</si>
  <si>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</si>
  <si>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</si>
  <si>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</si>
  <si>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</si>
  <si>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</si>
  <si>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</si>
  <si>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</si>
  <si>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</si>
  <si>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</si>
  <si>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</si>
  <si>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</si>
  <si>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</si>
  <si>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</si>
  <si>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</si>
  <si>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</si>
  <si>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</si>
  <si>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</si>
  <si>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</si>
  <si>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</si>
  <si>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ANUAL</t>
  </si>
  <si>
    <t>SEMESTRAL</t>
  </si>
  <si>
    <t>TRIMESTRAL</t>
  </si>
  <si>
    <t>CUATRIMESTRAL</t>
  </si>
  <si>
    <t>BIMESTRAL</t>
  </si>
  <si>
    <t>MENSUAL</t>
  </si>
  <si>
    <t>Contar con empresas competitivas, productivas y perdurables</t>
  </si>
  <si>
    <t>AÑO</t>
  </si>
  <si>
    <t>ACCIÓN A TOMAR</t>
  </si>
  <si>
    <t>NINGUNA</t>
  </si>
  <si>
    <t>SISTEMA DE GESTION INTEGRADO</t>
  </si>
  <si>
    <t>PROCESO:  GESTION INTEGRAL</t>
  </si>
  <si>
    <t>FORMATO: DATOS INDICADORES PROCESOS</t>
  </si>
  <si>
    <t>GRUPO</t>
  </si>
  <si>
    <t>TOTAL</t>
  </si>
  <si>
    <t>OBSERVACIONES</t>
  </si>
  <si>
    <t>RECUPERACIÓN EMPRESARIAL</t>
  </si>
  <si>
    <t>PROCESOS SOCIETARIOS</t>
  </si>
  <si>
    <t>PROCESOS PARALELOS A LA INSOLVENCIA</t>
  </si>
  <si>
    <t>No aplica</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</si>
  <si>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</si>
  <si>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</si>
  <si>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</si>
  <si>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</si>
  <si>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</si>
  <si>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</si>
  <si>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</si>
  <si>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</si>
  <si>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</si>
  <si>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</si>
  <si>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</si>
  <si>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</si>
  <si>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</si>
  <si>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</si>
  <si>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</si>
  <si>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</si>
  <si>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</si>
  <si>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</si>
  <si>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</si>
  <si>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</si>
  <si>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</si>
  <si>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</si>
  <si>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</si>
  <si>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</si>
  <si>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</si>
  <si>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</si>
  <si>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</si>
  <si>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TRIMESTRE I</t>
  </si>
  <si>
    <t>TRIMESTRE II</t>
  </si>
  <si>
    <t>TRIMESTRE III</t>
  </si>
  <si>
    <t>TRIMESTRE IV</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</si>
  <si>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</si>
  <si>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</si>
  <si>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</si>
  <si>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</si>
  <si>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</si>
  <si>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</si>
  <si>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</si>
  <si>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</si>
  <si>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</si>
  <si>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</si>
  <si>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</si>
  <si>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Version: 004</t>
  </si>
  <si>
    <t>CONCILIACIÓN Y ARBITRAJE</t>
  </si>
  <si>
    <t>2019-2022</t>
  </si>
  <si>
    <t>Histórico de objetivos estratégicos</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</si>
  <si>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</si>
  <si>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</si>
  <si>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</si>
  <si>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</si>
  <si>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</si>
  <si>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</si>
  <si>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</si>
  <si>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Efectividad en la sensibilización ambiental</t>
  </si>
  <si>
    <t>Medir el nivel de apropiación de conocimientos de los servidores públicos, contratistas y estudiantes que participen en las actividades de capacitación y sensibilización ambiental de la Entidad.</t>
  </si>
  <si>
    <t>Líder de Gestión Ambiental</t>
  </si>
  <si>
    <t>Total de evaluaciones realizadas</t>
  </si>
  <si>
    <t>Análisis Semestre 1:</t>
  </si>
  <si>
    <t>Análisis Semestre 2:</t>
  </si>
  <si>
    <t>JEFE OFICINA ASESORA DE PLANEACIÓN</t>
  </si>
  <si>
    <t>Unidad</t>
  </si>
  <si>
    <t>Número de actividades del cronograma ambiental realizadas</t>
  </si>
  <si>
    <t>Número de actividades del cronograma ambiental programadas</t>
  </si>
  <si>
    <t>PLAN DE TRABAJO ANUAL SISTEMA DE GESTIÓN AMBIENTAL  GINF-F-039</t>
  </si>
  <si>
    <t>Número de actividades del plan de trabajo anual ambiental programadas</t>
  </si>
  <si>
    <t>Efectividad</t>
  </si>
  <si>
    <t xml:space="preserve">Número de evaluaciones con calificación igual o superior a 4,0 puntos
--------------------------------------------------------------------------------------------------------------- x 100
 Total de evaluaciones realizadas </t>
  </si>
  <si>
    <t>Número de evaluaciones con calificación igual o superior a 4,0 puntos</t>
  </si>
  <si>
    <t>Evaluaciones Realizadas durante las capacitaciones y/o sensibilizaciones del SGA</t>
  </si>
  <si>
    <t>Evaluaciones capacitaciones y/o sensibilizaciones del SGA programadas</t>
  </si>
  <si>
    <t>Número</t>
  </si>
  <si>
    <t>PRIMER SEMESTRE</t>
  </si>
  <si>
    <t>SEGUNDO SEMESTRE</t>
  </si>
  <si>
    <t>Número de evaluaciones con calificación igual o superior a 4,0 puntos: Es la sumatoria del número de evaluaciones que presentaron un resultado igual o superior a 4,0 puntos en la apropiación de conocimientos de las capacitaciones y/o sensibilizaciones ambientales que se programaron en el periodo evaluado.
Total de evaluaciones realizadas :  Es el número total de las evaluaciones que se realizaron en el periodo evaluado.
Nota: 
1. Las evaluaciones se miden en una escala de 1 a 5, siendo 1: deficiente y  5: excelente. 
2. El indicador se medirá en los meses en los que se desarrollen las  capacitaciones y/o sensibilizaciones ambientales en la sede de Bogotá.</t>
  </si>
  <si>
    <t>Eficacia</t>
  </si>
  <si>
    <r>
      <t xml:space="preserve">Número de actividades  del cronograma  ambiental realizadas: </t>
    </r>
    <r>
      <rPr>
        <sz val="10"/>
        <rFont val="Arial"/>
        <family val="2"/>
      </rPr>
      <t xml:space="preserve">Son todas las actividades que fueron ejecutadas en los tiempos establecidos en el plan de trabajo anual del Sistema de Gestion Ambiental, en el periodo de medición.    </t>
    </r>
    <r>
      <rPr>
        <b/>
        <sz val="10"/>
        <rFont val="Arial"/>
        <family val="2"/>
      </rPr>
      <t xml:space="preserve">                                                                                                                                                                                                                                                                                                                                                                                                                                                                                                                                                                                                                                                                                                                                                                                                                                                                                                                                            Número de actividades del cronograma ambiental programadas: </t>
    </r>
    <r>
      <rPr>
        <sz val="10"/>
        <rFont val="Arial"/>
        <family val="2"/>
      </rPr>
      <t xml:space="preserve">Son todas actividades que fueron programadas en el plan de trabajo anual del Sistema de Gestion Ambiental, en el periodo de medición.  </t>
    </r>
  </si>
  <si>
    <t xml:space="preserve">Número de actividades del plan de trabajo anual realizadas </t>
  </si>
  <si>
    <t xml:space="preserve">Líder de Gestión Ambiental
Personal Asignado Grupo Administrativo                                                   Pares Ambientales                                                                             </t>
  </si>
  <si>
    <t>GESTIÓN  INTEGRAL</t>
  </si>
  <si>
    <t>ENERO</t>
  </si>
  <si>
    <t>FEBRERO</t>
  </si>
  <si>
    <t>MARZO</t>
  </si>
  <si>
    <t>TOTAL TRIMESTRE I</t>
  </si>
  <si>
    <t>ABRIL</t>
  </si>
  <si>
    <t>MAYO</t>
  </si>
  <si>
    <t>JUNIO</t>
  </si>
  <si>
    <t>TOTAL TRIMESTRE II</t>
  </si>
  <si>
    <t>JULIO</t>
  </si>
  <si>
    <t>AGOSTO</t>
  </si>
  <si>
    <t>SEPTIEMBRE</t>
  </si>
  <si>
    <t>TOTAL TRIMESTRE III</t>
  </si>
  <si>
    <t xml:space="preserve">OCTUBRE </t>
  </si>
  <si>
    <t>NOVIEMBRE</t>
  </si>
  <si>
    <t>DICIEMBRE</t>
  </si>
  <si>
    <t>TOTAL TRIMESTRE IV</t>
  </si>
  <si>
    <t>Sede Bogotá_Grupo Administrativo</t>
  </si>
  <si>
    <t>Intendencia Medellín</t>
  </si>
  <si>
    <t>Intendencia Cali</t>
  </si>
  <si>
    <t>Intendencia Manizales</t>
  </si>
  <si>
    <t>Intendencia Cartagena</t>
  </si>
  <si>
    <t>Intendencia Barranquilla</t>
  </si>
  <si>
    <t>Intendencia Bucaramanga</t>
  </si>
  <si>
    <t>Mayor o Igual a 80%</t>
  </si>
  <si>
    <t>Entre 65% y 79%</t>
  </si>
  <si>
    <t>Menor o Igual a 64%</t>
  </si>
  <si>
    <t>Cumplimiento plan de trabajo anual del Sistema de Gestion Ambiental.</t>
  </si>
  <si>
    <t>Medir el nivel de cumplimiento en la ejecucion de las actividades programadas en el plan de trabajo anual del Sistema de Gestion Ambiental.</t>
  </si>
  <si>
    <t>CÓMO SE MIDE EL INDICADOR</t>
  </si>
  <si>
    <t xml:space="preserve">Número de actividades del plan de trabajo anual del SGA realizadas                                                                                                                                                                                                                                                                                              ------------------------------------------------------------------------------------------------------- X100                                                                                                                                                Número de actividades del plan de trabajo anual del SGA programadas </t>
  </si>
  <si>
    <t>Mayor o Igual a 95%</t>
  </si>
  <si>
    <t>Entre 80% y 94%</t>
  </si>
  <si>
    <t>Menor o Igual a 79%</t>
  </si>
  <si>
    <t>Oficina Asesora de Planeación</t>
  </si>
  <si>
    <t>II trimestre: 11 de 11 de abril.  Hasta mayo 6: 23 DE 25 dth.</t>
  </si>
  <si>
    <r>
      <t xml:space="preserve">TRIMESTRE I: </t>
    </r>
    <r>
      <rPr>
        <sz val="12"/>
        <rFont val="Calibri"/>
        <family val="2"/>
        <scheme val="minor"/>
      </rPr>
      <t xml:space="preserve">Se dio cumplimiento a las actividades programadas en el Plan Anual Ambiental, como las inspecciones a los puntos ecologicos y contededores de botellas plastica y archivo de papel;  sensibilización de ahorro del consumo de energia, agua y papel en los grupos primarios y las actividades del calendario ambiental como el dia internaciónal del Consumo , Día mundial del agua, buscando  que los funcionarios y contratista tomen conciencia de la importancia de estos temas para el cuidado de nuestro planeta,  tambien se realizó la  entrega de los residuos solidos aprovechables a la empresa contratista.                                                                                                                </t>
    </r>
    <r>
      <rPr>
        <b/>
        <sz val="12"/>
        <rFont val="Calibri"/>
        <family val="2"/>
        <scheme val="minor"/>
      </rPr>
      <t xml:space="preserve">                                                  TRIMESTRE II: </t>
    </r>
    <r>
      <rPr>
        <sz val="12"/>
        <rFont val="Calibri"/>
        <family val="2"/>
        <scheme val="minor"/>
      </rPr>
      <t>Se dió cumpliemineto a las actividades programadas en el PAA , como inspeciones en horas de almuerzo, validando el ahorro de energia apagando las luces y equipo que no se estan utilizando e inspecciones a los    contenedores de papel; se siguio desarrollando actividades del calendario ambiental donde los fucionarios y contratista se concientizan de los cuidados e importancia que debemos tener con el medio ambiente atravez de cada una de las activiades programadas en: El Dia Internacional de la Tierra, Día mundial del reciclaje y el Día Mundial del árbol. Tambien se realizó la validación de las mejoras del simulacro del año pasado, se realizó una socialización del Programa de Gestión Integral de Solidos no peligrosos aprovechables y de los Riesgos Ambientales . Durante este trimestre también se hizó entrega de los residuos aprovechables.</t>
    </r>
  </si>
  <si>
    <r>
      <rPr>
        <b/>
        <sz val="12"/>
        <rFont val="Calibri Light"/>
        <family val="2"/>
      </rPr>
      <t>TRIMESTRE I</t>
    </r>
    <r>
      <rPr>
        <sz val="12"/>
        <rFont val="Calibri Light"/>
        <family val="2"/>
      </rPr>
      <t xml:space="preserve">: Se dio cumplimiento a las actividades programadas en el plan de trabajo, relacionadas con la información y sensibilización a los funcionarios y contratistas de la Intendencia, relacionada  con los indicadores de consumo de agua y energía y el control de los riesgos del SGA , en las reuniones de grupo primario. 
Sensibilización a los funcionarios y contratistas en el "día mundial del agua", a través del envío de información sobre las estrategias para el consumo sostenible del agua.
</t>
    </r>
    <r>
      <rPr>
        <b/>
        <sz val="12"/>
        <rFont val="Calibri Light"/>
        <family val="2"/>
      </rPr>
      <t xml:space="preserve">
TRIMESTRE II: </t>
    </r>
    <r>
      <rPr>
        <sz val="12"/>
        <rFont val="Calibri Light"/>
        <family val="2"/>
      </rPr>
      <t>Se dio cumplimiento a las actividades programadas en el plan de trabajo, relacionadas con la información y sensibilización a los funcionarios y contratistas de la Intendencia, relacionada  con los indicadores de consumo de agua y energía y el control de los riesgos del SGA , en las reuniones de grupo primario. 
Sensibilización a los funcionarios y contratistas de la Intendencia  en el "día de la tierra" y "día mundial del reciclaje, mediante el envío de información sobre el cuidado del planeta y la adecuada separación en la fuente y el manejo de los residuos.
Actualización de los formatos del SGA, correspondientes a inspecciones ambientales, programadas para el mes de abril.  Actualización y cargue en el share point de la matriz de aspectos e impactos ambientales y ciclo de vida.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</si>
</sst>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
  </numFmts>
  <fonts count="49"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sz val="9"/>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1"/>
      <color theme="0"/>
      <name val="Arial"/>
      <family val="2"/>
    </font>
    <font>
      <sz val="11"/>
      <name val="Arial"/>
      <family val="2"/>
    </font>
    <font>
      <b/>
      <sz val="11"/>
      <color indexed="8"/>
      <name val="Arial"/>
      <family val="2"/>
    </font>
    <font>
      <b/>
      <sz val="11"/>
      <color rgb="FFFF0000"/>
      <name val="Arial"/>
      <family val="2"/>
    </font>
    <font>
      <sz val="11"/>
      <color rgb="FFFF0000"/>
      <name val="Arial"/>
      <family val="2"/>
    </font>
    <font>
      <b/>
      <sz val="11"/>
      <name val="Arial"/>
      <family val="2"/>
    </font>
    <font>
      <sz val="11"/>
      <color theme="0"/>
      <name val="Arial"/>
      <family val="2"/>
    </font>
    <font>
      <sz val="12"/>
      <name val="Calibri Light"/>
      <family val="2"/>
    </font>
    <font>
      <b/>
      <sz val="12"/>
      <name val="Calibri Light"/>
      <family val="2"/>
    </font>
    <font>
      <sz val="12"/>
      <color rgb="FFFF0000"/>
      <name val="Calibri Light"/>
      <family val="2"/>
    </font>
    <font>
      <sz val="12"/>
      <color theme="0"/>
      <name val="Calibri Light"/>
      <family val="2"/>
    </font>
    <font>
      <sz val="12"/>
      <name val="Calibri"/>
      <family val="2"/>
      <scheme val="minor"/>
    </font>
    <font>
      <b/>
      <sz val="12"/>
      <name val="Calibri"/>
      <family val="2"/>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4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xf numFmtId="9" fontId="1" fillId="0" borderId="0" applyFont="0" applyFill="0" applyBorder="0" applyAlignment="0" applyProtection="0"/>
  </cellStyleXfs>
  <cellXfs count="361">
    <xf numFmtId="0" fontId="0" fillId="0" borderId="0" xfId="0"/>
    <xf numFmtId="0" fontId="34" fillId="29" borderId="21" xfId="0" applyFont="1" applyFill="1" applyBorder="1" applyAlignment="1" applyProtection="1">
      <alignment horizontal="center" vertical="center" wrapText="1"/>
    </xf>
    <xf numFmtId="0" fontId="0" fillId="25" borderId="0" xfId="0" applyFill="1" applyProtection="1">
      <protection locked="0"/>
    </xf>
    <xf numFmtId="0" fontId="33"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0" fillId="25" borderId="0" xfId="0" applyFill="1" applyAlignment="1" applyProtection="1">
      <alignment wrapText="1"/>
      <protection locked="0"/>
    </xf>
    <xf numFmtId="0" fontId="34" fillId="25" borderId="0" xfId="0" applyFont="1" applyFill="1" applyProtection="1">
      <protection locked="0"/>
    </xf>
    <xf numFmtId="0" fontId="34" fillId="30" borderId="0" xfId="0" applyFont="1" applyFill="1" applyBorder="1" applyProtection="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2" fillId="26" borderId="9" xfId="0" applyFont="1" applyFill="1" applyBorder="1" applyAlignment="1" applyProtection="1">
      <alignment horizontal="center" wrapText="1"/>
    </xf>
    <xf numFmtId="0" fontId="2" fillId="25" borderId="15" xfId="32" applyFont="1" applyFill="1" applyBorder="1" applyProtection="1"/>
    <xf numFmtId="0" fontId="2" fillId="25" borderId="20" xfId="32" applyFont="1" applyFill="1" applyBorder="1" applyAlignment="1" applyProtection="1">
      <alignment horizontal="center"/>
    </xf>
    <xf numFmtId="0" fontId="2" fillId="25" borderId="22"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2" fillId="25" borderId="17" xfId="32" applyFont="1" applyFill="1" applyBorder="1" applyAlignment="1" applyProtection="1">
      <alignment horizontal="center"/>
    </xf>
    <xf numFmtId="0" fontId="21"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1"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2"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Fill="1" applyBorder="1" applyAlignment="1" applyProtection="1">
      <alignment horizontal="center" wrapText="1"/>
      <protection locked="0"/>
    </xf>
    <xf numFmtId="0" fontId="3" fillId="24" borderId="10" xfId="32" applyFont="1" applyFill="1" applyBorder="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0" fillId="30" borderId="0" xfId="0" applyFill="1" applyBorder="1" applyAlignment="1" applyProtection="1">
      <alignment horizontal="center" vertical="center"/>
    </xf>
    <xf numFmtId="0" fontId="0" fillId="30" borderId="0" xfId="0" applyFill="1" applyBorder="1" applyAlignment="1" applyProtection="1"/>
    <xf numFmtId="0" fontId="22" fillId="30" borderId="0" xfId="0" applyFont="1" applyFill="1" applyBorder="1" applyAlignment="1" applyProtection="1">
      <alignment horizontal="center"/>
    </xf>
    <xf numFmtId="0" fontId="0" fillId="30" borderId="0" xfId="0" applyFill="1" applyBorder="1" applyAlignment="1" applyProtection="1">
      <alignment horizontal="left"/>
    </xf>
    <xf numFmtId="0" fontId="23" fillId="30" borderId="0" xfId="0" applyFont="1" applyFill="1" applyAlignment="1" applyProtection="1">
      <alignment horizontal="center" vertical="center"/>
    </xf>
    <xf numFmtId="0" fontId="0" fillId="30" borderId="0" xfId="0" applyFill="1" applyProtection="1"/>
    <xf numFmtId="0" fontId="0" fillId="30" borderId="0" xfId="0" applyFill="1" applyAlignment="1" applyProtection="1">
      <alignment horizontal="center" vertical="center"/>
    </xf>
    <xf numFmtId="0" fontId="32" fillId="25" borderId="0" xfId="0" applyFont="1" applyFill="1" applyProtection="1">
      <protection locked="0"/>
    </xf>
    <xf numFmtId="0" fontId="33" fillId="30" borderId="0" xfId="0" applyFont="1" applyFill="1" applyProtection="1">
      <protection locked="0"/>
    </xf>
    <xf numFmtId="0" fontId="33" fillId="30" borderId="0" xfId="0" applyFont="1" applyFill="1" applyAlignment="1" applyProtection="1">
      <alignment vertical="center" wrapText="1"/>
      <protection locked="0"/>
    </xf>
    <xf numFmtId="0" fontId="33" fillId="30" borderId="0" xfId="0" applyFont="1" applyFill="1" applyAlignment="1" applyProtection="1">
      <alignment horizontal="center" vertical="center" wrapText="1"/>
      <protection locked="0"/>
    </xf>
    <xf numFmtId="0" fontId="34" fillId="30" borderId="0" xfId="0" applyFont="1" applyFill="1" applyAlignment="1" applyProtection="1">
      <alignment horizontal="center" vertical="center" wrapText="1"/>
      <protection locked="0"/>
    </xf>
    <xf numFmtId="0" fontId="34" fillId="30" borderId="0" xfId="0" applyFont="1" applyFill="1" applyAlignment="1" applyProtection="1">
      <alignment vertical="center" wrapText="1"/>
      <protection locked="0"/>
    </xf>
    <xf numFmtId="0" fontId="34" fillId="30" borderId="0" xfId="0" applyFont="1" applyFill="1" applyProtection="1">
      <protection locked="0"/>
    </xf>
    <xf numFmtId="0" fontId="1" fillId="30" borderId="0" xfId="0" applyFont="1" applyFill="1" applyProtection="1">
      <protection locked="0"/>
    </xf>
    <xf numFmtId="0" fontId="2" fillId="30" borderId="0" xfId="0" applyFont="1" applyFill="1" applyProtection="1">
      <protection locked="0"/>
    </xf>
    <xf numFmtId="0" fontId="2" fillId="30" borderId="0" xfId="0" applyFont="1" applyFill="1" applyAlignment="1" applyProtection="1">
      <alignment horizontal="center" vertical="center" wrapText="1"/>
      <protection locked="0"/>
    </xf>
    <xf numFmtId="0" fontId="1" fillId="30" borderId="0" xfId="0" applyFont="1" applyFill="1" applyAlignment="1" applyProtection="1">
      <alignment vertical="center" wrapText="1"/>
      <protection locked="0"/>
    </xf>
    <xf numFmtId="0" fontId="34" fillId="30" borderId="0" xfId="0" applyFont="1" applyFill="1" applyAlignment="1" applyProtection="1">
      <alignment horizontal="left" vertical="center"/>
      <protection locked="0"/>
    </xf>
    <xf numFmtId="0" fontId="3" fillId="24" borderId="16" xfId="0" applyFont="1" applyFill="1" applyBorder="1" applyAlignment="1" applyProtection="1">
      <alignment horizontal="center"/>
    </xf>
    <xf numFmtId="0" fontId="35" fillId="25" borderId="0" xfId="0" applyFont="1" applyFill="1" applyProtection="1">
      <protection locked="0"/>
    </xf>
    <xf numFmtId="0" fontId="2" fillId="25" borderId="10" xfId="0" applyFont="1" applyFill="1" applyBorder="1" applyAlignment="1" applyProtection="1">
      <alignment horizontal="center"/>
      <protection locked="0"/>
    </xf>
    <xf numFmtId="0" fontId="3" fillId="25" borderId="11" xfId="0" applyFont="1" applyFill="1" applyBorder="1" applyAlignment="1" applyProtection="1">
      <alignment horizontal="center"/>
      <protection locked="0"/>
    </xf>
    <xf numFmtId="0" fontId="3" fillId="25" borderId="0" xfId="0" applyFont="1" applyFill="1" applyBorder="1" applyAlignment="1" applyProtection="1">
      <alignment horizontal="center"/>
      <protection locked="0"/>
    </xf>
    <xf numFmtId="0" fontId="3" fillId="25" borderId="9" xfId="0" applyFont="1" applyFill="1" applyBorder="1" applyAlignment="1" applyProtection="1">
      <protection locked="0"/>
    </xf>
    <xf numFmtId="0" fontId="3" fillId="25" borderId="23" xfId="0" applyFont="1" applyFill="1" applyBorder="1" applyAlignment="1" applyProtection="1">
      <protection locked="0"/>
    </xf>
    <xf numFmtId="9" fontId="3" fillId="25" borderId="23" xfId="0" applyNumberFormat="1" applyFont="1" applyFill="1" applyBorder="1" applyAlignment="1" applyProtection="1">
      <protection locked="0"/>
    </xf>
    <xf numFmtId="0" fontId="33" fillId="0" borderId="0" xfId="0" applyFont="1" applyFill="1" applyProtection="1">
      <protection locked="0"/>
    </xf>
    <xf numFmtId="0" fontId="3" fillId="24" borderId="9" xfId="0" applyFont="1" applyFill="1" applyBorder="1" applyAlignment="1" applyProtection="1">
      <alignment vertical="center" wrapText="1"/>
    </xf>
    <xf numFmtId="0" fontId="2" fillId="25" borderId="47" xfId="32" applyFont="1" applyFill="1" applyBorder="1" applyAlignment="1">
      <alignment horizontal="justify" vertical="center" wrapText="1"/>
    </xf>
    <xf numFmtId="0" fontId="2" fillId="25" borderId="14" xfId="32" applyFont="1" applyFill="1" applyBorder="1" applyAlignment="1">
      <alignment horizontal="justify" vertical="center" wrapText="1"/>
    </xf>
    <xf numFmtId="0" fontId="1" fillId="25" borderId="47" xfId="0" applyFont="1" applyFill="1" applyBorder="1" applyAlignment="1" applyProtection="1">
      <alignment horizontal="center" vertical="center" wrapText="1"/>
    </xf>
    <xf numFmtId="165" fontId="2" fillId="31" borderId="17" xfId="42" applyNumberFormat="1" applyFont="1" applyFill="1" applyBorder="1" applyAlignment="1" applyProtection="1">
      <alignment horizontal="center"/>
    </xf>
    <xf numFmtId="165" fontId="2" fillId="25" borderId="17" xfId="42" applyNumberFormat="1" applyFont="1" applyFill="1" applyBorder="1" applyAlignment="1" applyProtection="1">
      <alignment horizontal="center"/>
    </xf>
    <xf numFmtId="0" fontId="36" fillId="29" borderId="21" xfId="0" applyFont="1" applyFill="1" applyBorder="1" applyAlignment="1" applyProtection="1">
      <alignment horizontal="center" vertical="center" wrapText="1"/>
    </xf>
    <xf numFmtId="0" fontId="36" fillId="29" borderId="24" xfId="0" applyFont="1" applyFill="1" applyBorder="1" applyAlignment="1" applyProtection="1">
      <alignment horizontal="center" vertical="center" wrapText="1"/>
    </xf>
    <xf numFmtId="0" fontId="39" fillId="0" borderId="0" xfId="0" applyFont="1" applyBorder="1" applyAlignment="1" applyProtection="1"/>
    <xf numFmtId="0" fontId="40" fillId="0" borderId="0" xfId="0" applyFont="1" applyProtection="1"/>
    <xf numFmtId="0" fontId="40" fillId="25" borderId="0" xfId="0" applyFont="1" applyFill="1" applyProtection="1"/>
    <xf numFmtId="0" fontId="39" fillId="0" borderId="0" xfId="0" applyFont="1" applyBorder="1" applyAlignment="1" applyProtection="1">
      <protection locked="0"/>
    </xf>
    <xf numFmtId="0" fontId="38" fillId="0" borderId="0" xfId="0" applyFont="1" applyBorder="1" applyAlignment="1" applyProtection="1">
      <protection locked="0"/>
    </xf>
    <xf numFmtId="0" fontId="37" fillId="0" borderId="0" xfId="0" applyFont="1" applyBorder="1" applyProtection="1">
      <protection locked="0"/>
    </xf>
    <xf numFmtId="0" fontId="37" fillId="0" borderId="0" xfId="0" applyFont="1" applyBorder="1" applyAlignment="1" applyProtection="1">
      <protection locked="0"/>
    </xf>
    <xf numFmtId="0" fontId="37" fillId="0" borderId="0" xfId="0" applyFont="1" applyProtection="1">
      <protection locked="0"/>
    </xf>
    <xf numFmtId="0" fontId="39" fillId="0" borderId="0" xfId="0" applyFont="1" applyFill="1" applyBorder="1" applyAlignment="1" applyProtection="1"/>
    <xf numFmtId="0" fontId="40" fillId="0" borderId="0" xfId="0" applyFont="1" applyFill="1" applyProtection="1"/>
    <xf numFmtId="0" fontId="39" fillId="0" borderId="0" xfId="0" applyFont="1" applyFill="1" applyBorder="1" applyAlignment="1" applyProtection="1">
      <protection locked="0"/>
    </xf>
    <xf numFmtId="0" fontId="38" fillId="0" borderId="0" xfId="0" applyFont="1" applyFill="1" applyBorder="1" applyAlignment="1" applyProtection="1">
      <protection locked="0"/>
    </xf>
    <xf numFmtId="0" fontId="37" fillId="0" borderId="0" xfId="0" applyFont="1" applyFill="1" applyBorder="1" applyProtection="1">
      <protection locked="0"/>
    </xf>
    <xf numFmtId="0" fontId="37" fillId="0" borderId="0" xfId="0" applyFont="1" applyFill="1" applyBorder="1" applyAlignment="1" applyProtection="1">
      <protection locked="0"/>
    </xf>
    <xf numFmtId="0" fontId="37" fillId="0" borderId="0" xfId="0" applyFont="1" applyFill="1" applyProtection="1">
      <protection locked="0"/>
    </xf>
    <xf numFmtId="0" fontId="41" fillId="0" borderId="0" xfId="0" applyFont="1" applyFill="1" applyBorder="1" applyAlignment="1" applyProtection="1">
      <protection locked="0"/>
    </xf>
    <xf numFmtId="0" fontId="37" fillId="30" borderId="0" xfId="0" applyFont="1" applyFill="1" applyBorder="1" applyAlignment="1" applyProtection="1">
      <alignment horizontal="center" vertical="center"/>
    </xf>
    <xf numFmtId="0" fontId="41" fillId="30" borderId="44" xfId="0" applyFont="1" applyFill="1" applyBorder="1" applyAlignment="1" applyProtection="1">
      <alignment vertical="center"/>
    </xf>
    <xf numFmtId="0" fontId="41" fillId="30" borderId="59" xfId="0" applyFont="1" applyFill="1" applyBorder="1" applyAlignment="1" applyProtection="1">
      <alignment vertical="center"/>
    </xf>
    <xf numFmtId="0" fontId="41" fillId="30" borderId="0" xfId="0" applyFont="1" applyFill="1" applyAlignment="1" applyProtection="1">
      <alignment horizontal="center" vertical="center"/>
    </xf>
    <xf numFmtId="0" fontId="41" fillId="30" borderId="0" xfId="0" applyFont="1" applyFill="1" applyBorder="1" applyAlignment="1" applyProtection="1">
      <alignment vertical="center"/>
    </xf>
    <xf numFmtId="0" fontId="41" fillId="30" borderId="61" xfId="0" applyFont="1" applyFill="1" applyBorder="1" applyAlignment="1" applyProtection="1">
      <alignment vertical="center"/>
    </xf>
    <xf numFmtId="0" fontId="40" fillId="0" borderId="0" xfId="0" applyFont="1" applyFill="1" applyProtection="1">
      <protection locked="0"/>
    </xf>
    <xf numFmtId="0" fontId="37" fillId="30" borderId="0" xfId="0" applyFont="1" applyFill="1" applyAlignment="1" applyProtection="1">
      <alignment horizontal="center" vertical="center"/>
    </xf>
    <xf numFmtId="0" fontId="41" fillId="30" borderId="49" xfId="0" applyFont="1" applyFill="1" applyBorder="1" applyAlignment="1" applyProtection="1">
      <alignment vertical="center"/>
    </xf>
    <xf numFmtId="0" fontId="41" fillId="30" borderId="50" xfId="0" applyFont="1" applyFill="1" applyBorder="1" applyAlignment="1" applyProtection="1">
      <alignment vertical="center"/>
    </xf>
    <xf numFmtId="0" fontId="39" fillId="0" borderId="0" xfId="0" applyFont="1" applyFill="1" applyAlignment="1" applyProtection="1">
      <alignment horizontal="center"/>
    </xf>
    <xf numFmtId="0" fontId="39" fillId="0" borderId="0" xfId="0" applyFont="1" applyFill="1" applyAlignment="1" applyProtection="1">
      <alignment horizontal="center"/>
      <protection locked="0"/>
    </xf>
    <xf numFmtId="0" fontId="41" fillId="0" borderId="0" xfId="0" applyFont="1" applyFill="1" applyAlignment="1" applyProtection="1">
      <alignment horizontal="center"/>
      <protection locked="0"/>
    </xf>
    <xf numFmtId="0" fontId="39" fillId="0" borderId="0" xfId="0" applyFont="1" applyFill="1" applyAlignment="1" applyProtection="1">
      <alignment horizontal="center" vertical="center"/>
    </xf>
    <xf numFmtId="0" fontId="39" fillId="0" borderId="0" xfId="0" applyFont="1" applyFill="1" applyAlignment="1" applyProtection="1">
      <alignment horizontal="center" vertical="center"/>
      <protection locked="0"/>
    </xf>
    <xf numFmtId="0" fontId="41" fillId="0" borderId="0" xfId="0" applyFont="1" applyFill="1" applyAlignment="1" applyProtection="1">
      <alignment horizontal="center" vertical="center"/>
      <protection locked="0"/>
    </xf>
    <xf numFmtId="0" fontId="42" fillId="25" borderId="0" xfId="0" applyFont="1" applyFill="1" applyProtection="1"/>
    <xf numFmtId="0" fontId="37" fillId="0" borderId="0" xfId="0" applyFont="1" applyProtection="1"/>
    <xf numFmtId="0" fontId="37" fillId="0" borderId="0" xfId="0" applyFont="1" applyAlignment="1" applyProtection="1">
      <alignment horizontal="center" vertical="center"/>
      <protection locked="0"/>
    </xf>
    <xf numFmtId="0" fontId="42" fillId="0" borderId="0" xfId="0" applyFont="1" applyFill="1" applyProtection="1"/>
    <xf numFmtId="0" fontId="37" fillId="25" borderId="0" xfId="0" applyFont="1" applyFill="1" applyProtection="1"/>
    <xf numFmtId="0" fontId="35" fillId="32" borderId="0" xfId="0" applyFont="1" applyFill="1" applyProtection="1">
      <protection locked="0"/>
    </xf>
    <xf numFmtId="0" fontId="35" fillId="31" borderId="0" xfId="0" applyFont="1" applyFill="1" applyProtection="1">
      <protection locked="0"/>
    </xf>
    <xf numFmtId="0" fontId="1" fillId="33" borderId="0" xfId="0" applyFont="1" applyFill="1" applyProtection="1">
      <protection locked="0"/>
    </xf>
    <xf numFmtId="0" fontId="45" fillId="0" borderId="0" xfId="0" applyFont="1" applyFill="1" applyProtection="1"/>
    <xf numFmtId="0" fontId="45" fillId="25" borderId="0" xfId="0" applyFont="1" applyFill="1" applyProtection="1"/>
    <xf numFmtId="0" fontId="45" fillId="0" borderId="0" xfId="0" applyFont="1" applyFill="1" applyProtection="1">
      <protection locked="0"/>
    </xf>
    <xf numFmtId="0" fontId="43" fillId="0" borderId="0" xfId="0" applyFont="1" applyFill="1" applyProtection="1">
      <protection locked="0"/>
    </xf>
    <xf numFmtId="0" fontId="43" fillId="0" borderId="0" xfId="0" applyFont="1" applyFill="1" applyProtection="1"/>
    <xf numFmtId="0" fontId="46" fillId="25" borderId="0" xfId="0" applyFont="1" applyFill="1" applyProtection="1"/>
    <xf numFmtId="0" fontId="43" fillId="0" borderId="0" xfId="0" applyFont="1" applyProtection="1"/>
    <xf numFmtId="0" fontId="43" fillId="0" borderId="0" xfId="0" applyFont="1" applyProtection="1">
      <protection locked="0"/>
    </xf>
    <xf numFmtId="0" fontId="43" fillId="0" borderId="0" xfId="0" applyFont="1" applyAlignment="1" applyProtection="1">
      <alignment horizontal="center" vertical="center"/>
      <protection locked="0"/>
    </xf>
    <xf numFmtId="0" fontId="43" fillId="0" borderId="0" xfId="0" applyFont="1" applyBorder="1" applyProtection="1">
      <protection locked="0"/>
    </xf>
    <xf numFmtId="0" fontId="43" fillId="0" borderId="63" xfId="32" applyFont="1" applyBorder="1" applyAlignment="1" applyProtection="1">
      <alignment horizontal="center" vertical="center" wrapText="1"/>
    </xf>
    <xf numFmtId="3" fontId="43" fillId="0" borderId="63" xfId="32" applyNumberFormat="1" applyFont="1" applyFill="1" applyBorder="1" applyAlignment="1" applyProtection="1">
      <alignment horizontal="center" vertical="center" wrapText="1"/>
    </xf>
    <xf numFmtId="0" fontId="43" fillId="0" borderId="63" xfId="0" applyFont="1" applyFill="1" applyBorder="1" applyAlignment="1" applyProtection="1">
      <alignment horizontal="center" vertical="center" wrapText="1"/>
    </xf>
    <xf numFmtId="0" fontId="43" fillId="0" borderId="66" xfId="32" applyFont="1" applyBorder="1" applyAlignment="1" applyProtection="1">
      <alignment horizontal="center" vertical="center" wrapText="1"/>
    </xf>
    <xf numFmtId="3" fontId="43" fillId="0" borderId="66" xfId="32" applyNumberFormat="1" applyFont="1" applyFill="1" applyBorder="1" applyAlignment="1" applyProtection="1">
      <alignment horizontal="center" vertical="center" wrapText="1"/>
    </xf>
    <xf numFmtId="0" fontId="43" fillId="0" borderId="66" xfId="0" applyFont="1" applyFill="1" applyBorder="1" applyAlignment="1" applyProtection="1">
      <alignment horizontal="center" vertical="center" wrapText="1"/>
    </xf>
    <xf numFmtId="0" fontId="44" fillId="34" borderId="63" xfId="32" applyFont="1" applyFill="1" applyBorder="1" applyAlignment="1" applyProtection="1">
      <alignment horizontal="center" vertical="center" wrapText="1"/>
    </xf>
    <xf numFmtId="3" fontId="44" fillId="34" borderId="63" xfId="32" applyNumberFormat="1" applyFont="1" applyFill="1" applyBorder="1" applyAlignment="1" applyProtection="1">
      <alignment horizontal="center" vertical="center" wrapText="1"/>
    </xf>
    <xf numFmtId="3" fontId="44" fillId="34" borderId="63" xfId="0" applyNumberFormat="1" applyFont="1" applyFill="1" applyBorder="1" applyAlignment="1" applyProtection="1">
      <alignment horizontal="center" vertical="center" wrapText="1"/>
    </xf>
    <xf numFmtId="0" fontId="44" fillId="34" borderId="66" xfId="32" applyFont="1" applyFill="1" applyBorder="1" applyAlignment="1" applyProtection="1">
      <alignment horizontal="center" vertical="center" wrapText="1"/>
    </xf>
    <xf numFmtId="3" fontId="44" fillId="34" borderId="66" xfId="32" applyNumberFormat="1" applyFont="1" applyFill="1" applyBorder="1" applyAlignment="1" applyProtection="1">
      <alignment horizontal="center" vertical="center" wrapText="1"/>
    </xf>
    <xf numFmtId="3" fontId="44" fillId="34" borderId="66" xfId="0" applyNumberFormat="1" applyFont="1" applyFill="1" applyBorder="1" applyAlignment="1" applyProtection="1">
      <alignment horizontal="center" vertical="center" wrapText="1"/>
    </xf>
    <xf numFmtId="0" fontId="1" fillId="0" borderId="63" xfId="32" applyFont="1" applyFill="1" applyBorder="1" applyAlignment="1" applyProtection="1">
      <alignment horizontal="center" vertical="center" wrapText="1"/>
    </xf>
    <xf numFmtId="0" fontId="1" fillId="0" borderId="63" xfId="0" applyFont="1" applyFill="1" applyBorder="1" applyAlignment="1" applyProtection="1">
      <alignment horizontal="center" vertical="center" wrapText="1"/>
      <protection locked="0"/>
    </xf>
    <xf numFmtId="0" fontId="1" fillId="0" borderId="66" xfId="32" applyFont="1" applyFill="1" applyBorder="1" applyAlignment="1" applyProtection="1">
      <alignment horizontal="center" vertical="center" wrapText="1"/>
    </xf>
    <xf numFmtId="0" fontId="1" fillId="0" borderId="66" xfId="0" applyFont="1" applyFill="1" applyBorder="1" applyAlignment="1" applyProtection="1">
      <alignment horizontal="center" vertical="center" wrapText="1"/>
      <protection locked="0"/>
    </xf>
    <xf numFmtId="0" fontId="1" fillId="25" borderId="0" xfId="0" applyFont="1" applyFill="1" applyAlignment="1" applyProtection="1">
      <alignment vertical="center"/>
      <protection locked="0"/>
    </xf>
    <xf numFmtId="0" fontId="2" fillId="25" borderId="14" xfId="32" applyFont="1" applyFill="1" applyBorder="1" applyAlignment="1" applyProtection="1">
      <alignment vertical="center"/>
    </xf>
    <xf numFmtId="0" fontId="0" fillId="25" borderId="0" xfId="0" applyFill="1" applyAlignment="1" applyProtection="1">
      <alignment vertical="center"/>
      <protection locked="0"/>
    </xf>
    <xf numFmtId="0" fontId="33" fillId="25" borderId="0" xfId="0" applyFont="1" applyFill="1" applyAlignment="1" applyProtection="1">
      <alignment vertical="center"/>
      <protection locked="0"/>
    </xf>
    <xf numFmtId="166" fontId="41" fillId="25" borderId="17" xfId="32" applyNumberFormat="1" applyFont="1" applyFill="1" applyBorder="1" applyAlignment="1" applyProtection="1">
      <alignment horizontal="center" vertical="center"/>
    </xf>
    <xf numFmtId="166" fontId="41" fillId="31" borderId="17" xfId="34" applyNumberFormat="1" applyFont="1" applyFill="1" applyBorder="1" applyAlignment="1" applyProtection="1">
      <alignment horizontal="center" vertical="center"/>
    </xf>
    <xf numFmtId="166" fontId="41" fillId="25" borderId="17" xfId="34" applyNumberFormat="1" applyFont="1" applyFill="1" applyBorder="1" applyAlignment="1" applyProtection="1">
      <alignment horizontal="center" vertical="center"/>
    </xf>
    <xf numFmtId="0" fontId="1" fillId="25" borderId="26" xfId="32" applyFont="1" applyFill="1" applyBorder="1" applyAlignment="1" applyProtection="1">
      <alignment horizontal="center"/>
      <protection locked="0"/>
    </xf>
    <xf numFmtId="0" fontId="1" fillId="25" borderId="0" xfId="32" applyFont="1" applyFill="1" applyBorder="1" applyAlignment="1" applyProtection="1">
      <alignment horizontal="center"/>
      <protection locked="0"/>
    </xf>
    <xf numFmtId="0" fontId="1" fillId="25" borderId="27" xfId="32" applyFont="1" applyFill="1" applyBorder="1" applyAlignment="1" applyProtection="1">
      <alignment horizontal="center"/>
      <protection locked="0"/>
    </xf>
    <xf numFmtId="0" fontId="28" fillId="0" borderId="37" xfId="0" applyFont="1" applyFill="1" applyBorder="1" applyAlignment="1" applyProtection="1">
      <alignment horizontal="center" vertical="center"/>
    </xf>
    <xf numFmtId="0" fontId="28" fillId="0" borderId="38" xfId="0" applyFont="1" applyFill="1" applyBorder="1" applyAlignment="1" applyProtection="1">
      <alignment horizontal="center" vertical="center"/>
    </xf>
    <xf numFmtId="0" fontId="28" fillId="0" borderId="39" xfId="0" applyFont="1" applyFill="1" applyBorder="1" applyAlignment="1" applyProtection="1">
      <alignment horizontal="center" vertical="center"/>
    </xf>
    <xf numFmtId="0" fontId="29" fillId="0" borderId="15" xfId="0" applyFont="1" applyFill="1" applyBorder="1" applyAlignment="1" applyProtection="1">
      <alignment horizontal="center" vertical="center"/>
    </xf>
    <xf numFmtId="0" fontId="29" fillId="0" borderId="20"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30" fillId="0" borderId="40" xfId="0" applyFont="1" applyFill="1" applyBorder="1" applyAlignment="1" applyProtection="1">
      <alignment vertical="center"/>
    </xf>
    <xf numFmtId="0" fontId="30" fillId="0" borderId="20" xfId="0" applyFont="1" applyFill="1" applyBorder="1" applyAlignment="1" applyProtection="1">
      <alignment vertical="center"/>
    </xf>
    <xf numFmtId="0" fontId="30" fillId="0" borderId="19" xfId="0" applyFont="1" applyFill="1" applyBorder="1" applyAlignment="1" applyProtection="1">
      <alignment vertical="center"/>
    </xf>
    <xf numFmtId="0" fontId="29" fillId="0" borderId="16" xfId="0" applyFont="1" applyFill="1" applyBorder="1" applyAlignment="1" applyProtection="1">
      <alignment horizontal="center" vertical="center"/>
    </xf>
    <xf numFmtId="0" fontId="29" fillId="0" borderId="24" xfId="0" applyFont="1" applyFill="1" applyBorder="1" applyAlignment="1" applyProtection="1">
      <alignment horizontal="center" vertical="center"/>
    </xf>
    <xf numFmtId="0" fontId="29" fillId="0" borderId="41" xfId="0" applyFont="1" applyFill="1" applyBorder="1" applyAlignment="1" applyProtection="1">
      <alignment horizontal="center" vertical="center"/>
    </xf>
    <xf numFmtId="0" fontId="30" fillId="0" borderId="36" xfId="0" applyFont="1" applyFill="1" applyBorder="1" applyAlignment="1" applyProtection="1">
      <alignment vertical="center"/>
    </xf>
    <xf numFmtId="0" fontId="30" fillId="0" borderId="24" xfId="0" applyFont="1" applyFill="1" applyBorder="1" applyAlignment="1" applyProtection="1">
      <alignment vertical="center"/>
    </xf>
    <xf numFmtId="0" fontId="30" fillId="0" borderId="41" xfId="0" applyFont="1" applyFill="1" applyBorder="1" applyAlignment="1" applyProtection="1">
      <alignment vertical="center"/>
    </xf>
    <xf numFmtId="0" fontId="29" fillId="0" borderId="14" xfId="0"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30" fillId="0" borderId="31" xfId="0" applyFont="1" applyFill="1" applyBorder="1" applyAlignment="1" applyProtection="1">
      <alignment vertical="center"/>
    </xf>
    <xf numFmtId="0" fontId="30" fillId="0" borderId="17" xfId="0" applyFont="1" applyFill="1" applyBorder="1" applyAlignment="1" applyProtection="1">
      <alignment vertical="center"/>
    </xf>
    <xf numFmtId="0" fontId="30" fillId="0" borderId="18" xfId="0" applyFont="1" applyFill="1" applyBorder="1" applyAlignment="1" applyProtection="1">
      <alignment vertical="center"/>
    </xf>
    <xf numFmtId="0" fontId="5" fillId="24" borderId="12" xfId="0" applyFont="1" applyFill="1" applyBorder="1" applyAlignment="1" applyProtection="1">
      <alignment horizontal="center" vertical="center" wrapText="1"/>
    </xf>
    <xf numFmtId="0" fontId="5" fillId="24" borderId="11" xfId="0" applyFont="1" applyFill="1" applyBorder="1" applyAlignment="1" applyProtection="1">
      <alignment horizontal="center" vertical="center" wrapText="1"/>
    </xf>
    <xf numFmtId="0" fontId="5" fillId="24" borderId="13" xfId="0" applyFont="1" applyFill="1" applyBorder="1" applyAlignment="1" applyProtection="1">
      <alignment horizontal="center" vertical="center" wrapText="1"/>
    </xf>
    <xf numFmtId="0" fontId="5" fillId="24" borderId="28" xfId="0" applyFont="1" applyFill="1" applyBorder="1" applyAlignment="1" applyProtection="1">
      <alignment horizontal="center" vertical="center" wrapText="1"/>
    </xf>
    <xf numFmtId="0" fontId="5" fillId="24" borderId="29" xfId="0" applyFont="1" applyFill="1" applyBorder="1" applyAlignment="1" applyProtection="1">
      <alignment horizontal="center" vertical="center" wrapText="1"/>
    </xf>
    <xf numFmtId="0" fontId="5" fillId="24" borderId="30"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protection locked="0"/>
    </xf>
    <xf numFmtId="0" fontId="2" fillId="0" borderId="9" xfId="32" applyFont="1" applyFill="1" applyBorder="1" applyAlignment="1" applyProtection="1">
      <alignment horizontal="center" vertical="distributed"/>
      <protection locked="0"/>
    </xf>
    <xf numFmtId="0" fontId="2" fillId="0" borderId="23" xfId="32" applyFont="1" applyFill="1" applyBorder="1" applyAlignment="1" applyProtection="1">
      <alignment horizontal="center" vertical="distributed"/>
      <protection locked="0"/>
    </xf>
    <xf numFmtId="0" fontId="2" fillId="0" borderId="25" xfId="32" applyFont="1" applyFill="1" applyBorder="1" applyAlignment="1" applyProtection="1">
      <alignment horizontal="center" vertical="distributed"/>
      <protection locked="0"/>
    </xf>
    <xf numFmtId="0" fontId="3" fillId="24" borderId="9" xfId="32" applyFont="1" applyFill="1" applyBorder="1" applyAlignment="1" applyProtection="1">
      <alignment horizontal="center" vertical="distributed"/>
    </xf>
    <xf numFmtId="0" fontId="3" fillId="24" borderId="23" xfId="32" applyFont="1" applyFill="1" applyBorder="1" applyAlignment="1" applyProtection="1">
      <alignment horizontal="center" vertical="distributed"/>
    </xf>
    <xf numFmtId="0" fontId="1" fillId="0" borderId="9"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25" xfId="0" applyFont="1" applyFill="1" applyBorder="1" applyAlignment="1" applyProtection="1">
      <alignment horizontal="center" vertical="center"/>
      <protection locked="0"/>
    </xf>
    <xf numFmtId="0" fontId="3" fillId="25" borderId="9" xfId="32" applyFont="1" applyFill="1" applyBorder="1" applyAlignment="1" applyProtection="1">
      <alignment horizontal="center"/>
      <protection locked="0"/>
    </xf>
    <xf numFmtId="0" fontId="3" fillId="25" borderId="23" xfId="32" applyFont="1" applyFill="1" applyBorder="1" applyAlignment="1" applyProtection="1">
      <alignment horizontal="center"/>
      <protection locked="0"/>
    </xf>
    <xf numFmtId="0" fontId="3" fillId="25" borderId="25" xfId="32" applyFont="1" applyFill="1" applyBorder="1" applyAlignment="1" applyProtection="1">
      <alignment horizontal="center"/>
      <protection locked="0"/>
    </xf>
    <xf numFmtId="0" fontId="2" fillId="25" borderId="23" xfId="32" applyFont="1" applyFill="1" applyBorder="1" applyAlignment="1" applyProtection="1">
      <alignment horizontal="center" vertical="center"/>
      <protection locked="0"/>
    </xf>
    <xf numFmtId="0" fontId="2" fillId="25" borderId="25" xfId="32" applyFont="1" applyFill="1" applyBorder="1" applyAlignment="1" applyProtection="1">
      <alignment horizontal="center" vertical="center"/>
      <protection locked="0"/>
    </xf>
    <xf numFmtId="0" fontId="3" fillId="25" borderId="12" xfId="32" applyFont="1" applyFill="1" applyBorder="1" applyAlignment="1" applyProtection="1">
      <alignment horizontal="center"/>
      <protection locked="0"/>
    </xf>
    <xf numFmtId="0" fontId="3" fillId="25" borderId="11" xfId="32" applyFont="1" applyFill="1" applyBorder="1" applyAlignment="1" applyProtection="1">
      <alignment horizontal="center"/>
      <protection locked="0"/>
    </xf>
    <xf numFmtId="0" fontId="3" fillId="25" borderId="13" xfId="32" applyFont="1" applyFill="1" applyBorder="1" applyAlignment="1" applyProtection="1">
      <alignment horizontal="center"/>
      <protection locked="0"/>
    </xf>
    <xf numFmtId="0" fontId="1" fillId="0" borderId="9" xfId="32" applyFont="1" applyFill="1" applyBorder="1" applyAlignment="1" applyProtection="1">
      <alignment horizontal="center" vertical="center"/>
      <protection locked="0"/>
    </xf>
    <xf numFmtId="0" fontId="1" fillId="0" borderId="23" xfId="32" applyFont="1" applyFill="1" applyBorder="1" applyAlignment="1" applyProtection="1">
      <alignment horizontal="center" vertical="center"/>
      <protection locked="0"/>
    </xf>
    <xf numFmtId="0" fontId="1" fillId="0" borderId="25" xfId="32"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wrapText="1"/>
      <protection locked="0"/>
    </xf>
    <xf numFmtId="0" fontId="2" fillId="0" borderId="23" xfId="0" applyFont="1" applyFill="1" applyBorder="1" applyAlignment="1" applyProtection="1">
      <alignment horizontal="center" vertical="center" wrapText="1"/>
      <protection locked="0"/>
    </xf>
    <xf numFmtId="0" fontId="2" fillId="0" borderId="25"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protection locked="0"/>
    </xf>
    <xf numFmtId="0" fontId="3" fillId="24" borderId="9" xfId="0" applyFont="1" applyFill="1" applyBorder="1" applyAlignment="1" applyProtection="1">
      <alignment horizontal="center"/>
    </xf>
    <xf numFmtId="0" fontId="3" fillId="24" borderId="23" xfId="0" applyFont="1" applyFill="1" applyBorder="1" applyAlignment="1" applyProtection="1">
      <alignment horizontal="center"/>
    </xf>
    <xf numFmtId="0" fontId="3" fillId="24" borderId="25" xfId="0" applyFont="1" applyFill="1" applyBorder="1" applyAlignment="1" applyProtection="1">
      <alignment horizontal="center"/>
    </xf>
    <xf numFmtId="0" fontId="3" fillId="0" borderId="9" xfId="0" applyFont="1" applyFill="1" applyBorder="1" applyAlignment="1" applyProtection="1">
      <alignment horizontal="center"/>
      <protection locked="0"/>
    </xf>
    <xf numFmtId="0" fontId="3" fillId="0" borderId="23" xfId="0" applyFont="1" applyFill="1" applyBorder="1" applyAlignment="1" applyProtection="1">
      <alignment horizontal="center"/>
      <protection locked="0"/>
    </xf>
    <xf numFmtId="0" fontId="3" fillId="0" borderId="25" xfId="0" applyFont="1" applyFill="1" applyBorder="1" applyAlignment="1" applyProtection="1">
      <alignment horizontal="center"/>
      <protection locked="0"/>
    </xf>
    <xf numFmtId="0" fontId="1" fillId="25" borderId="9" xfId="32" applyFont="1" applyFill="1" applyBorder="1" applyAlignment="1" applyProtection="1">
      <alignment horizontal="center" vertical="center" wrapText="1"/>
      <protection locked="0"/>
    </xf>
    <xf numFmtId="0" fontId="1" fillId="25" borderId="23" xfId="32" applyFont="1" applyFill="1" applyBorder="1" applyAlignment="1" applyProtection="1">
      <alignment horizontal="center" vertical="center"/>
      <protection locked="0"/>
    </xf>
    <xf numFmtId="0" fontId="1" fillId="25" borderId="25" xfId="32" applyFont="1" applyFill="1" applyBorder="1" applyAlignment="1" applyProtection="1">
      <alignment horizontal="center" vertical="center"/>
      <protection locked="0"/>
    </xf>
    <xf numFmtId="0" fontId="2" fillId="25" borderId="9" xfId="32" applyFont="1" applyFill="1" applyBorder="1" applyAlignment="1" applyProtection="1">
      <alignment horizontal="center" wrapText="1"/>
      <protection locked="0"/>
    </xf>
    <xf numFmtId="0" fontId="2" fillId="25" borderId="23" xfId="32" applyFont="1" applyFill="1" applyBorder="1" applyAlignment="1" applyProtection="1">
      <alignment horizontal="center"/>
      <protection locked="0"/>
    </xf>
    <xf numFmtId="0" fontId="2" fillId="25" borderId="25" xfId="32" applyFont="1" applyFill="1" applyBorder="1" applyAlignment="1" applyProtection="1">
      <alignment horizontal="center"/>
      <protection locked="0"/>
    </xf>
    <xf numFmtId="0" fontId="2" fillId="0" borderId="9" xfId="32" applyFont="1" applyFill="1" applyBorder="1" applyAlignment="1" applyProtection="1">
      <alignment horizontal="justify" vertical="center" wrapText="1"/>
      <protection locked="0"/>
    </xf>
    <xf numFmtId="0" fontId="1" fillId="0" borderId="23" xfId="32" applyFont="1" applyFill="1" applyBorder="1" applyAlignment="1" applyProtection="1">
      <alignment horizontal="justify" vertical="center"/>
      <protection locked="0"/>
    </xf>
    <xf numFmtId="0" fontId="1" fillId="0" borderId="25" xfId="32" applyFont="1" applyFill="1" applyBorder="1" applyAlignment="1" applyProtection="1">
      <alignment horizontal="justify" vertical="center"/>
      <protection locked="0"/>
    </xf>
    <xf numFmtId="0" fontId="3" fillId="25" borderId="9" xfId="0" applyFont="1" applyFill="1" applyBorder="1" applyAlignment="1" applyProtection="1">
      <alignment horizontal="center"/>
      <protection locked="0"/>
    </xf>
    <xf numFmtId="0" fontId="3" fillId="25" borderId="23" xfId="0" applyFont="1" applyFill="1" applyBorder="1" applyAlignment="1" applyProtection="1">
      <alignment horizontal="center"/>
      <protection locked="0"/>
    </xf>
    <xf numFmtId="0" fontId="3" fillId="25" borderId="25" xfId="0" applyFont="1" applyFill="1" applyBorder="1" applyAlignment="1" applyProtection="1">
      <alignment horizontal="center"/>
      <protection locked="0"/>
    </xf>
    <xf numFmtId="9" fontId="2" fillId="25" borderId="9" xfId="0" applyNumberFormat="1" applyFont="1" applyFill="1" applyBorder="1" applyAlignment="1" applyProtection="1">
      <alignment horizontal="center" wrapText="1"/>
      <protection locked="0"/>
    </xf>
    <xf numFmtId="0" fontId="2" fillId="25" borderId="23" xfId="0" applyFont="1" applyFill="1" applyBorder="1" applyAlignment="1" applyProtection="1">
      <alignment horizontal="center" wrapText="1"/>
      <protection locked="0"/>
    </xf>
    <xf numFmtId="0" fontId="2" fillId="25" borderId="25" xfId="0" applyFont="1" applyFill="1" applyBorder="1" applyAlignment="1" applyProtection="1">
      <alignment horizontal="center" wrapText="1"/>
      <protection locked="0"/>
    </xf>
    <xf numFmtId="0" fontId="3" fillId="0" borderId="26" xfId="0"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3" fillId="0" borderId="27" xfId="0" applyFont="1" applyFill="1" applyBorder="1" applyAlignment="1" applyProtection="1">
      <alignment horizontal="center"/>
      <protection locked="0"/>
    </xf>
    <xf numFmtId="0" fontId="2" fillId="25" borderId="9" xfId="0" applyFont="1" applyFill="1" applyBorder="1" applyAlignment="1" applyProtection="1">
      <alignment horizontal="center" wrapText="1"/>
      <protection locked="0"/>
    </xf>
    <xf numFmtId="0" fontId="2" fillId="27" borderId="23" xfId="0" applyFont="1" applyFill="1" applyBorder="1" applyAlignment="1" applyProtection="1">
      <alignment horizontal="center" wrapText="1"/>
    </xf>
    <xf numFmtId="0" fontId="2" fillId="28" borderId="9" xfId="0" applyFont="1" applyFill="1" applyBorder="1" applyAlignment="1" applyProtection="1">
      <alignment horizontal="center" vertical="center" wrapText="1"/>
    </xf>
    <xf numFmtId="0" fontId="2" fillId="28" borderId="25" xfId="0" applyFont="1" applyFill="1" applyBorder="1" applyAlignment="1" applyProtection="1">
      <alignment horizontal="center" vertical="center" wrapText="1"/>
    </xf>
    <xf numFmtId="0" fontId="3" fillId="0" borderId="12" xfId="32" applyFont="1" applyFill="1" applyBorder="1" applyAlignment="1" applyProtection="1">
      <alignment horizontal="center"/>
      <protection locked="0"/>
    </xf>
    <xf numFmtId="0" fontId="3" fillId="0" borderId="11" xfId="32" applyFont="1" applyFill="1" applyBorder="1" applyAlignment="1" applyProtection="1">
      <alignment horizontal="center"/>
      <protection locked="0"/>
    </xf>
    <xf numFmtId="0" fontId="3" fillId="0" borderId="13" xfId="32" applyFont="1" applyFill="1" applyBorder="1" applyAlignment="1" applyProtection="1">
      <alignment horizontal="center"/>
      <protection locked="0"/>
    </xf>
    <xf numFmtId="0" fontId="2" fillId="25" borderId="9" xfId="32" applyFont="1" applyFill="1" applyBorder="1" applyAlignment="1" applyProtection="1">
      <alignment horizontal="center"/>
      <protection locked="0"/>
    </xf>
    <xf numFmtId="0" fontId="3" fillId="24" borderId="15" xfId="0" applyFont="1" applyFill="1" applyBorder="1" applyAlignment="1" applyProtection="1">
      <alignment horizontal="center"/>
    </xf>
    <xf numFmtId="0" fontId="3" fillId="24" borderId="20" xfId="0" applyFont="1" applyFill="1" applyBorder="1" applyAlignment="1" applyProtection="1">
      <alignment horizontal="center"/>
    </xf>
    <xf numFmtId="0" fontId="3" fillId="24" borderId="19" xfId="0" applyFont="1" applyFill="1" applyBorder="1" applyAlignment="1" applyProtection="1">
      <alignment horizontal="center"/>
    </xf>
    <xf numFmtId="0" fontId="3" fillId="24" borderId="24" xfId="0" applyFont="1" applyFill="1" applyBorder="1" applyAlignment="1" applyProtection="1">
      <alignment horizontal="center"/>
    </xf>
    <xf numFmtId="0" fontId="3" fillId="24" borderId="41" xfId="0" applyFont="1" applyFill="1" applyBorder="1" applyAlignment="1" applyProtection="1">
      <alignment horizontal="center"/>
    </xf>
    <xf numFmtId="0" fontId="3" fillId="24" borderId="32" xfId="32" applyFont="1" applyFill="1" applyBorder="1" applyAlignment="1" applyProtection="1">
      <alignment horizontal="left" vertical="center" wrapText="1"/>
    </xf>
    <xf numFmtId="0" fontId="3" fillId="24" borderId="33" xfId="32" applyFont="1" applyFill="1" applyBorder="1" applyAlignment="1" applyProtection="1">
      <alignment horizontal="left" vertical="center" wrapText="1"/>
    </xf>
    <xf numFmtId="0" fontId="3" fillId="24" borderId="9" xfId="0" applyFont="1" applyFill="1" applyBorder="1" applyAlignment="1" applyProtection="1">
      <alignment horizontal="center"/>
      <protection locked="0"/>
    </xf>
    <xf numFmtId="0" fontId="3" fillId="24" borderId="23" xfId="0" applyFont="1" applyFill="1" applyBorder="1" applyAlignment="1" applyProtection="1">
      <alignment horizontal="center"/>
      <protection locked="0"/>
    </xf>
    <xf numFmtId="0" fontId="3" fillId="24" borderId="25" xfId="0" applyFont="1" applyFill="1" applyBorder="1" applyAlignment="1" applyProtection="1">
      <alignment horizontal="center"/>
      <protection locked="0"/>
    </xf>
    <xf numFmtId="0" fontId="1" fillId="25" borderId="48" xfId="0" applyFont="1" applyFill="1" applyBorder="1" applyAlignment="1" applyProtection="1">
      <alignment horizontal="center" vertical="center" wrapText="1"/>
    </xf>
    <xf numFmtId="0" fontId="1" fillId="25" borderId="49" xfId="0" applyFont="1" applyFill="1" applyBorder="1" applyAlignment="1" applyProtection="1">
      <alignment horizontal="center" vertical="center" wrapText="1"/>
    </xf>
    <xf numFmtId="0" fontId="1" fillId="25" borderId="50" xfId="0" applyFont="1" applyFill="1" applyBorder="1" applyAlignment="1" applyProtection="1">
      <alignment horizontal="center" vertical="center" wrapText="1"/>
    </xf>
    <xf numFmtId="0" fontId="1" fillId="25" borderId="24" xfId="0" applyFont="1" applyFill="1" applyBorder="1" applyAlignment="1" applyProtection="1">
      <alignment horizontal="center" vertical="center"/>
    </xf>
    <xf numFmtId="0" fontId="1" fillId="0" borderId="24" xfId="0" applyFont="1" applyFill="1" applyBorder="1" applyAlignment="1" applyProtection="1">
      <alignment horizontal="center" vertical="center" wrapText="1"/>
    </xf>
    <xf numFmtId="0" fontId="1" fillId="0" borderId="41" xfId="0" applyFont="1" applyFill="1" applyBorder="1" applyAlignment="1" applyProtection="1">
      <alignment horizontal="center" vertical="center" wrapText="1"/>
    </xf>
    <xf numFmtId="0" fontId="2" fillId="25" borderId="9" xfId="32" applyFont="1" applyFill="1" applyBorder="1" applyAlignment="1" applyProtection="1">
      <alignment horizontal="center" vertical="center"/>
      <protection locked="0"/>
    </xf>
    <xf numFmtId="0" fontId="2" fillId="0" borderId="23" xfId="32" applyFont="1" applyFill="1" applyBorder="1" applyAlignment="1" applyProtection="1">
      <alignment horizontal="center" vertical="center" wrapText="1"/>
      <protection locked="0"/>
    </xf>
    <xf numFmtId="0" fontId="2" fillId="0" borderId="25" xfId="32" applyFont="1" applyFill="1" applyBorder="1" applyAlignment="1" applyProtection="1">
      <alignment horizontal="center" vertical="center" wrapText="1"/>
      <protection locked="0"/>
    </xf>
    <xf numFmtId="0" fontId="25" fillId="25" borderId="12" xfId="0" applyFont="1" applyFill="1" applyBorder="1" applyAlignment="1" applyProtection="1">
      <alignment horizontal="center" vertical="center"/>
    </xf>
    <xf numFmtId="0" fontId="25" fillId="25" borderId="11" xfId="0" applyFont="1" applyFill="1" applyBorder="1" applyAlignment="1" applyProtection="1">
      <alignment horizontal="center" vertical="center"/>
    </xf>
    <xf numFmtId="0" fontId="25" fillId="25" borderId="13" xfId="0" applyFont="1" applyFill="1" applyBorder="1" applyAlignment="1" applyProtection="1">
      <alignment horizontal="center" vertical="center"/>
    </xf>
    <xf numFmtId="0" fontId="25" fillId="25" borderId="26" xfId="0" applyFont="1" applyFill="1" applyBorder="1" applyAlignment="1" applyProtection="1">
      <alignment horizontal="center" vertical="center"/>
    </xf>
    <xf numFmtId="0" fontId="25" fillId="25" borderId="0" xfId="0" applyFont="1" applyFill="1" applyBorder="1" applyAlignment="1" applyProtection="1">
      <alignment horizontal="center" vertical="center"/>
    </xf>
    <xf numFmtId="0" fontId="25" fillId="25" borderId="27" xfId="0" applyFont="1" applyFill="1" applyBorder="1" applyAlignment="1" applyProtection="1">
      <alignment horizontal="center" vertical="center"/>
    </xf>
    <xf numFmtId="0" fontId="25" fillId="25" borderId="28" xfId="0" applyFont="1" applyFill="1" applyBorder="1" applyAlignment="1" applyProtection="1">
      <alignment horizontal="center" vertical="center"/>
    </xf>
    <xf numFmtId="0" fontId="25" fillId="25" borderId="29" xfId="0" applyFont="1" applyFill="1" applyBorder="1" applyAlignment="1" applyProtection="1">
      <alignment horizontal="center" vertical="center"/>
    </xf>
    <xf numFmtId="0" fontId="25" fillId="25" borderId="30" xfId="0" applyFont="1" applyFill="1" applyBorder="1" applyAlignment="1" applyProtection="1">
      <alignment horizontal="center" vertical="center"/>
    </xf>
    <xf numFmtId="0" fontId="1" fillId="0" borderId="0" xfId="0" applyFont="1" applyFill="1" applyAlignment="1" applyProtection="1">
      <alignment horizontal="center"/>
      <protection locked="0"/>
    </xf>
    <xf numFmtId="0" fontId="3" fillId="24" borderId="32" xfId="0" applyFont="1" applyFill="1" applyBorder="1" applyAlignment="1" applyProtection="1">
      <alignment horizontal="left" vertical="center" wrapText="1"/>
    </xf>
    <xf numFmtId="0" fontId="3" fillId="24" borderId="42" xfId="0" applyFont="1" applyFill="1" applyBorder="1" applyAlignment="1" applyProtection="1">
      <alignment horizontal="left" vertical="center" wrapText="1"/>
    </xf>
    <xf numFmtId="0" fontId="3" fillId="24" borderId="33" xfId="0" applyFont="1" applyFill="1" applyBorder="1" applyAlignment="1" applyProtection="1">
      <alignment horizontal="left" vertical="center" wrapText="1"/>
    </xf>
    <xf numFmtId="0" fontId="2" fillId="30" borderId="12" xfId="32" applyFont="1" applyFill="1" applyBorder="1" applyAlignment="1" applyProtection="1">
      <alignment horizontal="left" vertical="top" wrapText="1"/>
      <protection locked="0"/>
    </xf>
    <xf numFmtId="0" fontId="2" fillId="30" borderId="11" xfId="32" applyFont="1" applyFill="1" applyBorder="1" applyAlignment="1" applyProtection="1">
      <alignment horizontal="left" vertical="top" wrapText="1"/>
      <protection locked="0"/>
    </xf>
    <xf numFmtId="0" fontId="2" fillId="30" borderId="13" xfId="32" applyFont="1" applyFill="1" applyBorder="1" applyAlignment="1" applyProtection="1">
      <alignment horizontal="left" vertical="top" wrapText="1"/>
      <protection locked="0"/>
    </xf>
    <xf numFmtId="0" fontId="2" fillId="30" borderId="43" xfId="32" applyFont="1" applyFill="1" applyBorder="1" applyAlignment="1" applyProtection="1">
      <alignment horizontal="left" vertical="top" wrapText="1"/>
      <protection locked="0"/>
    </xf>
    <xf numFmtId="0" fontId="2" fillId="30" borderId="44" xfId="32" applyFont="1" applyFill="1" applyBorder="1" applyAlignment="1" applyProtection="1">
      <alignment horizontal="left" vertical="top" wrapText="1"/>
      <protection locked="0"/>
    </xf>
    <xf numFmtId="0" fontId="2" fillId="30" borderId="45" xfId="32" applyFont="1" applyFill="1" applyBorder="1" applyAlignment="1" applyProtection="1">
      <alignment horizontal="left" vertical="top" wrapText="1"/>
      <protection locked="0"/>
    </xf>
    <xf numFmtId="0" fontId="2" fillId="30" borderId="26" xfId="32" applyFont="1" applyFill="1" applyBorder="1" applyAlignment="1" applyProtection="1">
      <alignment horizontal="center" vertical="top" wrapText="1"/>
      <protection locked="0"/>
    </xf>
    <xf numFmtId="0" fontId="2" fillId="30" borderId="0" xfId="32" applyFont="1" applyFill="1" applyBorder="1" applyAlignment="1" applyProtection="1">
      <alignment horizontal="center" vertical="top" wrapText="1"/>
      <protection locked="0"/>
    </xf>
    <xf numFmtId="0" fontId="2" fillId="30" borderId="27" xfId="32" applyFont="1" applyFill="1" applyBorder="1" applyAlignment="1" applyProtection="1">
      <alignment horizontal="center" vertical="top" wrapText="1"/>
      <protection locked="0"/>
    </xf>
    <xf numFmtId="0" fontId="2" fillId="30" borderId="56" xfId="32" applyFont="1" applyFill="1" applyBorder="1" applyAlignment="1" applyProtection="1">
      <alignment horizontal="center" vertical="top" wrapText="1"/>
      <protection locked="0"/>
    </xf>
    <xf numFmtId="0" fontId="2" fillId="30" borderId="49" xfId="32" applyFont="1" applyFill="1" applyBorder="1" applyAlignment="1" applyProtection="1">
      <alignment horizontal="center" vertical="top" wrapText="1"/>
      <protection locked="0"/>
    </xf>
    <xf numFmtId="0" fontId="2" fillId="30" borderId="57" xfId="32" applyFont="1" applyFill="1" applyBorder="1" applyAlignment="1" applyProtection="1">
      <alignment horizontal="center" vertical="top" wrapText="1"/>
      <protection locked="0"/>
    </xf>
    <xf numFmtId="0" fontId="2" fillId="0" borderId="26" xfId="32" applyFont="1" applyFill="1" applyBorder="1" applyAlignment="1" applyProtection="1">
      <alignment horizontal="center" vertical="center" wrapText="1"/>
      <protection locked="0"/>
    </xf>
    <xf numFmtId="0" fontId="2" fillId="0" borderId="0" xfId="32" applyFont="1" applyFill="1" applyBorder="1" applyAlignment="1" applyProtection="1">
      <alignment horizontal="center" vertical="center" wrapText="1"/>
      <protection locked="0"/>
    </xf>
    <xf numFmtId="0" fontId="2" fillId="0" borderId="27" xfId="32" applyFont="1" applyFill="1" applyBorder="1" applyAlignment="1" applyProtection="1">
      <alignment horizontal="center" vertical="center" wrapText="1"/>
      <protection locked="0"/>
    </xf>
    <xf numFmtId="0" fontId="2" fillId="0" borderId="28" xfId="32" applyFont="1" applyFill="1" applyBorder="1" applyAlignment="1" applyProtection="1">
      <alignment horizontal="center" vertical="center" wrapText="1"/>
      <protection locked="0"/>
    </xf>
    <xf numFmtId="0" fontId="2" fillId="0" borderId="29" xfId="32" applyFont="1" applyFill="1" applyBorder="1" applyAlignment="1" applyProtection="1">
      <alignment horizontal="center" vertical="center" wrapText="1"/>
      <protection locked="0"/>
    </xf>
    <xf numFmtId="0" fontId="2" fillId="0" borderId="30" xfId="32" applyFont="1" applyFill="1" applyBorder="1" applyAlignment="1" applyProtection="1">
      <alignment horizontal="center" vertical="center" wrapText="1"/>
      <protection locked="0"/>
    </xf>
    <xf numFmtId="0" fontId="37" fillId="0" borderId="24" xfId="0" applyFont="1" applyBorder="1" applyAlignment="1" applyProtection="1">
      <alignment horizontal="center" vertical="center"/>
    </xf>
    <xf numFmtId="0" fontId="38" fillId="0" borderId="34" xfId="0" applyFont="1" applyBorder="1" applyAlignment="1" applyProtection="1">
      <alignment horizontal="center" vertical="center"/>
    </xf>
    <xf numFmtId="0" fontId="38" fillId="0" borderId="35" xfId="0" applyFont="1" applyBorder="1" applyAlignment="1" applyProtection="1">
      <alignment horizontal="center" vertical="center"/>
    </xf>
    <xf numFmtId="0" fontId="38" fillId="0" borderId="36" xfId="0" applyFont="1" applyBorder="1" applyAlignment="1" applyProtection="1">
      <alignment horizontal="center" vertical="center"/>
    </xf>
    <xf numFmtId="0" fontId="36" fillId="29" borderId="21" xfId="0" applyFont="1" applyFill="1" applyBorder="1" applyAlignment="1" applyProtection="1">
      <alignment horizontal="center" vertical="center" wrapText="1"/>
    </xf>
    <xf numFmtId="0" fontId="36" fillId="29" borderId="46" xfId="0" applyFont="1" applyFill="1" applyBorder="1" applyAlignment="1" applyProtection="1">
      <alignment horizontal="center" vertical="center" wrapText="1"/>
    </xf>
    <xf numFmtId="0" fontId="36" fillId="29" borderId="24" xfId="0" applyFont="1" applyFill="1" applyBorder="1" applyAlignment="1" applyProtection="1">
      <alignment horizontal="center" vertical="center" wrapText="1"/>
    </xf>
    <xf numFmtId="10" fontId="44" fillId="34" borderId="63" xfId="0" applyNumberFormat="1" applyFont="1" applyFill="1" applyBorder="1" applyAlignment="1" applyProtection="1">
      <alignment horizontal="center" vertical="center" wrapText="1"/>
    </xf>
    <xf numFmtId="10" fontId="44" fillId="34" borderId="66" xfId="0" applyNumberFormat="1" applyFont="1" applyFill="1" applyBorder="1" applyAlignment="1" applyProtection="1">
      <alignment horizontal="center" vertical="center" wrapText="1"/>
    </xf>
    <xf numFmtId="0" fontId="37" fillId="0" borderId="24" xfId="0" applyFont="1" applyBorder="1" applyAlignment="1" applyProtection="1">
      <alignment horizontal="left" vertical="center"/>
    </xf>
    <xf numFmtId="0" fontId="41" fillId="30" borderId="58" xfId="0" applyFont="1" applyFill="1" applyBorder="1" applyAlignment="1" applyProtection="1">
      <alignment horizontal="center" vertical="center"/>
    </xf>
    <xf numFmtId="0" fontId="41" fillId="30" borderId="44" xfId="0" applyFont="1" applyFill="1" applyBorder="1" applyAlignment="1" applyProtection="1">
      <alignment horizontal="center" vertical="center"/>
    </xf>
    <xf numFmtId="0" fontId="41" fillId="30" borderId="60" xfId="0" applyFont="1" applyFill="1" applyBorder="1" applyAlignment="1" applyProtection="1">
      <alignment horizontal="center" vertical="center"/>
    </xf>
    <xf numFmtId="0" fontId="41" fillId="30" borderId="0" xfId="0" applyFont="1" applyFill="1" applyBorder="1" applyAlignment="1" applyProtection="1">
      <alignment horizontal="center" vertical="center"/>
    </xf>
    <xf numFmtId="0" fontId="41" fillId="30" borderId="48" xfId="0" applyFont="1" applyFill="1" applyBorder="1" applyAlignment="1" applyProtection="1">
      <alignment horizontal="center" vertical="center"/>
    </xf>
    <xf numFmtId="0" fontId="41" fillId="30" borderId="49" xfId="0" applyFont="1" applyFill="1" applyBorder="1" applyAlignment="1" applyProtection="1">
      <alignment horizontal="center" vertical="center"/>
    </xf>
    <xf numFmtId="165" fontId="44" fillId="34" borderId="63" xfId="42" applyNumberFormat="1" applyFont="1" applyFill="1" applyBorder="1" applyAlignment="1" applyProtection="1">
      <alignment horizontal="center" vertical="center"/>
    </xf>
    <xf numFmtId="165" fontId="44" fillId="34" borderId="66" xfId="42" applyNumberFormat="1" applyFont="1" applyFill="1" applyBorder="1" applyAlignment="1" applyProtection="1">
      <alignment horizontal="center" vertical="center"/>
    </xf>
    <xf numFmtId="0" fontId="44" fillId="34" borderId="63" xfId="0" applyFont="1" applyFill="1" applyBorder="1" applyAlignment="1" applyProtection="1">
      <alignment horizontal="center" vertical="center" wrapText="1"/>
      <protection locked="0"/>
    </xf>
    <xf numFmtId="0" fontId="44" fillId="34" borderId="64" xfId="0" applyFont="1" applyFill="1" applyBorder="1" applyAlignment="1" applyProtection="1">
      <alignment horizontal="center" vertical="center" wrapText="1"/>
      <protection locked="0"/>
    </xf>
    <xf numFmtId="0" fontId="44" fillId="34" borderId="66" xfId="0" applyFont="1" applyFill="1" applyBorder="1" applyAlignment="1" applyProtection="1">
      <alignment horizontal="center" vertical="center" wrapText="1"/>
      <protection locked="0"/>
    </xf>
    <xf numFmtId="0" fontId="44" fillId="34" borderId="67" xfId="0" applyFont="1" applyFill="1" applyBorder="1" applyAlignment="1" applyProtection="1">
      <alignment horizontal="center" vertical="center" wrapText="1"/>
      <protection locked="0"/>
    </xf>
    <xf numFmtId="0" fontId="43" fillId="0" borderId="68" xfId="0" applyFont="1" applyFill="1" applyBorder="1" applyAlignment="1" applyProtection="1">
      <alignment horizontal="center" vertical="center" wrapText="1"/>
      <protection locked="0"/>
    </xf>
    <xf numFmtId="0" fontId="43" fillId="0" borderId="69" xfId="0" applyFont="1" applyFill="1" applyBorder="1" applyAlignment="1" applyProtection="1">
      <alignment horizontal="center" vertical="center" wrapText="1"/>
      <protection locked="0"/>
    </xf>
    <xf numFmtId="0" fontId="43" fillId="0" borderId="70" xfId="0" applyFont="1" applyFill="1" applyBorder="1" applyAlignment="1" applyProtection="1">
      <alignment horizontal="center" vertical="center" wrapText="1"/>
      <protection locked="0"/>
    </xf>
    <xf numFmtId="0" fontId="43" fillId="0" borderId="71" xfId="0" applyFont="1" applyFill="1" applyBorder="1" applyAlignment="1" applyProtection="1">
      <alignment horizontal="center" vertical="center" wrapText="1"/>
      <protection locked="0"/>
    </xf>
    <xf numFmtId="0" fontId="43" fillId="0" borderId="72" xfId="0" applyFont="1" applyFill="1" applyBorder="1" applyAlignment="1" applyProtection="1">
      <alignment horizontal="center" vertical="center" wrapText="1"/>
      <protection locked="0"/>
    </xf>
    <xf numFmtId="0" fontId="43" fillId="0" borderId="73" xfId="0" applyFont="1" applyFill="1" applyBorder="1" applyAlignment="1" applyProtection="1">
      <alignment horizontal="center" vertical="center" wrapText="1"/>
      <protection locked="0"/>
    </xf>
    <xf numFmtId="0" fontId="43" fillId="0" borderId="62" xfId="32" applyFont="1" applyBorder="1" applyAlignment="1" applyProtection="1">
      <alignment horizontal="center" vertical="center" wrapText="1"/>
    </xf>
    <xf numFmtId="0" fontId="43" fillId="0" borderId="65" xfId="32" applyFont="1" applyBorder="1" applyAlignment="1" applyProtection="1">
      <alignment horizontal="center" vertical="center" wrapText="1"/>
    </xf>
    <xf numFmtId="10" fontId="44" fillId="0" borderId="63" xfId="0" applyNumberFormat="1" applyFont="1" applyFill="1" applyBorder="1" applyAlignment="1" applyProtection="1">
      <alignment horizontal="center" vertical="center" wrapText="1"/>
    </xf>
    <xf numFmtId="10" fontId="44" fillId="0" borderId="66" xfId="0" applyNumberFormat="1" applyFont="1" applyFill="1" applyBorder="1" applyAlignment="1" applyProtection="1">
      <alignment horizontal="center" vertical="center" wrapText="1"/>
    </xf>
    <xf numFmtId="165" fontId="44" fillId="0" borderId="63" xfId="42" applyNumberFormat="1" applyFont="1" applyFill="1" applyBorder="1" applyAlignment="1" applyProtection="1">
      <alignment horizontal="center" vertical="center"/>
    </xf>
    <xf numFmtId="165" fontId="44" fillId="0" borderId="66" xfId="42" applyNumberFormat="1" applyFont="1" applyFill="1" applyBorder="1" applyAlignment="1" applyProtection="1">
      <alignment horizontal="center" vertical="center"/>
    </xf>
    <xf numFmtId="0" fontId="44" fillId="34" borderId="62" xfId="0" applyFont="1" applyFill="1" applyBorder="1" applyAlignment="1" applyProtection="1">
      <alignment horizontal="center" vertical="center" wrapText="1"/>
    </xf>
    <xf numFmtId="0" fontId="44" fillId="34" borderId="65" xfId="0" applyFont="1" applyFill="1" applyBorder="1" applyAlignment="1" applyProtection="1">
      <alignment horizontal="center" vertical="center" wrapText="1"/>
    </xf>
    <xf numFmtId="0" fontId="43" fillId="0" borderId="68" xfId="0" applyFont="1" applyFill="1" applyBorder="1" applyAlignment="1" applyProtection="1">
      <alignment horizontal="left" vertical="center" wrapText="1"/>
      <protection locked="0"/>
    </xf>
    <xf numFmtId="0" fontId="43" fillId="0" borderId="69" xfId="0" applyFont="1" applyFill="1" applyBorder="1" applyAlignment="1" applyProtection="1">
      <alignment horizontal="left" vertical="center" wrapText="1"/>
      <protection locked="0"/>
    </xf>
    <xf numFmtId="0" fontId="43" fillId="0" borderId="70" xfId="0" applyFont="1" applyFill="1" applyBorder="1" applyAlignment="1" applyProtection="1">
      <alignment horizontal="left" vertical="center" wrapText="1"/>
      <protection locked="0"/>
    </xf>
    <xf numFmtId="0" fontId="43" fillId="0" borderId="71" xfId="0" applyFont="1" applyFill="1" applyBorder="1" applyAlignment="1" applyProtection="1">
      <alignment horizontal="left" vertical="center" wrapText="1"/>
      <protection locked="0"/>
    </xf>
    <xf numFmtId="0" fontId="43" fillId="0" borderId="72" xfId="0" applyFont="1" applyFill="1" applyBorder="1" applyAlignment="1" applyProtection="1">
      <alignment horizontal="left" vertical="center" wrapText="1"/>
      <protection locked="0"/>
    </xf>
    <xf numFmtId="0" fontId="43" fillId="0" borderId="73" xfId="0" applyFont="1" applyFill="1" applyBorder="1" applyAlignment="1" applyProtection="1">
      <alignment horizontal="left" vertical="center" wrapText="1"/>
      <protection locked="0"/>
    </xf>
    <xf numFmtId="0" fontId="44" fillId="0" borderId="68" xfId="0" applyFont="1" applyFill="1" applyBorder="1" applyAlignment="1" applyProtection="1">
      <alignment horizontal="justify" vertical="top" wrapText="1"/>
      <protection locked="0"/>
    </xf>
    <xf numFmtId="0" fontId="43" fillId="0" borderId="69" xfId="0" applyFont="1" applyFill="1" applyBorder="1" applyAlignment="1" applyProtection="1">
      <alignment horizontal="justify" vertical="top" wrapText="1"/>
      <protection locked="0"/>
    </xf>
    <xf numFmtId="0" fontId="43" fillId="0" borderId="70" xfId="0" applyFont="1" applyFill="1" applyBorder="1" applyAlignment="1" applyProtection="1">
      <alignment horizontal="justify" vertical="top" wrapText="1"/>
      <protection locked="0"/>
    </xf>
    <xf numFmtId="0" fontId="43" fillId="0" borderId="71" xfId="0" applyFont="1" applyFill="1" applyBorder="1" applyAlignment="1" applyProtection="1">
      <alignment horizontal="justify" vertical="top" wrapText="1"/>
      <protection locked="0"/>
    </xf>
    <xf numFmtId="0" fontId="43" fillId="0" borderId="72" xfId="0" applyFont="1" applyFill="1" applyBorder="1" applyAlignment="1" applyProtection="1">
      <alignment horizontal="justify" vertical="top" wrapText="1"/>
      <protection locked="0"/>
    </xf>
    <xf numFmtId="0" fontId="43" fillId="0" borderId="73" xfId="0" applyFont="1" applyFill="1" applyBorder="1" applyAlignment="1" applyProtection="1">
      <alignment horizontal="justify" vertical="top" wrapText="1"/>
      <protection locked="0"/>
    </xf>
    <xf numFmtId="0" fontId="1" fillId="0" borderId="9" xfId="0" applyFont="1" applyFill="1" applyBorder="1" applyAlignment="1" applyProtection="1">
      <alignment horizontal="justify" vertical="center"/>
      <protection locked="0"/>
    </xf>
    <xf numFmtId="0" fontId="1" fillId="0" borderId="23" xfId="0" applyFont="1" applyFill="1" applyBorder="1" applyAlignment="1" applyProtection="1">
      <alignment horizontal="justify" vertical="center"/>
      <protection locked="0"/>
    </xf>
    <xf numFmtId="0" fontId="1" fillId="0" borderId="25" xfId="0" applyFont="1" applyFill="1" applyBorder="1" applyAlignment="1" applyProtection="1">
      <alignment horizontal="justify" vertical="center"/>
      <protection locked="0"/>
    </xf>
    <xf numFmtId="0" fontId="1" fillId="25" borderId="48" xfId="32" applyFont="1" applyFill="1" applyBorder="1" applyAlignment="1">
      <alignment horizontal="center" vertical="center" wrapText="1"/>
    </xf>
    <xf numFmtId="0" fontId="1" fillId="25" borderId="49" xfId="32" applyFont="1" applyFill="1" applyBorder="1" applyAlignment="1">
      <alignment horizontal="center" vertical="center" wrapText="1"/>
    </xf>
    <xf numFmtId="0" fontId="1" fillId="25" borderId="50" xfId="32" applyFont="1" applyFill="1" applyBorder="1" applyAlignment="1">
      <alignment horizontal="center" vertical="center" wrapText="1"/>
    </xf>
    <xf numFmtId="0" fontId="1" fillId="25" borderId="22" xfId="32" applyFont="1" applyFill="1" applyBorder="1" applyAlignment="1">
      <alignment horizontal="left" vertical="center" wrapText="1"/>
    </xf>
    <xf numFmtId="0" fontId="1" fillId="25" borderId="51" xfId="32" applyFont="1" applyFill="1" applyBorder="1" applyAlignment="1">
      <alignment horizontal="left" vertical="center" wrapText="1"/>
    </xf>
    <xf numFmtId="0" fontId="1" fillId="25" borderId="52" xfId="32" applyFont="1" applyFill="1" applyBorder="1" applyAlignment="1">
      <alignment horizontal="left" vertical="center" wrapText="1"/>
    </xf>
    <xf numFmtId="0" fontId="1" fillId="25" borderId="53" xfId="32" applyFont="1" applyFill="1" applyBorder="1" applyAlignment="1">
      <alignment horizontal="center" vertical="center" wrapText="1"/>
    </xf>
    <xf numFmtId="0" fontId="1" fillId="25" borderId="54" xfId="32" applyFont="1" applyFill="1" applyBorder="1" applyAlignment="1">
      <alignment horizontal="center" vertical="center" wrapText="1"/>
    </xf>
    <xf numFmtId="0" fontId="1" fillId="25" borderId="31" xfId="32" applyFont="1" applyFill="1" applyBorder="1" applyAlignment="1">
      <alignment horizontal="center" vertical="center" wrapText="1"/>
    </xf>
    <xf numFmtId="0" fontId="1" fillId="25" borderId="53" xfId="32" applyFont="1" applyFill="1" applyBorder="1" applyAlignment="1">
      <alignment horizontal="left" vertical="center" wrapText="1"/>
    </xf>
    <xf numFmtId="0" fontId="1" fillId="25" borderId="54" xfId="32" applyFont="1" applyFill="1" applyBorder="1" applyAlignment="1">
      <alignment horizontal="left" vertical="center" wrapText="1"/>
    </xf>
    <xf numFmtId="0" fontId="1" fillId="25" borderId="55" xfId="32" applyFont="1" applyFill="1" applyBorder="1" applyAlignment="1">
      <alignment horizontal="left" vertical="center" wrapText="1"/>
    </xf>
    <xf numFmtId="0" fontId="2" fillId="0" borderId="56" xfId="32" applyFont="1" applyFill="1" applyBorder="1" applyAlignment="1" applyProtection="1">
      <alignment horizontal="center" vertical="center" wrapText="1"/>
      <protection locked="0"/>
    </xf>
    <xf numFmtId="0" fontId="2" fillId="0" borderId="49" xfId="32" applyFont="1" applyFill="1" applyBorder="1" applyAlignment="1" applyProtection="1">
      <alignment horizontal="center" vertical="center" wrapText="1"/>
      <protection locked="0"/>
    </xf>
    <xf numFmtId="0" fontId="2" fillId="0" borderId="57" xfId="32" applyFont="1" applyFill="1" applyBorder="1" applyAlignment="1" applyProtection="1">
      <alignment horizontal="center" vertical="center" wrapText="1"/>
      <protection locked="0"/>
    </xf>
    <xf numFmtId="0" fontId="23" fillId="30" borderId="0" xfId="0" applyFont="1" applyFill="1" applyAlignment="1" applyProtection="1">
      <alignment horizontal="center" vertical="center"/>
    </xf>
    <xf numFmtId="0" fontId="1" fillId="0" borderId="63" xfId="0" applyFont="1" applyFill="1" applyBorder="1" applyAlignment="1" applyProtection="1">
      <alignment horizontal="left" vertical="top" wrapText="1"/>
      <protection locked="0"/>
    </xf>
    <xf numFmtId="0" fontId="1" fillId="0" borderId="64" xfId="0" applyFont="1" applyFill="1" applyBorder="1" applyAlignment="1" applyProtection="1">
      <alignment horizontal="left" vertical="top" wrapText="1"/>
      <protection locked="0"/>
    </xf>
    <xf numFmtId="10" fontId="2" fillId="0" borderId="63" xfId="0" applyNumberFormat="1" applyFont="1" applyFill="1" applyBorder="1" applyAlignment="1" applyProtection="1">
      <alignment horizontal="center" vertical="center" wrapText="1"/>
      <protection locked="0"/>
    </xf>
    <xf numFmtId="10" fontId="2" fillId="0" borderId="66" xfId="0" applyNumberFormat="1" applyFont="1" applyFill="1" applyBorder="1" applyAlignment="1" applyProtection="1">
      <alignment horizontal="center" vertical="center" wrapText="1"/>
      <protection locked="0"/>
    </xf>
    <xf numFmtId="0" fontId="0" fillId="0" borderId="24" xfId="0" applyBorder="1" applyAlignment="1" applyProtection="1">
      <alignment horizontal="center" vertical="center"/>
    </xf>
    <xf numFmtId="0" fontId="21" fillId="0" borderId="34" xfId="0" applyFont="1" applyBorder="1" applyAlignment="1" applyProtection="1">
      <alignment horizontal="center" vertical="center"/>
    </xf>
    <xf numFmtId="0" fontId="21" fillId="0" borderId="35" xfId="0" applyFont="1" applyBorder="1" applyAlignment="1" applyProtection="1">
      <alignment horizontal="center" vertical="center"/>
    </xf>
    <xf numFmtId="0" fontId="21" fillId="0" borderId="36" xfId="0" applyFont="1" applyBorder="1" applyAlignment="1" applyProtection="1">
      <alignment horizontal="center" vertical="center"/>
    </xf>
    <xf numFmtId="0" fontId="1" fillId="0" borderId="24" xfId="0" applyFont="1" applyBorder="1" applyAlignment="1" applyProtection="1">
      <alignment horizontal="left" vertical="center"/>
    </xf>
    <xf numFmtId="0" fontId="0" fillId="0" borderId="24" xfId="0" applyBorder="1" applyAlignment="1" applyProtection="1">
      <alignment horizontal="left" vertical="center"/>
    </xf>
    <xf numFmtId="0" fontId="1" fillId="0" borderId="62" xfId="0" applyFont="1" applyFill="1" applyBorder="1" applyAlignment="1" applyProtection="1">
      <alignment horizontal="center" vertical="center" wrapText="1"/>
    </xf>
    <xf numFmtId="0" fontId="1" fillId="0" borderId="65" xfId="0" applyFont="1" applyFill="1" applyBorder="1" applyAlignment="1" applyProtection="1">
      <alignment horizontal="center" vertical="center" wrapText="1"/>
    </xf>
    <xf numFmtId="0" fontId="31" fillId="0" borderId="66" xfId="0" applyFont="1" applyFill="1" applyBorder="1" applyAlignment="1" applyProtection="1">
      <alignment horizontal="left" vertical="top" wrapText="1"/>
      <protection locked="0"/>
    </xf>
    <xf numFmtId="0" fontId="31" fillId="0" borderId="67" xfId="0" applyFont="1" applyFill="1" applyBorder="1" applyAlignment="1" applyProtection="1">
      <alignment horizontal="left" vertical="top" wrapText="1"/>
      <protection locked="0"/>
    </xf>
  </cellXfs>
  <cellStyles count="4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Porcentaje 2" xfId="42"/>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117">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theme="0" tint="-0.14996795556505021"/>
        </patternFill>
      </fill>
    </dxf>
    <dxf>
      <fill>
        <patternFill>
          <bgColor rgb="FF92D050"/>
        </patternFill>
      </fill>
    </dxf>
    <dxf>
      <fill>
        <patternFill>
          <bgColor rgb="FFFF0000"/>
        </patternFill>
      </fill>
    </dxf>
    <dxf>
      <fill>
        <patternFill>
          <bgColor theme="0" tint="-0.14996795556505021"/>
        </patternFill>
      </fill>
    </dxf>
    <dxf>
      <fill>
        <patternFill>
          <bgColor rgb="FF92D050"/>
        </patternFill>
      </fill>
    </dxf>
    <dxf>
      <fill>
        <patternFill>
          <bgColor rgb="FFFF0000"/>
        </patternFill>
      </fill>
    </dxf>
    <dxf>
      <fill>
        <patternFill>
          <bgColor theme="0" tint="-0.14996795556505021"/>
        </patternFill>
      </fill>
    </dxf>
    <dxf>
      <fill>
        <patternFill>
          <bgColor rgb="FF92D050"/>
        </patternFill>
      </fill>
    </dxf>
    <dxf>
      <fill>
        <patternFill>
          <bgColor rgb="FFFF0000"/>
        </patternFill>
      </fill>
    </dxf>
    <dxf>
      <fill>
        <patternFill>
          <bgColor theme="0" tint="-0.14996795556505021"/>
        </patternFill>
      </fill>
    </dxf>
    <dxf>
      <fill>
        <patternFill>
          <bgColor rgb="FF92D050"/>
        </patternFill>
      </fill>
    </dxf>
    <dxf>
      <fill>
        <patternFill>
          <bgColor rgb="FFFF0000"/>
        </patternFill>
      </fill>
    </dxf>
    <dxf>
      <fill>
        <patternFill>
          <bgColor theme="0" tint="-0.14996795556505021"/>
        </patternFill>
      </fill>
    </dxf>
    <dxf>
      <fill>
        <patternFill>
          <bgColor rgb="FF92D050"/>
        </patternFill>
      </fill>
    </dxf>
    <dxf>
      <fill>
        <patternFill>
          <bgColor rgb="FFFF0000"/>
        </patternFill>
      </fill>
    </dxf>
    <dxf>
      <fill>
        <patternFill>
          <bgColor theme="0" tint="-0.14996795556505021"/>
        </patternFill>
      </fill>
    </dxf>
    <dxf>
      <fill>
        <patternFill>
          <bgColor rgb="FF92D050"/>
        </patternFill>
      </fill>
    </dxf>
    <dxf>
      <fill>
        <patternFill>
          <bgColor rgb="FFFF0000"/>
        </patternFill>
      </fill>
    </dxf>
    <dxf>
      <fill>
        <patternFill>
          <bgColor theme="0" tint="-0.14996795556505021"/>
        </patternFill>
      </fill>
    </dxf>
    <dxf>
      <fill>
        <patternFill>
          <bgColor rgb="FF92D050"/>
        </patternFill>
      </fill>
    </dxf>
    <dxf>
      <fill>
        <patternFill>
          <bgColor rgb="FFFF0000"/>
        </patternFill>
      </fill>
    </dxf>
    <dxf>
      <fill>
        <patternFill>
          <bgColor theme="0" tint="-0.14996795556505021"/>
        </patternFill>
      </fill>
    </dxf>
    <dxf>
      <fill>
        <patternFill>
          <bgColor rgb="FF92D050"/>
        </patternFill>
      </fill>
    </dxf>
    <dxf>
      <fill>
        <patternFill>
          <bgColor rgb="FFFF0000"/>
        </patternFill>
      </fill>
    </dxf>
    <dxf>
      <fill>
        <patternFill>
          <bgColor theme="0" tint="-0.14996795556505021"/>
        </patternFill>
      </fill>
    </dxf>
    <dxf>
      <fill>
        <patternFill>
          <bgColor rgb="FF92D050"/>
        </patternFill>
      </fill>
    </dxf>
    <dxf>
      <fill>
        <patternFill>
          <bgColor rgb="FFFF0000"/>
        </patternFill>
      </fill>
    </dxf>
    <dxf>
      <fill>
        <patternFill>
          <bgColor theme="0" tint="-0.14996795556505021"/>
        </patternFill>
      </fill>
    </dxf>
    <dxf>
      <fill>
        <patternFill>
          <bgColor rgb="FF92D050"/>
        </patternFill>
      </fill>
    </dxf>
    <dxf>
      <fill>
        <patternFill>
          <bgColor rgb="FFFF0000"/>
        </patternFill>
      </fill>
    </dxf>
    <dxf>
      <fill>
        <patternFill>
          <bgColor theme="0" tint="-0.14996795556505021"/>
        </patternFill>
      </fill>
    </dxf>
    <dxf>
      <fill>
        <patternFill>
          <bgColor rgb="FF92D050"/>
        </patternFill>
      </fill>
    </dxf>
    <dxf>
      <fill>
        <patternFill>
          <bgColor rgb="FFFF0000"/>
        </patternFill>
      </fill>
    </dxf>
    <dxf>
      <fill>
        <patternFill>
          <bgColor theme="0" tint="-0.14996795556505021"/>
        </patternFill>
      </fill>
    </dxf>
    <dxf>
      <fill>
        <patternFill>
          <bgColor rgb="FF92D050"/>
        </patternFill>
      </fill>
    </dxf>
    <dxf>
      <fill>
        <patternFill>
          <bgColor rgb="FFFF0000"/>
        </patternFill>
      </fill>
    </dxf>
    <dxf>
      <fill>
        <patternFill>
          <bgColor theme="0" tint="-0.14996795556505021"/>
        </patternFill>
      </fill>
    </dxf>
    <dxf>
      <fill>
        <patternFill>
          <bgColor rgb="FF92D05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'Hoja de vida Cumplimiento'!$C$46</c:f>
              <c:strCache>
                <c:ptCount val="1"/>
                <c:pt idx="0">
                  <c:v>RESULTADO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 de vida Cumplimiento'!$F$45,'Hoja de vida Cumplimiento'!$I$45,'Hoja de vida Cumplimiento'!$L$45,'Hoja de vida Cumplimiento'!$O$45,'Hoja de vida Cumplimiento'!$P$45)</c:f>
              <c:strCache>
                <c:ptCount val="5"/>
                <c:pt idx="0">
                  <c:v>MAR</c:v>
                </c:pt>
                <c:pt idx="1">
                  <c:v>JUN</c:v>
                </c:pt>
                <c:pt idx="2">
                  <c:v>SEP</c:v>
                </c:pt>
                <c:pt idx="3">
                  <c:v>DIC</c:v>
                </c:pt>
                <c:pt idx="4">
                  <c:v>PROMEDIO</c:v>
                </c:pt>
              </c:strCache>
            </c:strRef>
          </c:cat>
          <c:val>
            <c:numRef>
              <c:f>('Hoja de vida Cumplimiento'!$F$46,'Hoja de vida Cumplimiento'!$I$46,'Hoja de vida Cumplimiento'!$L$46,'Hoja de vida Cumplimiento'!$O$46,'Hoja de vida Cumplimiento'!$P$46)</c:f>
              <c:numCache>
                <c:formatCode>0.0%</c:formatCode>
                <c:ptCount val="5"/>
                <c:pt idx="0">
                  <c:v>1</c:v>
                </c:pt>
                <c:pt idx="1">
                  <c:v>1</c:v>
                </c:pt>
                <c:pt idx="2">
                  <c:v>0</c:v>
                </c:pt>
                <c:pt idx="3">
                  <c:v>0</c:v>
                </c:pt>
                <c:pt idx="4">
                  <c:v>1</c:v>
                </c:pt>
              </c:numCache>
            </c:numRef>
          </c:val>
          <c:extLst>
            <c:ext xmlns:c16="http://schemas.microsoft.com/office/drawing/2014/chart" uri="{C3380CC4-5D6E-409C-BE32-E72D297353CC}">
              <c16:uniqueId val="{00000000-EC37-428E-8DE2-61BC01AB493F}"/>
            </c:ext>
          </c:extLst>
        </c:ser>
        <c:dLbls>
          <c:showLegendKey val="0"/>
          <c:showVal val="1"/>
          <c:showCatName val="0"/>
          <c:showSerName val="0"/>
          <c:showPercent val="0"/>
          <c:showBubbleSize val="0"/>
        </c:dLbls>
        <c:gapWidth val="75"/>
        <c:axId val="569063192"/>
        <c:axId val="1"/>
      </c:barChart>
      <c:lineChart>
        <c:grouping val="standard"/>
        <c:varyColors val="0"/>
        <c:ser>
          <c:idx val="1"/>
          <c:order val="1"/>
          <c:tx>
            <c:v>META</c:v>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C31-470A-8DFE-CEABF3D811E6}"/>
                </c:ext>
              </c:extLst>
            </c:dLbl>
            <c:dLbl>
              <c:idx val="1"/>
              <c:delete val="1"/>
              <c:extLst>
                <c:ext xmlns:c15="http://schemas.microsoft.com/office/drawing/2012/chart" uri="{CE6537A1-D6FC-4f65-9D91-7224C49458BB}"/>
                <c:ext xmlns:c16="http://schemas.microsoft.com/office/drawing/2014/chart" uri="{C3380CC4-5D6E-409C-BE32-E72D297353CC}">
                  <c16:uniqueId val="{00000001-7C31-470A-8DFE-CEABF3D811E6}"/>
                </c:ext>
              </c:extLst>
            </c:dLbl>
            <c:dLbl>
              <c:idx val="2"/>
              <c:delete val="1"/>
              <c:extLst>
                <c:ext xmlns:c15="http://schemas.microsoft.com/office/drawing/2012/chart" uri="{CE6537A1-D6FC-4f65-9D91-7224C49458BB}"/>
                <c:ext xmlns:c16="http://schemas.microsoft.com/office/drawing/2014/chart" uri="{C3380CC4-5D6E-409C-BE32-E72D297353CC}">
                  <c16:uniqueId val="{00000002-7C31-470A-8DFE-CEABF3D811E6}"/>
                </c:ext>
              </c:extLst>
            </c:dLbl>
            <c:dLbl>
              <c:idx val="3"/>
              <c:delete val="1"/>
              <c:extLst>
                <c:ext xmlns:c15="http://schemas.microsoft.com/office/drawing/2012/chart" uri="{CE6537A1-D6FC-4f65-9D91-7224C49458BB}"/>
                <c:ext xmlns:c16="http://schemas.microsoft.com/office/drawing/2014/chart" uri="{C3380CC4-5D6E-409C-BE32-E72D297353CC}">
                  <c16:uniqueId val="{00000003-7C31-470A-8DFE-CEABF3D811E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 de vida Cumplimiento'!$F$45,'Hoja de vida Cumplimiento'!$I$45,'Hoja de vida Cumplimiento'!$L$45,'Hoja de vida Cumplimiento'!$O$45,'Hoja de vida Cumplimiento'!$P$45)</c:f>
              <c:strCache>
                <c:ptCount val="5"/>
                <c:pt idx="0">
                  <c:v>MAR</c:v>
                </c:pt>
                <c:pt idx="1">
                  <c:v>JUN</c:v>
                </c:pt>
                <c:pt idx="2">
                  <c:v>SEP</c:v>
                </c:pt>
                <c:pt idx="3">
                  <c:v>DIC</c:v>
                </c:pt>
                <c:pt idx="4">
                  <c:v>PROMEDIO</c:v>
                </c:pt>
              </c:strCache>
            </c:strRef>
          </c:cat>
          <c:val>
            <c:numRef>
              <c:f>('Hoja de vida Cumplimiento'!$F$47,'Hoja de vida Cumplimiento'!$I$47,'Hoja de vida Cumplimiento'!$L$47,'Hoja de vida Cumplimiento'!$O$47,'Hoja de vida Cumplimiento'!$P$47)</c:f>
              <c:numCache>
                <c:formatCode>0%</c:formatCode>
                <c:ptCount val="5"/>
                <c:pt idx="0">
                  <c:v>0.95</c:v>
                </c:pt>
                <c:pt idx="1">
                  <c:v>0.95</c:v>
                </c:pt>
                <c:pt idx="2">
                  <c:v>0.95</c:v>
                </c:pt>
                <c:pt idx="3">
                  <c:v>0.95</c:v>
                </c:pt>
                <c:pt idx="4">
                  <c:v>0.95</c:v>
                </c:pt>
              </c:numCache>
            </c:numRef>
          </c:val>
          <c:smooth val="0"/>
          <c:extLst>
            <c:ext xmlns:c16="http://schemas.microsoft.com/office/drawing/2014/chart" uri="{C3380CC4-5D6E-409C-BE32-E72D297353CC}">
              <c16:uniqueId val="{00000001-EC37-428E-8DE2-61BC01AB493F}"/>
            </c:ext>
          </c:extLst>
        </c:ser>
        <c:dLbls>
          <c:showLegendKey val="0"/>
          <c:showVal val="1"/>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b"/>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'Hoja de vida Efectividad'!$C$46</c:f>
              <c:strCache>
                <c:ptCount val="1"/>
                <c:pt idx="0">
                  <c:v>RESULTADO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 de vida Efectividad'!$F$45,'Hoja de vida Efectividad'!$I$45,'Hoja de vida Efectividad'!$L$45,'Hoja de vida Efectividad'!$O$45,'Hoja de vida Efectividad'!$P$45)</c:f>
              <c:strCache>
                <c:ptCount val="5"/>
                <c:pt idx="0">
                  <c:v>MAR</c:v>
                </c:pt>
                <c:pt idx="1">
                  <c:v>JUN</c:v>
                </c:pt>
                <c:pt idx="2">
                  <c:v>SEP</c:v>
                </c:pt>
                <c:pt idx="3">
                  <c:v>DIC</c:v>
                </c:pt>
                <c:pt idx="4">
                  <c:v>PROMEDIO</c:v>
                </c:pt>
              </c:strCache>
            </c:strRef>
          </c:cat>
          <c:val>
            <c:numRef>
              <c:f>('Hoja de vida Efectividad'!$F$46,'Hoja de vida Efectividad'!$I$46,'Hoja de vida Efectividad'!$L$46,'Hoja de vida Efectividad'!$O$46,'Hoja de vida Efectividad'!$P$46)</c:f>
              <c:numCache>
                <c:formatCode>0.000%</c:formatCode>
                <c:ptCount val="5"/>
                <c:pt idx="0">
                  <c:v>0.93939393939393945</c:v>
                </c:pt>
                <c:pt idx="1">
                  <c:v>34</c:v>
                </c:pt>
                <c:pt idx="2">
                  <c:v>0</c:v>
                </c:pt>
                <c:pt idx="3">
                  <c:v>0</c:v>
                </c:pt>
                <c:pt idx="4">
                  <c:v>0.94202898550724634</c:v>
                </c:pt>
              </c:numCache>
            </c:numRef>
          </c:val>
          <c:extLst>
            <c:ext xmlns:c16="http://schemas.microsoft.com/office/drawing/2014/chart" uri="{C3380CC4-5D6E-409C-BE32-E72D297353CC}">
              <c16:uniqueId val="{00000000-5250-4CFA-8C60-7979DCA5E61B}"/>
            </c:ext>
          </c:extLst>
        </c:ser>
        <c:dLbls>
          <c:showLegendKey val="0"/>
          <c:showVal val="1"/>
          <c:showCatName val="0"/>
          <c:showSerName val="0"/>
          <c:showPercent val="0"/>
          <c:showBubbleSize val="0"/>
        </c:dLbls>
        <c:gapWidth val="75"/>
        <c:axId val="569063192"/>
        <c:axId val="1"/>
      </c:barChart>
      <c:lineChart>
        <c:grouping val="standard"/>
        <c:varyColors val="0"/>
        <c:ser>
          <c:idx val="1"/>
          <c:order val="1"/>
          <c:tx>
            <c:v>META</c:v>
          </c:tx>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0D75-491E-B7D7-1FDD316B4913}"/>
                </c:ext>
              </c:extLst>
            </c:dLbl>
            <c:dLbl>
              <c:idx val="1"/>
              <c:delete val="1"/>
              <c:extLst>
                <c:ext xmlns:c15="http://schemas.microsoft.com/office/drawing/2012/chart" uri="{CE6537A1-D6FC-4f65-9D91-7224C49458BB}"/>
                <c:ext xmlns:c16="http://schemas.microsoft.com/office/drawing/2014/chart" uri="{C3380CC4-5D6E-409C-BE32-E72D297353CC}">
                  <c16:uniqueId val="{00000001-0D75-491E-B7D7-1FDD316B4913}"/>
                </c:ext>
              </c:extLst>
            </c:dLbl>
            <c:dLbl>
              <c:idx val="2"/>
              <c:delete val="1"/>
              <c:extLst>
                <c:ext xmlns:c15="http://schemas.microsoft.com/office/drawing/2012/chart" uri="{CE6537A1-D6FC-4f65-9D91-7224C49458BB}"/>
                <c:ext xmlns:c16="http://schemas.microsoft.com/office/drawing/2014/chart" uri="{C3380CC4-5D6E-409C-BE32-E72D297353CC}">
                  <c16:uniqueId val="{00000002-0D75-491E-B7D7-1FDD316B4913}"/>
                </c:ext>
              </c:extLst>
            </c:dLbl>
            <c:dLbl>
              <c:idx val="3"/>
              <c:delete val="1"/>
              <c:extLst>
                <c:ext xmlns:c15="http://schemas.microsoft.com/office/drawing/2012/chart" uri="{CE6537A1-D6FC-4f65-9D91-7224C49458BB}"/>
                <c:ext xmlns:c16="http://schemas.microsoft.com/office/drawing/2014/chart" uri="{C3380CC4-5D6E-409C-BE32-E72D297353CC}">
                  <c16:uniqueId val="{00000003-0D75-491E-B7D7-1FDD316B491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('Hoja de vida Efectividad'!$F$45,'Hoja de vida Efectividad'!$I$45,'Hoja de vida Efectividad'!$L$45,'Hoja de vida Efectividad'!$O$45,'Hoja de vida Efectividad'!$P$45)</c:f>
              <c:strCache>
                <c:ptCount val="5"/>
                <c:pt idx="0">
                  <c:v>MAR</c:v>
                </c:pt>
                <c:pt idx="1">
                  <c:v>JUN</c:v>
                </c:pt>
                <c:pt idx="2">
                  <c:v>SEP</c:v>
                </c:pt>
                <c:pt idx="3">
                  <c:v>DIC</c:v>
                </c:pt>
                <c:pt idx="4">
                  <c:v>PROMEDIO</c:v>
                </c:pt>
              </c:strCache>
            </c:strRef>
          </c:cat>
          <c:val>
            <c:numRef>
              <c:f>('Hoja de vida Efectividad'!$F$47,'Hoja de vida Efectividad'!$I$47,'Hoja de vida Efectividad'!$L$47,'Hoja de vida Efectividad'!$O$47,'Hoja de vida Efectividad'!$P$47)</c:f>
              <c:numCache>
                <c:formatCode>0%</c:formatCode>
                <c:ptCount val="5"/>
                <c:pt idx="0">
                  <c:v>0.8</c:v>
                </c:pt>
                <c:pt idx="1">
                  <c:v>0.8</c:v>
                </c:pt>
                <c:pt idx="2">
                  <c:v>0.8</c:v>
                </c:pt>
                <c:pt idx="3">
                  <c:v>0.8</c:v>
                </c:pt>
                <c:pt idx="4">
                  <c:v>0.8</c:v>
                </c:pt>
              </c:numCache>
            </c:numRef>
          </c:val>
          <c:smooth val="0"/>
          <c:extLst>
            <c:ext xmlns:c16="http://schemas.microsoft.com/office/drawing/2014/chart" uri="{C3380CC4-5D6E-409C-BE32-E72D297353CC}">
              <c16:uniqueId val="{00000001-5250-4CFA-8C60-7979DCA5E61B}"/>
            </c:ext>
          </c:extLst>
        </c:ser>
        <c:dLbls>
          <c:showLegendKey val="0"/>
          <c:showVal val="1"/>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b"/>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48</xdr:row>
      <xdr:rowOff>85725</xdr:rowOff>
    </xdr:from>
    <xdr:to>
      <xdr:col>14</xdr:col>
      <xdr:colOff>571500</xdr:colOff>
      <xdr:row>63</xdr:row>
      <xdr:rowOff>0</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xdr:cNvGrpSpPr>
          <a:grpSpLocks/>
        </xdr:cNvGrpSpPr>
      </xdr:nvGrpSpPr>
      <xdr:grpSpPr bwMode="auto">
        <a:xfrm>
          <a:off x="3711039" y="104775"/>
          <a:ext cx="0" cy="431099"/>
          <a:chOff x="5362575" y="104775"/>
          <a:chExt cx="0" cy="314325"/>
        </a:xfrm>
      </xdr:grpSpPr>
      <xdr:sp macro="" textlink="">
        <xdr:nvSpPr>
          <xdr:cNvPr id="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xdr:cNvGrpSpPr>
          <a:grpSpLocks/>
        </xdr:cNvGrpSpPr>
      </xdr:nvGrpSpPr>
      <xdr:grpSpPr bwMode="auto">
        <a:xfrm>
          <a:off x="3711039" y="104775"/>
          <a:ext cx="0" cy="431099"/>
          <a:chOff x="5362575" y="104775"/>
          <a:chExt cx="0" cy="314325"/>
        </a:xfrm>
      </xdr:grpSpPr>
      <xdr:sp macro="" textlink="">
        <xdr:nvSpPr>
          <xdr:cNvPr id="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xdr:cNvGrpSpPr>
          <a:grpSpLocks/>
        </xdr:cNvGrpSpPr>
      </xdr:nvGrpSpPr>
      <xdr:grpSpPr bwMode="auto">
        <a:xfrm>
          <a:off x="3711039" y="104775"/>
          <a:ext cx="0" cy="431099"/>
          <a:chOff x="5362575" y="104775"/>
          <a:chExt cx="0" cy="314325"/>
        </a:xfrm>
      </xdr:grpSpPr>
      <xdr:sp macro="" textlink="">
        <xdr:nvSpPr>
          <xdr:cNvPr id="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xdr:cNvGrpSpPr>
          <a:grpSpLocks/>
        </xdr:cNvGrpSpPr>
      </xdr:nvGrpSpPr>
      <xdr:grpSpPr bwMode="auto">
        <a:xfrm>
          <a:off x="3711039" y="104775"/>
          <a:ext cx="0" cy="431099"/>
          <a:chOff x="5362575" y="104775"/>
          <a:chExt cx="0" cy="314325"/>
        </a:xfrm>
      </xdr:grpSpPr>
      <xdr:sp macro="" textlink="">
        <xdr:nvSpPr>
          <xdr:cNvPr id="1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xdr:cNvGrpSpPr>
          <a:grpSpLocks/>
        </xdr:cNvGrpSpPr>
      </xdr:nvGrpSpPr>
      <xdr:grpSpPr bwMode="auto">
        <a:xfrm>
          <a:off x="3711039" y="104775"/>
          <a:ext cx="0" cy="431099"/>
          <a:chOff x="7950200" y="104775"/>
          <a:chExt cx="0" cy="314325"/>
        </a:xfrm>
      </xdr:grpSpPr>
      <xdr:sp macro="" textlink="">
        <xdr:nvSpPr>
          <xdr:cNvPr id="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xdr:cNvGrpSpPr>
          <a:grpSpLocks/>
        </xdr:cNvGrpSpPr>
      </xdr:nvGrpSpPr>
      <xdr:grpSpPr bwMode="auto">
        <a:xfrm>
          <a:off x="3711039" y="104775"/>
          <a:ext cx="0" cy="431099"/>
          <a:chOff x="5362575" y="104775"/>
          <a:chExt cx="0" cy="314325"/>
        </a:xfrm>
      </xdr:grpSpPr>
      <xdr:sp macro="" textlink="">
        <xdr:nvSpPr>
          <xdr:cNvPr id="1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xdr:cNvGrpSpPr>
          <a:grpSpLocks/>
        </xdr:cNvGrpSpPr>
      </xdr:nvGrpSpPr>
      <xdr:grpSpPr bwMode="auto">
        <a:xfrm>
          <a:off x="3711039" y="104775"/>
          <a:ext cx="0" cy="431099"/>
          <a:chOff x="5362575" y="104775"/>
          <a:chExt cx="0" cy="314325"/>
        </a:xfrm>
      </xdr:grpSpPr>
      <xdr:sp macro="" textlink="">
        <xdr:nvSpPr>
          <xdr:cNvPr id="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xdr:cNvGrpSpPr>
          <a:grpSpLocks/>
        </xdr:cNvGrpSpPr>
      </xdr:nvGrpSpPr>
      <xdr:grpSpPr bwMode="auto">
        <a:xfrm>
          <a:off x="3711039" y="104775"/>
          <a:ext cx="0" cy="431099"/>
          <a:chOff x="5362575" y="104775"/>
          <a:chExt cx="0" cy="314325"/>
        </a:xfrm>
      </xdr:grpSpPr>
      <xdr:sp macro="" textlink="">
        <xdr:nvSpPr>
          <xdr:cNvPr id="2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xdr:cNvGrpSpPr>
          <a:grpSpLocks/>
        </xdr:cNvGrpSpPr>
      </xdr:nvGrpSpPr>
      <xdr:grpSpPr bwMode="auto">
        <a:xfrm>
          <a:off x="3711039" y="104775"/>
          <a:ext cx="0" cy="431099"/>
          <a:chOff x="5362575" y="104775"/>
          <a:chExt cx="0" cy="314325"/>
        </a:xfrm>
      </xdr:grpSpPr>
      <xdr:sp macro="" textlink="">
        <xdr:nvSpPr>
          <xdr:cNvPr id="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xdr:cNvGrpSpPr>
          <a:grpSpLocks/>
        </xdr:cNvGrpSpPr>
      </xdr:nvGrpSpPr>
      <xdr:grpSpPr bwMode="auto">
        <a:xfrm>
          <a:off x="3711039" y="104775"/>
          <a:ext cx="0" cy="431099"/>
          <a:chOff x="7950200" y="104775"/>
          <a:chExt cx="0" cy="314325"/>
        </a:xfrm>
      </xdr:grpSpPr>
      <xdr:sp macro="" textlink="">
        <xdr:nvSpPr>
          <xdr:cNvPr id="3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xdr:cNvGrpSpPr>
          <a:grpSpLocks/>
        </xdr:cNvGrpSpPr>
      </xdr:nvGrpSpPr>
      <xdr:grpSpPr bwMode="auto">
        <a:xfrm>
          <a:off x="3711039" y="104775"/>
          <a:ext cx="0" cy="431099"/>
          <a:chOff x="5362575" y="104775"/>
          <a:chExt cx="0" cy="314325"/>
        </a:xfrm>
      </xdr:grpSpPr>
      <xdr:sp macro="" textlink="">
        <xdr:nvSpPr>
          <xdr:cNvPr id="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xdr:cNvGrpSpPr>
          <a:grpSpLocks/>
        </xdr:cNvGrpSpPr>
      </xdr:nvGrpSpPr>
      <xdr:grpSpPr bwMode="auto">
        <a:xfrm>
          <a:off x="3711039" y="104775"/>
          <a:ext cx="0" cy="431099"/>
          <a:chOff x="5362575" y="104775"/>
          <a:chExt cx="0" cy="314325"/>
        </a:xfrm>
      </xdr:grpSpPr>
      <xdr:sp macro="" textlink="">
        <xdr:nvSpPr>
          <xdr:cNvPr id="3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xdr:cNvGrpSpPr>
          <a:grpSpLocks/>
        </xdr:cNvGrpSpPr>
      </xdr:nvGrpSpPr>
      <xdr:grpSpPr bwMode="auto">
        <a:xfrm>
          <a:off x="3711039" y="104775"/>
          <a:ext cx="0" cy="431099"/>
          <a:chOff x="5362575" y="104775"/>
          <a:chExt cx="0" cy="314325"/>
        </a:xfrm>
      </xdr:grpSpPr>
      <xdr:sp macro="" textlink="">
        <xdr:nvSpPr>
          <xdr:cNvPr id="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xdr:cNvGrpSpPr>
          <a:grpSpLocks/>
        </xdr:cNvGrpSpPr>
      </xdr:nvGrpSpPr>
      <xdr:grpSpPr bwMode="auto">
        <a:xfrm>
          <a:off x="3711039" y="104775"/>
          <a:ext cx="0" cy="431099"/>
          <a:chOff x="5362575" y="104775"/>
          <a:chExt cx="0" cy="314325"/>
        </a:xfrm>
      </xdr:grpSpPr>
      <xdr:sp macro="" textlink="">
        <xdr:nvSpPr>
          <xdr:cNvPr id="4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xdr:cNvGrpSpPr>
          <a:grpSpLocks/>
        </xdr:cNvGrpSpPr>
      </xdr:nvGrpSpPr>
      <xdr:grpSpPr bwMode="auto">
        <a:xfrm>
          <a:off x="3711039" y="104775"/>
          <a:ext cx="0" cy="431099"/>
          <a:chOff x="7950200" y="104775"/>
          <a:chExt cx="0" cy="314325"/>
        </a:xfrm>
      </xdr:grpSpPr>
      <xdr:sp macro="" textlink="">
        <xdr:nvSpPr>
          <xdr:cNvPr id="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0</xdr:colOff>
      <xdr:row>0</xdr:row>
      <xdr:rowOff>104775</xdr:rowOff>
    </xdr:from>
    <xdr:to>
      <xdr:col>4</xdr:col>
      <xdr:colOff>0</xdr:colOff>
      <xdr:row>1</xdr:row>
      <xdr:rowOff>152400</xdr:rowOff>
    </xdr:to>
    <xdr:grpSp>
      <xdr:nvGrpSpPr>
        <xdr:cNvPr id="48" name="Group 1"/>
        <xdr:cNvGrpSpPr>
          <a:grpSpLocks/>
        </xdr:cNvGrpSpPr>
      </xdr:nvGrpSpPr>
      <xdr:grpSpPr bwMode="auto">
        <a:xfrm>
          <a:off x="6147955" y="104775"/>
          <a:ext cx="0" cy="431099"/>
          <a:chOff x="5362575" y="104775"/>
          <a:chExt cx="0" cy="314325"/>
        </a:xfrm>
      </xdr:grpSpPr>
      <xdr:sp macro="" textlink="">
        <xdr:nvSpPr>
          <xdr:cNvPr id="4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51" name="Group 15"/>
        <xdr:cNvGrpSpPr>
          <a:grpSpLocks/>
        </xdr:cNvGrpSpPr>
      </xdr:nvGrpSpPr>
      <xdr:grpSpPr bwMode="auto">
        <a:xfrm>
          <a:off x="6147955" y="104775"/>
          <a:ext cx="0" cy="431099"/>
          <a:chOff x="5362575" y="104775"/>
          <a:chExt cx="0" cy="314325"/>
        </a:xfrm>
      </xdr:grpSpPr>
      <xdr:sp macro="" textlink="">
        <xdr:nvSpPr>
          <xdr:cNvPr id="5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54" name="Group 1"/>
        <xdr:cNvGrpSpPr>
          <a:grpSpLocks/>
        </xdr:cNvGrpSpPr>
      </xdr:nvGrpSpPr>
      <xdr:grpSpPr bwMode="auto">
        <a:xfrm>
          <a:off x="6147955" y="104775"/>
          <a:ext cx="0" cy="431099"/>
          <a:chOff x="5362575" y="104775"/>
          <a:chExt cx="0" cy="314325"/>
        </a:xfrm>
      </xdr:grpSpPr>
      <xdr:sp macro="" textlink="">
        <xdr:nvSpPr>
          <xdr:cNvPr id="5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57" name="Group 15"/>
        <xdr:cNvGrpSpPr>
          <a:grpSpLocks/>
        </xdr:cNvGrpSpPr>
      </xdr:nvGrpSpPr>
      <xdr:grpSpPr bwMode="auto">
        <a:xfrm>
          <a:off x="6147955" y="104775"/>
          <a:ext cx="0" cy="431099"/>
          <a:chOff x="5362575" y="104775"/>
          <a:chExt cx="0" cy="314325"/>
        </a:xfrm>
      </xdr:grpSpPr>
      <xdr:sp macro="" textlink="">
        <xdr:nvSpPr>
          <xdr:cNvPr id="5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60" name="Group 1"/>
        <xdr:cNvGrpSpPr>
          <a:grpSpLocks/>
        </xdr:cNvGrpSpPr>
      </xdr:nvGrpSpPr>
      <xdr:grpSpPr bwMode="auto">
        <a:xfrm>
          <a:off x="6147955" y="104775"/>
          <a:ext cx="0" cy="431099"/>
          <a:chOff x="7950200" y="104775"/>
          <a:chExt cx="0" cy="314325"/>
        </a:xfrm>
      </xdr:grpSpPr>
      <xdr:sp macro="" textlink="">
        <xdr:nvSpPr>
          <xdr:cNvPr id="6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63" name="Group 1"/>
        <xdr:cNvGrpSpPr>
          <a:grpSpLocks/>
        </xdr:cNvGrpSpPr>
      </xdr:nvGrpSpPr>
      <xdr:grpSpPr bwMode="auto">
        <a:xfrm>
          <a:off x="6147955" y="104775"/>
          <a:ext cx="0" cy="431099"/>
          <a:chOff x="5362575" y="104775"/>
          <a:chExt cx="0" cy="314325"/>
        </a:xfrm>
      </xdr:grpSpPr>
      <xdr:sp macro="" textlink="">
        <xdr:nvSpPr>
          <xdr:cNvPr id="6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66" name="Group 15"/>
        <xdr:cNvGrpSpPr>
          <a:grpSpLocks/>
        </xdr:cNvGrpSpPr>
      </xdr:nvGrpSpPr>
      <xdr:grpSpPr bwMode="auto">
        <a:xfrm>
          <a:off x="6147955" y="104775"/>
          <a:ext cx="0" cy="431099"/>
          <a:chOff x="5362575" y="104775"/>
          <a:chExt cx="0" cy="314325"/>
        </a:xfrm>
      </xdr:grpSpPr>
      <xdr:sp macro="" textlink="">
        <xdr:nvSpPr>
          <xdr:cNvPr id="6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69" name="Group 1"/>
        <xdr:cNvGrpSpPr>
          <a:grpSpLocks/>
        </xdr:cNvGrpSpPr>
      </xdr:nvGrpSpPr>
      <xdr:grpSpPr bwMode="auto">
        <a:xfrm>
          <a:off x="6147955" y="104775"/>
          <a:ext cx="0" cy="431099"/>
          <a:chOff x="5362575" y="104775"/>
          <a:chExt cx="0" cy="314325"/>
        </a:xfrm>
      </xdr:grpSpPr>
      <xdr:sp macro="" textlink="">
        <xdr:nvSpPr>
          <xdr:cNvPr id="7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72" name="Group 15"/>
        <xdr:cNvGrpSpPr>
          <a:grpSpLocks/>
        </xdr:cNvGrpSpPr>
      </xdr:nvGrpSpPr>
      <xdr:grpSpPr bwMode="auto">
        <a:xfrm>
          <a:off x="6147955" y="104775"/>
          <a:ext cx="0" cy="431099"/>
          <a:chOff x="5362575" y="104775"/>
          <a:chExt cx="0" cy="314325"/>
        </a:xfrm>
      </xdr:grpSpPr>
      <xdr:sp macro="" textlink="">
        <xdr:nvSpPr>
          <xdr:cNvPr id="73"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4"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75" name="Group 1"/>
        <xdr:cNvGrpSpPr>
          <a:grpSpLocks/>
        </xdr:cNvGrpSpPr>
      </xdr:nvGrpSpPr>
      <xdr:grpSpPr bwMode="auto">
        <a:xfrm>
          <a:off x="6147955" y="104775"/>
          <a:ext cx="0" cy="431099"/>
          <a:chOff x="7950200" y="104775"/>
          <a:chExt cx="0" cy="314325"/>
        </a:xfrm>
      </xdr:grpSpPr>
      <xdr:sp macro="" textlink="">
        <xdr:nvSpPr>
          <xdr:cNvPr id="76"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7"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78" name="Group 1"/>
        <xdr:cNvGrpSpPr>
          <a:grpSpLocks/>
        </xdr:cNvGrpSpPr>
      </xdr:nvGrpSpPr>
      <xdr:grpSpPr bwMode="auto">
        <a:xfrm>
          <a:off x="6147955" y="104775"/>
          <a:ext cx="0" cy="431099"/>
          <a:chOff x="5362575" y="104775"/>
          <a:chExt cx="0" cy="314325"/>
        </a:xfrm>
      </xdr:grpSpPr>
      <xdr:sp macro="" textlink="">
        <xdr:nvSpPr>
          <xdr:cNvPr id="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0"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81" name="Group 15"/>
        <xdr:cNvGrpSpPr>
          <a:grpSpLocks/>
        </xdr:cNvGrpSpPr>
      </xdr:nvGrpSpPr>
      <xdr:grpSpPr bwMode="auto">
        <a:xfrm>
          <a:off x="6147955" y="104775"/>
          <a:ext cx="0" cy="431099"/>
          <a:chOff x="5362575" y="104775"/>
          <a:chExt cx="0" cy="314325"/>
        </a:xfrm>
      </xdr:grpSpPr>
      <xdr:sp macro="" textlink="">
        <xdr:nvSpPr>
          <xdr:cNvPr id="8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3"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84" name="Group 1"/>
        <xdr:cNvGrpSpPr>
          <a:grpSpLocks/>
        </xdr:cNvGrpSpPr>
      </xdr:nvGrpSpPr>
      <xdr:grpSpPr bwMode="auto">
        <a:xfrm>
          <a:off x="6147955" y="104775"/>
          <a:ext cx="0" cy="431099"/>
          <a:chOff x="5362575" y="104775"/>
          <a:chExt cx="0" cy="314325"/>
        </a:xfrm>
      </xdr:grpSpPr>
      <xdr:sp macro="" textlink="">
        <xdr:nvSpPr>
          <xdr:cNvPr id="8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6"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87" name="Group 15"/>
        <xdr:cNvGrpSpPr>
          <a:grpSpLocks/>
        </xdr:cNvGrpSpPr>
      </xdr:nvGrpSpPr>
      <xdr:grpSpPr bwMode="auto">
        <a:xfrm>
          <a:off x="6147955" y="104775"/>
          <a:ext cx="0" cy="431099"/>
          <a:chOff x="5362575" y="104775"/>
          <a:chExt cx="0" cy="314325"/>
        </a:xfrm>
      </xdr:grpSpPr>
      <xdr:sp macro="" textlink="">
        <xdr:nvSpPr>
          <xdr:cNvPr id="88"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9"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90" name="Group 1"/>
        <xdr:cNvGrpSpPr>
          <a:grpSpLocks/>
        </xdr:cNvGrpSpPr>
      </xdr:nvGrpSpPr>
      <xdr:grpSpPr bwMode="auto">
        <a:xfrm>
          <a:off x="6147955" y="104775"/>
          <a:ext cx="0" cy="431099"/>
          <a:chOff x="7950200" y="104775"/>
          <a:chExt cx="0" cy="314325"/>
        </a:xfrm>
      </xdr:grpSpPr>
      <xdr:sp macro="" textlink="">
        <xdr:nvSpPr>
          <xdr:cNvPr id="91"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2"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93"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263"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48</xdr:row>
      <xdr:rowOff>133350</xdr:rowOff>
    </xdr:from>
    <xdr:to>
      <xdr:col>14</xdr:col>
      <xdr:colOff>638175</xdr:colOff>
      <xdr:row>63</xdr:row>
      <xdr:rowOff>47625</xdr:rowOff>
    </xdr:to>
    <xdr:graphicFrame macro="">
      <xdr:nvGraphicFramePr>
        <xdr:cNvPr id="43264"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390453" name="Group 1"/>
        <xdr:cNvGrpSpPr>
          <a:grpSpLocks/>
        </xdr:cNvGrpSpPr>
      </xdr:nvGrpSpPr>
      <xdr:grpSpPr bwMode="auto">
        <a:xfrm>
          <a:off x="3702844" y="104775"/>
          <a:ext cx="0" cy="428625"/>
          <a:chOff x="5362575" y="104775"/>
          <a:chExt cx="0" cy="314325"/>
        </a:xfrm>
      </xdr:grpSpPr>
      <xdr:sp macro="" textlink="">
        <xdr:nvSpPr>
          <xdr:cNvPr id="3904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38F5DC1-8D31-4075-8463-499ACDC9E281}"/>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4" name="Group 15"/>
        <xdr:cNvGrpSpPr>
          <a:grpSpLocks/>
        </xdr:cNvGrpSpPr>
      </xdr:nvGrpSpPr>
      <xdr:grpSpPr bwMode="auto">
        <a:xfrm>
          <a:off x="3702844" y="104775"/>
          <a:ext cx="0" cy="428625"/>
          <a:chOff x="5362575" y="104775"/>
          <a:chExt cx="0" cy="314325"/>
        </a:xfrm>
      </xdr:grpSpPr>
      <xdr:sp macro="" textlink="">
        <xdr:nvSpPr>
          <xdr:cNvPr id="39049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1323C37-D999-4DAF-8EE5-BAFC854838D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5" name="Group 1"/>
        <xdr:cNvGrpSpPr>
          <a:grpSpLocks/>
        </xdr:cNvGrpSpPr>
      </xdr:nvGrpSpPr>
      <xdr:grpSpPr bwMode="auto">
        <a:xfrm>
          <a:off x="3702844" y="104775"/>
          <a:ext cx="0" cy="428625"/>
          <a:chOff x="5362575" y="104775"/>
          <a:chExt cx="0" cy="314325"/>
        </a:xfrm>
      </xdr:grpSpPr>
      <xdr:sp macro="" textlink="">
        <xdr:nvSpPr>
          <xdr:cNvPr id="3904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6D6811E4-1069-4A15-A8A2-5467839F6D0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6" name="Group 15"/>
        <xdr:cNvGrpSpPr>
          <a:grpSpLocks/>
        </xdr:cNvGrpSpPr>
      </xdr:nvGrpSpPr>
      <xdr:grpSpPr bwMode="auto">
        <a:xfrm>
          <a:off x="3702844" y="104775"/>
          <a:ext cx="0" cy="428625"/>
          <a:chOff x="5362575" y="104775"/>
          <a:chExt cx="0" cy="314325"/>
        </a:xfrm>
      </xdr:grpSpPr>
      <xdr:sp macro="" textlink="">
        <xdr:nvSpPr>
          <xdr:cNvPr id="39049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B7E78BD-09B1-4DF2-BC4F-246FC4DA61C2}"/>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7" name="Group 1"/>
        <xdr:cNvGrpSpPr>
          <a:grpSpLocks/>
        </xdr:cNvGrpSpPr>
      </xdr:nvGrpSpPr>
      <xdr:grpSpPr bwMode="auto">
        <a:xfrm>
          <a:off x="3702844" y="104775"/>
          <a:ext cx="0" cy="428625"/>
          <a:chOff x="7950200" y="104775"/>
          <a:chExt cx="0" cy="314325"/>
        </a:xfrm>
      </xdr:grpSpPr>
      <xdr:sp macro="" textlink="">
        <xdr:nvSpPr>
          <xdr:cNvPr id="3904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69DDED74-9327-4B15-A723-26C9F28A477F}"/>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8" name="Group 1"/>
        <xdr:cNvGrpSpPr>
          <a:grpSpLocks/>
        </xdr:cNvGrpSpPr>
      </xdr:nvGrpSpPr>
      <xdr:grpSpPr bwMode="auto">
        <a:xfrm>
          <a:off x="3702844" y="104775"/>
          <a:ext cx="0" cy="428625"/>
          <a:chOff x="5362575" y="104775"/>
          <a:chExt cx="0" cy="314325"/>
        </a:xfrm>
      </xdr:grpSpPr>
      <xdr:sp macro="" textlink="">
        <xdr:nvSpPr>
          <xdr:cNvPr id="39048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339D977-70B3-4372-B8AA-15FBC7E52BA8}"/>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9" name="Group 15"/>
        <xdr:cNvGrpSpPr>
          <a:grpSpLocks/>
        </xdr:cNvGrpSpPr>
      </xdr:nvGrpSpPr>
      <xdr:grpSpPr bwMode="auto">
        <a:xfrm>
          <a:off x="3702844" y="104775"/>
          <a:ext cx="0" cy="428625"/>
          <a:chOff x="5362575" y="104775"/>
          <a:chExt cx="0" cy="314325"/>
        </a:xfrm>
      </xdr:grpSpPr>
      <xdr:sp macro="" textlink="">
        <xdr:nvSpPr>
          <xdr:cNvPr id="39048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EACBCE4-C7CC-44F6-81C9-724B7FB0B75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0" name="Group 1"/>
        <xdr:cNvGrpSpPr>
          <a:grpSpLocks/>
        </xdr:cNvGrpSpPr>
      </xdr:nvGrpSpPr>
      <xdr:grpSpPr bwMode="auto">
        <a:xfrm>
          <a:off x="3702844" y="104775"/>
          <a:ext cx="0" cy="428625"/>
          <a:chOff x="5362575" y="104775"/>
          <a:chExt cx="0" cy="314325"/>
        </a:xfrm>
      </xdr:grpSpPr>
      <xdr:sp macro="" textlink="">
        <xdr:nvSpPr>
          <xdr:cNvPr id="3904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4456798B-9ABE-4D14-9111-FA59A009C3FC}"/>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1" name="Group 15"/>
        <xdr:cNvGrpSpPr>
          <a:grpSpLocks/>
        </xdr:cNvGrpSpPr>
      </xdr:nvGrpSpPr>
      <xdr:grpSpPr bwMode="auto">
        <a:xfrm>
          <a:off x="3702844" y="104775"/>
          <a:ext cx="0" cy="428625"/>
          <a:chOff x="5362575" y="104775"/>
          <a:chExt cx="0" cy="314325"/>
        </a:xfrm>
      </xdr:grpSpPr>
      <xdr:sp macro="" textlink="">
        <xdr:nvSpPr>
          <xdr:cNvPr id="39048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B46CD19-FA00-4459-8761-0361A6B09B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2" name="Group 1"/>
        <xdr:cNvGrpSpPr>
          <a:grpSpLocks/>
        </xdr:cNvGrpSpPr>
      </xdr:nvGrpSpPr>
      <xdr:grpSpPr bwMode="auto">
        <a:xfrm>
          <a:off x="3702844" y="104775"/>
          <a:ext cx="0" cy="428625"/>
          <a:chOff x="7950200" y="104775"/>
          <a:chExt cx="0" cy="314325"/>
        </a:xfrm>
      </xdr:grpSpPr>
      <xdr:sp macro="" textlink="">
        <xdr:nvSpPr>
          <xdr:cNvPr id="3904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C7A7FD-D891-4454-8841-6BD5A322C811}"/>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3" name="Group 1"/>
        <xdr:cNvGrpSpPr>
          <a:grpSpLocks/>
        </xdr:cNvGrpSpPr>
      </xdr:nvGrpSpPr>
      <xdr:grpSpPr bwMode="auto">
        <a:xfrm>
          <a:off x="3702844" y="104775"/>
          <a:ext cx="0" cy="428625"/>
          <a:chOff x="5362575" y="104775"/>
          <a:chExt cx="0" cy="314325"/>
        </a:xfrm>
      </xdr:grpSpPr>
      <xdr:sp macro="" textlink="">
        <xdr:nvSpPr>
          <xdr:cNvPr id="39047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D40575-2CAE-46F4-8790-520EC3AF6D39}"/>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4" name="Group 15"/>
        <xdr:cNvGrpSpPr>
          <a:grpSpLocks/>
        </xdr:cNvGrpSpPr>
      </xdr:nvGrpSpPr>
      <xdr:grpSpPr bwMode="auto">
        <a:xfrm>
          <a:off x="3702844" y="104775"/>
          <a:ext cx="0" cy="428625"/>
          <a:chOff x="5362575" y="104775"/>
          <a:chExt cx="0" cy="314325"/>
        </a:xfrm>
      </xdr:grpSpPr>
      <xdr:sp macro="" textlink="">
        <xdr:nvSpPr>
          <xdr:cNvPr id="39047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46B6FC2-4084-47A5-9959-14D6E0CC090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5" name="Group 1"/>
        <xdr:cNvGrpSpPr>
          <a:grpSpLocks/>
        </xdr:cNvGrpSpPr>
      </xdr:nvGrpSpPr>
      <xdr:grpSpPr bwMode="auto">
        <a:xfrm>
          <a:off x="3702844" y="104775"/>
          <a:ext cx="0" cy="428625"/>
          <a:chOff x="5362575" y="104775"/>
          <a:chExt cx="0" cy="314325"/>
        </a:xfrm>
      </xdr:grpSpPr>
      <xdr:sp macro="" textlink="">
        <xdr:nvSpPr>
          <xdr:cNvPr id="3904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3067F93-D2BB-4C20-A989-11DCFC8D10CD}"/>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6" name="Group 15"/>
        <xdr:cNvGrpSpPr>
          <a:grpSpLocks/>
        </xdr:cNvGrpSpPr>
      </xdr:nvGrpSpPr>
      <xdr:grpSpPr bwMode="auto">
        <a:xfrm>
          <a:off x="3702844" y="104775"/>
          <a:ext cx="0" cy="428625"/>
          <a:chOff x="5362575" y="104775"/>
          <a:chExt cx="0" cy="314325"/>
        </a:xfrm>
      </xdr:grpSpPr>
      <xdr:sp macro="" textlink="">
        <xdr:nvSpPr>
          <xdr:cNvPr id="39047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F9245962-CAE1-4C59-A8D7-56F906816553}"/>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7" name="Group 1"/>
        <xdr:cNvGrpSpPr>
          <a:grpSpLocks/>
        </xdr:cNvGrpSpPr>
      </xdr:nvGrpSpPr>
      <xdr:grpSpPr bwMode="auto">
        <a:xfrm>
          <a:off x="3702844" y="104775"/>
          <a:ext cx="0" cy="428625"/>
          <a:chOff x="7950200" y="104775"/>
          <a:chExt cx="0" cy="314325"/>
        </a:xfrm>
      </xdr:grpSpPr>
      <xdr:sp macro="" textlink="">
        <xdr:nvSpPr>
          <xdr:cNvPr id="3904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5E086-CBAE-4006-A4B7-5A2260D3A506}"/>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39046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86"/>
  <sheetViews>
    <sheetView workbookViewId="0">
      <selection activeCell="P47" sqref="P47"/>
    </sheetView>
  </sheetViews>
  <sheetFormatPr baseColWidth="10" defaultRowHeight="12.75" x14ac:dyDescent="0.2"/>
  <cols>
    <col min="1" max="1" width="3" style="2" customWidth="1"/>
    <col min="2" max="2" width="30" style="4" customWidth="1"/>
    <col min="3" max="3" width="16.85546875" style="2" customWidth="1"/>
    <col min="4" max="4" width="5" style="2" bestFit="1" customWidth="1"/>
    <col min="5" max="5" width="5.5703125" style="2" customWidth="1"/>
    <col min="6" max="6" width="9.5703125" style="2" bestFit="1" customWidth="1"/>
    <col min="7" max="7" width="5.42578125" style="2" bestFit="1" customWidth="1"/>
    <col min="8" max="8" width="5.140625" style="2" bestFit="1" customWidth="1"/>
    <col min="9" max="9" width="9.5703125" style="2" bestFit="1" customWidth="1"/>
    <col min="10" max="10" width="4.140625" style="2" bestFit="1" customWidth="1"/>
    <col min="11" max="11" width="6.42578125" style="2" bestFit="1" customWidth="1"/>
    <col min="12" max="12" width="9.5703125" style="2" bestFit="1" customWidth="1"/>
    <col min="13" max="13" width="8.42578125" style="2" customWidth="1"/>
    <col min="14" max="14" width="6.42578125" style="2" customWidth="1"/>
    <col min="15" max="15" width="12.28515625" style="2" customWidth="1"/>
    <col min="16" max="16" width="19.42578125" style="2" bestFit="1" customWidth="1"/>
    <col min="17" max="18" width="11.7109375" style="2" customWidth="1"/>
    <col min="19" max="19" width="5" style="3" hidden="1" customWidth="1"/>
    <col min="20" max="16384" width="11.42578125" style="2"/>
  </cols>
  <sheetData>
    <row r="1" spans="1:19" ht="13.5" thickBot="1" x14ac:dyDescent="0.25">
      <c r="B1" s="2"/>
    </row>
    <row r="2" spans="1:19" ht="16.5" customHeight="1" x14ac:dyDescent="0.2">
      <c r="B2" s="147"/>
      <c r="C2" s="150" t="s">
        <v>36</v>
      </c>
      <c r="D2" s="151"/>
      <c r="E2" s="151"/>
      <c r="F2" s="151"/>
      <c r="G2" s="151"/>
      <c r="H2" s="151"/>
      <c r="I2" s="151"/>
      <c r="J2" s="151"/>
      <c r="K2" s="151"/>
      <c r="L2" s="151"/>
      <c r="M2" s="152"/>
      <c r="N2" s="153" t="s">
        <v>99</v>
      </c>
      <c r="O2" s="154"/>
      <c r="P2" s="155"/>
      <c r="S2" s="55">
        <v>0.95</v>
      </c>
    </row>
    <row r="3" spans="1:19" ht="15.75" customHeight="1" x14ac:dyDescent="0.2">
      <c r="B3" s="148"/>
      <c r="C3" s="156" t="s">
        <v>38</v>
      </c>
      <c r="D3" s="157"/>
      <c r="E3" s="157"/>
      <c r="F3" s="157"/>
      <c r="G3" s="157"/>
      <c r="H3" s="157"/>
      <c r="I3" s="157"/>
      <c r="J3" s="157"/>
      <c r="K3" s="157"/>
      <c r="L3" s="157"/>
      <c r="M3" s="158"/>
      <c r="N3" s="159" t="s">
        <v>108</v>
      </c>
      <c r="O3" s="160"/>
      <c r="P3" s="161"/>
      <c r="S3" s="55">
        <v>0.94</v>
      </c>
    </row>
    <row r="4" spans="1:19" ht="15.75" customHeight="1" x14ac:dyDescent="0.2">
      <c r="B4" s="148"/>
      <c r="C4" s="156" t="s">
        <v>39</v>
      </c>
      <c r="D4" s="157"/>
      <c r="E4" s="157"/>
      <c r="F4" s="157"/>
      <c r="G4" s="157"/>
      <c r="H4" s="157"/>
      <c r="I4" s="157"/>
      <c r="J4" s="157"/>
      <c r="K4" s="157"/>
      <c r="L4" s="157"/>
      <c r="M4" s="158"/>
      <c r="N4" s="159" t="s">
        <v>100</v>
      </c>
      <c r="O4" s="160"/>
      <c r="P4" s="161"/>
      <c r="S4" s="55">
        <v>0.8</v>
      </c>
    </row>
    <row r="5" spans="1:19" ht="16.5" customHeight="1" thickBot="1" x14ac:dyDescent="0.25">
      <c r="B5" s="149"/>
      <c r="C5" s="162" t="s">
        <v>40</v>
      </c>
      <c r="D5" s="163"/>
      <c r="E5" s="163"/>
      <c r="F5" s="163"/>
      <c r="G5" s="163"/>
      <c r="H5" s="163"/>
      <c r="I5" s="163"/>
      <c r="J5" s="163"/>
      <c r="K5" s="163"/>
      <c r="L5" s="163"/>
      <c r="M5" s="164"/>
      <c r="N5" s="165" t="s">
        <v>41</v>
      </c>
      <c r="O5" s="166"/>
      <c r="P5" s="167"/>
      <c r="S5" s="55">
        <v>0.79</v>
      </c>
    </row>
    <row r="6" spans="1:19" ht="3" customHeight="1" thickBot="1" x14ac:dyDescent="0.25">
      <c r="B6" s="2"/>
      <c r="S6" s="55"/>
    </row>
    <row r="7" spans="1:19" x14ac:dyDescent="0.2">
      <c r="A7" s="4"/>
      <c r="B7" s="168" t="s">
        <v>44</v>
      </c>
      <c r="C7" s="169"/>
      <c r="D7" s="169"/>
      <c r="E7" s="169"/>
      <c r="F7" s="169"/>
      <c r="G7" s="169"/>
      <c r="H7" s="169"/>
      <c r="I7" s="169"/>
      <c r="J7" s="169"/>
      <c r="K7" s="169"/>
      <c r="L7" s="169"/>
      <c r="M7" s="169"/>
      <c r="N7" s="169"/>
      <c r="O7" s="169"/>
      <c r="P7" s="170"/>
      <c r="Q7" s="4"/>
      <c r="S7" s="55"/>
    </row>
    <row r="8" spans="1:19" ht="13.5" thickBot="1" x14ac:dyDescent="0.25">
      <c r="A8" s="4"/>
      <c r="B8" s="171"/>
      <c r="C8" s="172"/>
      <c r="D8" s="172"/>
      <c r="E8" s="172"/>
      <c r="F8" s="172"/>
      <c r="G8" s="172"/>
      <c r="H8" s="172"/>
      <c r="I8" s="172"/>
      <c r="J8" s="172"/>
      <c r="K8" s="172"/>
      <c r="L8" s="172"/>
      <c r="M8" s="172"/>
      <c r="N8" s="172"/>
      <c r="O8" s="172"/>
      <c r="P8" s="173"/>
      <c r="Q8" s="4"/>
    </row>
    <row r="9" spans="1:19" ht="3" customHeight="1" thickBot="1" x14ac:dyDescent="0.25">
      <c r="A9" s="4"/>
      <c r="B9" s="174"/>
      <c r="C9" s="174"/>
      <c r="D9" s="174"/>
      <c r="E9" s="174"/>
      <c r="F9" s="174"/>
      <c r="G9" s="174"/>
      <c r="H9" s="174"/>
      <c r="I9" s="174"/>
      <c r="J9" s="174"/>
      <c r="K9" s="174"/>
      <c r="L9" s="174"/>
      <c r="M9" s="174"/>
      <c r="N9" s="174"/>
      <c r="O9" s="174"/>
      <c r="P9" s="174"/>
      <c r="Q9" s="4"/>
    </row>
    <row r="10" spans="1:19" ht="26.25" customHeight="1" thickBot="1" x14ac:dyDescent="0.25">
      <c r="A10" s="4"/>
      <c r="B10" s="31" t="s">
        <v>54</v>
      </c>
      <c r="C10" s="175">
        <v>2024</v>
      </c>
      <c r="D10" s="176"/>
      <c r="E10" s="176"/>
      <c r="F10" s="176"/>
      <c r="G10" s="176"/>
      <c r="H10" s="176"/>
      <c r="I10" s="177"/>
      <c r="J10" s="178" t="s">
        <v>1</v>
      </c>
      <c r="K10" s="179"/>
      <c r="L10" s="179"/>
      <c r="M10" s="179"/>
      <c r="N10" s="180" t="s">
        <v>141</v>
      </c>
      <c r="O10" s="181"/>
      <c r="P10" s="182"/>
      <c r="Q10" s="4"/>
    </row>
    <row r="11" spans="1:19" ht="3" customHeight="1" thickBot="1" x14ac:dyDescent="0.25">
      <c r="A11" s="4"/>
      <c r="B11" s="144"/>
      <c r="C11" s="145"/>
      <c r="D11" s="145"/>
      <c r="E11" s="145"/>
      <c r="F11" s="145"/>
      <c r="G11" s="145"/>
      <c r="H11" s="145"/>
      <c r="I11" s="145"/>
      <c r="J11" s="145"/>
      <c r="K11" s="145"/>
      <c r="L11" s="145"/>
      <c r="M11" s="145"/>
      <c r="N11" s="145"/>
      <c r="O11" s="145"/>
      <c r="P11" s="146"/>
      <c r="Q11" s="4"/>
    </row>
    <row r="12" spans="1:19" ht="30" customHeight="1" thickBot="1" x14ac:dyDescent="0.25">
      <c r="A12" s="4"/>
      <c r="B12" s="9" t="s">
        <v>0</v>
      </c>
      <c r="C12" s="186" t="s">
        <v>80</v>
      </c>
      <c r="D12" s="186"/>
      <c r="E12" s="186"/>
      <c r="F12" s="186"/>
      <c r="G12" s="186"/>
      <c r="H12" s="186"/>
      <c r="I12" s="186"/>
      <c r="J12" s="186"/>
      <c r="K12" s="186"/>
      <c r="L12" s="186"/>
      <c r="M12" s="186"/>
      <c r="N12" s="186"/>
      <c r="O12" s="186"/>
      <c r="P12" s="187"/>
      <c r="Q12" s="4"/>
    </row>
    <row r="13" spans="1:19" ht="3" customHeight="1" thickBot="1" x14ac:dyDescent="0.25">
      <c r="A13" s="4"/>
      <c r="B13" s="188"/>
      <c r="C13" s="189"/>
      <c r="D13" s="189"/>
      <c r="E13" s="189"/>
      <c r="F13" s="189"/>
      <c r="G13" s="189"/>
      <c r="H13" s="189"/>
      <c r="I13" s="189"/>
      <c r="J13" s="189"/>
      <c r="K13" s="189"/>
      <c r="L13" s="189"/>
      <c r="M13" s="189"/>
      <c r="N13" s="189"/>
      <c r="O13" s="189"/>
      <c r="P13" s="190"/>
      <c r="Q13" s="4"/>
    </row>
    <row r="14" spans="1:19" ht="30" customHeight="1" thickBot="1" x14ac:dyDescent="0.25">
      <c r="A14" s="4"/>
      <c r="B14" s="9" t="s">
        <v>6</v>
      </c>
      <c r="C14" s="191" t="s">
        <v>172</v>
      </c>
      <c r="D14" s="192"/>
      <c r="E14" s="192"/>
      <c r="F14" s="192"/>
      <c r="G14" s="192"/>
      <c r="H14" s="192"/>
      <c r="I14" s="192"/>
      <c r="J14" s="192"/>
      <c r="K14" s="192"/>
      <c r="L14" s="192"/>
      <c r="M14" s="192"/>
      <c r="N14" s="192"/>
      <c r="O14" s="192"/>
      <c r="P14" s="193"/>
      <c r="Q14" s="4"/>
    </row>
    <row r="15" spans="1:19" ht="3" customHeight="1" thickBot="1" x14ac:dyDescent="0.25">
      <c r="A15" s="4"/>
      <c r="B15" s="183"/>
      <c r="C15" s="184"/>
      <c r="D15" s="184"/>
      <c r="E15" s="184"/>
      <c r="F15" s="184"/>
      <c r="G15" s="184"/>
      <c r="H15" s="184"/>
      <c r="I15" s="184"/>
      <c r="J15" s="184"/>
      <c r="K15" s="184"/>
      <c r="L15" s="184"/>
      <c r="M15" s="184"/>
      <c r="N15" s="184"/>
      <c r="O15" s="184"/>
      <c r="P15" s="185"/>
      <c r="Q15" s="4"/>
    </row>
    <row r="16" spans="1:19" ht="30" customHeight="1" thickBot="1" x14ac:dyDescent="0.25">
      <c r="A16" s="4"/>
      <c r="B16" s="9" t="s">
        <v>25</v>
      </c>
      <c r="C16" s="180" t="s">
        <v>173</v>
      </c>
      <c r="D16" s="181"/>
      <c r="E16" s="181"/>
      <c r="F16" s="181"/>
      <c r="G16" s="181"/>
      <c r="H16" s="181"/>
      <c r="I16" s="181"/>
      <c r="J16" s="181"/>
      <c r="K16" s="181"/>
      <c r="L16" s="181"/>
      <c r="M16" s="181"/>
      <c r="N16" s="181"/>
      <c r="O16" s="181"/>
      <c r="P16" s="182"/>
      <c r="Q16" s="4"/>
    </row>
    <row r="17" spans="1:17" ht="4.5" customHeight="1" thickBot="1" x14ac:dyDescent="0.25">
      <c r="A17" s="4"/>
      <c r="B17" s="183"/>
      <c r="C17" s="184"/>
      <c r="D17" s="184"/>
      <c r="E17" s="184"/>
      <c r="F17" s="184"/>
      <c r="G17" s="184"/>
      <c r="H17" s="184"/>
      <c r="I17" s="184"/>
      <c r="J17" s="184"/>
      <c r="K17" s="184"/>
      <c r="L17" s="184"/>
      <c r="M17" s="184"/>
      <c r="N17" s="184"/>
      <c r="O17" s="184"/>
      <c r="P17" s="185"/>
      <c r="Q17" s="4"/>
    </row>
    <row r="18" spans="1:17" ht="30" customHeight="1" thickBot="1" x14ac:dyDescent="0.25">
      <c r="A18" s="4"/>
      <c r="B18" s="9" t="s">
        <v>11</v>
      </c>
      <c r="C18" s="194" t="s">
        <v>119</v>
      </c>
      <c r="D18" s="195"/>
      <c r="E18" s="195"/>
      <c r="F18" s="195"/>
      <c r="G18" s="195"/>
      <c r="H18" s="195"/>
      <c r="I18" s="195"/>
      <c r="J18" s="195"/>
      <c r="K18" s="195"/>
      <c r="L18" s="195"/>
      <c r="M18" s="195"/>
      <c r="N18" s="195"/>
      <c r="O18" s="195"/>
      <c r="P18" s="196"/>
      <c r="Q18" s="4"/>
    </row>
    <row r="19" spans="1:17" ht="3" customHeight="1" thickBot="1" x14ac:dyDescent="0.25">
      <c r="A19" s="4"/>
      <c r="B19" s="197"/>
      <c r="C19" s="197"/>
      <c r="D19" s="197"/>
      <c r="E19" s="197"/>
      <c r="F19" s="197"/>
      <c r="G19" s="197"/>
      <c r="H19" s="197"/>
      <c r="I19" s="197"/>
      <c r="J19" s="197"/>
      <c r="K19" s="197"/>
      <c r="L19" s="197"/>
      <c r="M19" s="197"/>
      <c r="N19" s="197"/>
      <c r="O19" s="197"/>
      <c r="P19" s="197"/>
      <c r="Q19" s="4"/>
    </row>
    <row r="20" spans="1:17" ht="17.25" customHeight="1" thickBot="1" x14ac:dyDescent="0.25">
      <c r="A20" s="4"/>
      <c r="B20" s="198" t="s">
        <v>174</v>
      </c>
      <c r="C20" s="199"/>
      <c r="D20" s="199"/>
      <c r="E20" s="199"/>
      <c r="F20" s="199"/>
      <c r="G20" s="199"/>
      <c r="H20" s="199"/>
      <c r="I20" s="199"/>
      <c r="J20" s="199"/>
      <c r="K20" s="199"/>
      <c r="L20" s="199"/>
      <c r="M20" s="199"/>
      <c r="N20" s="199"/>
      <c r="O20" s="199"/>
      <c r="P20" s="200"/>
      <c r="Q20" s="4"/>
    </row>
    <row r="21" spans="1:17" ht="3" customHeight="1" thickBot="1" x14ac:dyDescent="0.25">
      <c r="A21" s="4"/>
      <c r="B21" s="201"/>
      <c r="C21" s="202"/>
      <c r="D21" s="202"/>
      <c r="E21" s="202"/>
      <c r="F21" s="202"/>
      <c r="G21" s="202"/>
      <c r="H21" s="202"/>
      <c r="I21" s="202"/>
      <c r="J21" s="202"/>
      <c r="K21" s="202"/>
      <c r="L21" s="202"/>
      <c r="M21" s="202"/>
      <c r="N21" s="202"/>
      <c r="O21" s="202"/>
      <c r="P21" s="203"/>
      <c r="Q21" s="4"/>
    </row>
    <row r="22" spans="1:17" ht="51" customHeight="1" thickBot="1" x14ac:dyDescent="0.25">
      <c r="A22" s="4"/>
      <c r="B22" s="9" t="s">
        <v>3</v>
      </c>
      <c r="C22" s="204" t="s">
        <v>175</v>
      </c>
      <c r="D22" s="205"/>
      <c r="E22" s="205"/>
      <c r="F22" s="205"/>
      <c r="G22" s="205"/>
      <c r="H22" s="205"/>
      <c r="I22" s="205"/>
      <c r="J22" s="205"/>
      <c r="K22" s="205"/>
      <c r="L22" s="205"/>
      <c r="M22" s="205"/>
      <c r="N22" s="205"/>
      <c r="O22" s="205"/>
      <c r="P22" s="206"/>
      <c r="Q22" s="4"/>
    </row>
    <row r="23" spans="1:17" ht="3" customHeight="1" thickBot="1" x14ac:dyDescent="0.25">
      <c r="A23" s="4"/>
      <c r="B23" s="183"/>
      <c r="C23" s="184"/>
      <c r="D23" s="184"/>
      <c r="E23" s="184"/>
      <c r="F23" s="184"/>
      <c r="G23" s="184"/>
      <c r="H23" s="184"/>
      <c r="I23" s="184"/>
      <c r="J23" s="184"/>
      <c r="K23" s="184"/>
      <c r="L23" s="184"/>
      <c r="M23" s="184"/>
      <c r="N23" s="184"/>
      <c r="O23" s="184"/>
      <c r="P23" s="185"/>
      <c r="Q23" s="4"/>
    </row>
    <row r="24" spans="1:17" ht="66.75" customHeight="1" thickBot="1" x14ac:dyDescent="0.25">
      <c r="A24" s="4"/>
      <c r="B24" s="9" t="s">
        <v>12</v>
      </c>
      <c r="C24" s="210" t="s">
        <v>142</v>
      </c>
      <c r="D24" s="211"/>
      <c r="E24" s="211"/>
      <c r="F24" s="211"/>
      <c r="G24" s="211"/>
      <c r="H24" s="211"/>
      <c r="I24" s="211"/>
      <c r="J24" s="211"/>
      <c r="K24" s="211"/>
      <c r="L24" s="211"/>
      <c r="M24" s="211"/>
      <c r="N24" s="211"/>
      <c r="O24" s="211"/>
      <c r="P24" s="212"/>
      <c r="Q24" s="4"/>
    </row>
    <row r="25" spans="1:17" ht="3" customHeight="1" thickBot="1" x14ac:dyDescent="0.25">
      <c r="A25" s="4"/>
      <c r="B25" s="213"/>
      <c r="C25" s="214"/>
      <c r="D25" s="214"/>
      <c r="E25" s="214"/>
      <c r="F25" s="214"/>
      <c r="G25" s="214"/>
      <c r="H25" s="214"/>
      <c r="I25" s="214"/>
      <c r="J25" s="214"/>
      <c r="K25" s="214"/>
      <c r="L25" s="214"/>
      <c r="M25" s="214"/>
      <c r="N25" s="214"/>
      <c r="O25" s="214"/>
      <c r="P25" s="215"/>
      <c r="Q25" s="4"/>
    </row>
    <row r="26" spans="1:17" ht="13.5" customHeight="1" thickBot="1" x14ac:dyDescent="0.25">
      <c r="A26" s="4"/>
      <c r="B26" s="10" t="s">
        <v>2</v>
      </c>
      <c r="C26" s="216">
        <v>0.95</v>
      </c>
      <c r="D26" s="217"/>
      <c r="E26" s="217"/>
      <c r="F26" s="217"/>
      <c r="G26" s="217"/>
      <c r="H26" s="217"/>
      <c r="I26" s="217"/>
      <c r="J26" s="217"/>
      <c r="K26" s="217"/>
      <c r="L26" s="217"/>
      <c r="M26" s="217"/>
      <c r="N26" s="217"/>
      <c r="O26" s="217"/>
      <c r="P26" s="218"/>
      <c r="Q26" s="4"/>
    </row>
    <row r="27" spans="1:17" ht="3" customHeight="1" thickBot="1" x14ac:dyDescent="0.25">
      <c r="A27" s="4"/>
      <c r="B27" s="219"/>
      <c r="C27" s="220"/>
      <c r="D27" s="220"/>
      <c r="E27" s="220"/>
      <c r="F27" s="220"/>
      <c r="G27" s="220"/>
      <c r="H27" s="220"/>
      <c r="I27" s="220"/>
      <c r="J27" s="220"/>
      <c r="K27" s="220"/>
      <c r="L27" s="220"/>
      <c r="M27" s="220"/>
      <c r="N27" s="220"/>
      <c r="O27" s="220"/>
      <c r="P27" s="221"/>
      <c r="Q27" s="4"/>
    </row>
    <row r="28" spans="1:17" ht="12.75" customHeight="1" thickBot="1" x14ac:dyDescent="0.25">
      <c r="A28" s="4"/>
      <c r="B28" s="10" t="s">
        <v>13</v>
      </c>
      <c r="C28" s="11" t="s">
        <v>14</v>
      </c>
      <c r="D28" s="222" t="s">
        <v>176</v>
      </c>
      <c r="E28" s="217"/>
      <c r="F28" s="217"/>
      <c r="G28" s="218"/>
      <c r="H28" s="223" t="s">
        <v>15</v>
      </c>
      <c r="I28" s="223"/>
      <c r="J28" s="223"/>
      <c r="K28" s="222" t="s">
        <v>177</v>
      </c>
      <c r="L28" s="217"/>
      <c r="M28" s="218"/>
      <c r="N28" s="224" t="s">
        <v>16</v>
      </c>
      <c r="O28" s="225"/>
      <c r="P28" s="56" t="s">
        <v>178</v>
      </c>
      <c r="Q28" s="4"/>
    </row>
    <row r="29" spans="1:17" ht="3" customHeight="1" thickBot="1" x14ac:dyDescent="0.25">
      <c r="A29" s="4"/>
      <c r="B29" s="226"/>
      <c r="C29" s="227"/>
      <c r="D29" s="227"/>
      <c r="E29" s="227"/>
      <c r="F29" s="227"/>
      <c r="G29" s="227"/>
      <c r="H29" s="227"/>
      <c r="I29" s="227"/>
      <c r="J29" s="227"/>
      <c r="K29" s="227"/>
      <c r="L29" s="227"/>
      <c r="M29" s="227"/>
      <c r="N29" s="227"/>
      <c r="O29" s="227"/>
      <c r="P29" s="228"/>
      <c r="Q29" s="4"/>
    </row>
    <row r="30" spans="1:17" ht="13.5" thickBot="1" x14ac:dyDescent="0.25">
      <c r="A30" s="4"/>
      <c r="B30" s="30" t="s">
        <v>7</v>
      </c>
      <c r="C30" s="229" t="s">
        <v>98</v>
      </c>
      <c r="D30" s="208"/>
      <c r="E30" s="208"/>
      <c r="F30" s="208"/>
      <c r="G30" s="208"/>
      <c r="H30" s="208"/>
      <c r="I30" s="208"/>
      <c r="J30" s="208"/>
      <c r="K30" s="208"/>
      <c r="L30" s="208"/>
      <c r="M30" s="208"/>
      <c r="N30" s="208"/>
      <c r="O30" s="208"/>
      <c r="P30" s="209"/>
      <c r="Q30" s="4"/>
    </row>
    <row r="31" spans="1:17" ht="3" customHeight="1" thickBot="1" x14ac:dyDescent="0.25">
      <c r="A31" s="4"/>
      <c r="B31" s="183"/>
      <c r="C31" s="184"/>
      <c r="D31" s="184"/>
      <c r="E31" s="184"/>
      <c r="F31" s="184"/>
      <c r="G31" s="184"/>
      <c r="H31" s="184"/>
      <c r="I31" s="184"/>
      <c r="J31" s="184"/>
      <c r="K31" s="184"/>
      <c r="L31" s="184"/>
      <c r="M31" s="184"/>
      <c r="N31" s="184"/>
      <c r="O31" s="184"/>
      <c r="P31" s="185"/>
      <c r="Q31" s="4"/>
    </row>
    <row r="32" spans="1:17" ht="13.5" thickBot="1" x14ac:dyDescent="0.25">
      <c r="A32" s="4"/>
      <c r="B32" s="30" t="s">
        <v>4</v>
      </c>
      <c r="C32" s="207" t="s">
        <v>49</v>
      </c>
      <c r="D32" s="208"/>
      <c r="E32" s="208"/>
      <c r="F32" s="208"/>
      <c r="G32" s="208"/>
      <c r="H32" s="208"/>
      <c r="I32" s="208"/>
      <c r="J32" s="208"/>
      <c r="K32" s="208"/>
      <c r="L32" s="208"/>
      <c r="M32" s="208"/>
      <c r="N32" s="208"/>
      <c r="O32" s="208"/>
      <c r="P32" s="209"/>
      <c r="Q32" s="4"/>
    </row>
    <row r="33" spans="1:17" ht="3" customHeight="1" thickBot="1" x14ac:dyDescent="0.25">
      <c r="A33" s="4"/>
      <c r="B33" s="183"/>
      <c r="C33" s="184"/>
      <c r="D33" s="184"/>
      <c r="E33" s="184"/>
      <c r="F33" s="184"/>
      <c r="G33" s="184"/>
      <c r="H33" s="184"/>
      <c r="I33" s="184"/>
      <c r="J33" s="184"/>
      <c r="K33" s="184"/>
      <c r="L33" s="184"/>
      <c r="M33" s="184"/>
      <c r="N33" s="184"/>
      <c r="O33" s="184"/>
      <c r="P33" s="185"/>
      <c r="Q33" s="4"/>
    </row>
    <row r="34" spans="1:17" ht="13.5" thickBot="1" x14ac:dyDescent="0.25">
      <c r="A34" s="4"/>
      <c r="B34" s="30" t="s">
        <v>23</v>
      </c>
      <c r="C34" s="207" t="s">
        <v>48</v>
      </c>
      <c r="D34" s="208"/>
      <c r="E34" s="208"/>
      <c r="F34" s="208"/>
      <c r="G34" s="208"/>
      <c r="H34" s="208"/>
      <c r="I34" s="208"/>
      <c r="J34" s="208"/>
      <c r="K34" s="208"/>
      <c r="L34" s="208"/>
      <c r="M34" s="208"/>
      <c r="N34" s="208"/>
      <c r="O34" s="208"/>
      <c r="P34" s="209"/>
      <c r="Q34" s="4"/>
    </row>
    <row r="35" spans="1:17" ht="3" customHeight="1" thickBot="1" x14ac:dyDescent="0.25">
      <c r="A35" s="4"/>
      <c r="B35" s="188"/>
      <c r="C35" s="189"/>
      <c r="D35" s="189"/>
      <c r="E35" s="189"/>
      <c r="F35" s="189"/>
      <c r="G35" s="189"/>
      <c r="H35" s="189"/>
      <c r="I35" s="189"/>
      <c r="J35" s="189"/>
      <c r="K35" s="189"/>
      <c r="L35" s="189"/>
      <c r="M35" s="189"/>
      <c r="N35" s="189"/>
      <c r="O35" s="189"/>
      <c r="P35" s="190"/>
      <c r="Q35" s="4"/>
    </row>
    <row r="36" spans="1:17" ht="16.5" customHeight="1" thickBot="1" x14ac:dyDescent="0.25">
      <c r="A36" s="4"/>
      <c r="B36" s="30" t="s">
        <v>43</v>
      </c>
      <c r="C36" s="229" t="s">
        <v>48</v>
      </c>
      <c r="D36" s="208"/>
      <c r="E36" s="208"/>
      <c r="F36" s="208"/>
      <c r="G36" s="208"/>
      <c r="H36" s="208"/>
      <c r="I36" s="208"/>
      <c r="J36" s="208"/>
      <c r="K36" s="208"/>
      <c r="L36" s="208"/>
      <c r="M36" s="208"/>
      <c r="N36" s="208"/>
      <c r="O36" s="208"/>
      <c r="P36" s="209"/>
      <c r="Q36" s="4"/>
    </row>
    <row r="37" spans="1:17" ht="3" customHeight="1" thickBot="1" x14ac:dyDescent="0.25">
      <c r="A37" s="4"/>
      <c r="B37" s="57"/>
      <c r="C37" s="57"/>
      <c r="D37" s="57"/>
      <c r="E37" s="57"/>
      <c r="F37" s="57"/>
      <c r="G37" s="57"/>
      <c r="H37" s="57"/>
      <c r="I37" s="57"/>
      <c r="J37" s="57"/>
      <c r="K37" s="57"/>
      <c r="L37" s="57"/>
      <c r="M37" s="57"/>
      <c r="N37" s="57"/>
      <c r="O37" s="57"/>
      <c r="P37" s="57"/>
      <c r="Q37" s="4"/>
    </row>
    <row r="38" spans="1:17" x14ac:dyDescent="0.2">
      <c r="A38" s="4"/>
      <c r="B38" s="230" t="s">
        <v>17</v>
      </c>
      <c r="C38" s="231"/>
      <c r="D38" s="231"/>
      <c r="E38" s="231"/>
      <c r="F38" s="231"/>
      <c r="G38" s="231"/>
      <c r="H38" s="231"/>
      <c r="I38" s="231"/>
      <c r="J38" s="231"/>
      <c r="K38" s="231"/>
      <c r="L38" s="231"/>
      <c r="M38" s="231"/>
      <c r="N38" s="231"/>
      <c r="O38" s="231"/>
      <c r="P38" s="232"/>
      <c r="Q38" s="4"/>
    </row>
    <row r="39" spans="1:17" x14ac:dyDescent="0.2">
      <c r="A39" s="4"/>
      <c r="B39" s="54" t="s">
        <v>22</v>
      </c>
      <c r="C39" s="233" t="s">
        <v>18</v>
      </c>
      <c r="D39" s="233"/>
      <c r="E39" s="233"/>
      <c r="F39" s="233"/>
      <c r="G39" s="233"/>
      <c r="H39" s="233" t="s">
        <v>7</v>
      </c>
      <c r="I39" s="233"/>
      <c r="J39" s="233"/>
      <c r="K39" s="233"/>
      <c r="L39" s="233"/>
      <c r="M39" s="233" t="s">
        <v>19</v>
      </c>
      <c r="N39" s="233"/>
      <c r="O39" s="233"/>
      <c r="P39" s="234"/>
      <c r="Q39" s="4"/>
    </row>
    <row r="40" spans="1:17" ht="54" customHeight="1" x14ac:dyDescent="0.2">
      <c r="A40" s="4"/>
      <c r="B40" s="66" t="s">
        <v>143</v>
      </c>
      <c r="C40" s="240" t="s">
        <v>130</v>
      </c>
      <c r="D40" s="241"/>
      <c r="E40" s="241"/>
      <c r="F40" s="241"/>
      <c r="G40" s="242"/>
      <c r="H40" s="243" t="s">
        <v>127</v>
      </c>
      <c r="I40" s="243"/>
      <c r="J40" s="243"/>
      <c r="K40" s="243"/>
      <c r="L40" s="243"/>
      <c r="M40" s="244" t="s">
        <v>144</v>
      </c>
      <c r="N40" s="244"/>
      <c r="O40" s="244"/>
      <c r="P40" s="245"/>
      <c r="Q40" s="4"/>
    </row>
    <row r="41" spans="1:17" ht="55.5" customHeight="1" x14ac:dyDescent="0.2">
      <c r="A41" s="4"/>
      <c r="B41" s="66" t="s">
        <v>131</v>
      </c>
      <c r="C41" s="240" t="s">
        <v>130</v>
      </c>
      <c r="D41" s="241"/>
      <c r="E41" s="241"/>
      <c r="F41" s="241"/>
      <c r="G41" s="242"/>
      <c r="H41" s="243" t="s">
        <v>127</v>
      </c>
      <c r="I41" s="243"/>
      <c r="J41" s="243"/>
      <c r="K41" s="243"/>
      <c r="L41" s="243"/>
      <c r="M41" s="244" t="s">
        <v>144</v>
      </c>
      <c r="N41" s="244"/>
      <c r="O41" s="244"/>
      <c r="P41" s="245"/>
      <c r="Q41" s="4"/>
    </row>
    <row r="42" spans="1:17" ht="3" customHeight="1" thickBot="1" x14ac:dyDescent="0.25">
      <c r="A42" s="4"/>
      <c r="B42" s="58"/>
      <c r="C42" s="58"/>
      <c r="D42" s="58"/>
      <c r="E42" s="58"/>
      <c r="F42" s="58"/>
      <c r="G42" s="58"/>
      <c r="H42" s="58"/>
      <c r="I42" s="58"/>
      <c r="J42" s="58"/>
      <c r="K42" s="58"/>
      <c r="L42" s="58"/>
      <c r="M42" s="58"/>
      <c r="N42" s="58"/>
      <c r="O42" s="58"/>
      <c r="P42" s="58"/>
      <c r="Q42" s="4"/>
    </row>
    <row r="43" spans="1:17" ht="13.5" customHeight="1" thickBot="1" x14ac:dyDescent="0.25">
      <c r="A43" s="4"/>
      <c r="B43" s="198" t="s">
        <v>8</v>
      </c>
      <c r="C43" s="199"/>
      <c r="D43" s="199"/>
      <c r="E43" s="199"/>
      <c r="F43" s="199"/>
      <c r="G43" s="199"/>
      <c r="H43" s="199"/>
      <c r="I43" s="199"/>
      <c r="J43" s="199"/>
      <c r="K43" s="199"/>
      <c r="L43" s="199"/>
      <c r="M43" s="199"/>
      <c r="N43" s="199"/>
      <c r="O43" s="199"/>
      <c r="P43" s="200"/>
      <c r="Q43" s="4"/>
    </row>
    <row r="44" spans="1:17" ht="3" customHeight="1" thickBot="1" x14ac:dyDescent="0.25">
      <c r="A44" s="4"/>
      <c r="B44" s="33"/>
      <c r="C44" s="32"/>
      <c r="D44" s="32"/>
      <c r="E44" s="32"/>
      <c r="F44" s="32"/>
      <c r="G44" s="32"/>
      <c r="H44" s="32"/>
      <c r="I44" s="32"/>
      <c r="J44" s="32"/>
      <c r="K44" s="32"/>
      <c r="L44" s="32"/>
      <c r="M44" s="32"/>
      <c r="N44" s="32"/>
      <c r="O44" s="32"/>
      <c r="P44" s="34"/>
      <c r="Q44" s="4"/>
    </row>
    <row r="45" spans="1:17" x14ac:dyDescent="0.2">
      <c r="A45" s="4"/>
      <c r="B45" s="235" t="s">
        <v>20</v>
      </c>
      <c r="C45" s="12" t="s">
        <v>9</v>
      </c>
      <c r="D45" s="13" t="s">
        <v>67</v>
      </c>
      <c r="E45" s="13" t="s">
        <v>68</v>
      </c>
      <c r="F45" s="13" t="s">
        <v>69</v>
      </c>
      <c r="G45" s="13" t="s">
        <v>70</v>
      </c>
      <c r="H45" s="13" t="s">
        <v>71</v>
      </c>
      <c r="I45" s="13" t="s">
        <v>72</v>
      </c>
      <c r="J45" s="13" t="s">
        <v>73</v>
      </c>
      <c r="K45" s="13" t="s">
        <v>74</v>
      </c>
      <c r="L45" s="13" t="s">
        <v>75</v>
      </c>
      <c r="M45" s="13" t="s">
        <v>76</v>
      </c>
      <c r="N45" s="13" t="s">
        <v>77</v>
      </c>
      <c r="O45" s="14" t="s">
        <v>78</v>
      </c>
      <c r="P45" s="15" t="s">
        <v>24</v>
      </c>
      <c r="Q45" s="4"/>
    </row>
    <row r="46" spans="1:17" ht="13.5" thickBot="1" x14ac:dyDescent="0.25">
      <c r="A46" s="4"/>
      <c r="B46" s="236"/>
      <c r="C46" s="16" t="s">
        <v>10</v>
      </c>
      <c r="D46" s="17"/>
      <c r="E46" s="17"/>
      <c r="F46" s="67">
        <f>'Registro de datos'!F10</f>
        <v>1</v>
      </c>
      <c r="G46" s="68"/>
      <c r="H46" s="68"/>
      <c r="I46" s="67">
        <f>+'Registro de datos'!J10</f>
        <v>1</v>
      </c>
      <c r="J46" s="68"/>
      <c r="K46" s="68"/>
      <c r="L46" s="67" t="str">
        <f>+'Registro de datos'!O10</f>
        <v>0</v>
      </c>
      <c r="M46" s="68"/>
      <c r="N46" s="68"/>
      <c r="O46" s="67" t="str">
        <f>+'Registro de datos'!S10</f>
        <v>0</v>
      </c>
      <c r="P46" s="67">
        <f>+'Registro de datos'!V10</f>
        <v>1</v>
      </c>
      <c r="Q46" s="4"/>
    </row>
    <row r="47" spans="1:17" ht="3" customHeight="1" thickBot="1" x14ac:dyDescent="0.25">
      <c r="A47" s="4"/>
      <c r="B47" s="59">
        <v>0.9</v>
      </c>
      <c r="C47" s="60"/>
      <c r="D47" s="60"/>
      <c r="E47" s="60"/>
      <c r="F47" s="61">
        <f>+$C$26</f>
        <v>0.95</v>
      </c>
      <c r="G47" s="60"/>
      <c r="H47" s="60"/>
      <c r="I47" s="61">
        <f>+$C$26</f>
        <v>0.95</v>
      </c>
      <c r="J47" s="60"/>
      <c r="K47" s="60"/>
      <c r="L47" s="61">
        <f>+$C$26</f>
        <v>0.95</v>
      </c>
      <c r="M47" s="60"/>
      <c r="N47" s="60"/>
      <c r="O47" s="61">
        <f>+$C$26</f>
        <v>0.95</v>
      </c>
      <c r="P47" s="61">
        <f>+$C$26</f>
        <v>0.95</v>
      </c>
      <c r="Q47" s="4"/>
    </row>
    <row r="48" spans="1:17" ht="22.5" customHeight="1" thickBot="1" x14ac:dyDescent="0.25">
      <c r="A48" s="4"/>
      <c r="B48" s="237" t="s">
        <v>21</v>
      </c>
      <c r="C48" s="238"/>
      <c r="D48" s="238"/>
      <c r="E48" s="238"/>
      <c r="F48" s="238"/>
      <c r="G48" s="238"/>
      <c r="H48" s="238"/>
      <c r="I48" s="238"/>
      <c r="J48" s="238"/>
      <c r="K48" s="238"/>
      <c r="L48" s="238"/>
      <c r="M48" s="238"/>
      <c r="N48" s="238"/>
      <c r="O48" s="238"/>
      <c r="P48" s="239"/>
      <c r="Q48" s="4"/>
    </row>
    <row r="49" spans="1:17" x14ac:dyDescent="0.2">
      <c r="A49" s="4"/>
      <c r="B49" s="249"/>
      <c r="C49" s="250"/>
      <c r="D49" s="250"/>
      <c r="E49" s="250"/>
      <c r="F49" s="250"/>
      <c r="G49" s="250"/>
      <c r="H49" s="250"/>
      <c r="I49" s="250"/>
      <c r="J49" s="250"/>
      <c r="K49" s="250"/>
      <c r="L49" s="250"/>
      <c r="M49" s="250"/>
      <c r="N49" s="250"/>
      <c r="O49" s="250"/>
      <c r="P49" s="251"/>
      <c r="Q49" s="4"/>
    </row>
    <row r="50" spans="1:17" x14ac:dyDescent="0.2">
      <c r="A50" s="4"/>
      <c r="B50" s="252"/>
      <c r="C50" s="253"/>
      <c r="D50" s="253"/>
      <c r="E50" s="253"/>
      <c r="F50" s="253"/>
      <c r="G50" s="253"/>
      <c r="H50" s="253"/>
      <c r="I50" s="253"/>
      <c r="J50" s="253"/>
      <c r="K50" s="253"/>
      <c r="L50" s="253"/>
      <c r="M50" s="253"/>
      <c r="N50" s="253"/>
      <c r="O50" s="253"/>
      <c r="P50" s="254"/>
      <c r="Q50" s="4"/>
    </row>
    <row r="51" spans="1:17" x14ac:dyDescent="0.2">
      <c r="A51" s="4"/>
      <c r="B51" s="252"/>
      <c r="C51" s="253"/>
      <c r="D51" s="253"/>
      <c r="E51" s="253"/>
      <c r="F51" s="253"/>
      <c r="G51" s="253"/>
      <c r="H51" s="253"/>
      <c r="I51" s="253"/>
      <c r="J51" s="253"/>
      <c r="K51" s="253"/>
      <c r="L51" s="253"/>
      <c r="M51" s="253"/>
      <c r="N51" s="253"/>
      <c r="O51" s="253"/>
      <c r="P51" s="254"/>
      <c r="Q51" s="4"/>
    </row>
    <row r="52" spans="1:17" x14ac:dyDescent="0.2">
      <c r="A52" s="4"/>
      <c r="B52" s="252"/>
      <c r="C52" s="253"/>
      <c r="D52" s="253"/>
      <c r="E52" s="253"/>
      <c r="F52" s="253"/>
      <c r="G52" s="253"/>
      <c r="H52" s="253"/>
      <c r="I52" s="253"/>
      <c r="J52" s="253"/>
      <c r="K52" s="253"/>
      <c r="L52" s="253"/>
      <c r="M52" s="253"/>
      <c r="N52" s="253"/>
      <c r="O52" s="253"/>
      <c r="P52" s="254"/>
      <c r="Q52" s="4"/>
    </row>
    <row r="53" spans="1:17" x14ac:dyDescent="0.2">
      <c r="A53" s="4"/>
      <c r="B53" s="252"/>
      <c r="C53" s="253"/>
      <c r="D53" s="253"/>
      <c r="E53" s="253"/>
      <c r="F53" s="253"/>
      <c r="G53" s="253"/>
      <c r="H53" s="253"/>
      <c r="I53" s="253"/>
      <c r="J53" s="253"/>
      <c r="K53" s="253"/>
      <c r="L53" s="253"/>
      <c r="M53" s="253"/>
      <c r="N53" s="253"/>
      <c r="O53" s="253"/>
      <c r="P53" s="254"/>
      <c r="Q53" s="4"/>
    </row>
    <row r="54" spans="1:17" x14ac:dyDescent="0.2">
      <c r="A54" s="4"/>
      <c r="B54" s="252"/>
      <c r="C54" s="253"/>
      <c r="D54" s="253"/>
      <c r="E54" s="253"/>
      <c r="F54" s="253"/>
      <c r="G54" s="253"/>
      <c r="H54" s="253"/>
      <c r="I54" s="253"/>
      <c r="J54" s="253"/>
      <c r="K54" s="253"/>
      <c r="L54" s="253"/>
      <c r="M54" s="253"/>
      <c r="N54" s="253"/>
      <c r="O54" s="253"/>
      <c r="P54" s="254"/>
      <c r="Q54" s="4"/>
    </row>
    <row r="55" spans="1:17" x14ac:dyDescent="0.2">
      <c r="A55" s="4"/>
      <c r="B55" s="252"/>
      <c r="C55" s="253"/>
      <c r="D55" s="253"/>
      <c r="E55" s="253"/>
      <c r="F55" s="253"/>
      <c r="G55" s="253"/>
      <c r="H55" s="253"/>
      <c r="I55" s="253"/>
      <c r="J55" s="253"/>
      <c r="K55" s="253"/>
      <c r="L55" s="253"/>
      <c r="M55" s="253"/>
      <c r="N55" s="253"/>
      <c r="O55" s="253"/>
      <c r="P55" s="254"/>
      <c r="Q55" s="4"/>
    </row>
    <row r="56" spans="1:17" x14ac:dyDescent="0.2">
      <c r="A56" s="4"/>
      <c r="B56" s="252"/>
      <c r="C56" s="253"/>
      <c r="D56" s="253"/>
      <c r="E56" s="253"/>
      <c r="F56" s="253"/>
      <c r="G56" s="253"/>
      <c r="H56" s="253"/>
      <c r="I56" s="253"/>
      <c r="J56" s="253"/>
      <c r="K56" s="253"/>
      <c r="L56" s="253"/>
      <c r="M56" s="253"/>
      <c r="N56" s="253"/>
      <c r="O56" s="253"/>
      <c r="P56" s="254"/>
      <c r="Q56" s="4"/>
    </row>
    <row r="57" spans="1:17" x14ac:dyDescent="0.2">
      <c r="A57" s="4"/>
      <c r="B57" s="252"/>
      <c r="C57" s="253"/>
      <c r="D57" s="253"/>
      <c r="E57" s="253"/>
      <c r="F57" s="253"/>
      <c r="G57" s="253"/>
      <c r="H57" s="253"/>
      <c r="I57" s="253"/>
      <c r="J57" s="253"/>
      <c r="K57" s="253"/>
      <c r="L57" s="253"/>
      <c r="M57" s="253"/>
      <c r="N57" s="253"/>
      <c r="O57" s="253"/>
      <c r="P57" s="254"/>
      <c r="Q57" s="4"/>
    </row>
    <row r="58" spans="1:17" x14ac:dyDescent="0.2">
      <c r="A58" s="4"/>
      <c r="B58" s="252"/>
      <c r="C58" s="253"/>
      <c r="D58" s="253"/>
      <c r="E58" s="253"/>
      <c r="F58" s="253"/>
      <c r="G58" s="253"/>
      <c r="H58" s="253"/>
      <c r="I58" s="253"/>
      <c r="J58" s="253"/>
      <c r="K58" s="253"/>
      <c r="L58" s="253"/>
      <c r="M58" s="253"/>
      <c r="N58" s="253"/>
      <c r="O58" s="253"/>
      <c r="P58" s="254"/>
      <c r="Q58" s="4"/>
    </row>
    <row r="59" spans="1:17" x14ac:dyDescent="0.2">
      <c r="A59" s="4"/>
      <c r="B59" s="252"/>
      <c r="C59" s="253"/>
      <c r="D59" s="253"/>
      <c r="E59" s="253"/>
      <c r="F59" s="253"/>
      <c r="G59" s="253"/>
      <c r="H59" s="253"/>
      <c r="I59" s="253"/>
      <c r="J59" s="253"/>
      <c r="K59" s="253"/>
      <c r="L59" s="253"/>
      <c r="M59" s="253"/>
      <c r="N59" s="253"/>
      <c r="O59" s="253"/>
      <c r="P59" s="254"/>
      <c r="Q59" s="4"/>
    </row>
    <row r="60" spans="1:17" x14ac:dyDescent="0.2">
      <c r="A60" s="4"/>
      <c r="B60" s="252"/>
      <c r="C60" s="253"/>
      <c r="D60" s="253"/>
      <c r="E60" s="253"/>
      <c r="F60" s="253"/>
      <c r="G60" s="253"/>
      <c r="H60" s="253"/>
      <c r="I60" s="253"/>
      <c r="J60" s="253"/>
      <c r="K60" s="253"/>
      <c r="L60" s="253"/>
      <c r="M60" s="253"/>
      <c r="N60" s="253"/>
      <c r="O60" s="253"/>
      <c r="P60" s="254"/>
      <c r="Q60" s="4"/>
    </row>
    <row r="61" spans="1:17" x14ac:dyDescent="0.2">
      <c r="A61" s="4"/>
      <c r="B61" s="252"/>
      <c r="C61" s="253"/>
      <c r="D61" s="253"/>
      <c r="E61" s="253"/>
      <c r="F61" s="253"/>
      <c r="G61" s="253"/>
      <c r="H61" s="253"/>
      <c r="I61" s="253"/>
      <c r="J61" s="253"/>
      <c r="K61" s="253"/>
      <c r="L61" s="253"/>
      <c r="M61" s="253"/>
      <c r="N61" s="253"/>
      <c r="O61" s="253"/>
      <c r="P61" s="254"/>
      <c r="Q61" s="4"/>
    </row>
    <row r="62" spans="1:17" x14ac:dyDescent="0.2">
      <c r="A62" s="4"/>
      <c r="B62" s="252"/>
      <c r="C62" s="253"/>
      <c r="D62" s="253"/>
      <c r="E62" s="253"/>
      <c r="F62" s="253"/>
      <c r="G62" s="253"/>
      <c r="H62" s="253"/>
      <c r="I62" s="253"/>
      <c r="J62" s="253"/>
      <c r="K62" s="253"/>
      <c r="L62" s="253"/>
      <c r="M62" s="253"/>
      <c r="N62" s="253"/>
      <c r="O62" s="253"/>
      <c r="P62" s="254"/>
      <c r="Q62" s="4"/>
    </row>
    <row r="63" spans="1:17" x14ac:dyDescent="0.2">
      <c r="A63" s="4"/>
      <c r="B63" s="252"/>
      <c r="C63" s="253"/>
      <c r="D63" s="253"/>
      <c r="E63" s="253"/>
      <c r="F63" s="253"/>
      <c r="G63" s="253"/>
      <c r="H63" s="253"/>
      <c r="I63" s="253"/>
      <c r="J63" s="253"/>
      <c r="K63" s="253"/>
      <c r="L63" s="253"/>
      <c r="M63" s="253"/>
      <c r="N63" s="253"/>
      <c r="O63" s="253"/>
      <c r="P63" s="254"/>
      <c r="Q63" s="4"/>
    </row>
    <row r="64" spans="1:17" ht="13.5" thickBot="1" x14ac:dyDescent="0.25">
      <c r="A64" s="4"/>
      <c r="B64" s="255"/>
      <c r="C64" s="256"/>
      <c r="D64" s="256"/>
      <c r="E64" s="256"/>
      <c r="F64" s="256"/>
      <c r="G64" s="256"/>
      <c r="H64" s="256"/>
      <c r="I64" s="256"/>
      <c r="J64" s="256"/>
      <c r="K64" s="256"/>
      <c r="L64" s="256"/>
      <c r="M64" s="256"/>
      <c r="N64" s="256"/>
      <c r="O64" s="256"/>
      <c r="P64" s="257"/>
      <c r="Q64" s="4"/>
    </row>
    <row r="65" spans="1:19" s="5" customFormat="1" ht="3" customHeight="1" thickBot="1" x14ac:dyDescent="0.25">
      <c r="A65" s="258"/>
      <c r="B65" s="258"/>
      <c r="C65" s="258"/>
      <c r="D65" s="258"/>
      <c r="E65" s="258"/>
      <c r="F65" s="258"/>
      <c r="G65" s="258"/>
      <c r="H65" s="258"/>
      <c r="I65" s="258"/>
      <c r="J65" s="258"/>
      <c r="K65" s="258"/>
      <c r="L65" s="258"/>
      <c r="M65" s="258"/>
      <c r="N65" s="258"/>
      <c r="O65" s="258"/>
      <c r="P65" s="258"/>
      <c r="Q65" s="258"/>
      <c r="S65" s="62"/>
    </row>
    <row r="66" spans="1:19" ht="15" customHeight="1" x14ac:dyDescent="0.2">
      <c r="A66" s="4"/>
      <c r="B66" s="259" t="s">
        <v>5</v>
      </c>
      <c r="C66" s="262" t="s">
        <v>124</v>
      </c>
      <c r="D66" s="263"/>
      <c r="E66" s="263"/>
      <c r="F66" s="263"/>
      <c r="G66" s="263"/>
      <c r="H66" s="263"/>
      <c r="I66" s="263"/>
      <c r="J66" s="263"/>
      <c r="K66" s="263"/>
      <c r="L66" s="263"/>
      <c r="M66" s="263"/>
      <c r="N66" s="263"/>
      <c r="O66" s="263"/>
      <c r="P66" s="264"/>
      <c r="Q66" s="4"/>
    </row>
    <row r="67" spans="1:19" ht="49.5" customHeight="1" x14ac:dyDescent="0.2">
      <c r="A67" s="4"/>
      <c r="B67" s="260"/>
      <c r="C67" s="268"/>
      <c r="D67" s="269"/>
      <c r="E67" s="269"/>
      <c r="F67" s="269"/>
      <c r="G67" s="269"/>
      <c r="H67" s="269"/>
      <c r="I67" s="269"/>
      <c r="J67" s="269"/>
      <c r="K67" s="269"/>
      <c r="L67" s="269"/>
      <c r="M67" s="269"/>
      <c r="N67" s="269"/>
      <c r="O67" s="269"/>
      <c r="P67" s="270"/>
      <c r="Q67" s="4"/>
    </row>
    <row r="68" spans="1:19" ht="15" customHeight="1" x14ac:dyDescent="0.2">
      <c r="A68" s="4"/>
      <c r="B68" s="260"/>
      <c r="C68" s="268"/>
      <c r="D68" s="269"/>
      <c r="E68" s="269"/>
      <c r="F68" s="269"/>
      <c r="G68" s="269"/>
      <c r="H68" s="269"/>
      <c r="I68" s="269"/>
      <c r="J68" s="269"/>
      <c r="K68" s="269"/>
      <c r="L68" s="269"/>
      <c r="M68" s="269"/>
      <c r="N68" s="269"/>
      <c r="O68" s="269"/>
      <c r="P68" s="270"/>
      <c r="Q68" s="4"/>
    </row>
    <row r="69" spans="1:19" ht="49.5" customHeight="1" x14ac:dyDescent="0.2">
      <c r="A69" s="4"/>
      <c r="B69" s="260"/>
      <c r="C69" s="271"/>
      <c r="D69" s="272"/>
      <c r="E69" s="272"/>
      <c r="F69" s="272"/>
      <c r="G69" s="272"/>
      <c r="H69" s="272"/>
      <c r="I69" s="272"/>
      <c r="J69" s="272"/>
      <c r="K69" s="272"/>
      <c r="L69" s="272"/>
      <c r="M69" s="272"/>
      <c r="N69" s="272"/>
      <c r="O69" s="272"/>
      <c r="P69" s="273"/>
      <c r="Q69" s="4"/>
    </row>
    <row r="70" spans="1:19" ht="18" customHeight="1" x14ac:dyDescent="0.2">
      <c r="A70" s="4"/>
      <c r="B70" s="260"/>
      <c r="C70" s="265" t="s">
        <v>125</v>
      </c>
      <c r="D70" s="266"/>
      <c r="E70" s="266"/>
      <c r="F70" s="266"/>
      <c r="G70" s="266"/>
      <c r="H70" s="266"/>
      <c r="I70" s="266"/>
      <c r="J70" s="266"/>
      <c r="K70" s="266"/>
      <c r="L70" s="266"/>
      <c r="M70" s="266"/>
      <c r="N70" s="266"/>
      <c r="O70" s="266"/>
      <c r="P70" s="267"/>
      <c r="Q70" s="4"/>
    </row>
    <row r="71" spans="1:19" ht="49.5" customHeight="1" x14ac:dyDescent="0.2">
      <c r="A71" s="4"/>
      <c r="B71" s="260"/>
      <c r="C71" s="274"/>
      <c r="D71" s="275"/>
      <c r="E71" s="275"/>
      <c r="F71" s="275"/>
      <c r="G71" s="275"/>
      <c r="H71" s="275"/>
      <c r="I71" s="275"/>
      <c r="J71" s="275"/>
      <c r="K71" s="275"/>
      <c r="L71" s="275"/>
      <c r="M71" s="275"/>
      <c r="N71" s="275"/>
      <c r="O71" s="275"/>
      <c r="P71" s="276"/>
      <c r="Q71" s="4"/>
    </row>
    <row r="72" spans="1:19" ht="17.25" customHeight="1" x14ac:dyDescent="0.2">
      <c r="A72" s="4"/>
      <c r="B72" s="260"/>
      <c r="C72" s="274"/>
      <c r="D72" s="275"/>
      <c r="E72" s="275"/>
      <c r="F72" s="275"/>
      <c r="G72" s="275"/>
      <c r="H72" s="275"/>
      <c r="I72" s="275"/>
      <c r="J72" s="275"/>
      <c r="K72" s="275"/>
      <c r="L72" s="275"/>
      <c r="M72" s="275"/>
      <c r="N72" s="275"/>
      <c r="O72" s="275"/>
      <c r="P72" s="276"/>
      <c r="Q72" s="4"/>
    </row>
    <row r="73" spans="1:19" ht="49.5" customHeight="1" thickBot="1" x14ac:dyDescent="0.25">
      <c r="A73" s="4"/>
      <c r="B73" s="261"/>
      <c r="C73" s="277"/>
      <c r="D73" s="278"/>
      <c r="E73" s="278"/>
      <c r="F73" s="278"/>
      <c r="G73" s="278"/>
      <c r="H73" s="278"/>
      <c r="I73" s="278"/>
      <c r="J73" s="278"/>
      <c r="K73" s="278"/>
      <c r="L73" s="278"/>
      <c r="M73" s="278"/>
      <c r="N73" s="278"/>
      <c r="O73" s="278"/>
      <c r="P73" s="279"/>
      <c r="Q73" s="4"/>
    </row>
    <row r="74" spans="1:19" ht="30.75" customHeight="1" thickBot="1" x14ac:dyDescent="0.25">
      <c r="A74" s="4"/>
      <c r="B74" s="63" t="s">
        <v>42</v>
      </c>
      <c r="C74" s="246" t="s">
        <v>126</v>
      </c>
      <c r="D74" s="186"/>
      <c r="E74" s="186"/>
      <c r="F74" s="186"/>
      <c r="G74" s="186"/>
      <c r="H74" s="186"/>
      <c r="I74" s="186"/>
      <c r="J74" s="186"/>
      <c r="K74" s="186"/>
      <c r="L74" s="186"/>
      <c r="M74" s="186"/>
      <c r="N74" s="186"/>
      <c r="O74" s="186"/>
      <c r="P74" s="187"/>
      <c r="Q74" s="4"/>
    </row>
    <row r="75" spans="1:19" ht="27.75" customHeight="1" thickBot="1" x14ac:dyDescent="0.25">
      <c r="A75" s="4"/>
      <c r="B75" s="63" t="s">
        <v>55</v>
      </c>
      <c r="C75" s="247" t="s">
        <v>56</v>
      </c>
      <c r="D75" s="247"/>
      <c r="E75" s="247"/>
      <c r="F75" s="247"/>
      <c r="G75" s="247"/>
      <c r="H75" s="247"/>
      <c r="I75" s="247"/>
      <c r="J75" s="247"/>
      <c r="K75" s="247"/>
      <c r="L75" s="247"/>
      <c r="M75" s="247"/>
      <c r="N75" s="247"/>
      <c r="O75" s="247"/>
      <c r="P75" s="248"/>
      <c r="Q75" s="4"/>
    </row>
    <row r="76" spans="1:19" x14ac:dyDescent="0.2">
      <c r="B76" s="2"/>
    </row>
    <row r="77" spans="1:19" x14ac:dyDescent="0.2">
      <c r="B77" s="2"/>
    </row>
    <row r="78" spans="1:19" x14ac:dyDescent="0.2">
      <c r="B78" s="2"/>
      <c r="C78" s="6"/>
    </row>
    <row r="79" spans="1:19" hidden="1" x14ac:dyDescent="0.2">
      <c r="B79" s="2"/>
      <c r="C79" s="2">
        <v>2018</v>
      </c>
    </row>
    <row r="80" spans="1:19" hidden="1" x14ac:dyDescent="0.2">
      <c r="B80" s="2"/>
      <c r="C80" s="2">
        <v>2019</v>
      </c>
    </row>
    <row r="81" spans="2:15" x14ac:dyDescent="0.2">
      <c r="B81" s="2"/>
    </row>
    <row r="82" spans="2:15" x14ac:dyDescent="0.2">
      <c r="B82" s="2"/>
    </row>
    <row r="83" spans="2:15" x14ac:dyDescent="0.2">
      <c r="B83" s="2"/>
    </row>
    <row r="84" spans="2:15" x14ac:dyDescent="0.2">
      <c r="B84" s="2"/>
    </row>
    <row r="85" spans="2:15" x14ac:dyDescent="0.2">
      <c r="B85" s="2"/>
    </row>
    <row r="86" spans="2:15" s="3" customFormat="1" x14ac:dyDescent="0.2"/>
    <row r="87" spans="2:15" s="3" customFormat="1" x14ac:dyDescent="0.2">
      <c r="B87" s="49"/>
      <c r="C87" s="49"/>
      <c r="D87" s="49"/>
      <c r="E87" s="49"/>
      <c r="F87" s="49"/>
      <c r="G87" s="49"/>
      <c r="H87" s="49"/>
      <c r="I87" s="49"/>
      <c r="J87" s="49"/>
      <c r="K87" s="49"/>
      <c r="L87" s="49"/>
      <c r="M87" s="49"/>
      <c r="N87" s="49"/>
      <c r="O87" s="49"/>
    </row>
    <row r="88" spans="2:15" s="3" customFormat="1" x14ac:dyDescent="0.2">
      <c r="B88" s="49"/>
      <c r="C88" s="49"/>
      <c r="D88" s="49"/>
      <c r="E88" s="49"/>
      <c r="F88" s="49"/>
      <c r="G88" s="49"/>
      <c r="H88" s="49"/>
      <c r="I88" s="49"/>
      <c r="J88" s="49"/>
      <c r="K88" s="49"/>
      <c r="L88" s="49"/>
      <c r="M88" s="49"/>
      <c r="N88" s="49"/>
      <c r="O88" s="49"/>
    </row>
    <row r="89" spans="2:15" s="3" customFormat="1" x14ac:dyDescent="0.2">
      <c r="B89" s="49"/>
      <c r="C89" s="49"/>
      <c r="D89" s="49"/>
      <c r="E89" s="49"/>
      <c r="F89" s="49"/>
      <c r="G89" s="49"/>
      <c r="H89" s="49"/>
      <c r="I89" s="49"/>
      <c r="J89" s="49"/>
      <c r="K89" s="49"/>
      <c r="L89" s="49"/>
      <c r="M89" s="49"/>
      <c r="N89" s="49"/>
      <c r="O89" s="49"/>
    </row>
    <row r="90" spans="2:15" s="3" customFormat="1" x14ac:dyDescent="0.2">
      <c r="B90" s="49"/>
      <c r="C90" s="49"/>
      <c r="D90" s="49"/>
      <c r="E90" s="49"/>
      <c r="F90" s="49"/>
      <c r="G90" s="49"/>
      <c r="H90" s="49"/>
      <c r="I90" s="49"/>
      <c r="J90" s="49"/>
      <c r="K90" s="49"/>
      <c r="L90" s="49"/>
      <c r="M90" s="49"/>
      <c r="N90" s="49"/>
      <c r="O90" s="49"/>
    </row>
    <row r="91" spans="2:15" s="3" customFormat="1" x14ac:dyDescent="0.2">
      <c r="B91" s="43"/>
      <c r="C91" s="43"/>
      <c r="D91" s="43"/>
      <c r="E91" s="43"/>
      <c r="F91" s="43"/>
      <c r="G91" s="49"/>
      <c r="H91" s="49"/>
      <c r="I91" s="49"/>
      <c r="J91" s="49"/>
      <c r="K91" s="49"/>
      <c r="L91" s="49"/>
      <c r="M91" s="49"/>
      <c r="N91" s="49"/>
      <c r="O91" s="49"/>
    </row>
    <row r="92" spans="2:15" s="3" customFormat="1" x14ac:dyDescent="0.2">
      <c r="B92" s="43"/>
      <c r="C92" s="43"/>
      <c r="D92" s="43"/>
      <c r="E92" s="43"/>
      <c r="F92" s="43"/>
      <c r="G92" s="49"/>
      <c r="H92" s="49"/>
      <c r="I92" s="49"/>
      <c r="J92" s="49"/>
      <c r="K92" s="49"/>
      <c r="L92" s="49"/>
      <c r="M92" s="49"/>
      <c r="N92" s="49"/>
      <c r="O92" s="49"/>
    </row>
    <row r="93" spans="2:15" s="3" customFormat="1" x14ac:dyDescent="0.2">
      <c r="B93" s="43"/>
      <c r="C93" s="43"/>
      <c r="D93" s="43"/>
      <c r="E93" s="43"/>
      <c r="F93" s="43"/>
      <c r="G93" s="49"/>
      <c r="H93" s="49"/>
      <c r="I93" s="49"/>
      <c r="J93" s="49"/>
      <c r="K93" s="49"/>
      <c r="L93" s="49"/>
      <c r="M93" s="49"/>
      <c r="N93" s="49"/>
      <c r="O93" s="49"/>
    </row>
    <row r="94" spans="2:15" s="3" customFormat="1" x14ac:dyDescent="0.2">
      <c r="B94" s="43"/>
      <c r="C94" s="43"/>
      <c r="D94" s="43"/>
      <c r="E94" s="43"/>
      <c r="F94" s="43"/>
      <c r="G94" s="49"/>
      <c r="H94" s="49"/>
      <c r="I94" s="49"/>
      <c r="J94" s="49"/>
      <c r="K94" s="49"/>
      <c r="L94" s="49"/>
      <c r="M94" s="49"/>
      <c r="N94" s="49"/>
      <c r="O94" s="49"/>
    </row>
    <row r="95" spans="2:15" s="3" customFormat="1" x14ac:dyDescent="0.2">
      <c r="B95" s="43"/>
      <c r="C95" s="43"/>
      <c r="D95" s="43"/>
      <c r="E95" s="43"/>
      <c r="F95" s="43"/>
      <c r="G95" s="49"/>
      <c r="H95" s="49"/>
      <c r="I95" s="49"/>
      <c r="J95" s="49"/>
      <c r="K95" s="49"/>
      <c r="L95" s="49"/>
      <c r="M95" s="49"/>
      <c r="N95" s="49"/>
      <c r="O95" s="49"/>
    </row>
    <row r="96" spans="2:15" s="3" customFormat="1" x14ac:dyDescent="0.2">
      <c r="B96" s="43"/>
      <c r="C96" s="43"/>
      <c r="D96" s="43"/>
      <c r="E96" s="43"/>
      <c r="F96" s="43"/>
      <c r="G96" s="49"/>
      <c r="H96" s="49"/>
      <c r="I96" s="49"/>
      <c r="J96" s="49"/>
      <c r="K96" s="49"/>
      <c r="L96" s="49"/>
      <c r="M96" s="49"/>
      <c r="N96" s="49"/>
      <c r="O96" s="49"/>
    </row>
    <row r="97" spans="2:17" s="3" customFormat="1" x14ac:dyDescent="0.2">
      <c r="B97" s="43"/>
      <c r="C97" s="43"/>
      <c r="D97" s="43"/>
      <c r="E97" s="43"/>
      <c r="F97" s="43"/>
      <c r="G97" s="49"/>
      <c r="H97" s="49"/>
      <c r="I97" s="49"/>
      <c r="J97" s="49"/>
      <c r="K97" s="49"/>
      <c r="L97" s="49"/>
      <c r="M97" s="49"/>
      <c r="N97" s="49"/>
      <c r="O97" s="49"/>
      <c r="P97" s="42"/>
    </row>
    <row r="98" spans="2:17" s="3" customFormat="1" x14ac:dyDescent="0.2">
      <c r="B98" s="43"/>
      <c r="C98" s="43"/>
      <c r="D98" s="43"/>
      <c r="E98" s="43"/>
      <c r="F98" s="43"/>
      <c r="G98" s="49"/>
      <c r="H98" s="49"/>
      <c r="I98" s="49"/>
      <c r="J98" s="49"/>
      <c r="K98" s="49"/>
      <c r="L98" s="49"/>
      <c r="M98" s="49"/>
      <c r="N98" s="49"/>
      <c r="O98" s="49"/>
      <c r="P98" s="42"/>
    </row>
    <row r="99" spans="2:17" s="3" customFormat="1" x14ac:dyDescent="0.2">
      <c r="B99" s="43"/>
      <c r="C99" s="43"/>
      <c r="D99" s="43"/>
      <c r="E99" s="43"/>
      <c r="F99" s="43"/>
      <c r="G99" s="49"/>
      <c r="H99" s="49"/>
      <c r="I99" s="49"/>
      <c r="J99" s="49"/>
      <c r="K99" s="49"/>
      <c r="L99" s="49"/>
      <c r="M99" s="49"/>
      <c r="N99" s="49"/>
      <c r="O99" s="49"/>
      <c r="P99" s="42"/>
    </row>
    <row r="100" spans="2:17" s="3" customFormat="1" x14ac:dyDescent="0.2">
      <c r="B100" s="43"/>
      <c r="C100" s="43"/>
      <c r="D100" s="43"/>
      <c r="E100" s="43"/>
      <c r="F100" s="43"/>
      <c r="G100" s="49"/>
      <c r="H100" s="49"/>
      <c r="I100" s="49"/>
      <c r="J100" s="49"/>
      <c r="K100" s="49"/>
      <c r="L100" s="49"/>
      <c r="M100" s="49"/>
      <c r="N100" s="49"/>
      <c r="O100" s="49"/>
      <c r="P100" s="42"/>
      <c r="Q100" s="7" t="s">
        <v>47</v>
      </c>
    </row>
    <row r="101" spans="2:17" s="3" customFormat="1" x14ac:dyDescent="0.2">
      <c r="B101" s="48"/>
      <c r="C101" s="48"/>
      <c r="D101" s="43"/>
      <c r="E101" s="43"/>
      <c r="F101" s="43"/>
      <c r="G101" s="49"/>
      <c r="H101" s="49"/>
      <c r="I101" s="49"/>
      <c r="J101" s="49"/>
      <c r="K101" s="49"/>
      <c r="L101" s="49"/>
      <c r="M101" s="49"/>
      <c r="N101" s="49"/>
      <c r="O101" s="49"/>
      <c r="P101" s="42"/>
      <c r="Q101" s="7" t="s">
        <v>48</v>
      </c>
    </row>
    <row r="102" spans="2:17" s="3" customFormat="1" x14ac:dyDescent="0.2">
      <c r="B102" s="48"/>
      <c r="C102" s="48"/>
      <c r="D102" s="43"/>
      <c r="E102" s="43"/>
      <c r="F102" s="43"/>
      <c r="G102" s="49"/>
      <c r="H102" s="49"/>
      <c r="I102" s="49"/>
      <c r="J102" s="49"/>
      <c r="K102" s="49"/>
      <c r="L102" s="49"/>
      <c r="M102" s="49"/>
      <c r="N102" s="49"/>
      <c r="O102" s="49"/>
      <c r="P102" s="42"/>
      <c r="Q102" s="7" t="s">
        <v>50</v>
      </c>
    </row>
    <row r="103" spans="2:17" s="3" customFormat="1" x14ac:dyDescent="0.2">
      <c r="B103" s="48"/>
      <c r="C103" s="48"/>
      <c r="D103" s="43"/>
      <c r="E103" s="43"/>
      <c r="F103" s="43"/>
      <c r="G103" s="49"/>
      <c r="H103" s="49"/>
      <c r="I103" s="49"/>
      <c r="J103" s="49"/>
      <c r="K103" s="49"/>
      <c r="L103" s="49"/>
      <c r="M103" s="49"/>
      <c r="N103" s="49"/>
      <c r="O103" s="49"/>
      <c r="P103" s="42"/>
      <c r="Q103" s="7" t="s">
        <v>49</v>
      </c>
    </row>
    <row r="104" spans="2:17" s="3" customFormat="1" x14ac:dyDescent="0.2">
      <c r="B104" s="43"/>
      <c r="C104" s="48"/>
      <c r="D104" s="43"/>
      <c r="E104" s="43"/>
      <c r="F104" s="43"/>
      <c r="G104" s="49"/>
      <c r="H104" s="49"/>
      <c r="I104" s="49"/>
      <c r="J104" s="49"/>
      <c r="K104" s="49"/>
      <c r="L104" s="49"/>
      <c r="M104" s="50"/>
      <c r="N104" s="49"/>
      <c r="O104" s="49"/>
      <c r="P104" s="42"/>
      <c r="Q104" s="7" t="s">
        <v>51</v>
      </c>
    </row>
    <row r="105" spans="2:17" s="3" customFormat="1" x14ac:dyDescent="0.2">
      <c r="B105" s="43"/>
      <c r="C105" s="48"/>
      <c r="D105" s="43"/>
      <c r="E105" s="43"/>
      <c r="F105" s="43"/>
      <c r="G105" s="49"/>
      <c r="H105" s="49"/>
      <c r="I105" s="49"/>
      <c r="J105" s="49"/>
      <c r="K105" s="49"/>
      <c r="L105" s="49"/>
      <c r="M105" s="49"/>
      <c r="N105" s="49" t="s">
        <v>46</v>
      </c>
      <c r="O105" s="49"/>
      <c r="P105" s="42"/>
      <c r="Q105" s="7" t="s">
        <v>52</v>
      </c>
    </row>
    <row r="106" spans="2:17" s="3" customFormat="1" x14ac:dyDescent="0.2">
      <c r="B106" s="43"/>
      <c r="C106" s="48"/>
      <c r="D106" s="43"/>
      <c r="E106" s="43"/>
      <c r="F106" s="43"/>
      <c r="G106" s="49"/>
      <c r="H106" s="49"/>
      <c r="I106" s="49"/>
      <c r="J106" s="49"/>
      <c r="K106" s="49"/>
      <c r="L106" s="49"/>
      <c r="M106" s="49"/>
      <c r="N106" s="49"/>
      <c r="O106" s="49"/>
      <c r="P106" s="42"/>
    </row>
    <row r="107" spans="2:17" s="3" customFormat="1" x14ac:dyDescent="0.2">
      <c r="B107" s="43"/>
      <c r="C107" s="48"/>
      <c r="D107" s="43"/>
      <c r="E107" s="43"/>
      <c r="F107" s="43"/>
      <c r="G107" s="49"/>
      <c r="H107" s="49"/>
      <c r="I107" s="49"/>
      <c r="J107" s="49"/>
      <c r="K107" s="49"/>
      <c r="L107" s="49"/>
      <c r="M107" s="49"/>
      <c r="N107" s="49"/>
      <c r="O107" s="49"/>
      <c r="P107" s="42"/>
    </row>
    <row r="108" spans="2:17" s="3" customFormat="1" x14ac:dyDescent="0.2">
      <c r="B108" s="43"/>
      <c r="C108" s="43"/>
      <c r="D108" s="43"/>
      <c r="E108" s="43"/>
      <c r="F108" s="43"/>
      <c r="G108" s="49"/>
      <c r="H108" s="49"/>
      <c r="I108" s="49"/>
      <c r="J108" s="49"/>
      <c r="K108" s="49"/>
      <c r="L108" s="49"/>
      <c r="M108" s="49"/>
      <c r="N108" s="49"/>
      <c r="O108" s="49"/>
      <c r="P108" s="42"/>
    </row>
    <row r="109" spans="2:17" s="3" customFormat="1" x14ac:dyDescent="0.2">
      <c r="B109" s="43"/>
      <c r="C109" s="43"/>
      <c r="D109" s="43"/>
      <c r="E109" s="43"/>
      <c r="F109" s="43"/>
      <c r="G109" s="49"/>
      <c r="H109" s="49"/>
      <c r="I109" s="49"/>
      <c r="J109" s="49"/>
      <c r="K109" s="49"/>
      <c r="L109" s="49"/>
      <c r="M109" s="49"/>
      <c r="N109" s="49"/>
      <c r="O109" s="49"/>
      <c r="P109" s="42"/>
    </row>
    <row r="110" spans="2:17" s="3" customFormat="1" x14ac:dyDescent="0.2">
      <c r="B110" s="43"/>
      <c r="C110" s="43"/>
      <c r="D110" s="43"/>
      <c r="E110" s="43"/>
      <c r="F110" s="43"/>
      <c r="G110" s="49"/>
      <c r="H110" s="49"/>
      <c r="I110" s="49"/>
      <c r="J110" s="49"/>
      <c r="K110" s="49"/>
      <c r="L110" s="49"/>
      <c r="M110" s="49"/>
      <c r="N110" s="49"/>
      <c r="O110" s="49"/>
      <c r="P110" s="42"/>
      <c r="Q110" s="7">
        <v>2015</v>
      </c>
    </row>
    <row r="111" spans="2:17" s="3" customFormat="1" ht="12.75" customHeight="1" x14ac:dyDescent="0.2">
      <c r="B111" s="43"/>
      <c r="C111" s="43"/>
      <c r="D111" s="43"/>
      <c r="E111" s="43"/>
      <c r="F111" s="43"/>
      <c r="G111" s="49"/>
      <c r="H111" s="49"/>
      <c r="I111" s="49"/>
      <c r="J111" s="49"/>
      <c r="K111" s="49"/>
      <c r="L111" s="49"/>
      <c r="M111" s="49"/>
      <c r="N111" s="49"/>
      <c r="O111" s="49"/>
      <c r="Q111" s="7">
        <v>2016</v>
      </c>
    </row>
    <row r="112" spans="2:17" s="3" customFormat="1" x14ac:dyDescent="0.2">
      <c r="B112" s="43"/>
      <c r="C112" s="43"/>
      <c r="D112" s="43"/>
      <c r="E112" s="43"/>
      <c r="F112" s="43"/>
      <c r="G112" s="49"/>
      <c r="H112" s="49"/>
      <c r="I112" s="49"/>
      <c r="J112" s="49"/>
      <c r="K112" s="49"/>
      <c r="L112" s="49"/>
      <c r="M112" s="49"/>
      <c r="N112" s="49"/>
      <c r="O112" s="49"/>
      <c r="Q112" s="7">
        <v>2017</v>
      </c>
    </row>
    <row r="113" spans="2:17" s="3" customFormat="1" x14ac:dyDescent="0.2">
      <c r="B113" s="43"/>
      <c r="C113" s="43"/>
      <c r="D113" s="43"/>
      <c r="E113" s="43"/>
      <c r="F113" s="43"/>
      <c r="G113" s="49"/>
      <c r="H113" s="49"/>
      <c r="I113" s="49"/>
      <c r="J113" s="49"/>
      <c r="K113" s="49"/>
      <c r="L113" s="49"/>
      <c r="M113" s="49"/>
      <c r="N113" s="49"/>
      <c r="O113" s="49"/>
      <c r="Q113" s="7">
        <v>2018</v>
      </c>
    </row>
    <row r="114" spans="2:17" s="3" customFormat="1" x14ac:dyDescent="0.2">
      <c r="B114" s="43"/>
      <c r="C114" s="43"/>
      <c r="D114" s="43"/>
      <c r="E114" s="43"/>
      <c r="F114" s="43"/>
      <c r="G114" s="49"/>
      <c r="H114" s="49"/>
      <c r="I114" s="49"/>
      <c r="J114" s="49"/>
      <c r="K114" s="49"/>
      <c r="L114" s="49"/>
      <c r="M114" s="49"/>
      <c r="N114" s="49"/>
      <c r="O114" s="49"/>
    </row>
    <row r="115" spans="2:17" s="3" customFormat="1" x14ac:dyDescent="0.2">
      <c r="B115" s="43"/>
      <c r="C115" s="43"/>
      <c r="D115" s="43"/>
      <c r="E115" s="43"/>
      <c r="F115" s="43"/>
      <c r="G115" s="49"/>
      <c r="H115" s="49"/>
      <c r="I115" s="49"/>
      <c r="J115" s="49"/>
      <c r="K115" s="49"/>
      <c r="L115" s="49"/>
      <c r="M115" s="49"/>
      <c r="N115" s="49"/>
      <c r="O115" s="49"/>
    </row>
    <row r="116" spans="2:17" s="3" customFormat="1" x14ac:dyDescent="0.2">
      <c r="B116" s="44"/>
      <c r="C116" s="43"/>
      <c r="D116" s="43"/>
      <c r="E116" s="43"/>
      <c r="F116" s="43"/>
      <c r="G116" s="49"/>
      <c r="H116" s="49"/>
      <c r="I116" s="49"/>
      <c r="J116" s="49"/>
      <c r="K116" s="49"/>
      <c r="L116" s="49"/>
      <c r="M116" s="49"/>
      <c r="N116" s="49"/>
      <c r="O116" s="49"/>
    </row>
    <row r="117" spans="2:17" s="3" customFormat="1" x14ac:dyDescent="0.2">
      <c r="B117" s="44"/>
      <c r="C117" s="43"/>
      <c r="D117" s="43"/>
      <c r="E117" s="43"/>
      <c r="F117" s="43"/>
      <c r="G117" s="49"/>
      <c r="H117" s="49"/>
      <c r="I117" s="49"/>
      <c r="J117" s="49"/>
      <c r="K117" s="49"/>
      <c r="L117" s="49"/>
      <c r="M117" s="49"/>
      <c r="N117" s="49"/>
      <c r="O117" s="49"/>
    </row>
    <row r="118" spans="2:17" s="3" customFormat="1" x14ac:dyDescent="0.2">
      <c r="B118" s="44"/>
      <c r="C118" s="43"/>
      <c r="D118" s="43"/>
      <c r="E118" s="43"/>
      <c r="F118" s="43"/>
      <c r="G118" s="49"/>
      <c r="H118" s="49"/>
      <c r="I118" s="49"/>
      <c r="J118" s="49"/>
      <c r="K118" s="49"/>
      <c r="L118" s="49"/>
      <c r="M118" s="49"/>
      <c r="N118" s="49"/>
      <c r="O118" s="49"/>
    </row>
    <row r="119" spans="2:17" s="3" customFormat="1" x14ac:dyDescent="0.2">
      <c r="B119" s="44"/>
      <c r="C119" s="43"/>
      <c r="D119" s="43"/>
      <c r="E119" s="43"/>
      <c r="F119" s="43"/>
      <c r="G119" s="49"/>
      <c r="H119" s="49"/>
      <c r="I119" s="49"/>
      <c r="J119" s="49"/>
      <c r="K119" s="49"/>
      <c r="L119" s="49"/>
      <c r="M119" s="49"/>
      <c r="N119" s="49"/>
      <c r="O119" s="49"/>
    </row>
    <row r="120" spans="2:17" s="3" customFormat="1" x14ac:dyDescent="0.2">
      <c r="B120" s="44"/>
      <c r="C120" s="43"/>
      <c r="D120" s="43"/>
      <c r="E120" s="43"/>
      <c r="F120" s="43"/>
      <c r="G120" s="49"/>
      <c r="H120" s="49"/>
      <c r="I120" s="49"/>
      <c r="J120" s="49"/>
      <c r="K120" s="49"/>
      <c r="L120" s="49"/>
      <c r="M120" s="49"/>
      <c r="N120" s="49"/>
      <c r="O120" s="49"/>
    </row>
    <row r="121" spans="2:17" s="3" customFormat="1" x14ac:dyDescent="0.2">
      <c r="B121" s="44"/>
      <c r="C121" s="43"/>
      <c r="D121" s="43"/>
      <c r="E121" s="43"/>
      <c r="F121" s="43"/>
      <c r="G121" s="49"/>
      <c r="H121" s="49"/>
      <c r="I121" s="49"/>
      <c r="J121" s="49"/>
      <c r="K121" s="49"/>
      <c r="L121" s="49"/>
      <c r="M121" s="49"/>
      <c r="N121" s="49"/>
      <c r="O121" s="49"/>
    </row>
    <row r="122" spans="2:17" s="3" customFormat="1" x14ac:dyDescent="0.2">
      <c r="B122" s="44"/>
      <c r="C122" s="43"/>
      <c r="D122" s="43"/>
      <c r="E122" s="43"/>
      <c r="F122" s="43"/>
      <c r="G122" s="49"/>
      <c r="H122" s="49"/>
      <c r="I122" s="49"/>
      <c r="J122" s="49"/>
      <c r="K122" s="49"/>
      <c r="L122" s="49"/>
      <c r="M122" s="49"/>
      <c r="N122" s="49"/>
      <c r="O122" s="49"/>
    </row>
    <row r="123" spans="2:17" s="3" customFormat="1" x14ac:dyDescent="0.2">
      <c r="B123" s="45"/>
      <c r="C123" s="43"/>
      <c r="D123" s="43"/>
      <c r="E123" s="43"/>
      <c r="F123" s="43"/>
      <c r="G123" s="49"/>
      <c r="H123" s="49"/>
      <c r="I123" s="49"/>
      <c r="J123" s="49"/>
      <c r="K123" s="49"/>
      <c r="L123" s="49"/>
      <c r="M123" s="49"/>
      <c r="N123" s="49"/>
      <c r="O123" s="49"/>
    </row>
    <row r="124" spans="2:17" s="3" customFormat="1" x14ac:dyDescent="0.2">
      <c r="B124" s="45"/>
      <c r="C124" s="43"/>
      <c r="D124" s="43"/>
      <c r="E124" s="43"/>
      <c r="F124" s="43"/>
      <c r="G124" s="49"/>
      <c r="H124" s="49"/>
      <c r="I124" s="49"/>
      <c r="J124" s="49"/>
      <c r="K124" s="49"/>
      <c r="L124" s="49"/>
      <c r="M124" s="49"/>
      <c r="N124" s="49"/>
      <c r="O124" s="49"/>
    </row>
    <row r="125" spans="2:17" s="3" customFormat="1" x14ac:dyDescent="0.2">
      <c r="B125" s="43"/>
      <c r="C125" s="43"/>
      <c r="D125" s="43"/>
      <c r="E125" s="43"/>
      <c r="F125" s="43"/>
      <c r="G125" s="49"/>
      <c r="H125" s="49"/>
      <c r="I125" s="49"/>
      <c r="J125" s="49"/>
      <c r="K125" s="49"/>
      <c r="L125" s="49"/>
      <c r="M125" s="49"/>
      <c r="N125" s="49"/>
      <c r="O125" s="49"/>
    </row>
    <row r="126" spans="2:17" s="3" customFormat="1" x14ac:dyDescent="0.2">
      <c r="B126" s="53" t="s">
        <v>113</v>
      </c>
      <c r="C126" s="43"/>
      <c r="D126" s="43"/>
      <c r="E126" s="43"/>
      <c r="F126" s="43"/>
      <c r="G126" s="49"/>
      <c r="H126" s="49"/>
      <c r="I126" s="49"/>
      <c r="J126" s="49"/>
      <c r="K126" s="49"/>
      <c r="L126" s="49"/>
      <c r="M126" s="49"/>
      <c r="N126" s="49"/>
      <c r="O126" s="49"/>
    </row>
    <row r="127" spans="2:17" s="3" customFormat="1" x14ac:dyDescent="0.2">
      <c r="B127" s="53" t="s">
        <v>114</v>
      </c>
      <c r="C127" s="43"/>
      <c r="D127" s="43"/>
      <c r="E127" s="43"/>
      <c r="F127" s="43"/>
      <c r="G127" s="49"/>
      <c r="H127" s="49"/>
      <c r="I127" s="49"/>
      <c r="J127" s="49"/>
      <c r="K127" s="49"/>
      <c r="L127" s="49"/>
      <c r="M127" s="49"/>
      <c r="N127" s="49"/>
      <c r="O127" s="49"/>
    </row>
    <row r="128" spans="2:17" s="3" customFormat="1" x14ac:dyDescent="0.2">
      <c r="B128" s="53" t="s">
        <v>115</v>
      </c>
      <c r="C128" s="43"/>
      <c r="D128" s="43"/>
      <c r="E128" s="43"/>
      <c r="F128" s="43"/>
      <c r="G128" s="49"/>
      <c r="H128" s="49"/>
      <c r="I128" s="49"/>
      <c r="J128" s="49"/>
      <c r="K128" s="49"/>
      <c r="L128" s="49"/>
      <c r="M128" s="49"/>
      <c r="N128" s="49"/>
      <c r="O128" s="49"/>
    </row>
    <row r="129" spans="2:16" s="3" customFormat="1" x14ac:dyDescent="0.2">
      <c r="B129" s="53" t="s">
        <v>116</v>
      </c>
      <c r="C129" s="43"/>
      <c r="D129" s="43"/>
      <c r="E129" s="43"/>
      <c r="F129" s="43"/>
      <c r="G129" s="49"/>
      <c r="H129" s="49"/>
      <c r="I129" s="49"/>
      <c r="J129" s="49"/>
      <c r="K129" s="49"/>
      <c r="L129" s="49"/>
      <c r="M129" s="49"/>
      <c r="N129" s="49"/>
      <c r="O129" s="49"/>
    </row>
    <row r="130" spans="2:16" s="3" customFormat="1" x14ac:dyDescent="0.2">
      <c r="B130" s="53" t="s">
        <v>117</v>
      </c>
      <c r="C130" s="43"/>
      <c r="D130" s="43"/>
      <c r="E130" s="43"/>
      <c r="F130" s="43"/>
      <c r="G130" s="49"/>
      <c r="H130" s="49"/>
      <c r="I130" s="49"/>
      <c r="J130" s="49"/>
      <c r="K130" s="49"/>
      <c r="L130" s="49"/>
      <c r="M130" s="49"/>
      <c r="N130" s="49"/>
      <c r="O130" s="49"/>
    </row>
    <row r="131" spans="2:16" s="3" customFormat="1" x14ac:dyDescent="0.2">
      <c r="B131" s="53" t="s">
        <v>118</v>
      </c>
      <c r="C131" s="43"/>
      <c r="D131" s="43"/>
      <c r="E131" s="43"/>
      <c r="F131" s="43"/>
      <c r="G131" s="49"/>
      <c r="H131" s="49"/>
      <c r="I131" s="49"/>
      <c r="J131" s="49"/>
      <c r="K131" s="49"/>
      <c r="L131" s="49"/>
      <c r="M131" s="49"/>
      <c r="N131" s="49"/>
      <c r="O131" s="49"/>
    </row>
    <row r="132" spans="2:16" s="3" customFormat="1" x14ac:dyDescent="0.2">
      <c r="B132" s="53" t="s">
        <v>119</v>
      </c>
      <c r="C132" s="43"/>
      <c r="D132" s="43"/>
      <c r="E132" s="43"/>
      <c r="F132" s="43"/>
      <c r="G132" s="49"/>
      <c r="H132" s="49"/>
      <c r="I132" s="49"/>
      <c r="J132" s="49"/>
      <c r="K132" s="49"/>
      <c r="L132" s="49"/>
      <c r="M132" s="49"/>
      <c r="N132" s="49"/>
      <c r="O132" s="49"/>
    </row>
    <row r="133" spans="2:16" s="3" customFormat="1" x14ac:dyDescent="0.2">
      <c r="B133" s="51"/>
      <c r="C133" s="43"/>
      <c r="D133" s="43"/>
      <c r="E133" s="43"/>
      <c r="F133" s="43"/>
      <c r="G133" s="49"/>
      <c r="H133" s="49"/>
      <c r="I133" s="49"/>
      <c r="J133" s="49"/>
      <c r="K133" s="49"/>
      <c r="L133" s="49"/>
      <c r="M133" s="49"/>
      <c r="N133" s="49"/>
      <c r="O133" s="49"/>
    </row>
    <row r="134" spans="2:16" s="3" customFormat="1" x14ac:dyDescent="0.2">
      <c r="B134" s="44"/>
      <c r="C134" s="43"/>
      <c r="D134" s="43"/>
      <c r="E134" s="43"/>
      <c r="F134" s="43"/>
      <c r="G134" s="49"/>
      <c r="H134" s="49"/>
      <c r="I134" s="49"/>
      <c r="J134" s="49"/>
      <c r="K134" s="49"/>
      <c r="L134" s="49"/>
      <c r="M134" s="49"/>
      <c r="N134" s="49"/>
      <c r="O134" s="49"/>
    </row>
    <row r="135" spans="2:16" s="4" customFormat="1" x14ac:dyDescent="0.2">
      <c r="B135" s="44"/>
      <c r="C135" s="43"/>
      <c r="D135" s="43"/>
      <c r="E135" s="43"/>
      <c r="F135" s="43"/>
      <c r="G135" s="49"/>
      <c r="H135" s="49"/>
      <c r="I135" s="49"/>
      <c r="J135" s="49"/>
      <c r="K135" s="49"/>
      <c r="L135" s="49"/>
      <c r="M135" s="49"/>
      <c r="N135" s="49"/>
      <c r="O135" s="49"/>
      <c r="P135" s="3"/>
    </row>
    <row r="136" spans="2:16" s="4" customFormat="1" hidden="1" x14ac:dyDescent="0.2">
      <c r="B136" s="43" t="s">
        <v>27</v>
      </c>
      <c r="C136" s="43"/>
      <c r="D136" s="43"/>
      <c r="E136" s="43"/>
      <c r="F136" s="43"/>
      <c r="G136" s="49"/>
      <c r="H136" s="49"/>
      <c r="I136" s="49"/>
      <c r="J136" s="49"/>
      <c r="K136" s="49"/>
      <c r="L136" s="49"/>
      <c r="M136" s="49"/>
      <c r="N136" s="49"/>
      <c r="O136" s="49"/>
      <c r="P136" s="3"/>
    </row>
    <row r="137" spans="2:16" s="4" customFormat="1" hidden="1" x14ac:dyDescent="0.2">
      <c r="B137" s="8" t="s">
        <v>35</v>
      </c>
      <c r="C137" s="43"/>
      <c r="D137" s="43"/>
      <c r="E137" s="43"/>
      <c r="F137" s="43"/>
      <c r="G137" s="49"/>
      <c r="H137" s="49"/>
      <c r="I137" s="49"/>
      <c r="J137" s="49"/>
      <c r="K137" s="49"/>
      <c r="L137" s="49"/>
      <c r="M137" s="49"/>
      <c r="N137" s="49"/>
      <c r="O137" s="49"/>
      <c r="P137" s="3"/>
    </row>
    <row r="138" spans="2:16" s="4" customFormat="1" hidden="1" x14ac:dyDescent="0.2">
      <c r="B138" s="8" t="s">
        <v>84</v>
      </c>
      <c r="C138" s="43"/>
      <c r="D138" s="43"/>
      <c r="E138" s="43"/>
      <c r="F138" s="43"/>
      <c r="G138" s="49"/>
      <c r="H138" s="49"/>
      <c r="I138" s="49"/>
      <c r="J138" s="49"/>
      <c r="K138" s="49"/>
      <c r="L138" s="49"/>
      <c r="M138" s="49"/>
      <c r="N138" s="49"/>
      <c r="O138" s="49"/>
      <c r="P138" s="3"/>
    </row>
    <row r="139" spans="2:16" s="4" customFormat="1" hidden="1" x14ac:dyDescent="0.2">
      <c r="B139" s="8" t="s">
        <v>28</v>
      </c>
      <c r="C139" s="43"/>
      <c r="D139" s="43"/>
      <c r="E139" s="43"/>
      <c r="F139" s="43"/>
      <c r="G139" s="49"/>
      <c r="H139" s="49"/>
      <c r="I139" s="49"/>
      <c r="J139" s="49"/>
      <c r="K139" s="49"/>
      <c r="L139" s="49"/>
      <c r="M139" s="49"/>
      <c r="N139" s="49"/>
      <c r="O139" s="49"/>
      <c r="P139" s="3"/>
    </row>
    <row r="140" spans="2:16" s="4" customFormat="1" hidden="1" x14ac:dyDescent="0.2">
      <c r="B140" s="8" t="s">
        <v>90</v>
      </c>
      <c r="C140" s="43"/>
      <c r="D140" s="43"/>
      <c r="E140" s="43"/>
      <c r="F140" s="43"/>
      <c r="G140" s="49"/>
      <c r="H140" s="49"/>
      <c r="I140" s="49"/>
      <c r="J140" s="49"/>
      <c r="K140" s="49"/>
      <c r="L140" s="49"/>
      <c r="M140" s="49"/>
      <c r="N140" s="49"/>
      <c r="O140" s="49"/>
      <c r="P140" s="3"/>
    </row>
    <row r="141" spans="2:16" s="4" customFormat="1" hidden="1" x14ac:dyDescent="0.2">
      <c r="B141" s="8" t="s">
        <v>110</v>
      </c>
      <c r="C141" s="43"/>
      <c r="D141" s="43"/>
      <c r="E141" s="43"/>
      <c r="F141" s="43"/>
      <c r="G141" s="49"/>
      <c r="H141" s="49"/>
      <c r="I141" s="49"/>
      <c r="J141" s="49"/>
      <c r="K141" s="49"/>
      <c r="L141" s="49"/>
      <c r="M141" s="49"/>
      <c r="N141" s="49"/>
      <c r="O141" s="49"/>
      <c r="P141" s="3"/>
    </row>
    <row r="142" spans="2:16" s="4" customFormat="1" hidden="1" x14ac:dyDescent="0.2">
      <c r="B142" s="8" t="s">
        <v>92</v>
      </c>
      <c r="C142" s="43"/>
      <c r="D142" s="43"/>
      <c r="E142" s="43"/>
      <c r="F142" s="43"/>
      <c r="G142" s="49"/>
      <c r="H142" s="49"/>
      <c r="I142" s="49"/>
      <c r="J142" s="49"/>
      <c r="K142" s="49"/>
      <c r="L142" s="49"/>
      <c r="M142" s="49"/>
      <c r="N142" s="49"/>
      <c r="O142" s="49"/>
      <c r="P142" s="3"/>
    </row>
    <row r="143" spans="2:16" s="4" customFormat="1" hidden="1" x14ac:dyDescent="0.2">
      <c r="B143" s="8" t="s">
        <v>33</v>
      </c>
      <c r="C143" s="43"/>
      <c r="D143" s="43"/>
      <c r="E143" s="43"/>
      <c r="F143" s="43"/>
      <c r="G143" s="49"/>
      <c r="H143" s="49"/>
      <c r="I143" s="49"/>
      <c r="J143" s="49"/>
      <c r="K143" s="49"/>
      <c r="L143" s="49"/>
      <c r="M143" s="49"/>
      <c r="N143" s="49"/>
      <c r="O143" s="49"/>
      <c r="P143" s="3"/>
    </row>
    <row r="144" spans="2:16" s="4" customFormat="1" hidden="1" x14ac:dyDescent="0.2">
      <c r="B144" s="8" t="s">
        <v>81</v>
      </c>
      <c r="C144" s="43"/>
      <c r="D144" s="43"/>
      <c r="E144" s="43"/>
      <c r="F144" s="43"/>
      <c r="G144" s="49"/>
      <c r="H144" s="49"/>
      <c r="I144" s="49"/>
      <c r="J144" s="49"/>
      <c r="K144" s="49"/>
      <c r="L144" s="49"/>
      <c r="M144" s="49"/>
      <c r="N144" s="49"/>
      <c r="O144" s="49"/>
      <c r="P144" s="3"/>
    </row>
    <row r="145" spans="2:16" s="4" customFormat="1" hidden="1" x14ac:dyDescent="0.2">
      <c r="B145" s="8" t="s">
        <v>85</v>
      </c>
      <c r="C145" s="43"/>
      <c r="D145" s="43"/>
      <c r="E145" s="43"/>
      <c r="F145" s="43"/>
      <c r="G145" s="49"/>
      <c r="H145" s="49"/>
      <c r="I145" s="49"/>
      <c r="J145" s="49"/>
      <c r="K145" s="49"/>
      <c r="L145" s="49"/>
      <c r="M145" s="49"/>
      <c r="N145" s="49"/>
      <c r="O145" s="49"/>
      <c r="P145" s="3"/>
    </row>
    <row r="146" spans="2:16" hidden="1" x14ac:dyDescent="0.2">
      <c r="B146" s="47" t="s">
        <v>106</v>
      </c>
      <c r="C146" s="43"/>
      <c r="D146" s="43"/>
      <c r="E146" s="43"/>
      <c r="F146" s="43"/>
      <c r="G146" s="49"/>
      <c r="H146" s="49"/>
      <c r="I146" s="49"/>
      <c r="J146" s="49"/>
      <c r="K146" s="49"/>
      <c r="L146" s="49"/>
      <c r="M146" s="49"/>
      <c r="N146" s="49"/>
      <c r="O146" s="49"/>
      <c r="P146" s="3"/>
    </row>
    <row r="147" spans="2:16" hidden="1" x14ac:dyDescent="0.2">
      <c r="B147" s="8" t="s">
        <v>83</v>
      </c>
      <c r="C147" s="43"/>
      <c r="D147" s="43"/>
      <c r="E147" s="43"/>
      <c r="F147" s="43"/>
      <c r="G147" s="49"/>
      <c r="H147" s="49"/>
      <c r="I147" s="49"/>
      <c r="J147" s="49"/>
      <c r="K147" s="49"/>
      <c r="L147" s="49"/>
      <c r="M147" s="49"/>
      <c r="N147" s="49"/>
      <c r="O147" s="49"/>
      <c r="P147" s="3"/>
    </row>
    <row r="148" spans="2:16" hidden="1" x14ac:dyDescent="0.2">
      <c r="B148" s="8" t="s">
        <v>88</v>
      </c>
      <c r="C148" s="43"/>
      <c r="D148" s="43"/>
      <c r="E148" s="43"/>
      <c r="F148" s="43"/>
      <c r="G148" s="49"/>
      <c r="H148" s="49"/>
      <c r="I148" s="49"/>
      <c r="J148" s="49"/>
      <c r="K148" s="49"/>
      <c r="L148" s="49"/>
      <c r="M148" s="49"/>
      <c r="N148" s="49"/>
      <c r="O148" s="49"/>
      <c r="P148" s="3"/>
    </row>
    <row r="149" spans="2:16" hidden="1" x14ac:dyDescent="0.2">
      <c r="B149" s="8" t="s">
        <v>91</v>
      </c>
      <c r="C149" s="43"/>
      <c r="D149" s="43"/>
      <c r="E149" s="43"/>
      <c r="F149" s="43"/>
      <c r="G149" s="49"/>
      <c r="H149" s="49"/>
      <c r="I149" s="49"/>
      <c r="J149" s="49"/>
      <c r="K149" s="49"/>
      <c r="L149" s="49"/>
      <c r="M149" s="49"/>
      <c r="N149" s="49"/>
      <c r="O149" s="49"/>
      <c r="P149" s="3"/>
    </row>
    <row r="150" spans="2:16" hidden="1" x14ac:dyDescent="0.2">
      <c r="B150" s="8" t="s">
        <v>89</v>
      </c>
      <c r="C150" s="43"/>
      <c r="D150" s="43"/>
      <c r="E150" s="43"/>
      <c r="F150" s="43"/>
      <c r="G150" s="49"/>
      <c r="H150" s="49"/>
      <c r="I150" s="49"/>
      <c r="J150" s="49"/>
      <c r="K150" s="49"/>
      <c r="L150" s="49"/>
      <c r="M150" s="49"/>
      <c r="N150" s="49"/>
      <c r="O150" s="49"/>
      <c r="P150" s="3"/>
    </row>
    <row r="151" spans="2:16" hidden="1" x14ac:dyDescent="0.2">
      <c r="B151" s="8" t="s">
        <v>86</v>
      </c>
      <c r="C151" s="43"/>
      <c r="D151" s="43"/>
      <c r="E151" s="43"/>
      <c r="F151" s="43"/>
      <c r="G151" s="49"/>
      <c r="H151" s="49"/>
      <c r="I151" s="49"/>
      <c r="J151" s="49"/>
      <c r="K151" s="49"/>
      <c r="L151" s="49"/>
      <c r="M151" s="49"/>
      <c r="N151" s="49"/>
      <c r="O151" s="49"/>
      <c r="P151" s="3"/>
    </row>
    <row r="152" spans="2:16" hidden="1" x14ac:dyDescent="0.2">
      <c r="B152" s="8" t="s">
        <v>79</v>
      </c>
      <c r="C152" s="43"/>
      <c r="D152" s="43"/>
      <c r="E152" s="43"/>
      <c r="F152" s="43"/>
      <c r="G152" s="49"/>
      <c r="H152" s="49"/>
      <c r="I152" s="49"/>
      <c r="J152" s="49"/>
      <c r="K152" s="49"/>
      <c r="L152" s="49"/>
      <c r="M152" s="49"/>
      <c r="N152" s="49"/>
      <c r="O152" s="49"/>
      <c r="P152" s="3"/>
    </row>
    <row r="153" spans="2:16" hidden="1" x14ac:dyDescent="0.2">
      <c r="B153" s="8" t="s">
        <v>87</v>
      </c>
      <c r="C153" s="43"/>
      <c r="D153" s="43"/>
      <c r="E153" s="43"/>
      <c r="F153" s="43"/>
      <c r="G153" s="49"/>
      <c r="H153" s="49"/>
      <c r="I153" s="49"/>
      <c r="J153" s="49"/>
      <c r="K153" s="49"/>
      <c r="L153" s="49"/>
      <c r="M153" s="49"/>
      <c r="N153" s="49"/>
      <c r="O153" s="49"/>
      <c r="P153" s="3"/>
    </row>
    <row r="154" spans="2:16" hidden="1" x14ac:dyDescent="0.2">
      <c r="B154" s="8" t="s">
        <v>80</v>
      </c>
      <c r="C154" s="43"/>
      <c r="D154" s="43"/>
      <c r="E154" s="43"/>
      <c r="F154" s="43"/>
      <c r="G154" s="49"/>
      <c r="H154" s="49"/>
      <c r="I154" s="49"/>
      <c r="J154" s="49"/>
      <c r="K154" s="49"/>
      <c r="L154" s="49"/>
      <c r="M154" s="49"/>
      <c r="N154" s="49"/>
      <c r="O154" s="49"/>
      <c r="P154" s="3"/>
    </row>
    <row r="155" spans="2:16" hidden="1" x14ac:dyDescent="0.2">
      <c r="B155" s="8" t="s">
        <v>82</v>
      </c>
      <c r="C155" s="43"/>
      <c r="D155" s="43"/>
      <c r="E155" s="43"/>
      <c r="F155" s="43"/>
      <c r="G155" s="49"/>
      <c r="H155" s="49"/>
      <c r="I155" s="49"/>
      <c r="J155" s="49"/>
      <c r="K155" s="49"/>
      <c r="L155" s="49"/>
      <c r="M155" s="49"/>
      <c r="N155" s="49"/>
      <c r="O155" s="49"/>
      <c r="P155" s="3"/>
    </row>
    <row r="156" spans="2:16" hidden="1" x14ac:dyDescent="0.2">
      <c r="B156" s="8" t="s">
        <v>31</v>
      </c>
      <c r="C156" s="43"/>
      <c r="D156" s="43"/>
      <c r="E156" s="43"/>
      <c r="F156" s="43"/>
      <c r="G156" s="49"/>
      <c r="H156" s="49"/>
      <c r="I156" s="49"/>
      <c r="J156" s="49"/>
      <c r="K156" s="49"/>
      <c r="L156" s="49"/>
      <c r="M156" s="49"/>
      <c r="N156" s="49"/>
      <c r="O156" s="49"/>
      <c r="P156" s="3"/>
    </row>
    <row r="157" spans="2:16" hidden="1" x14ac:dyDescent="0.2">
      <c r="B157" s="8" t="s">
        <v>34</v>
      </c>
      <c r="C157" s="43"/>
      <c r="D157" s="43"/>
      <c r="E157" s="43"/>
      <c r="F157" s="43"/>
      <c r="G157" s="49"/>
      <c r="H157" s="49"/>
      <c r="I157" s="49"/>
      <c r="J157" s="49"/>
      <c r="K157" s="49"/>
      <c r="L157" s="49"/>
      <c r="M157" s="49"/>
      <c r="N157" s="49"/>
      <c r="O157" s="49"/>
      <c r="P157" s="3"/>
    </row>
    <row r="158" spans="2:16" hidden="1" x14ac:dyDescent="0.2">
      <c r="B158" s="8" t="s">
        <v>30</v>
      </c>
      <c r="C158" s="43"/>
      <c r="D158" s="43"/>
      <c r="E158" s="43"/>
      <c r="F158" s="43"/>
      <c r="G158" s="49"/>
      <c r="H158" s="49"/>
      <c r="I158" s="49"/>
      <c r="J158" s="49"/>
      <c r="K158" s="49"/>
      <c r="L158" s="49"/>
      <c r="M158" s="49"/>
      <c r="N158" s="49"/>
      <c r="O158" s="49"/>
      <c r="P158" s="3"/>
    </row>
    <row r="159" spans="2:16" hidden="1" x14ac:dyDescent="0.2">
      <c r="B159" s="8" t="s">
        <v>32</v>
      </c>
      <c r="C159" s="43"/>
      <c r="D159" s="43"/>
      <c r="E159" s="43"/>
      <c r="F159" s="43"/>
      <c r="G159" s="49"/>
      <c r="H159" s="49"/>
      <c r="I159" s="49"/>
      <c r="J159" s="49"/>
      <c r="K159" s="49"/>
      <c r="L159" s="49"/>
      <c r="M159" s="49"/>
      <c r="N159" s="49"/>
      <c r="O159" s="49"/>
      <c r="P159" s="3"/>
    </row>
    <row r="160" spans="2:16" hidden="1" x14ac:dyDescent="0.2">
      <c r="B160" s="8" t="s">
        <v>65</v>
      </c>
      <c r="C160" s="43"/>
      <c r="D160" s="43"/>
      <c r="E160" s="43"/>
      <c r="F160" s="43"/>
      <c r="G160" s="49"/>
      <c r="H160" s="49"/>
      <c r="I160" s="49"/>
      <c r="J160" s="49"/>
      <c r="K160" s="49"/>
      <c r="L160" s="49"/>
      <c r="M160" s="49"/>
      <c r="N160" s="49"/>
      <c r="O160" s="49"/>
      <c r="P160" s="3"/>
    </row>
    <row r="161" spans="2:16" hidden="1" x14ac:dyDescent="0.2">
      <c r="B161" s="8" t="s">
        <v>64</v>
      </c>
      <c r="C161" s="43"/>
      <c r="D161" s="43"/>
      <c r="E161" s="43"/>
      <c r="F161" s="43"/>
      <c r="G161" s="49"/>
      <c r="H161" s="49"/>
      <c r="I161" s="49"/>
      <c r="J161" s="49"/>
      <c r="K161" s="49"/>
      <c r="L161" s="49"/>
      <c r="M161" s="49"/>
      <c r="N161" s="49"/>
      <c r="O161" s="49"/>
      <c r="P161" s="3"/>
    </row>
    <row r="162" spans="2:16" hidden="1" x14ac:dyDescent="0.2">
      <c r="B162" s="8" t="s">
        <v>29</v>
      </c>
      <c r="C162" s="43"/>
      <c r="D162" s="43"/>
      <c r="E162" s="43"/>
      <c r="F162" s="43"/>
      <c r="G162" s="49"/>
      <c r="H162" s="49"/>
      <c r="I162" s="49"/>
      <c r="J162" s="49"/>
      <c r="K162" s="49"/>
      <c r="L162" s="49"/>
      <c r="M162" s="49"/>
      <c r="N162" s="49"/>
      <c r="O162" s="49"/>
      <c r="P162" s="3"/>
    </row>
    <row r="163" spans="2:16" hidden="1" x14ac:dyDescent="0.2">
      <c r="B163" s="8" t="s">
        <v>63</v>
      </c>
      <c r="C163" s="43"/>
      <c r="D163" s="43"/>
      <c r="E163" s="43"/>
      <c r="F163" s="43"/>
      <c r="G163" s="49"/>
      <c r="H163" s="49"/>
      <c r="I163" s="49"/>
      <c r="J163" s="49"/>
      <c r="K163" s="49"/>
      <c r="L163" s="49"/>
      <c r="M163" s="49"/>
      <c r="N163" s="49"/>
      <c r="O163" s="49"/>
      <c r="P163" s="3"/>
    </row>
    <row r="164" spans="2:16" x14ac:dyDescent="0.2">
      <c r="B164" s="43"/>
      <c r="C164" s="43"/>
      <c r="D164" s="43"/>
      <c r="E164" s="43"/>
      <c r="F164" s="43"/>
      <c r="G164" s="49"/>
      <c r="H164" s="49"/>
      <c r="I164" s="49"/>
      <c r="J164" s="49"/>
      <c r="K164" s="49"/>
      <c r="L164" s="49"/>
      <c r="M164" s="49"/>
      <c r="N164" s="49"/>
      <c r="O164" s="49"/>
      <c r="P164" s="3"/>
    </row>
    <row r="165" spans="2:16" x14ac:dyDescent="0.2">
      <c r="B165" s="43"/>
      <c r="C165" s="43"/>
      <c r="D165" s="43"/>
      <c r="E165" s="43"/>
      <c r="F165" s="43"/>
      <c r="G165" s="49"/>
      <c r="H165" s="49"/>
      <c r="I165" s="49"/>
      <c r="J165" s="49"/>
      <c r="K165" s="49"/>
      <c r="L165" s="49"/>
      <c r="M165" s="49"/>
      <c r="N165" s="49"/>
      <c r="O165" s="49"/>
      <c r="P165" s="3"/>
    </row>
    <row r="166" spans="2:16" x14ac:dyDescent="0.2">
      <c r="B166" s="43"/>
      <c r="C166" s="43"/>
      <c r="D166" s="43"/>
      <c r="E166" s="43"/>
      <c r="F166" s="43"/>
      <c r="G166" s="49"/>
      <c r="H166" s="49"/>
      <c r="I166" s="49"/>
      <c r="J166" s="49"/>
      <c r="K166" s="49"/>
      <c r="L166" s="49"/>
      <c r="M166" s="49"/>
      <c r="N166" s="49"/>
      <c r="O166" s="49"/>
      <c r="P166" s="3"/>
    </row>
    <row r="167" spans="2:16" hidden="1" x14ac:dyDescent="0.2">
      <c r="B167" s="43" t="s">
        <v>107</v>
      </c>
      <c r="C167" s="43"/>
      <c r="D167" s="43"/>
      <c r="E167" s="43"/>
      <c r="F167" s="43"/>
      <c r="G167" s="49"/>
      <c r="H167" s="49"/>
      <c r="I167" s="49"/>
      <c r="J167" s="49"/>
      <c r="K167" s="49"/>
      <c r="L167" s="49"/>
      <c r="M167" s="49"/>
      <c r="N167" s="49"/>
      <c r="O167" s="49"/>
      <c r="P167" s="3"/>
    </row>
    <row r="168" spans="2:16" hidden="1" x14ac:dyDescent="0.2">
      <c r="B168" s="48" t="s">
        <v>45</v>
      </c>
      <c r="C168" s="43"/>
      <c r="D168" s="43"/>
      <c r="E168" s="43"/>
      <c r="F168" s="43"/>
      <c r="G168" s="49"/>
      <c r="H168" s="49"/>
      <c r="I168" s="49"/>
      <c r="J168" s="49"/>
      <c r="K168" s="49"/>
      <c r="L168" s="49"/>
      <c r="M168" s="49"/>
      <c r="N168" s="49"/>
      <c r="O168" s="49"/>
    </row>
    <row r="169" spans="2:16" hidden="1" x14ac:dyDescent="0.2">
      <c r="B169" s="48" t="s">
        <v>56</v>
      </c>
      <c r="C169" s="43"/>
      <c r="D169" s="43"/>
      <c r="E169" s="43"/>
      <c r="F169" s="43"/>
      <c r="G169" s="49"/>
      <c r="H169" s="49"/>
      <c r="I169" s="49"/>
      <c r="J169" s="49"/>
      <c r="K169" s="49"/>
      <c r="L169" s="49"/>
      <c r="M169" s="49"/>
      <c r="N169" s="49"/>
      <c r="O169" s="49"/>
    </row>
    <row r="170" spans="2:16" x14ac:dyDescent="0.2">
      <c r="B170" s="49"/>
      <c r="C170" s="43"/>
      <c r="D170" s="43"/>
      <c r="E170" s="43"/>
      <c r="F170" s="43"/>
      <c r="G170" s="49"/>
      <c r="H170" s="49"/>
      <c r="I170" s="49"/>
      <c r="J170" s="49"/>
      <c r="K170" s="49"/>
      <c r="L170" s="49"/>
      <c r="M170" s="49"/>
      <c r="N170" s="49"/>
      <c r="O170" s="49"/>
    </row>
    <row r="171" spans="2:16" x14ac:dyDescent="0.2">
      <c r="B171" s="52"/>
      <c r="C171" s="43"/>
      <c r="D171" s="43"/>
      <c r="E171" s="43"/>
      <c r="F171" s="43"/>
      <c r="G171" s="49"/>
      <c r="H171" s="49"/>
      <c r="I171" s="49"/>
      <c r="J171" s="49"/>
      <c r="K171" s="49"/>
      <c r="L171" s="49"/>
      <c r="M171" s="49"/>
      <c r="N171" s="49"/>
      <c r="O171" s="49"/>
    </row>
    <row r="172" spans="2:16" x14ac:dyDescent="0.2">
      <c r="B172" s="52"/>
      <c r="C172" s="43"/>
      <c r="D172" s="43"/>
      <c r="E172" s="43"/>
      <c r="F172" s="43"/>
      <c r="G172" s="49"/>
      <c r="H172" s="49"/>
      <c r="I172" s="49"/>
      <c r="J172" s="49"/>
      <c r="K172" s="49"/>
      <c r="L172" s="49"/>
      <c r="M172" s="49"/>
      <c r="N172" s="49"/>
      <c r="O172" s="49"/>
    </row>
    <row r="173" spans="2:16" x14ac:dyDescent="0.2">
      <c r="B173" s="52"/>
      <c r="C173" s="43"/>
      <c r="D173" s="43"/>
      <c r="E173" s="43"/>
      <c r="F173" s="43"/>
      <c r="G173" s="49"/>
      <c r="H173" s="49"/>
      <c r="I173" s="49"/>
      <c r="J173" s="49"/>
      <c r="K173" s="49"/>
      <c r="L173" s="49"/>
      <c r="M173" s="49"/>
      <c r="N173" s="49"/>
      <c r="O173" s="49"/>
    </row>
    <row r="174" spans="2:16" x14ac:dyDescent="0.2">
      <c r="B174" s="52"/>
      <c r="C174" s="43"/>
      <c r="D174" s="43"/>
      <c r="E174" s="43"/>
      <c r="F174" s="43"/>
      <c r="G174" s="49"/>
      <c r="H174" s="49"/>
      <c r="I174" s="49"/>
      <c r="J174" s="49"/>
      <c r="K174" s="49"/>
      <c r="L174" s="49"/>
      <c r="M174" s="49"/>
      <c r="N174" s="49"/>
      <c r="O174" s="49"/>
    </row>
    <row r="175" spans="2:16" x14ac:dyDescent="0.2">
      <c r="B175" s="52"/>
      <c r="C175" s="43"/>
      <c r="D175" s="43"/>
      <c r="E175" s="43"/>
      <c r="F175" s="43"/>
      <c r="G175" s="49"/>
      <c r="H175" s="49"/>
      <c r="I175" s="49"/>
      <c r="J175" s="49"/>
      <c r="K175" s="49"/>
      <c r="L175" s="49"/>
      <c r="M175" s="49"/>
      <c r="N175" s="49"/>
      <c r="O175" s="49"/>
    </row>
    <row r="176" spans="2:16" s="3" customFormat="1" hidden="1" x14ac:dyDescent="0.2">
      <c r="B176" s="44" t="s">
        <v>112</v>
      </c>
      <c r="C176" s="43"/>
      <c r="D176" s="43"/>
      <c r="E176" s="43"/>
      <c r="F176" s="43"/>
      <c r="G176" s="43"/>
      <c r="H176" s="43"/>
      <c r="I176" s="43"/>
      <c r="J176" s="43"/>
      <c r="K176" s="43"/>
      <c r="L176" s="43"/>
      <c r="M176" s="43"/>
      <c r="N176" s="43"/>
      <c r="O176" s="43"/>
    </row>
    <row r="177" spans="2:15" s="3" customFormat="1" hidden="1" x14ac:dyDescent="0.2">
      <c r="B177" s="45" t="s">
        <v>111</v>
      </c>
      <c r="C177" s="43"/>
      <c r="D177" s="43"/>
      <c r="E177" s="43"/>
      <c r="F177" s="43"/>
      <c r="G177" s="43"/>
      <c r="H177" s="43"/>
      <c r="I177" s="43"/>
      <c r="J177" s="43"/>
      <c r="K177" s="43"/>
      <c r="L177" s="43"/>
      <c r="M177" s="43"/>
      <c r="N177" s="43"/>
      <c r="O177" s="43"/>
    </row>
    <row r="178" spans="2:15" s="3" customFormat="1" ht="38.25" hidden="1" x14ac:dyDescent="0.2">
      <c r="B178" s="46" t="s">
        <v>53</v>
      </c>
    </row>
    <row r="179" spans="2:15" s="3" customFormat="1" ht="38.25" hidden="1" x14ac:dyDescent="0.2">
      <c r="B179" s="46" t="s">
        <v>101</v>
      </c>
    </row>
    <row r="180" spans="2:15" s="3" customFormat="1" ht="38.25" hidden="1" x14ac:dyDescent="0.2">
      <c r="B180" s="46" t="s">
        <v>102</v>
      </c>
    </row>
    <row r="181" spans="2:15" s="3" customFormat="1" ht="63.75" hidden="1" x14ac:dyDescent="0.2">
      <c r="B181" s="46" t="s">
        <v>103</v>
      </c>
    </row>
    <row r="182" spans="2:15" s="3" customFormat="1" ht="51" hidden="1" x14ac:dyDescent="0.2">
      <c r="B182" s="46" t="s">
        <v>104</v>
      </c>
    </row>
    <row r="183" spans="2:15" s="3" customFormat="1" ht="38.25" hidden="1" x14ac:dyDescent="0.2">
      <c r="B183" s="46" t="s">
        <v>105</v>
      </c>
    </row>
    <row r="184" spans="2:15" s="3" customFormat="1" ht="25.5" hidden="1" x14ac:dyDescent="0.2">
      <c r="B184" s="46" t="s">
        <v>93</v>
      </c>
    </row>
    <row r="185" spans="2:15" s="3" customFormat="1" hidden="1" x14ac:dyDescent="0.2">
      <c r="B185" s="46" t="s">
        <v>66</v>
      </c>
    </row>
    <row r="186" spans="2:15" x14ac:dyDescent="0.2">
      <c r="C186" s="4"/>
      <c r="D186" s="4"/>
      <c r="E186" s="4"/>
      <c r="F186" s="4"/>
      <c r="G186" s="4"/>
      <c r="H186" s="4"/>
      <c r="I186" s="4"/>
      <c r="J186" s="4"/>
      <c r="K186" s="4"/>
      <c r="L186" s="4"/>
      <c r="M186" s="4"/>
      <c r="N186" s="4"/>
      <c r="O186" s="4"/>
    </row>
  </sheetData>
  <sheetProtection formatColumns="0" formatRows="0"/>
  <mergeCells count="65">
    <mergeCell ref="C74:P74"/>
    <mergeCell ref="C75:P75"/>
    <mergeCell ref="B49:P64"/>
    <mergeCell ref="A65:Q65"/>
    <mergeCell ref="B66:B73"/>
    <mergeCell ref="C66:P66"/>
    <mergeCell ref="C70:P70"/>
    <mergeCell ref="C67:P69"/>
    <mergeCell ref="C71:P73"/>
    <mergeCell ref="B43:P43"/>
    <mergeCell ref="B45:B46"/>
    <mergeCell ref="B48:P48"/>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6">
    <cfRule type="cellIs" dxfId="116" priority="17" stopIfTrue="1" operator="equal">
      <formula>"0"</formula>
    </cfRule>
    <cfRule type="cellIs" dxfId="115" priority="18" stopIfTrue="1" operator="lessThanOrEqual">
      <formula>$S$5</formula>
    </cfRule>
    <cfRule type="cellIs" dxfId="114" priority="19" stopIfTrue="1" operator="greaterThanOrEqual">
      <formula>$S$2</formula>
    </cfRule>
    <cfRule type="cellIs" dxfId="113" priority="20" stopIfTrue="1" operator="between">
      <formula>$S$4</formula>
      <formula>$S$3</formula>
    </cfRule>
  </conditionalFormatting>
  <conditionalFormatting sqref="I46">
    <cfRule type="cellIs" dxfId="112" priority="13" stopIfTrue="1" operator="equal">
      <formula>"0"</formula>
    </cfRule>
    <cfRule type="cellIs" dxfId="111" priority="14" stopIfTrue="1" operator="lessThanOrEqual">
      <formula>$S$5</formula>
    </cfRule>
    <cfRule type="cellIs" dxfId="110" priority="15" stopIfTrue="1" operator="greaterThanOrEqual">
      <formula>$S$2</formula>
    </cfRule>
    <cfRule type="cellIs" dxfId="109" priority="16" stopIfTrue="1" operator="between">
      <formula>$S$4</formula>
      <formula>$S$3</formula>
    </cfRule>
  </conditionalFormatting>
  <conditionalFormatting sqref="L46">
    <cfRule type="cellIs" dxfId="108" priority="9" stopIfTrue="1" operator="equal">
      <formula>"0"</formula>
    </cfRule>
    <cfRule type="cellIs" dxfId="107" priority="10" stopIfTrue="1" operator="lessThanOrEqual">
      <formula>$S$5</formula>
    </cfRule>
    <cfRule type="cellIs" dxfId="106" priority="11" stopIfTrue="1" operator="greaterThanOrEqual">
      <formula>$S$2</formula>
    </cfRule>
    <cfRule type="cellIs" dxfId="105" priority="12" stopIfTrue="1" operator="between">
      <formula>$S$4</formula>
      <formula>$S$3</formula>
    </cfRule>
  </conditionalFormatting>
  <conditionalFormatting sqref="O46">
    <cfRule type="cellIs" dxfId="104" priority="5" stopIfTrue="1" operator="equal">
      <formula>"0"</formula>
    </cfRule>
    <cfRule type="cellIs" dxfId="103" priority="6" stopIfTrue="1" operator="lessThanOrEqual">
      <formula>$S$5</formula>
    </cfRule>
    <cfRule type="cellIs" dxfId="102" priority="7" stopIfTrue="1" operator="greaterThanOrEqual">
      <formula>$S$2</formula>
    </cfRule>
    <cfRule type="cellIs" dxfId="101" priority="8" stopIfTrue="1" operator="between">
      <formula>$S$4</formula>
      <formula>$S$3</formula>
    </cfRule>
  </conditionalFormatting>
  <conditionalFormatting sqref="P46">
    <cfRule type="cellIs" dxfId="100" priority="1" stopIfTrue="1" operator="equal">
      <formula>"0"</formula>
    </cfRule>
    <cfRule type="cellIs" dxfId="99" priority="2" stopIfTrue="1" operator="lessThanOrEqual">
      <formula>$S$5</formula>
    </cfRule>
    <cfRule type="cellIs" dxfId="98" priority="3" stopIfTrue="1" operator="greaterThanOrEqual">
      <formula>$S$2</formula>
    </cfRule>
    <cfRule type="cellIs" dxfId="97" priority="4" stopIfTrue="1" operator="between">
      <formula>$S$4</formula>
      <formula>$S$3</formula>
    </cfRule>
  </conditionalFormatting>
  <dataValidations count="6">
    <dataValidation type="list" allowBlank="1" showInputMessage="1" showErrorMessage="1" sqref="C75:P75">
      <formula1>$B$168:$B$169</formula1>
    </dataValidation>
    <dataValidation type="list" allowBlank="1" showInputMessage="1" showErrorMessage="1" sqref="C12:P12">
      <formula1>$B$137:$B$163</formula1>
    </dataValidation>
    <dataValidation type="list" allowBlank="1" showInputMessage="1" showErrorMessage="1" sqref="C10:I10">
      <formula1>"2022,2023,2024,2025,2026,2027"</formula1>
    </dataValidation>
    <dataValidation type="list" allowBlank="1" showInputMessage="1" showErrorMessage="1" sqref="N10:P10">
      <formula1>"Economicos,Eficiencia,Eficacia, Efectividad,Calidad"</formula1>
    </dataValidation>
    <dataValidation type="list" allowBlank="1" showInputMessage="1" showErrorMessage="1" sqref="C32:P32 C34:P34 C36:P36">
      <formula1>$Q$100:$Q$105</formula1>
    </dataValidation>
    <dataValidation type="list" allowBlank="1" showInputMessage="1" showErrorMessage="1" sqref="C18:P18">
      <formula1>$B$126:$B$132</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6"/>
  <sheetViews>
    <sheetView tabSelected="1" zoomScale="77" zoomScaleNormal="77" workbookViewId="0">
      <selection activeCell="E16" sqref="E16"/>
    </sheetView>
  </sheetViews>
  <sheetFormatPr baseColWidth="10" defaultRowHeight="30" customHeight="1" x14ac:dyDescent="0.2"/>
  <cols>
    <col min="1" max="1" width="28.5703125" style="105" customWidth="1"/>
    <col min="2" max="2" width="27" style="78" bestFit="1" customWidth="1"/>
    <col min="3" max="3" width="20" style="78" customWidth="1"/>
    <col min="4" max="4" width="16.5703125" style="78" customWidth="1"/>
    <col min="5" max="5" width="15.7109375" style="78" customWidth="1"/>
    <col min="6" max="6" width="19" style="78" customWidth="1"/>
    <col min="7" max="7" width="15.7109375" style="78" customWidth="1"/>
    <col min="8" max="8" width="12.85546875" style="78" customWidth="1"/>
    <col min="9" max="9" width="13.42578125" style="78" customWidth="1"/>
    <col min="10" max="13" width="15.7109375" style="78" customWidth="1"/>
    <col min="14" max="14" width="18.28515625" style="78" customWidth="1"/>
    <col min="15" max="22" width="15.7109375" style="78" customWidth="1"/>
    <col min="23" max="23" width="5.28515625" style="78" customWidth="1"/>
    <col min="24" max="24" width="10.7109375" style="78" customWidth="1"/>
    <col min="25" max="25" width="45.7109375" style="78" customWidth="1"/>
    <col min="26" max="28" width="11.42578125" style="104"/>
    <col min="29" max="29" width="11.42578125" style="103" hidden="1" customWidth="1"/>
    <col min="30" max="30" width="11.42578125" style="104"/>
    <col min="31" max="16384" width="11.42578125" style="78"/>
  </cols>
  <sheetData>
    <row r="1" spans="1:34" ht="30" customHeight="1" x14ac:dyDescent="0.25">
      <c r="A1" s="280"/>
      <c r="B1" s="281" t="s">
        <v>36</v>
      </c>
      <c r="C1" s="282"/>
      <c r="D1" s="282"/>
      <c r="E1" s="282"/>
      <c r="F1" s="282"/>
      <c r="G1" s="282"/>
      <c r="H1" s="282"/>
      <c r="I1" s="282"/>
      <c r="J1" s="282"/>
      <c r="K1" s="282"/>
      <c r="L1" s="282"/>
      <c r="M1" s="282"/>
      <c r="N1" s="282"/>
      <c r="O1" s="282"/>
      <c r="P1" s="282"/>
      <c r="Q1" s="282"/>
      <c r="R1" s="282"/>
      <c r="S1" s="282"/>
      <c r="T1" s="282"/>
      <c r="U1" s="282"/>
      <c r="V1" s="282"/>
      <c r="W1" s="283"/>
      <c r="X1" s="289" t="s">
        <v>37</v>
      </c>
      <c r="Y1" s="289"/>
      <c r="Z1" s="71"/>
      <c r="AA1" s="71"/>
      <c r="AB1" s="72"/>
      <c r="AC1" s="73"/>
      <c r="AD1" s="71"/>
      <c r="AE1" s="74"/>
      <c r="AF1" s="75"/>
      <c r="AG1" s="76"/>
      <c r="AH1" s="77"/>
    </row>
    <row r="2" spans="1:34" s="85" customFormat="1" ht="30" customHeight="1" x14ac:dyDescent="0.25">
      <c r="A2" s="280"/>
      <c r="B2" s="281" t="s">
        <v>57</v>
      </c>
      <c r="C2" s="282"/>
      <c r="D2" s="282"/>
      <c r="E2" s="282"/>
      <c r="F2" s="282"/>
      <c r="G2" s="282"/>
      <c r="H2" s="282"/>
      <c r="I2" s="282"/>
      <c r="J2" s="282"/>
      <c r="K2" s="282"/>
      <c r="L2" s="282"/>
      <c r="M2" s="282"/>
      <c r="N2" s="282"/>
      <c r="O2" s="282"/>
      <c r="P2" s="282"/>
      <c r="Q2" s="282"/>
      <c r="R2" s="282"/>
      <c r="S2" s="282"/>
      <c r="T2" s="282"/>
      <c r="U2" s="282"/>
      <c r="V2" s="282"/>
      <c r="W2" s="283"/>
      <c r="X2" s="289" t="s">
        <v>108</v>
      </c>
      <c r="Y2" s="289"/>
      <c r="Z2" s="79"/>
      <c r="AA2" s="79"/>
      <c r="AB2" s="80"/>
      <c r="AC2" s="73">
        <v>0.9</v>
      </c>
      <c r="AD2" s="79"/>
      <c r="AE2" s="81"/>
      <c r="AF2" s="82"/>
      <c r="AG2" s="83"/>
      <c r="AH2" s="84"/>
    </row>
    <row r="3" spans="1:34" s="85" customFormat="1" ht="30" customHeight="1" x14ac:dyDescent="0.25">
      <c r="A3" s="280"/>
      <c r="B3" s="281" t="s">
        <v>58</v>
      </c>
      <c r="C3" s="282"/>
      <c r="D3" s="282"/>
      <c r="E3" s="282"/>
      <c r="F3" s="282"/>
      <c r="G3" s="282"/>
      <c r="H3" s="282"/>
      <c r="I3" s="282"/>
      <c r="J3" s="282"/>
      <c r="K3" s="282"/>
      <c r="L3" s="282"/>
      <c r="M3" s="282"/>
      <c r="N3" s="282"/>
      <c r="O3" s="282"/>
      <c r="P3" s="282"/>
      <c r="Q3" s="282"/>
      <c r="R3" s="282"/>
      <c r="S3" s="282"/>
      <c r="T3" s="282"/>
      <c r="U3" s="282"/>
      <c r="V3" s="282"/>
      <c r="W3" s="283"/>
      <c r="X3" s="289" t="s">
        <v>109</v>
      </c>
      <c r="Y3" s="289"/>
      <c r="Z3" s="79"/>
      <c r="AA3" s="79"/>
      <c r="AB3" s="80"/>
      <c r="AC3" s="73">
        <v>0.89998999999999996</v>
      </c>
      <c r="AD3" s="79"/>
      <c r="AE3" s="81"/>
      <c r="AF3" s="82"/>
      <c r="AG3" s="83"/>
      <c r="AH3" s="84"/>
    </row>
    <row r="4" spans="1:34" s="85" customFormat="1" ht="30" customHeight="1" x14ac:dyDescent="0.25">
      <c r="A4" s="280"/>
      <c r="B4" s="281" t="s">
        <v>59</v>
      </c>
      <c r="C4" s="282"/>
      <c r="D4" s="282"/>
      <c r="E4" s="282"/>
      <c r="F4" s="282"/>
      <c r="G4" s="282"/>
      <c r="H4" s="282"/>
      <c r="I4" s="282"/>
      <c r="J4" s="282"/>
      <c r="K4" s="282"/>
      <c r="L4" s="282"/>
      <c r="M4" s="282"/>
      <c r="N4" s="282"/>
      <c r="O4" s="282"/>
      <c r="P4" s="282"/>
      <c r="Q4" s="282"/>
      <c r="R4" s="282"/>
      <c r="S4" s="282"/>
      <c r="T4" s="282"/>
      <c r="U4" s="282"/>
      <c r="V4" s="282"/>
      <c r="W4" s="283"/>
      <c r="X4" s="289" t="s">
        <v>41</v>
      </c>
      <c r="Y4" s="289"/>
      <c r="Z4" s="79"/>
      <c r="AA4" s="79"/>
      <c r="AB4" s="80"/>
      <c r="AC4" s="73">
        <v>0.75</v>
      </c>
      <c r="AD4" s="79"/>
      <c r="AE4" s="81"/>
      <c r="AF4" s="86"/>
      <c r="AG4" s="83"/>
      <c r="AH4" s="84"/>
    </row>
    <row r="5" spans="1:34" s="85" customFormat="1" ht="15" x14ac:dyDescent="0.25">
      <c r="A5" s="87"/>
      <c r="B5" s="290" t="s">
        <v>145</v>
      </c>
      <c r="C5" s="291"/>
      <c r="D5" s="291"/>
      <c r="E5" s="291"/>
      <c r="F5" s="291"/>
      <c r="G5" s="291"/>
      <c r="H5" s="291"/>
      <c r="I5" s="291"/>
      <c r="J5" s="291"/>
      <c r="K5" s="291"/>
      <c r="L5" s="291"/>
      <c r="M5" s="291"/>
      <c r="N5" s="291"/>
      <c r="O5" s="291"/>
      <c r="P5" s="291"/>
      <c r="Q5" s="291"/>
      <c r="R5" s="291"/>
      <c r="S5" s="291"/>
      <c r="T5" s="291"/>
      <c r="U5" s="291"/>
      <c r="V5" s="291"/>
      <c r="W5" s="291"/>
      <c r="X5" s="88"/>
      <c r="Y5" s="89"/>
      <c r="Z5" s="79"/>
      <c r="AA5" s="79"/>
      <c r="AB5" s="80"/>
      <c r="AC5" s="73">
        <v>0.74999899999999997</v>
      </c>
      <c r="AD5" s="79"/>
      <c r="AE5" s="81"/>
      <c r="AF5" s="86"/>
      <c r="AG5" s="83"/>
      <c r="AH5" s="84"/>
    </row>
    <row r="6" spans="1:34" s="85" customFormat="1" ht="15" x14ac:dyDescent="0.2">
      <c r="A6" s="90" t="s">
        <v>0</v>
      </c>
      <c r="B6" s="292"/>
      <c r="C6" s="293"/>
      <c r="D6" s="293"/>
      <c r="E6" s="293"/>
      <c r="F6" s="293"/>
      <c r="G6" s="293"/>
      <c r="H6" s="293"/>
      <c r="I6" s="293"/>
      <c r="J6" s="293"/>
      <c r="K6" s="293"/>
      <c r="L6" s="293"/>
      <c r="M6" s="293"/>
      <c r="N6" s="293"/>
      <c r="O6" s="293"/>
      <c r="P6" s="293"/>
      <c r="Q6" s="293"/>
      <c r="R6" s="293"/>
      <c r="S6" s="293"/>
      <c r="T6" s="293"/>
      <c r="U6" s="293"/>
      <c r="V6" s="293"/>
      <c r="W6" s="293"/>
      <c r="X6" s="91"/>
      <c r="Y6" s="92"/>
      <c r="Z6" s="80"/>
      <c r="AA6" s="80"/>
      <c r="AB6" s="80"/>
      <c r="AC6" s="73"/>
      <c r="AD6" s="80"/>
      <c r="AE6" s="93"/>
    </row>
    <row r="7" spans="1:34" s="85" customFormat="1" ht="14.25" customHeight="1" x14ac:dyDescent="0.2">
      <c r="A7" s="94"/>
      <c r="B7" s="294"/>
      <c r="C7" s="295"/>
      <c r="D7" s="295"/>
      <c r="E7" s="295"/>
      <c r="F7" s="295"/>
      <c r="G7" s="295"/>
      <c r="H7" s="295"/>
      <c r="I7" s="295"/>
      <c r="J7" s="295"/>
      <c r="K7" s="295"/>
      <c r="L7" s="295"/>
      <c r="M7" s="295"/>
      <c r="N7" s="295"/>
      <c r="O7" s="295"/>
      <c r="P7" s="295"/>
      <c r="Q7" s="295"/>
      <c r="R7" s="295"/>
      <c r="S7" s="295"/>
      <c r="T7" s="295"/>
      <c r="U7" s="295"/>
      <c r="V7" s="295"/>
      <c r="W7" s="295"/>
      <c r="X7" s="95"/>
      <c r="Y7" s="96"/>
      <c r="Z7" s="80"/>
      <c r="AA7" s="80"/>
      <c r="AB7" s="80"/>
      <c r="AC7" s="73"/>
      <c r="AD7" s="80"/>
      <c r="AE7" s="93"/>
    </row>
    <row r="8" spans="1:34" s="99" customFormat="1" ht="30" customHeight="1" x14ac:dyDescent="0.25">
      <c r="A8" s="284" t="s">
        <v>60</v>
      </c>
      <c r="B8" s="286" t="s">
        <v>20</v>
      </c>
      <c r="C8" s="70"/>
      <c r="D8" s="70"/>
      <c r="E8" s="286"/>
      <c r="F8" s="286"/>
      <c r="G8" s="286"/>
      <c r="H8" s="286"/>
      <c r="I8" s="286"/>
      <c r="J8" s="286"/>
      <c r="K8" s="286"/>
      <c r="L8" s="286"/>
      <c r="M8" s="286"/>
      <c r="N8" s="286"/>
      <c r="O8" s="286"/>
      <c r="P8" s="286"/>
      <c r="Q8" s="286"/>
      <c r="R8" s="286"/>
      <c r="S8" s="286"/>
      <c r="T8" s="286"/>
      <c r="U8" s="286"/>
      <c r="V8" s="286"/>
      <c r="W8" s="286" t="s">
        <v>62</v>
      </c>
      <c r="X8" s="286"/>
      <c r="Y8" s="286"/>
      <c r="Z8" s="97"/>
      <c r="AA8" s="97"/>
      <c r="AB8" s="97"/>
      <c r="AC8" s="73"/>
      <c r="AD8" s="97"/>
      <c r="AE8" s="98"/>
    </row>
    <row r="9" spans="1:34" s="102" customFormat="1" ht="46.5" customHeight="1" thickBot="1" x14ac:dyDescent="0.25">
      <c r="A9" s="285"/>
      <c r="B9" s="284"/>
      <c r="C9" s="69" t="s">
        <v>146</v>
      </c>
      <c r="D9" s="69" t="s">
        <v>147</v>
      </c>
      <c r="E9" s="69" t="s">
        <v>148</v>
      </c>
      <c r="F9" s="69" t="s">
        <v>149</v>
      </c>
      <c r="G9" s="69" t="s">
        <v>150</v>
      </c>
      <c r="H9" s="69" t="s">
        <v>151</v>
      </c>
      <c r="I9" s="69" t="s">
        <v>152</v>
      </c>
      <c r="J9" s="69" t="s">
        <v>153</v>
      </c>
      <c r="K9" s="69" t="s">
        <v>138</v>
      </c>
      <c r="L9" s="69" t="s">
        <v>154</v>
      </c>
      <c r="M9" s="69" t="s">
        <v>155</v>
      </c>
      <c r="N9" s="69" t="s">
        <v>156</v>
      </c>
      <c r="O9" s="69" t="s">
        <v>157</v>
      </c>
      <c r="P9" s="69" t="s">
        <v>158</v>
      </c>
      <c r="Q9" s="69" t="s">
        <v>159</v>
      </c>
      <c r="R9" s="69" t="s">
        <v>160</v>
      </c>
      <c r="S9" s="69" t="s">
        <v>161</v>
      </c>
      <c r="T9" s="69" t="s">
        <v>139</v>
      </c>
      <c r="U9" s="69" t="s">
        <v>10</v>
      </c>
      <c r="V9" s="69" t="s">
        <v>61</v>
      </c>
      <c r="W9" s="284"/>
      <c r="X9" s="284"/>
      <c r="Y9" s="284"/>
      <c r="Z9" s="100"/>
      <c r="AA9" s="100"/>
      <c r="AB9" s="100"/>
      <c r="AC9" s="73"/>
      <c r="AD9" s="100"/>
      <c r="AE9" s="101"/>
    </row>
    <row r="10" spans="1:34" s="114" customFormat="1" ht="63" x14ac:dyDescent="0.25">
      <c r="A10" s="314" t="s">
        <v>179</v>
      </c>
      <c r="B10" s="127" t="s">
        <v>128</v>
      </c>
      <c r="C10" s="128">
        <f>+C12+C14+C16+C18+C20+C22+C24</f>
        <v>3</v>
      </c>
      <c r="D10" s="128">
        <f t="shared" ref="D10:I10" si="0">+D12+D14+D16+D18+D20+D22+D24</f>
        <v>6</v>
      </c>
      <c r="E10" s="128">
        <f t="shared" si="0"/>
        <v>3</v>
      </c>
      <c r="F10" s="287">
        <f>IFERROR((C10+D10+E10)/(C11+D11+E11),"0")</f>
        <v>1</v>
      </c>
      <c r="G10" s="128">
        <f t="shared" si="0"/>
        <v>9</v>
      </c>
      <c r="H10" s="128">
        <f t="shared" si="0"/>
        <v>5</v>
      </c>
      <c r="I10" s="128">
        <f t="shared" si="0"/>
        <v>5</v>
      </c>
      <c r="J10" s="287">
        <f>IFERROR((G10+H10+I10)/(G11+H11+I11),"0")</f>
        <v>1</v>
      </c>
      <c r="K10" s="310">
        <f>IFERROR((C10+D10+E10+G10+H10+I10)/(C11+D11+E11+G11+H11+I11),"0")</f>
        <v>1</v>
      </c>
      <c r="L10" s="128">
        <f t="shared" ref="L10:R11" si="1">+L12+L14+L16+L18+L20+L22+L24</f>
        <v>0</v>
      </c>
      <c r="M10" s="128">
        <f t="shared" si="1"/>
        <v>0</v>
      </c>
      <c r="N10" s="128">
        <f t="shared" si="1"/>
        <v>0</v>
      </c>
      <c r="O10" s="287" t="str">
        <f>IFERROR((L10+M10+N10)/(L11+M11+N11),"0")</f>
        <v>0</v>
      </c>
      <c r="P10" s="128">
        <f t="shared" si="1"/>
        <v>0</v>
      </c>
      <c r="Q10" s="128">
        <f t="shared" si="1"/>
        <v>0</v>
      </c>
      <c r="R10" s="128">
        <f t="shared" si="1"/>
        <v>0</v>
      </c>
      <c r="S10" s="287" t="str">
        <f>IFERROR((P10+Q10+R10)/(P11+Q11+R11),"0")</f>
        <v>0</v>
      </c>
      <c r="T10" s="310" t="str">
        <f>IFERROR((L10+M10+N10+P10+Q10+R10)/(L11+M11+N11+P11+Q11+R11),"0")</f>
        <v>0</v>
      </c>
      <c r="U10" s="129">
        <f>+C10+D10+E10+G10+H10+I10+L10+M10+N10+P10+Q10+R10</f>
        <v>31</v>
      </c>
      <c r="V10" s="296">
        <f>IF(U10=0,"0",U10/U11)</f>
        <v>1</v>
      </c>
      <c r="W10" s="298"/>
      <c r="X10" s="298"/>
      <c r="Y10" s="299"/>
      <c r="Z10" s="111"/>
      <c r="AA10" s="111"/>
      <c r="AB10" s="111"/>
      <c r="AC10" s="112"/>
      <c r="AD10" s="111"/>
      <c r="AE10" s="113"/>
    </row>
    <row r="11" spans="1:34" s="114" customFormat="1" ht="79.5" thickBot="1" x14ac:dyDescent="0.3">
      <c r="A11" s="315"/>
      <c r="B11" s="130" t="s">
        <v>129</v>
      </c>
      <c r="C11" s="131">
        <f>+C13+C15+C17+C19+C21+C23+C25</f>
        <v>3</v>
      </c>
      <c r="D11" s="131">
        <f t="shared" ref="D11:I11" si="2">+D13+D15+D17+D19+D21+D23+D25</f>
        <v>6</v>
      </c>
      <c r="E11" s="131">
        <f t="shared" si="2"/>
        <v>3</v>
      </c>
      <c r="F11" s="288"/>
      <c r="G11" s="131">
        <f t="shared" si="2"/>
        <v>9</v>
      </c>
      <c r="H11" s="131">
        <f t="shared" si="2"/>
        <v>5</v>
      </c>
      <c r="I11" s="131">
        <f t="shared" si="2"/>
        <v>5</v>
      </c>
      <c r="J11" s="288"/>
      <c r="K11" s="311"/>
      <c r="L11" s="131">
        <f t="shared" si="1"/>
        <v>0</v>
      </c>
      <c r="M11" s="131">
        <f t="shared" si="1"/>
        <v>0</v>
      </c>
      <c r="N11" s="131">
        <f t="shared" si="1"/>
        <v>0</v>
      </c>
      <c r="O11" s="288"/>
      <c r="P11" s="131">
        <f t="shared" si="1"/>
        <v>0</v>
      </c>
      <c r="Q11" s="131">
        <f t="shared" si="1"/>
        <v>0</v>
      </c>
      <c r="R11" s="131">
        <f t="shared" si="1"/>
        <v>0</v>
      </c>
      <c r="S11" s="288"/>
      <c r="T11" s="311"/>
      <c r="U11" s="132">
        <f>+C11+D11+E11+G11+H11+I11+L11+M11+N11+P11+Q11+R11</f>
        <v>31</v>
      </c>
      <c r="V11" s="297"/>
      <c r="W11" s="300"/>
      <c r="X11" s="300"/>
      <c r="Y11" s="301"/>
      <c r="Z11" s="115"/>
      <c r="AA11" s="115"/>
      <c r="AB11" s="115"/>
      <c r="AC11" s="116"/>
      <c r="AD11" s="115"/>
    </row>
    <row r="12" spans="1:34" s="118" customFormat="1" ht="47.25" x14ac:dyDescent="0.25">
      <c r="A12" s="308" t="s">
        <v>162</v>
      </c>
      <c r="B12" s="121" t="str">
        <f t="shared" ref="B12:B25" si="3">B10</f>
        <v>Número de actividades del cronograma ambiental realizadas</v>
      </c>
      <c r="C12" s="122"/>
      <c r="D12" s="122"/>
      <c r="E12" s="122"/>
      <c r="F12" s="310" t="str">
        <f>IFERROR((C12+D12+E12)/(C13+D13+E13),"O")</f>
        <v>O</v>
      </c>
      <c r="G12" s="122"/>
      <c r="H12" s="122"/>
      <c r="I12" s="122"/>
      <c r="J12" s="310" t="str">
        <f>IFERROR((G12+H12+I12)/(G13+H13+I13),"O")</f>
        <v>O</v>
      </c>
      <c r="K12" s="310" t="str">
        <f>IFERROR((C12+D12+E12+G12+H12+I12)/(C13+D13+E13+G13+H13+I13),"0")</f>
        <v>0</v>
      </c>
      <c r="L12" s="122"/>
      <c r="M12" s="122"/>
      <c r="N12" s="122"/>
      <c r="O12" s="310" t="str">
        <f>IFERROR((L12+M12+N12)/(L13+M13+N13),"O")</f>
        <v>O</v>
      </c>
      <c r="P12" s="122"/>
      <c r="Q12" s="122"/>
      <c r="R12" s="122"/>
      <c r="S12" s="310" t="str">
        <f>IFERROR((P12+Q12+R12)/(P13+Q13+R13),"O")</f>
        <v>O</v>
      </c>
      <c r="T12" s="310" t="str">
        <f>IFERROR((L12+M12+N12+P12+Q12+R12)/(L13+M13+N13+P13+Q13+R13),"0")</f>
        <v>0</v>
      </c>
      <c r="U12" s="123">
        <f t="shared" ref="U12:U25" si="4">+C12+D12+E12+G12+H12+I12+L12+M12+N12+P12+Q12+R12</f>
        <v>0</v>
      </c>
      <c r="V12" s="312" t="str">
        <f t="shared" ref="V12" si="5">IF(U12=0,"0",U12/U13)</f>
        <v>0</v>
      </c>
      <c r="W12" s="302"/>
      <c r="X12" s="303"/>
      <c r="Y12" s="304"/>
      <c r="Z12" s="117"/>
      <c r="AA12" s="117"/>
      <c r="AB12" s="117"/>
      <c r="AC12" s="116"/>
      <c r="AD12" s="117"/>
    </row>
    <row r="13" spans="1:34" s="118" customFormat="1" ht="48" thickBot="1" x14ac:dyDescent="0.3">
      <c r="A13" s="309"/>
      <c r="B13" s="124" t="str">
        <f t="shared" si="3"/>
        <v>Número de actividades del cronograma ambiental programadas</v>
      </c>
      <c r="C13" s="125"/>
      <c r="D13" s="125"/>
      <c r="E13" s="125"/>
      <c r="F13" s="311"/>
      <c r="G13" s="125"/>
      <c r="H13" s="125"/>
      <c r="I13" s="125"/>
      <c r="J13" s="311"/>
      <c r="K13" s="311"/>
      <c r="L13" s="125"/>
      <c r="M13" s="125"/>
      <c r="N13" s="125"/>
      <c r="O13" s="311"/>
      <c r="P13" s="125"/>
      <c r="Q13" s="125"/>
      <c r="R13" s="125"/>
      <c r="S13" s="311"/>
      <c r="T13" s="311"/>
      <c r="U13" s="126">
        <f t="shared" si="4"/>
        <v>0</v>
      </c>
      <c r="V13" s="313"/>
      <c r="W13" s="305"/>
      <c r="X13" s="306"/>
      <c r="Y13" s="307"/>
      <c r="Z13" s="117"/>
      <c r="AA13" s="117"/>
      <c r="AB13" s="117"/>
      <c r="AC13" s="116"/>
      <c r="AD13" s="117"/>
    </row>
    <row r="14" spans="1:34" s="118" customFormat="1" ht="47.25" x14ac:dyDescent="0.25">
      <c r="A14" s="308" t="s">
        <v>163</v>
      </c>
      <c r="B14" s="121" t="str">
        <f t="shared" si="3"/>
        <v>Número de actividades del cronograma ambiental realizadas</v>
      </c>
      <c r="C14" s="122"/>
      <c r="D14" s="122"/>
      <c r="E14" s="122"/>
      <c r="F14" s="310" t="str">
        <f t="shared" ref="F14" si="6">IFERROR((C14+D14+E14)/(C15+D15+E15),"O")</f>
        <v>O</v>
      </c>
      <c r="G14" s="122"/>
      <c r="H14" s="122"/>
      <c r="I14" s="122"/>
      <c r="J14" s="310" t="str">
        <f t="shared" ref="J14" si="7">IFERROR((G14+H14+I14)/(G15+H15+I15),"O")</f>
        <v>O</v>
      </c>
      <c r="K14" s="310" t="str">
        <f t="shared" ref="K14" si="8">IFERROR((C14+D14+E14+G14+H14+I14)/(C15+D15+E15+G15+H15+I15),"0")</f>
        <v>0</v>
      </c>
      <c r="L14" s="122"/>
      <c r="M14" s="122"/>
      <c r="N14" s="122"/>
      <c r="O14" s="310" t="str">
        <f t="shared" ref="O14" si="9">IFERROR((L14+M14+N14)/(L15+M15+N15),"O")</f>
        <v>O</v>
      </c>
      <c r="P14" s="122"/>
      <c r="Q14" s="122"/>
      <c r="R14" s="122"/>
      <c r="S14" s="310" t="str">
        <f t="shared" ref="S14" si="10">IFERROR((P14+Q14+R14)/(P15+Q15+R15),"O")</f>
        <v>O</v>
      </c>
      <c r="T14" s="310" t="str">
        <f t="shared" ref="T14" si="11">IFERROR((L14+M14+N14+P14+Q14+R14)/(L15+M15+N15+P15+Q15+R15),"0")</f>
        <v>0</v>
      </c>
      <c r="U14" s="123">
        <f t="shared" si="4"/>
        <v>0</v>
      </c>
      <c r="V14" s="312" t="str">
        <f t="shared" ref="V14" si="12">IF(U14=0,"0",U14/U15)</f>
        <v>0</v>
      </c>
      <c r="W14" s="302"/>
      <c r="X14" s="303"/>
      <c r="Y14" s="304"/>
      <c r="Z14" s="117"/>
      <c r="AA14" s="117"/>
      <c r="AB14" s="117"/>
      <c r="AC14" s="116"/>
      <c r="AD14" s="117"/>
    </row>
    <row r="15" spans="1:34" s="118" customFormat="1" ht="48" thickBot="1" x14ac:dyDescent="0.3">
      <c r="A15" s="309"/>
      <c r="B15" s="124" t="str">
        <f t="shared" si="3"/>
        <v>Número de actividades del cronograma ambiental programadas</v>
      </c>
      <c r="C15" s="125"/>
      <c r="D15" s="125"/>
      <c r="E15" s="125"/>
      <c r="F15" s="311"/>
      <c r="G15" s="125"/>
      <c r="H15" s="125"/>
      <c r="I15" s="125"/>
      <c r="J15" s="311"/>
      <c r="K15" s="311"/>
      <c r="L15" s="125"/>
      <c r="M15" s="125"/>
      <c r="N15" s="125"/>
      <c r="O15" s="311"/>
      <c r="P15" s="125"/>
      <c r="Q15" s="125"/>
      <c r="R15" s="125"/>
      <c r="S15" s="311"/>
      <c r="T15" s="311"/>
      <c r="U15" s="126">
        <f t="shared" si="4"/>
        <v>0</v>
      </c>
      <c r="V15" s="313"/>
      <c r="W15" s="305"/>
      <c r="X15" s="306"/>
      <c r="Y15" s="307"/>
      <c r="Z15" s="117"/>
      <c r="AA15" s="117"/>
      <c r="AB15" s="117"/>
      <c r="AC15" s="116"/>
      <c r="AD15" s="117"/>
    </row>
    <row r="16" spans="1:34" s="118" customFormat="1" ht="47.25" x14ac:dyDescent="0.25">
      <c r="A16" s="308" t="s">
        <v>164</v>
      </c>
      <c r="B16" s="121" t="str">
        <f t="shared" si="3"/>
        <v>Número de actividades del cronograma ambiental realizadas</v>
      </c>
      <c r="C16" s="122"/>
      <c r="D16" s="122"/>
      <c r="E16" s="122"/>
      <c r="F16" s="310" t="str">
        <f t="shared" ref="F16" si="13">IFERROR((C16+D16+E16)/(C17+D17+E17),"O")</f>
        <v>O</v>
      </c>
      <c r="G16" s="122"/>
      <c r="H16" s="122"/>
      <c r="I16" s="122"/>
      <c r="J16" s="310" t="str">
        <f t="shared" ref="J16" si="14">IFERROR((G16+H16+I16)/(G17+H17+I17),"O")</f>
        <v>O</v>
      </c>
      <c r="K16" s="310" t="str">
        <f t="shared" ref="K16" si="15">IFERROR((C16+D16+E16+G16+H16+I16)/(C17+D17+E17+G17+H17+I17),"0")</f>
        <v>0</v>
      </c>
      <c r="L16" s="122"/>
      <c r="M16" s="122"/>
      <c r="N16" s="122"/>
      <c r="O16" s="310" t="str">
        <f t="shared" ref="O16" si="16">IFERROR((L16+M16+N16)/(L17+M17+N17),"O")</f>
        <v>O</v>
      </c>
      <c r="P16" s="122"/>
      <c r="Q16" s="122"/>
      <c r="R16" s="122"/>
      <c r="S16" s="310" t="str">
        <f t="shared" ref="S16" si="17">IFERROR((P16+Q16+R16)/(P17+Q17+R17),"O")</f>
        <v>O</v>
      </c>
      <c r="T16" s="310" t="str">
        <f t="shared" ref="T16" si="18">IFERROR((L16+M16+N16+P16+Q16+R16)/(L17+M17+N17+P17+Q17+R17),"0")</f>
        <v>0</v>
      </c>
      <c r="U16" s="123">
        <f t="shared" si="4"/>
        <v>0</v>
      </c>
      <c r="V16" s="312" t="str">
        <f t="shared" ref="V16" si="19">IF(U16=0,"0",U16/U17)</f>
        <v>0</v>
      </c>
      <c r="W16" s="302"/>
      <c r="X16" s="303"/>
      <c r="Y16" s="304"/>
      <c r="Z16" s="117"/>
      <c r="AA16" s="117"/>
      <c r="AB16" s="117"/>
      <c r="AC16" s="116"/>
      <c r="AD16" s="117"/>
    </row>
    <row r="17" spans="1:30" s="118" customFormat="1" ht="48" thickBot="1" x14ac:dyDescent="0.3">
      <c r="A17" s="309"/>
      <c r="B17" s="124" t="str">
        <f t="shared" si="3"/>
        <v>Número de actividades del cronograma ambiental programadas</v>
      </c>
      <c r="C17" s="125"/>
      <c r="D17" s="125"/>
      <c r="E17" s="125"/>
      <c r="F17" s="311"/>
      <c r="G17" s="125"/>
      <c r="H17" s="125"/>
      <c r="I17" s="125"/>
      <c r="J17" s="311"/>
      <c r="K17" s="311"/>
      <c r="L17" s="125"/>
      <c r="M17" s="125"/>
      <c r="N17" s="125"/>
      <c r="O17" s="311"/>
      <c r="P17" s="125"/>
      <c r="Q17" s="125"/>
      <c r="R17" s="125"/>
      <c r="S17" s="311"/>
      <c r="T17" s="311"/>
      <c r="U17" s="126">
        <f t="shared" si="4"/>
        <v>0</v>
      </c>
      <c r="V17" s="313"/>
      <c r="W17" s="305"/>
      <c r="X17" s="306"/>
      <c r="Y17" s="307"/>
      <c r="Z17" s="117"/>
      <c r="AA17" s="117"/>
      <c r="AB17" s="117"/>
      <c r="AC17" s="116"/>
      <c r="AD17" s="117"/>
    </row>
    <row r="18" spans="1:30" s="118" customFormat="1" ht="47.25" x14ac:dyDescent="0.25">
      <c r="A18" s="308" t="s">
        <v>165</v>
      </c>
      <c r="B18" s="121" t="str">
        <f t="shared" si="3"/>
        <v>Número de actividades del cronograma ambiental realizadas</v>
      </c>
      <c r="C18" s="122">
        <v>1</v>
      </c>
      <c r="D18" s="122">
        <v>1</v>
      </c>
      <c r="E18" s="122">
        <v>1</v>
      </c>
      <c r="F18" s="310">
        <f t="shared" ref="F18" si="20">IFERROR((C18+D18+E18)/(C19+D19+E19),"O")</f>
        <v>1</v>
      </c>
      <c r="G18" s="122">
        <v>5</v>
      </c>
      <c r="H18" s="122">
        <v>1</v>
      </c>
      <c r="I18" s="122">
        <v>2</v>
      </c>
      <c r="J18" s="310">
        <f t="shared" ref="J18" si="21">IFERROR((G18+H18+I18)/(G19+H19+I19),"O")</f>
        <v>1</v>
      </c>
      <c r="K18" s="310">
        <f t="shared" ref="K18" si="22">IFERROR((C18+D18+E18+G18+H18+I18)/(C19+D19+E19+G19+H19+I19),"0")</f>
        <v>1</v>
      </c>
      <c r="L18" s="122"/>
      <c r="M18" s="122"/>
      <c r="N18" s="122"/>
      <c r="O18" s="310" t="str">
        <f t="shared" ref="O18" si="23">IFERROR((L18+M18+N18)/(L19+M19+N19),"O")</f>
        <v>O</v>
      </c>
      <c r="P18" s="122"/>
      <c r="Q18" s="122"/>
      <c r="R18" s="122"/>
      <c r="S18" s="310" t="str">
        <f t="shared" ref="S18" si="24">IFERROR((P18+Q18+R18)/(P19+Q19+R19),"O")</f>
        <v>O</v>
      </c>
      <c r="T18" s="310" t="str">
        <f t="shared" ref="T18" si="25">IFERROR((L18+M18+N18+P18+Q18+R18)/(L19+M19+N19+P19+Q19+R19),"0")</f>
        <v>0</v>
      </c>
      <c r="U18" s="123">
        <f t="shared" si="4"/>
        <v>11</v>
      </c>
      <c r="V18" s="312">
        <f t="shared" ref="V18" si="26">IF(U18=0,"0",U18/U19)</f>
        <v>1</v>
      </c>
      <c r="W18" s="316" t="s">
        <v>182</v>
      </c>
      <c r="X18" s="317"/>
      <c r="Y18" s="318"/>
      <c r="Z18" s="117"/>
      <c r="AA18" s="117"/>
      <c r="AB18" s="117"/>
      <c r="AC18" s="116"/>
      <c r="AD18" s="117"/>
    </row>
    <row r="19" spans="1:30" s="118" customFormat="1" ht="336" customHeight="1" thickBot="1" x14ac:dyDescent="0.3">
      <c r="A19" s="309"/>
      <c r="B19" s="124" t="str">
        <f t="shared" si="3"/>
        <v>Número de actividades del cronograma ambiental programadas</v>
      </c>
      <c r="C19" s="125">
        <v>1</v>
      </c>
      <c r="D19" s="125">
        <v>1</v>
      </c>
      <c r="E19" s="125">
        <v>1</v>
      </c>
      <c r="F19" s="311"/>
      <c r="G19" s="125">
        <v>5</v>
      </c>
      <c r="H19" s="125">
        <v>1</v>
      </c>
      <c r="I19" s="125">
        <v>2</v>
      </c>
      <c r="J19" s="311"/>
      <c r="K19" s="311"/>
      <c r="L19" s="125"/>
      <c r="M19" s="125"/>
      <c r="N19" s="125"/>
      <c r="O19" s="311"/>
      <c r="P19" s="125"/>
      <c r="Q19" s="125"/>
      <c r="R19" s="125"/>
      <c r="S19" s="311"/>
      <c r="T19" s="311"/>
      <c r="U19" s="126">
        <f t="shared" si="4"/>
        <v>11</v>
      </c>
      <c r="V19" s="313"/>
      <c r="W19" s="319"/>
      <c r="X19" s="320"/>
      <c r="Y19" s="321"/>
      <c r="Z19" s="117"/>
      <c r="AA19" s="117"/>
      <c r="AB19" s="117"/>
      <c r="AC19" s="116"/>
      <c r="AD19" s="117"/>
    </row>
    <row r="20" spans="1:30" s="118" customFormat="1" ht="47.25" x14ac:dyDescent="0.25">
      <c r="A20" s="308" t="s">
        <v>166</v>
      </c>
      <c r="B20" s="121" t="str">
        <f t="shared" si="3"/>
        <v>Número de actividades del cronograma ambiental realizadas</v>
      </c>
      <c r="C20" s="122"/>
      <c r="D20" s="122"/>
      <c r="E20" s="122"/>
      <c r="F20" s="310" t="str">
        <f t="shared" ref="F20" si="27">IFERROR((C20+D20+E20)/(C21+D21+E21),"O")</f>
        <v>O</v>
      </c>
      <c r="G20" s="122"/>
      <c r="H20" s="122"/>
      <c r="I20" s="122"/>
      <c r="J20" s="310" t="str">
        <f t="shared" ref="J20" si="28">IFERROR((G20+H20+I20)/(G21+H21+I21),"O")</f>
        <v>O</v>
      </c>
      <c r="K20" s="310" t="str">
        <f t="shared" ref="K20" si="29">IFERROR((C20+D20+E20+G20+H20+I20)/(C21+D21+E21+G21+H21+I21),"0")</f>
        <v>0</v>
      </c>
      <c r="L20" s="122"/>
      <c r="M20" s="122"/>
      <c r="N20" s="122"/>
      <c r="O20" s="310" t="str">
        <f t="shared" ref="O20" si="30">IFERROR((L20+M20+N20)/(L21+M21+N21),"O")</f>
        <v>O</v>
      </c>
      <c r="P20" s="122"/>
      <c r="Q20" s="122"/>
      <c r="R20" s="122"/>
      <c r="S20" s="310" t="str">
        <f t="shared" ref="S20" si="31">IFERROR((P20+Q20+R20)/(P21+Q21+R21),"O")</f>
        <v>O</v>
      </c>
      <c r="T20" s="310" t="str">
        <f t="shared" ref="T20" si="32">IFERROR((L20+M20+N20+P20+Q20+R20)/(L21+M21+N21+P21+Q21+R21),"0")</f>
        <v>0</v>
      </c>
      <c r="U20" s="123">
        <f t="shared" si="4"/>
        <v>0</v>
      </c>
      <c r="V20" s="312" t="str">
        <f t="shared" ref="V20" si="33">IF(U20=0,"0",U20/U21)</f>
        <v>0</v>
      </c>
      <c r="Z20" s="117"/>
      <c r="AA20" s="117"/>
      <c r="AB20" s="117"/>
      <c r="AC20" s="116"/>
      <c r="AD20" s="117"/>
    </row>
    <row r="21" spans="1:30" s="118" customFormat="1" ht="52.5" customHeight="1" thickBot="1" x14ac:dyDescent="0.3">
      <c r="A21" s="309"/>
      <c r="B21" s="124" t="str">
        <f t="shared" si="3"/>
        <v>Número de actividades del cronograma ambiental programadas</v>
      </c>
      <c r="C21" s="125"/>
      <c r="D21" s="125"/>
      <c r="E21" s="125"/>
      <c r="F21" s="311"/>
      <c r="G21" s="125"/>
      <c r="H21" s="125"/>
      <c r="I21" s="125"/>
      <c r="J21" s="311"/>
      <c r="K21" s="311"/>
      <c r="L21" s="125"/>
      <c r="M21" s="125"/>
      <c r="N21" s="125"/>
      <c r="O21" s="311"/>
      <c r="P21" s="125"/>
      <c r="Q21" s="125"/>
      <c r="R21" s="125"/>
      <c r="S21" s="311"/>
      <c r="T21" s="311"/>
      <c r="U21" s="126">
        <f t="shared" si="4"/>
        <v>0</v>
      </c>
      <c r="V21" s="313"/>
      <c r="Z21" s="117"/>
      <c r="AA21" s="117"/>
      <c r="AB21" s="117"/>
      <c r="AC21" s="116"/>
      <c r="AD21" s="117"/>
    </row>
    <row r="22" spans="1:30" s="118" customFormat="1" ht="158.25" customHeight="1" x14ac:dyDescent="0.25">
      <c r="A22" s="308" t="s">
        <v>167</v>
      </c>
      <c r="B22" s="121" t="str">
        <f t="shared" si="3"/>
        <v>Número de actividades del cronograma ambiental realizadas</v>
      </c>
      <c r="C22" s="122">
        <v>2</v>
      </c>
      <c r="D22" s="122">
        <v>5</v>
      </c>
      <c r="E22" s="122">
        <v>2</v>
      </c>
      <c r="F22" s="310">
        <f t="shared" ref="F22" si="34">IFERROR((C22+D22+E22)/(C23+D23+E23),"O")</f>
        <v>1</v>
      </c>
      <c r="G22" s="122">
        <v>4</v>
      </c>
      <c r="H22" s="122">
        <v>4</v>
      </c>
      <c r="I22" s="122">
        <v>3</v>
      </c>
      <c r="J22" s="310">
        <f t="shared" ref="J22" si="35">IFERROR((G22+H22+I22)/(G23+H23+I23),"O")</f>
        <v>1</v>
      </c>
      <c r="K22" s="310">
        <f t="shared" ref="K22" si="36">IFERROR((C22+D22+E22+G22+H22+I22)/(C23+D23+E23+G23+H23+I23),"0")</f>
        <v>1</v>
      </c>
      <c r="L22" s="122"/>
      <c r="M22" s="122"/>
      <c r="N22" s="122"/>
      <c r="O22" s="310" t="str">
        <f t="shared" ref="O22" si="37">IFERROR((L22+M22+N22)/(L23+M23+N23),"O")</f>
        <v>O</v>
      </c>
      <c r="P22" s="122"/>
      <c r="Q22" s="122"/>
      <c r="R22" s="122"/>
      <c r="S22" s="310" t="str">
        <f t="shared" ref="S22" si="38">IFERROR((P22+Q22+R22)/(P23+Q23+R23),"O")</f>
        <v>O</v>
      </c>
      <c r="T22" s="310" t="str">
        <f t="shared" ref="T22" si="39">IFERROR((L22+M22+N22+P22+Q22+R22)/(L23+M23+N23+P23+Q23+R23),"0")</f>
        <v>0</v>
      </c>
      <c r="U22" s="123">
        <f t="shared" si="4"/>
        <v>20</v>
      </c>
      <c r="V22" s="312">
        <f t="shared" ref="V22" si="40">IF(U22=0,"0",U22/U23)</f>
        <v>1</v>
      </c>
      <c r="W22" s="322" t="s">
        <v>181</v>
      </c>
      <c r="X22" s="323"/>
      <c r="Y22" s="324"/>
      <c r="Z22" s="117"/>
      <c r="AA22" s="117"/>
      <c r="AB22" s="117"/>
      <c r="AC22" s="116"/>
      <c r="AD22" s="117"/>
    </row>
    <row r="23" spans="1:30" s="118" customFormat="1" ht="351" customHeight="1" thickBot="1" x14ac:dyDescent="0.3">
      <c r="A23" s="309"/>
      <c r="B23" s="124" t="str">
        <f t="shared" si="3"/>
        <v>Número de actividades del cronograma ambiental programadas</v>
      </c>
      <c r="C23" s="125">
        <v>2</v>
      </c>
      <c r="D23" s="125">
        <v>5</v>
      </c>
      <c r="E23" s="125">
        <v>2</v>
      </c>
      <c r="F23" s="311"/>
      <c r="G23" s="125">
        <v>4</v>
      </c>
      <c r="H23" s="125">
        <v>4</v>
      </c>
      <c r="I23" s="125">
        <v>3</v>
      </c>
      <c r="J23" s="311"/>
      <c r="K23" s="311"/>
      <c r="L23" s="125"/>
      <c r="M23" s="125"/>
      <c r="N23" s="125"/>
      <c r="O23" s="311"/>
      <c r="P23" s="125"/>
      <c r="Q23" s="125"/>
      <c r="R23" s="125"/>
      <c r="S23" s="311"/>
      <c r="T23" s="311"/>
      <c r="U23" s="126">
        <f t="shared" si="4"/>
        <v>20</v>
      </c>
      <c r="V23" s="313"/>
      <c r="W23" s="325"/>
      <c r="X23" s="326"/>
      <c r="Y23" s="327"/>
      <c r="Z23" s="117"/>
      <c r="AA23" s="117"/>
      <c r="AB23" s="117"/>
      <c r="AC23" s="116"/>
      <c r="AD23" s="117"/>
    </row>
    <row r="24" spans="1:30" s="118" customFormat="1" ht="47.25" x14ac:dyDescent="0.25">
      <c r="A24" s="308" t="s">
        <v>168</v>
      </c>
      <c r="B24" s="121" t="str">
        <f t="shared" si="3"/>
        <v>Número de actividades del cronograma ambiental realizadas</v>
      </c>
      <c r="C24" s="122"/>
      <c r="D24" s="122"/>
      <c r="E24" s="122"/>
      <c r="F24" s="310" t="str">
        <f t="shared" ref="F24" si="41">IFERROR((C24+D24+E24)/(C25+D25+E25),"O")</f>
        <v>O</v>
      </c>
      <c r="G24" s="122"/>
      <c r="H24" s="122"/>
      <c r="I24" s="122"/>
      <c r="J24" s="310" t="str">
        <f t="shared" ref="J24" si="42">IFERROR((G24+H24+I24)/(G25+H25+I25),"O")</f>
        <v>O</v>
      </c>
      <c r="K24" s="310" t="str">
        <f t="shared" ref="K24" si="43">IFERROR((C24+D24+E24+G24+H24+I24)/(C25+D25+E25+G25+H25+I25),"0")</f>
        <v>0</v>
      </c>
      <c r="L24" s="122"/>
      <c r="M24" s="122"/>
      <c r="N24" s="122"/>
      <c r="O24" s="310" t="str">
        <f t="shared" ref="O24" si="44">IFERROR((L24+M24+N24)/(L25+M25+N25),"O")</f>
        <v>O</v>
      </c>
      <c r="P24" s="122"/>
      <c r="Q24" s="122"/>
      <c r="R24" s="122"/>
      <c r="S24" s="310" t="str">
        <f t="shared" ref="S24" si="45">IFERROR((P24+Q24+R24)/(P25+Q25+R25),"O")</f>
        <v>O</v>
      </c>
      <c r="T24" s="310" t="str">
        <f t="shared" ref="T24" si="46">IFERROR((L24+M24+N24+P24+Q24+R24)/(L25+M25+N25+P25+Q25+R25),"0")</f>
        <v>0</v>
      </c>
      <c r="U24" s="123">
        <f t="shared" si="4"/>
        <v>0</v>
      </c>
      <c r="V24" s="312" t="str">
        <f t="shared" ref="V24" si="47">IF(U24=0,"0",U24/U25)</f>
        <v>0</v>
      </c>
      <c r="W24" s="302"/>
      <c r="X24" s="303"/>
      <c r="Y24" s="304"/>
      <c r="Z24" s="117"/>
      <c r="AA24" s="117"/>
      <c r="AB24" s="117"/>
      <c r="AC24" s="116"/>
      <c r="AD24" s="117"/>
    </row>
    <row r="25" spans="1:30" s="118" customFormat="1" ht="54" customHeight="1" thickBot="1" x14ac:dyDescent="0.3">
      <c r="A25" s="309"/>
      <c r="B25" s="124" t="str">
        <f t="shared" si="3"/>
        <v>Número de actividades del cronograma ambiental programadas</v>
      </c>
      <c r="C25" s="125"/>
      <c r="D25" s="125"/>
      <c r="E25" s="125"/>
      <c r="F25" s="311"/>
      <c r="G25" s="125"/>
      <c r="H25" s="125"/>
      <c r="I25" s="125"/>
      <c r="J25" s="311"/>
      <c r="K25" s="311"/>
      <c r="L25" s="125"/>
      <c r="M25" s="125"/>
      <c r="N25" s="125"/>
      <c r="O25" s="311"/>
      <c r="P25" s="125"/>
      <c r="Q25" s="125"/>
      <c r="R25" s="125"/>
      <c r="S25" s="311"/>
      <c r="T25" s="311"/>
      <c r="U25" s="126">
        <f t="shared" si="4"/>
        <v>0</v>
      </c>
      <c r="V25" s="313"/>
      <c r="W25" s="305"/>
      <c r="X25" s="306"/>
      <c r="Y25" s="307"/>
      <c r="Z25" s="117"/>
      <c r="AA25" s="117"/>
      <c r="AB25" s="117"/>
      <c r="AC25" s="116"/>
      <c r="AD25" s="117"/>
    </row>
    <row r="26" spans="1:30" s="118" customFormat="1" ht="30" customHeight="1" x14ac:dyDescent="0.25">
      <c r="A26" s="119"/>
      <c r="F26" s="120"/>
      <c r="J26" s="120"/>
      <c r="K26" s="120"/>
      <c r="O26" s="120"/>
      <c r="S26" s="120"/>
      <c r="T26" s="120"/>
      <c r="Z26" s="117"/>
      <c r="AA26" s="117"/>
      <c r="AB26" s="117"/>
      <c r="AC26" s="116"/>
      <c r="AD26" s="117"/>
    </row>
    <row r="66" spans="29:29" ht="30" customHeight="1" x14ac:dyDescent="0.2">
      <c r="AC66" s="106"/>
    </row>
    <row r="136" spans="29:29" ht="30" customHeight="1" x14ac:dyDescent="0.2">
      <c r="AC136" s="107"/>
    </row>
    <row r="137" spans="29:29" ht="30" customHeight="1" x14ac:dyDescent="0.2">
      <c r="AC137" s="107"/>
    </row>
    <row r="138" spans="29:29" ht="30" customHeight="1" x14ac:dyDescent="0.2">
      <c r="AC138" s="107"/>
    </row>
    <row r="139" spans="29:29" ht="30" customHeight="1" x14ac:dyDescent="0.2">
      <c r="AC139" s="107"/>
    </row>
    <row r="140" spans="29:29" ht="30" customHeight="1" x14ac:dyDescent="0.2">
      <c r="AC140" s="107"/>
    </row>
    <row r="141" spans="29:29" ht="30" customHeight="1" x14ac:dyDescent="0.2">
      <c r="AC141" s="107"/>
    </row>
    <row r="142" spans="29:29" ht="30" customHeight="1" x14ac:dyDescent="0.2">
      <c r="AC142" s="107"/>
    </row>
    <row r="143" spans="29:29" ht="30" customHeight="1" x14ac:dyDescent="0.2">
      <c r="AC143" s="107"/>
    </row>
    <row r="144" spans="29:29" ht="30" customHeight="1" x14ac:dyDescent="0.2">
      <c r="AC144" s="107"/>
    </row>
    <row r="145" spans="29:29" ht="30" customHeight="1" x14ac:dyDescent="0.2">
      <c r="AC145" s="107"/>
    </row>
    <row r="146" spans="29:29" ht="30" customHeight="1" x14ac:dyDescent="0.2">
      <c r="AC146" s="107"/>
    </row>
  </sheetData>
  <sheetProtection formatColumns="0" formatRows="0"/>
  <mergeCells count="86">
    <mergeCell ref="T24:T25"/>
    <mergeCell ref="V24:V25"/>
    <mergeCell ref="W24:Y25"/>
    <mergeCell ref="T10:T11"/>
    <mergeCell ref="K10:K11"/>
    <mergeCell ref="K12:K13"/>
    <mergeCell ref="K14:K15"/>
    <mergeCell ref="K16:K17"/>
    <mergeCell ref="K18:K19"/>
    <mergeCell ref="K20:K21"/>
    <mergeCell ref="K22:K23"/>
    <mergeCell ref="K24:K25"/>
    <mergeCell ref="T12:T13"/>
    <mergeCell ref="T14:T15"/>
    <mergeCell ref="T16:T17"/>
    <mergeCell ref="T18:T19"/>
    <mergeCell ref="A24:A25"/>
    <mergeCell ref="F24:F25"/>
    <mergeCell ref="J24:J25"/>
    <mergeCell ref="O24:O25"/>
    <mergeCell ref="S24:S25"/>
    <mergeCell ref="V20:V21"/>
    <mergeCell ref="W22:Y23"/>
    <mergeCell ref="A22:A23"/>
    <mergeCell ref="F22:F23"/>
    <mergeCell ref="J22:J23"/>
    <mergeCell ref="O22:O23"/>
    <mergeCell ref="S22:S23"/>
    <mergeCell ref="V22:V23"/>
    <mergeCell ref="T22:T23"/>
    <mergeCell ref="A20:A21"/>
    <mergeCell ref="F20:F21"/>
    <mergeCell ref="J20:J21"/>
    <mergeCell ref="O20:O21"/>
    <mergeCell ref="S20:S21"/>
    <mergeCell ref="T20:T21"/>
    <mergeCell ref="A10:A11"/>
    <mergeCell ref="V16:V17"/>
    <mergeCell ref="W16:Y17"/>
    <mergeCell ref="A18:A19"/>
    <mergeCell ref="F18:F19"/>
    <mergeCell ref="J18:J19"/>
    <mergeCell ref="O18:O19"/>
    <mergeCell ref="S18:S19"/>
    <mergeCell ref="V18:V19"/>
    <mergeCell ref="W18:Y19"/>
    <mergeCell ref="A16:A17"/>
    <mergeCell ref="F16:F17"/>
    <mergeCell ref="J16:J17"/>
    <mergeCell ref="O16:O17"/>
    <mergeCell ref="S16:S17"/>
    <mergeCell ref="V12:V13"/>
    <mergeCell ref="W12:Y13"/>
    <mergeCell ref="A14:A15"/>
    <mergeCell ref="F14:F15"/>
    <mergeCell ref="J14:J15"/>
    <mergeCell ref="O14:O15"/>
    <mergeCell ref="S14:S15"/>
    <mergeCell ref="V14:V15"/>
    <mergeCell ref="W14:Y15"/>
    <mergeCell ref="A12:A13"/>
    <mergeCell ref="F12:F13"/>
    <mergeCell ref="J12:J13"/>
    <mergeCell ref="O12:O13"/>
    <mergeCell ref="S12:S13"/>
    <mergeCell ref="F10:F11"/>
    <mergeCell ref="J10:J11"/>
    <mergeCell ref="X1:Y1"/>
    <mergeCell ref="B2:W2"/>
    <mergeCell ref="X2:Y2"/>
    <mergeCell ref="B3:W3"/>
    <mergeCell ref="X3:Y3"/>
    <mergeCell ref="X4:Y4"/>
    <mergeCell ref="B5:W7"/>
    <mergeCell ref="E8:V8"/>
    <mergeCell ref="W8:Y9"/>
    <mergeCell ref="O10:O11"/>
    <mergeCell ref="S10:S11"/>
    <mergeCell ref="V10:V11"/>
    <mergeCell ref="W10:Y10"/>
    <mergeCell ref="W11:Y11"/>
    <mergeCell ref="A1:A4"/>
    <mergeCell ref="B1:W1"/>
    <mergeCell ref="B4:W4"/>
    <mergeCell ref="A8:A9"/>
    <mergeCell ref="B8:B9"/>
  </mergeCells>
  <conditionalFormatting sqref="K12 V10:V13 F10:F13 O10:O11">
    <cfRule type="cellIs" dxfId="96" priority="85" operator="lessThanOrEqual">
      <formula>$AC$5</formula>
    </cfRule>
    <cfRule type="cellIs" dxfId="95" priority="87" operator="greaterThanOrEqual">
      <formula>$AC$2</formula>
    </cfRule>
    <cfRule type="cellIs" dxfId="94" priority="88" operator="notEqual">
      <formula>0</formula>
    </cfRule>
  </conditionalFormatting>
  <conditionalFormatting sqref="J12:J13">
    <cfRule type="cellIs" dxfId="93" priority="57" operator="lessThanOrEqual">
      <formula>$AC$5</formula>
    </cfRule>
    <cfRule type="cellIs" dxfId="92" priority="59" operator="greaterThanOrEqual">
      <formula>$AC$2</formula>
    </cfRule>
    <cfRule type="cellIs" dxfId="91" priority="60" operator="notEqual">
      <formula>0</formula>
    </cfRule>
  </conditionalFormatting>
  <conditionalFormatting sqref="J10:J11">
    <cfRule type="cellIs" dxfId="90" priority="53" operator="lessThanOrEqual">
      <formula>$AC$5</formula>
    </cfRule>
    <cfRule type="cellIs" dxfId="89" priority="55" operator="greaterThanOrEqual">
      <formula>$AC$2</formula>
    </cfRule>
    <cfRule type="cellIs" dxfId="88" priority="56" operator="notEqual">
      <formula>0</formula>
    </cfRule>
  </conditionalFormatting>
  <conditionalFormatting sqref="K10">
    <cfRule type="cellIs" dxfId="87" priority="49" operator="lessThanOrEqual">
      <formula>$AC$5</formula>
    </cfRule>
    <cfRule type="cellIs" dxfId="86" priority="51" operator="greaterThanOrEqual">
      <formula>$AC$2</formula>
    </cfRule>
    <cfRule type="cellIs" dxfId="85" priority="52" operator="notEqual">
      <formula>0</formula>
    </cfRule>
  </conditionalFormatting>
  <conditionalFormatting sqref="S10:S11">
    <cfRule type="cellIs" dxfId="84" priority="45" operator="lessThanOrEqual">
      <formula>$AC$5</formula>
    </cfRule>
    <cfRule type="cellIs" dxfId="83" priority="47" operator="greaterThanOrEqual">
      <formula>$AC$2</formula>
    </cfRule>
    <cfRule type="cellIs" dxfId="82" priority="48" operator="notEqual">
      <formula>0</formula>
    </cfRule>
  </conditionalFormatting>
  <conditionalFormatting sqref="T10">
    <cfRule type="cellIs" dxfId="81" priority="41" operator="lessThanOrEqual">
      <formula>$AC$5</formula>
    </cfRule>
    <cfRule type="cellIs" dxfId="80" priority="43" operator="greaterThanOrEqual">
      <formula>$AC$2</formula>
    </cfRule>
    <cfRule type="cellIs" dxfId="79" priority="44" operator="notEqual">
      <formula>0</formula>
    </cfRule>
  </conditionalFormatting>
  <conditionalFormatting sqref="K14 K16 K18 K20 K22 K24 V14:V25 F14:F25">
    <cfRule type="cellIs" dxfId="78" priority="37" operator="lessThanOrEqual">
      <formula>$AC$5</formula>
    </cfRule>
    <cfRule type="cellIs" dxfId="77" priority="39" operator="greaterThanOrEqual">
      <formula>$AC$2</formula>
    </cfRule>
    <cfRule type="cellIs" dxfId="76" priority="40" operator="notEqual">
      <formula>0</formula>
    </cfRule>
  </conditionalFormatting>
  <conditionalFormatting sqref="J14:J25">
    <cfRule type="cellIs" dxfId="75" priority="25" operator="lessThanOrEqual">
      <formula>$AC$5</formula>
    </cfRule>
    <cfRule type="cellIs" dxfId="74" priority="27" operator="greaterThanOrEqual">
      <formula>$AC$2</formula>
    </cfRule>
    <cfRule type="cellIs" dxfId="73" priority="28" operator="notEqual">
      <formula>0</formula>
    </cfRule>
  </conditionalFormatting>
  <conditionalFormatting sqref="O12:O13">
    <cfRule type="cellIs" dxfId="72" priority="21" operator="lessThanOrEqual">
      <formula>$AC$5</formula>
    </cfRule>
    <cfRule type="cellIs" dxfId="71" priority="23" operator="greaterThanOrEqual">
      <formula>$AC$2</formula>
    </cfRule>
    <cfRule type="cellIs" dxfId="70" priority="24" operator="notEqual">
      <formula>0</formula>
    </cfRule>
  </conditionalFormatting>
  <conditionalFormatting sqref="S12:S13">
    <cfRule type="cellIs" dxfId="69" priority="17" operator="lessThanOrEqual">
      <formula>$AC$5</formula>
    </cfRule>
    <cfRule type="cellIs" dxfId="68" priority="19" operator="greaterThanOrEqual">
      <formula>$AC$2</formula>
    </cfRule>
    <cfRule type="cellIs" dxfId="67" priority="20" operator="notEqual">
      <formula>0</formula>
    </cfRule>
  </conditionalFormatting>
  <conditionalFormatting sqref="T12">
    <cfRule type="cellIs" dxfId="66" priority="13" operator="lessThanOrEqual">
      <formula>$AC$5</formula>
    </cfRule>
    <cfRule type="cellIs" dxfId="65" priority="15" operator="greaterThanOrEqual">
      <formula>$AC$2</formula>
    </cfRule>
    <cfRule type="cellIs" dxfId="64" priority="16" operator="notEqual">
      <formula>0</formula>
    </cfRule>
  </conditionalFormatting>
  <conditionalFormatting sqref="O14:O25">
    <cfRule type="cellIs" dxfId="63" priority="9" operator="lessThanOrEqual">
      <formula>$AC$5</formula>
    </cfRule>
    <cfRule type="cellIs" dxfId="62" priority="11" operator="greaterThanOrEqual">
      <formula>$AC$2</formula>
    </cfRule>
    <cfRule type="cellIs" dxfId="61" priority="12" operator="notEqual">
      <formula>0</formula>
    </cfRule>
  </conditionalFormatting>
  <conditionalFormatting sqref="S14:S25">
    <cfRule type="cellIs" dxfId="60" priority="5" operator="lessThanOrEqual">
      <formula>$AC$5</formula>
    </cfRule>
    <cfRule type="cellIs" dxfId="59" priority="7" operator="greaterThanOrEqual">
      <formula>$AC$2</formula>
    </cfRule>
    <cfRule type="cellIs" dxfId="58" priority="8" operator="notEqual">
      <formula>0</formula>
    </cfRule>
  </conditionalFormatting>
  <conditionalFormatting sqref="T14 T16 T18 T20 T22 T24">
    <cfRule type="cellIs" dxfId="57" priority="1" operator="lessThanOrEqual">
      <formula>$AC$5</formula>
    </cfRule>
    <cfRule type="cellIs" dxfId="56" priority="3" operator="greaterThanOrEqual">
      <formula>$AC$2</formula>
    </cfRule>
    <cfRule type="cellIs" dxfId="55" priority="4" operator="notEqual">
      <formula>0</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86" operator="between" id="{269D7C0F-5A2B-40F1-AFFF-A29CB59FA0D3}">
            <xm:f>'Hoja de vida Cumplimiento'!$S$4</xm:f>
            <xm:f>'Hoja de vida Cumplimiento'!$S$3</xm:f>
            <x14:dxf>
              <fill>
                <patternFill>
                  <bgColor rgb="FFFFFF00"/>
                </patternFill>
              </fill>
            </x14:dxf>
          </x14:cfRule>
          <xm:sqref>K12 V10:V13 F10:F13 O10:O11</xm:sqref>
        </x14:conditionalFormatting>
        <x14:conditionalFormatting xmlns:xm="http://schemas.microsoft.com/office/excel/2006/main">
          <x14:cfRule type="cellIs" priority="58" operator="between" id="{7D8326C9-762F-47BF-BCF0-9D3AA2AA9D98}">
            <xm:f>'Hoja de vida Cumplimiento'!$S$4</xm:f>
            <xm:f>'Hoja de vida Cumplimiento'!$S$3</xm:f>
            <x14:dxf>
              <fill>
                <patternFill>
                  <bgColor rgb="FFFFFF00"/>
                </patternFill>
              </fill>
            </x14:dxf>
          </x14:cfRule>
          <xm:sqref>J12:J13</xm:sqref>
        </x14:conditionalFormatting>
        <x14:conditionalFormatting xmlns:xm="http://schemas.microsoft.com/office/excel/2006/main">
          <x14:cfRule type="cellIs" priority="54" operator="between" id="{BA887D92-E7F2-4C1C-8061-DE9BF1E0FFCF}">
            <xm:f>'Hoja de vida Cumplimiento'!$S$4</xm:f>
            <xm:f>'Hoja de vida Cumplimiento'!$S$3</xm:f>
            <x14:dxf>
              <fill>
                <patternFill>
                  <bgColor rgb="FFFFFF00"/>
                </patternFill>
              </fill>
            </x14:dxf>
          </x14:cfRule>
          <xm:sqref>J10:J11</xm:sqref>
        </x14:conditionalFormatting>
        <x14:conditionalFormatting xmlns:xm="http://schemas.microsoft.com/office/excel/2006/main">
          <x14:cfRule type="cellIs" priority="50" operator="between" id="{3978D8D0-C811-40C6-A5BE-E35496ACE7F9}">
            <xm:f>'Hoja de vida Cumplimiento'!$S$4</xm:f>
            <xm:f>'Hoja de vida Cumplimiento'!$S$3</xm:f>
            <x14:dxf>
              <fill>
                <patternFill>
                  <bgColor rgb="FFFFFF00"/>
                </patternFill>
              </fill>
            </x14:dxf>
          </x14:cfRule>
          <xm:sqref>K10</xm:sqref>
        </x14:conditionalFormatting>
        <x14:conditionalFormatting xmlns:xm="http://schemas.microsoft.com/office/excel/2006/main">
          <x14:cfRule type="cellIs" priority="46" operator="between" id="{D7C1D42B-49A5-4C61-9F55-E8167A2675B7}">
            <xm:f>'Hoja de vida Cumplimiento'!$S$4</xm:f>
            <xm:f>'Hoja de vida Cumplimiento'!$S$3</xm:f>
            <x14:dxf>
              <fill>
                <patternFill>
                  <bgColor rgb="FFFFFF00"/>
                </patternFill>
              </fill>
            </x14:dxf>
          </x14:cfRule>
          <xm:sqref>S10:S11</xm:sqref>
        </x14:conditionalFormatting>
        <x14:conditionalFormatting xmlns:xm="http://schemas.microsoft.com/office/excel/2006/main">
          <x14:cfRule type="cellIs" priority="42" operator="between" id="{0327463B-6082-4F9C-8E28-FAA50DF7780F}">
            <xm:f>'Hoja de vida Cumplimiento'!$S$4</xm:f>
            <xm:f>'Hoja de vida Cumplimiento'!$S$3</xm:f>
            <x14:dxf>
              <fill>
                <patternFill>
                  <bgColor rgb="FFFFFF00"/>
                </patternFill>
              </fill>
            </x14:dxf>
          </x14:cfRule>
          <xm:sqref>T10</xm:sqref>
        </x14:conditionalFormatting>
        <x14:conditionalFormatting xmlns:xm="http://schemas.microsoft.com/office/excel/2006/main">
          <x14:cfRule type="cellIs" priority="38" operator="between" id="{2B12D54A-C7FE-4442-91F3-75E5955FDAB1}">
            <xm:f>'Hoja de vida Cumplimiento'!$S$4</xm:f>
            <xm:f>'Hoja de vida Cumplimiento'!$S$3</xm:f>
            <x14:dxf>
              <fill>
                <patternFill>
                  <bgColor rgb="FFFFFF00"/>
                </patternFill>
              </fill>
            </x14:dxf>
          </x14:cfRule>
          <xm:sqref>K14 K16 K18 K20 K22 K24 V14:V25 F14:F25</xm:sqref>
        </x14:conditionalFormatting>
        <x14:conditionalFormatting xmlns:xm="http://schemas.microsoft.com/office/excel/2006/main">
          <x14:cfRule type="cellIs" priority="26" operator="between" id="{920F8670-69DD-43A8-BBA2-CBDC494CD9BF}">
            <xm:f>'Hoja de vida Cumplimiento'!$S$4</xm:f>
            <xm:f>'Hoja de vida Cumplimiento'!$S$3</xm:f>
            <x14:dxf>
              <fill>
                <patternFill>
                  <bgColor rgb="FFFFFF00"/>
                </patternFill>
              </fill>
            </x14:dxf>
          </x14:cfRule>
          <xm:sqref>J14:J25</xm:sqref>
        </x14:conditionalFormatting>
        <x14:conditionalFormatting xmlns:xm="http://schemas.microsoft.com/office/excel/2006/main">
          <x14:cfRule type="cellIs" priority="22" operator="between" id="{15AF99BC-1A8C-469E-8BCD-484A802DA274}">
            <xm:f>'Hoja de vida Cumplimiento'!$S$4</xm:f>
            <xm:f>'Hoja de vida Cumplimiento'!$S$3</xm:f>
            <x14:dxf>
              <fill>
                <patternFill>
                  <bgColor rgb="FFFFFF00"/>
                </patternFill>
              </fill>
            </x14:dxf>
          </x14:cfRule>
          <xm:sqref>O12:O13</xm:sqref>
        </x14:conditionalFormatting>
        <x14:conditionalFormatting xmlns:xm="http://schemas.microsoft.com/office/excel/2006/main">
          <x14:cfRule type="cellIs" priority="18" operator="between" id="{17B96536-FD02-4933-A9BF-1E5BB390DA2F}">
            <xm:f>'Hoja de vida Cumplimiento'!$S$4</xm:f>
            <xm:f>'Hoja de vida Cumplimiento'!$S$3</xm:f>
            <x14:dxf>
              <fill>
                <patternFill>
                  <bgColor rgb="FFFFFF00"/>
                </patternFill>
              </fill>
            </x14:dxf>
          </x14:cfRule>
          <xm:sqref>S12:S13</xm:sqref>
        </x14:conditionalFormatting>
        <x14:conditionalFormatting xmlns:xm="http://schemas.microsoft.com/office/excel/2006/main">
          <x14:cfRule type="cellIs" priority="14" operator="between" id="{1B0341FF-A856-4E53-9EF0-92678886E925}">
            <xm:f>'Hoja de vida Cumplimiento'!$S$4</xm:f>
            <xm:f>'Hoja de vida Cumplimiento'!$S$3</xm:f>
            <x14:dxf>
              <fill>
                <patternFill>
                  <bgColor rgb="FFFFFF00"/>
                </patternFill>
              </fill>
            </x14:dxf>
          </x14:cfRule>
          <xm:sqref>T12</xm:sqref>
        </x14:conditionalFormatting>
        <x14:conditionalFormatting xmlns:xm="http://schemas.microsoft.com/office/excel/2006/main">
          <x14:cfRule type="cellIs" priority="10" operator="between" id="{1AB411B4-5668-486B-B0E9-F1745EEB63F8}">
            <xm:f>'Hoja de vida Cumplimiento'!$S$4</xm:f>
            <xm:f>'Hoja de vida Cumplimiento'!$S$3</xm:f>
            <x14:dxf>
              <fill>
                <patternFill>
                  <bgColor rgb="FFFFFF00"/>
                </patternFill>
              </fill>
            </x14:dxf>
          </x14:cfRule>
          <xm:sqref>O14:O25</xm:sqref>
        </x14:conditionalFormatting>
        <x14:conditionalFormatting xmlns:xm="http://schemas.microsoft.com/office/excel/2006/main">
          <x14:cfRule type="cellIs" priority="6" operator="between" id="{52ED6C71-A5BB-40BB-8B75-120E4CFF791D}">
            <xm:f>'Hoja de vida Cumplimiento'!$S$4</xm:f>
            <xm:f>'Hoja de vida Cumplimiento'!$S$3</xm:f>
            <x14:dxf>
              <fill>
                <patternFill>
                  <bgColor rgb="FFFFFF00"/>
                </patternFill>
              </fill>
            </x14:dxf>
          </x14:cfRule>
          <xm:sqref>S14:S25</xm:sqref>
        </x14:conditionalFormatting>
        <x14:conditionalFormatting xmlns:xm="http://schemas.microsoft.com/office/excel/2006/main">
          <x14:cfRule type="cellIs" priority="2" operator="between" id="{E0480EB9-26AC-42A8-AAFB-F3D6E67F3314}">
            <xm:f>'Hoja de vida Cumplimiento'!$S$4</xm:f>
            <xm:f>'Hoja de vida Cumplimiento'!$S$3</xm:f>
            <x14:dxf>
              <fill>
                <patternFill>
                  <bgColor rgb="FFFFFF00"/>
                </patternFill>
              </fill>
            </x14:dxf>
          </x14:cfRule>
          <xm:sqref>T14 T16 T18 T20 T22 T24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S186"/>
  <sheetViews>
    <sheetView topLeftCell="A46" zoomScale="80" zoomScaleNormal="80" workbookViewId="0">
      <selection activeCell="Y22" sqref="Y22"/>
    </sheetView>
  </sheetViews>
  <sheetFormatPr baseColWidth="10" defaultRowHeight="12.75" x14ac:dyDescent="0.2"/>
  <cols>
    <col min="1" max="1" width="3" style="2" customWidth="1"/>
    <col min="2" max="2" width="30" style="4" customWidth="1"/>
    <col min="3" max="3" width="16.85546875" style="2" customWidth="1"/>
    <col min="4" max="4" width="5" style="2" bestFit="1" customWidth="1"/>
    <col min="5" max="5" width="5.5703125" style="2" customWidth="1"/>
    <col min="6" max="6" width="9.5703125" style="2" bestFit="1" customWidth="1"/>
    <col min="7" max="7" width="5.42578125" style="2" bestFit="1" customWidth="1"/>
    <col min="8" max="8" width="5.140625" style="2" bestFit="1" customWidth="1"/>
    <col min="9" max="9" width="9.5703125" style="2" bestFit="1" customWidth="1"/>
    <col min="10" max="10" width="4.140625" style="2" bestFit="1" customWidth="1"/>
    <col min="11" max="11" width="6.42578125" style="2" bestFit="1" customWidth="1"/>
    <col min="12" max="12" width="9.5703125" style="2" bestFit="1" customWidth="1"/>
    <col min="13" max="13" width="8.42578125" style="2" customWidth="1"/>
    <col min="14" max="14" width="6.42578125" style="2" customWidth="1"/>
    <col min="15" max="15" width="11" style="2" customWidth="1"/>
    <col min="16" max="16" width="21" style="2" customWidth="1"/>
    <col min="17" max="17" width="11.7109375" style="2" customWidth="1"/>
    <col min="18" max="18" width="11.7109375" style="2" hidden="1" customWidth="1"/>
    <col min="19" max="19" width="11.42578125" style="3" hidden="1" customWidth="1"/>
    <col min="20" max="20" width="0" style="2" hidden="1" customWidth="1"/>
    <col min="21" max="16384" width="11.42578125" style="2"/>
  </cols>
  <sheetData>
    <row r="1" spans="1:19" ht="13.5" thickBot="1" x14ac:dyDescent="0.25">
      <c r="B1" s="2"/>
    </row>
    <row r="2" spans="1:19" ht="16.5" customHeight="1" x14ac:dyDescent="0.2">
      <c r="B2" s="147"/>
      <c r="C2" s="150" t="s">
        <v>36</v>
      </c>
      <c r="D2" s="151"/>
      <c r="E2" s="151"/>
      <c r="F2" s="151"/>
      <c r="G2" s="151"/>
      <c r="H2" s="151"/>
      <c r="I2" s="151"/>
      <c r="J2" s="151"/>
      <c r="K2" s="151"/>
      <c r="L2" s="151"/>
      <c r="M2" s="152"/>
      <c r="N2" s="153" t="s">
        <v>99</v>
      </c>
      <c r="O2" s="154"/>
      <c r="P2" s="155"/>
      <c r="S2" s="109">
        <v>0.8</v>
      </c>
    </row>
    <row r="3" spans="1:19" ht="15.75" customHeight="1" x14ac:dyDescent="0.2">
      <c r="B3" s="148"/>
      <c r="C3" s="156" t="s">
        <v>38</v>
      </c>
      <c r="D3" s="157"/>
      <c r="E3" s="157"/>
      <c r="F3" s="157"/>
      <c r="G3" s="157"/>
      <c r="H3" s="157"/>
      <c r="I3" s="157"/>
      <c r="J3" s="157"/>
      <c r="K3" s="157"/>
      <c r="L3" s="157"/>
      <c r="M3" s="158"/>
      <c r="N3" s="159" t="s">
        <v>108</v>
      </c>
      <c r="O3" s="160"/>
      <c r="P3" s="161"/>
      <c r="S3" s="108">
        <v>0.79998999999999998</v>
      </c>
    </row>
    <row r="4" spans="1:19" ht="15.75" customHeight="1" x14ac:dyDescent="0.2">
      <c r="B4" s="148"/>
      <c r="C4" s="156" t="s">
        <v>39</v>
      </c>
      <c r="D4" s="157"/>
      <c r="E4" s="157"/>
      <c r="F4" s="157"/>
      <c r="G4" s="157"/>
      <c r="H4" s="157"/>
      <c r="I4" s="157"/>
      <c r="J4" s="157"/>
      <c r="K4" s="157"/>
      <c r="L4" s="157"/>
      <c r="M4" s="158"/>
      <c r="N4" s="159" t="s">
        <v>100</v>
      </c>
      <c r="O4" s="160"/>
      <c r="P4" s="161"/>
      <c r="S4" s="108">
        <v>0.65</v>
      </c>
    </row>
    <row r="5" spans="1:19" ht="16.5" customHeight="1" thickBot="1" x14ac:dyDescent="0.25">
      <c r="B5" s="149"/>
      <c r="C5" s="162" t="s">
        <v>40</v>
      </c>
      <c r="D5" s="163"/>
      <c r="E5" s="163"/>
      <c r="F5" s="163"/>
      <c r="G5" s="163"/>
      <c r="H5" s="163"/>
      <c r="I5" s="163"/>
      <c r="J5" s="163"/>
      <c r="K5" s="163"/>
      <c r="L5" s="163"/>
      <c r="M5" s="164"/>
      <c r="N5" s="165" t="s">
        <v>41</v>
      </c>
      <c r="O5" s="166"/>
      <c r="P5" s="167"/>
      <c r="S5" s="110">
        <v>0.64999899999999999</v>
      </c>
    </row>
    <row r="6" spans="1:19" ht="3" customHeight="1" thickBot="1" x14ac:dyDescent="0.25">
      <c r="B6" s="2"/>
      <c r="S6" s="55"/>
    </row>
    <row r="7" spans="1:19" x14ac:dyDescent="0.2">
      <c r="A7" s="4"/>
      <c r="B7" s="168" t="s">
        <v>44</v>
      </c>
      <c r="C7" s="169"/>
      <c r="D7" s="169"/>
      <c r="E7" s="169"/>
      <c r="F7" s="169"/>
      <c r="G7" s="169"/>
      <c r="H7" s="169"/>
      <c r="I7" s="169"/>
      <c r="J7" s="169"/>
      <c r="K7" s="169"/>
      <c r="L7" s="169"/>
      <c r="M7" s="169"/>
      <c r="N7" s="169"/>
      <c r="O7" s="169"/>
      <c r="P7" s="170"/>
      <c r="Q7" s="4"/>
      <c r="S7" s="55"/>
    </row>
    <row r="8" spans="1:19" ht="13.5" thickBot="1" x14ac:dyDescent="0.25">
      <c r="A8" s="4"/>
      <c r="B8" s="171"/>
      <c r="C8" s="172"/>
      <c r="D8" s="172"/>
      <c r="E8" s="172"/>
      <c r="F8" s="172"/>
      <c r="G8" s="172"/>
      <c r="H8" s="172"/>
      <c r="I8" s="172"/>
      <c r="J8" s="172"/>
      <c r="K8" s="172"/>
      <c r="L8" s="172"/>
      <c r="M8" s="172"/>
      <c r="N8" s="172"/>
      <c r="O8" s="172"/>
      <c r="P8" s="173"/>
      <c r="Q8" s="4"/>
    </row>
    <row r="9" spans="1:19" ht="3" customHeight="1" thickBot="1" x14ac:dyDescent="0.25">
      <c r="A9" s="4"/>
      <c r="B9" s="174"/>
      <c r="C9" s="174"/>
      <c r="D9" s="174"/>
      <c r="E9" s="174"/>
      <c r="F9" s="174"/>
      <c r="G9" s="174"/>
      <c r="H9" s="174"/>
      <c r="I9" s="174"/>
      <c r="J9" s="174"/>
      <c r="K9" s="174"/>
      <c r="L9" s="174"/>
      <c r="M9" s="174"/>
      <c r="N9" s="174"/>
      <c r="O9" s="174"/>
      <c r="P9" s="174"/>
      <c r="Q9" s="4"/>
    </row>
    <row r="10" spans="1:19" ht="26.25" customHeight="1" thickBot="1" x14ac:dyDescent="0.25">
      <c r="A10" s="4"/>
      <c r="B10" s="31" t="s">
        <v>54</v>
      </c>
      <c r="C10" s="175">
        <v>2024</v>
      </c>
      <c r="D10" s="176"/>
      <c r="E10" s="176"/>
      <c r="F10" s="176"/>
      <c r="G10" s="176"/>
      <c r="H10" s="176"/>
      <c r="I10" s="177"/>
      <c r="J10" s="178" t="s">
        <v>1</v>
      </c>
      <c r="K10" s="179"/>
      <c r="L10" s="179"/>
      <c r="M10" s="179"/>
      <c r="N10" s="180" t="s">
        <v>132</v>
      </c>
      <c r="O10" s="181"/>
      <c r="P10" s="182"/>
      <c r="Q10" s="4"/>
    </row>
    <row r="11" spans="1:19" ht="3" customHeight="1" thickBot="1" x14ac:dyDescent="0.25">
      <c r="A11" s="4"/>
      <c r="B11" s="144"/>
      <c r="C11" s="145"/>
      <c r="D11" s="145"/>
      <c r="E11" s="145"/>
      <c r="F11" s="145"/>
      <c r="G11" s="145"/>
      <c r="H11" s="145"/>
      <c r="I11" s="145"/>
      <c r="J11" s="145"/>
      <c r="K11" s="145"/>
      <c r="L11" s="145"/>
      <c r="M11" s="145"/>
      <c r="N11" s="145"/>
      <c r="O11" s="145"/>
      <c r="P11" s="146"/>
      <c r="Q11" s="4"/>
    </row>
    <row r="12" spans="1:19" ht="30" customHeight="1" thickBot="1" x14ac:dyDescent="0.25">
      <c r="A12" s="4"/>
      <c r="B12" s="9" t="s">
        <v>0</v>
      </c>
      <c r="C12" s="186" t="s">
        <v>80</v>
      </c>
      <c r="D12" s="186"/>
      <c r="E12" s="186"/>
      <c r="F12" s="186"/>
      <c r="G12" s="186"/>
      <c r="H12" s="186"/>
      <c r="I12" s="186"/>
      <c r="J12" s="186"/>
      <c r="K12" s="186"/>
      <c r="L12" s="186"/>
      <c r="M12" s="186"/>
      <c r="N12" s="186"/>
      <c r="O12" s="186"/>
      <c r="P12" s="187"/>
      <c r="Q12" s="4"/>
    </row>
    <row r="13" spans="1:19" ht="3" customHeight="1" thickBot="1" x14ac:dyDescent="0.25">
      <c r="A13" s="4"/>
      <c r="B13" s="188"/>
      <c r="C13" s="189"/>
      <c r="D13" s="189"/>
      <c r="E13" s="189"/>
      <c r="F13" s="189"/>
      <c r="G13" s="189"/>
      <c r="H13" s="189"/>
      <c r="I13" s="189"/>
      <c r="J13" s="189"/>
      <c r="K13" s="189"/>
      <c r="L13" s="189"/>
      <c r="M13" s="189"/>
      <c r="N13" s="189"/>
      <c r="O13" s="189"/>
      <c r="P13" s="190"/>
      <c r="Q13" s="4"/>
    </row>
    <row r="14" spans="1:19" ht="30" customHeight="1" thickBot="1" x14ac:dyDescent="0.25">
      <c r="A14" s="4"/>
      <c r="B14" s="9" t="s">
        <v>6</v>
      </c>
      <c r="C14" s="191" t="s">
        <v>120</v>
      </c>
      <c r="D14" s="192"/>
      <c r="E14" s="192"/>
      <c r="F14" s="192"/>
      <c r="G14" s="192"/>
      <c r="H14" s="192"/>
      <c r="I14" s="192"/>
      <c r="J14" s="192"/>
      <c r="K14" s="192"/>
      <c r="L14" s="192"/>
      <c r="M14" s="192"/>
      <c r="N14" s="192"/>
      <c r="O14" s="192"/>
      <c r="P14" s="193"/>
      <c r="Q14" s="4"/>
    </row>
    <row r="15" spans="1:19" ht="3" customHeight="1" thickBot="1" x14ac:dyDescent="0.25">
      <c r="A15" s="4"/>
      <c r="B15" s="183"/>
      <c r="C15" s="184"/>
      <c r="D15" s="184"/>
      <c r="E15" s="184"/>
      <c r="F15" s="184"/>
      <c r="G15" s="184"/>
      <c r="H15" s="184"/>
      <c r="I15" s="184"/>
      <c r="J15" s="184"/>
      <c r="K15" s="184"/>
      <c r="L15" s="184"/>
      <c r="M15" s="184"/>
      <c r="N15" s="184"/>
      <c r="O15" s="184"/>
      <c r="P15" s="185"/>
      <c r="Q15" s="4"/>
    </row>
    <row r="16" spans="1:19" ht="30" customHeight="1" thickBot="1" x14ac:dyDescent="0.25">
      <c r="A16" s="4"/>
      <c r="B16" s="9" t="s">
        <v>25</v>
      </c>
      <c r="C16" s="328" t="s">
        <v>121</v>
      </c>
      <c r="D16" s="329"/>
      <c r="E16" s="329"/>
      <c r="F16" s="329"/>
      <c r="G16" s="329"/>
      <c r="H16" s="329"/>
      <c r="I16" s="329"/>
      <c r="J16" s="329"/>
      <c r="K16" s="329"/>
      <c r="L16" s="329"/>
      <c r="M16" s="329"/>
      <c r="N16" s="329"/>
      <c r="O16" s="329"/>
      <c r="P16" s="330"/>
      <c r="Q16" s="4"/>
    </row>
    <row r="17" spans="1:17" ht="4.5" customHeight="1" thickBot="1" x14ac:dyDescent="0.25">
      <c r="A17" s="4"/>
      <c r="B17" s="183"/>
      <c r="C17" s="184"/>
      <c r="D17" s="184"/>
      <c r="E17" s="184"/>
      <c r="F17" s="184"/>
      <c r="G17" s="184"/>
      <c r="H17" s="184"/>
      <c r="I17" s="184"/>
      <c r="J17" s="184"/>
      <c r="K17" s="184"/>
      <c r="L17" s="184"/>
      <c r="M17" s="184"/>
      <c r="N17" s="184"/>
      <c r="O17" s="184"/>
      <c r="P17" s="185"/>
      <c r="Q17" s="4"/>
    </row>
    <row r="18" spans="1:17" ht="30" customHeight="1" thickBot="1" x14ac:dyDescent="0.25">
      <c r="A18" s="4"/>
      <c r="B18" s="9" t="s">
        <v>11</v>
      </c>
      <c r="C18" s="194" t="s">
        <v>119</v>
      </c>
      <c r="D18" s="195"/>
      <c r="E18" s="195"/>
      <c r="F18" s="195"/>
      <c r="G18" s="195"/>
      <c r="H18" s="195"/>
      <c r="I18" s="195"/>
      <c r="J18" s="195"/>
      <c r="K18" s="195"/>
      <c r="L18" s="195"/>
      <c r="M18" s="195"/>
      <c r="N18" s="195"/>
      <c r="O18" s="195"/>
      <c r="P18" s="196"/>
      <c r="Q18" s="4"/>
    </row>
    <row r="19" spans="1:17" ht="3" customHeight="1" thickBot="1" x14ac:dyDescent="0.25">
      <c r="A19" s="4"/>
      <c r="B19" s="197"/>
      <c r="C19" s="197"/>
      <c r="D19" s="197"/>
      <c r="E19" s="197"/>
      <c r="F19" s="197"/>
      <c r="G19" s="197"/>
      <c r="H19" s="197"/>
      <c r="I19" s="197"/>
      <c r="J19" s="197"/>
      <c r="K19" s="197"/>
      <c r="L19" s="197"/>
      <c r="M19" s="197"/>
      <c r="N19" s="197"/>
      <c r="O19" s="197"/>
      <c r="P19" s="197"/>
      <c r="Q19" s="4"/>
    </row>
    <row r="20" spans="1:17" ht="17.25" customHeight="1" thickBot="1" x14ac:dyDescent="0.25">
      <c r="A20" s="4"/>
      <c r="B20" s="198" t="s">
        <v>26</v>
      </c>
      <c r="C20" s="199"/>
      <c r="D20" s="199"/>
      <c r="E20" s="199"/>
      <c r="F20" s="199"/>
      <c r="G20" s="199"/>
      <c r="H20" s="199"/>
      <c r="I20" s="199"/>
      <c r="J20" s="199"/>
      <c r="K20" s="199"/>
      <c r="L20" s="199"/>
      <c r="M20" s="199"/>
      <c r="N20" s="199"/>
      <c r="O20" s="199"/>
      <c r="P20" s="200"/>
      <c r="Q20" s="4"/>
    </row>
    <row r="21" spans="1:17" ht="3" customHeight="1" thickBot="1" x14ac:dyDescent="0.25">
      <c r="A21" s="4"/>
      <c r="B21" s="201"/>
      <c r="C21" s="202"/>
      <c r="D21" s="202"/>
      <c r="E21" s="202"/>
      <c r="F21" s="202"/>
      <c r="G21" s="202"/>
      <c r="H21" s="202"/>
      <c r="I21" s="202"/>
      <c r="J21" s="202"/>
      <c r="K21" s="202"/>
      <c r="L21" s="202"/>
      <c r="M21" s="202"/>
      <c r="N21" s="202"/>
      <c r="O21" s="202"/>
      <c r="P21" s="203"/>
      <c r="Q21" s="4"/>
    </row>
    <row r="22" spans="1:17" ht="51" customHeight="1" thickBot="1" x14ac:dyDescent="0.25">
      <c r="A22" s="4"/>
      <c r="B22" s="9" t="s">
        <v>3</v>
      </c>
      <c r="C22" s="204" t="s">
        <v>133</v>
      </c>
      <c r="D22" s="205"/>
      <c r="E22" s="205"/>
      <c r="F22" s="205"/>
      <c r="G22" s="205"/>
      <c r="H22" s="205"/>
      <c r="I22" s="205"/>
      <c r="J22" s="205"/>
      <c r="K22" s="205"/>
      <c r="L22" s="205"/>
      <c r="M22" s="205"/>
      <c r="N22" s="205"/>
      <c r="O22" s="205"/>
      <c r="P22" s="206"/>
      <c r="Q22" s="4"/>
    </row>
    <row r="23" spans="1:17" ht="3" customHeight="1" thickBot="1" x14ac:dyDescent="0.25">
      <c r="A23" s="4"/>
      <c r="B23" s="183"/>
      <c r="C23" s="184"/>
      <c r="D23" s="184"/>
      <c r="E23" s="184"/>
      <c r="F23" s="184"/>
      <c r="G23" s="184"/>
      <c r="H23" s="184"/>
      <c r="I23" s="184"/>
      <c r="J23" s="184"/>
      <c r="K23" s="184"/>
      <c r="L23" s="184"/>
      <c r="M23" s="184"/>
      <c r="N23" s="184"/>
      <c r="O23" s="184"/>
      <c r="P23" s="185"/>
      <c r="Q23" s="4"/>
    </row>
    <row r="24" spans="1:17" ht="131.25" customHeight="1" thickBot="1" x14ac:dyDescent="0.25">
      <c r="A24" s="4"/>
      <c r="B24" s="9" t="s">
        <v>12</v>
      </c>
      <c r="C24" s="210" t="s">
        <v>140</v>
      </c>
      <c r="D24" s="211"/>
      <c r="E24" s="211"/>
      <c r="F24" s="211"/>
      <c r="G24" s="211"/>
      <c r="H24" s="211"/>
      <c r="I24" s="211"/>
      <c r="J24" s="211"/>
      <c r="K24" s="211"/>
      <c r="L24" s="211"/>
      <c r="M24" s="211"/>
      <c r="N24" s="211"/>
      <c r="O24" s="211"/>
      <c r="P24" s="212"/>
      <c r="Q24" s="4"/>
    </row>
    <row r="25" spans="1:17" ht="3" customHeight="1" thickBot="1" x14ac:dyDescent="0.25">
      <c r="A25" s="4"/>
      <c r="B25" s="213"/>
      <c r="C25" s="214"/>
      <c r="D25" s="214"/>
      <c r="E25" s="214"/>
      <c r="F25" s="214"/>
      <c r="G25" s="214"/>
      <c r="H25" s="214"/>
      <c r="I25" s="214"/>
      <c r="J25" s="214"/>
      <c r="K25" s="214"/>
      <c r="L25" s="214"/>
      <c r="M25" s="214"/>
      <c r="N25" s="214"/>
      <c r="O25" s="214"/>
      <c r="P25" s="215"/>
      <c r="Q25" s="4"/>
    </row>
    <row r="26" spans="1:17" ht="13.5" customHeight="1" thickBot="1" x14ac:dyDescent="0.25">
      <c r="A26" s="4"/>
      <c r="B26" s="10" t="s">
        <v>2</v>
      </c>
      <c r="C26" s="216">
        <v>0.8</v>
      </c>
      <c r="D26" s="217"/>
      <c r="E26" s="217"/>
      <c r="F26" s="217"/>
      <c r="G26" s="217"/>
      <c r="H26" s="217"/>
      <c r="I26" s="217"/>
      <c r="J26" s="217"/>
      <c r="K26" s="217"/>
      <c r="L26" s="217"/>
      <c r="M26" s="217"/>
      <c r="N26" s="217"/>
      <c r="O26" s="217"/>
      <c r="P26" s="218"/>
      <c r="Q26" s="4"/>
    </row>
    <row r="27" spans="1:17" ht="3" customHeight="1" thickBot="1" x14ac:dyDescent="0.25">
      <c r="A27" s="4"/>
      <c r="B27" s="219"/>
      <c r="C27" s="220"/>
      <c r="D27" s="220"/>
      <c r="E27" s="220"/>
      <c r="F27" s="220"/>
      <c r="G27" s="220"/>
      <c r="H27" s="220"/>
      <c r="I27" s="220"/>
      <c r="J27" s="220"/>
      <c r="K27" s="220"/>
      <c r="L27" s="220"/>
      <c r="M27" s="220"/>
      <c r="N27" s="220"/>
      <c r="O27" s="220"/>
      <c r="P27" s="221"/>
      <c r="Q27" s="4"/>
    </row>
    <row r="28" spans="1:17" ht="12.75" customHeight="1" thickBot="1" x14ac:dyDescent="0.25">
      <c r="A28" s="4"/>
      <c r="B28" s="10" t="s">
        <v>13</v>
      </c>
      <c r="C28" s="11" t="s">
        <v>14</v>
      </c>
      <c r="D28" s="222" t="s">
        <v>169</v>
      </c>
      <c r="E28" s="217"/>
      <c r="F28" s="217"/>
      <c r="G28" s="218"/>
      <c r="H28" s="223" t="s">
        <v>15</v>
      </c>
      <c r="I28" s="223"/>
      <c r="J28" s="223"/>
      <c r="K28" s="222" t="s">
        <v>170</v>
      </c>
      <c r="L28" s="217"/>
      <c r="M28" s="218"/>
      <c r="N28" s="224" t="s">
        <v>16</v>
      </c>
      <c r="O28" s="225"/>
      <c r="P28" s="56" t="s">
        <v>171</v>
      </c>
      <c r="Q28" s="4"/>
    </row>
    <row r="29" spans="1:17" ht="3" customHeight="1" thickBot="1" x14ac:dyDescent="0.25">
      <c r="A29" s="4"/>
      <c r="B29" s="226"/>
      <c r="C29" s="227"/>
      <c r="D29" s="227"/>
      <c r="E29" s="227"/>
      <c r="F29" s="227"/>
      <c r="G29" s="227"/>
      <c r="H29" s="227"/>
      <c r="I29" s="227"/>
      <c r="J29" s="227"/>
      <c r="K29" s="227"/>
      <c r="L29" s="227"/>
      <c r="M29" s="227"/>
      <c r="N29" s="227"/>
      <c r="O29" s="227"/>
      <c r="P29" s="228"/>
      <c r="Q29" s="4"/>
    </row>
    <row r="30" spans="1:17" ht="13.5" thickBot="1" x14ac:dyDescent="0.25">
      <c r="A30" s="4"/>
      <c r="B30" s="30" t="s">
        <v>7</v>
      </c>
      <c r="C30" s="229" t="s">
        <v>98</v>
      </c>
      <c r="D30" s="208"/>
      <c r="E30" s="208"/>
      <c r="F30" s="208"/>
      <c r="G30" s="208"/>
      <c r="H30" s="208"/>
      <c r="I30" s="208"/>
      <c r="J30" s="208"/>
      <c r="K30" s="208"/>
      <c r="L30" s="208"/>
      <c r="M30" s="208"/>
      <c r="N30" s="208"/>
      <c r="O30" s="208"/>
      <c r="P30" s="209"/>
      <c r="Q30" s="4"/>
    </row>
    <row r="31" spans="1:17" ht="3" customHeight="1" thickBot="1" x14ac:dyDescent="0.25">
      <c r="A31" s="4"/>
      <c r="B31" s="183"/>
      <c r="C31" s="184"/>
      <c r="D31" s="184"/>
      <c r="E31" s="184"/>
      <c r="F31" s="184"/>
      <c r="G31" s="184"/>
      <c r="H31" s="184"/>
      <c r="I31" s="184"/>
      <c r="J31" s="184"/>
      <c r="K31" s="184"/>
      <c r="L31" s="184"/>
      <c r="M31" s="184"/>
      <c r="N31" s="184"/>
      <c r="O31" s="184"/>
      <c r="P31" s="185"/>
      <c r="Q31" s="4"/>
    </row>
    <row r="32" spans="1:17" ht="13.5" thickBot="1" x14ac:dyDescent="0.25">
      <c r="A32" s="4"/>
      <c r="B32" s="30" t="s">
        <v>4</v>
      </c>
      <c r="C32" s="207" t="s">
        <v>49</v>
      </c>
      <c r="D32" s="208"/>
      <c r="E32" s="208"/>
      <c r="F32" s="208"/>
      <c r="G32" s="208"/>
      <c r="H32" s="208"/>
      <c r="I32" s="208"/>
      <c r="J32" s="208"/>
      <c r="K32" s="208"/>
      <c r="L32" s="208"/>
      <c r="M32" s="208"/>
      <c r="N32" s="208"/>
      <c r="O32" s="208"/>
      <c r="P32" s="209"/>
      <c r="Q32" s="4"/>
    </row>
    <row r="33" spans="1:19" ht="3" customHeight="1" thickBot="1" x14ac:dyDescent="0.25">
      <c r="A33" s="4"/>
      <c r="B33" s="183"/>
      <c r="C33" s="184"/>
      <c r="D33" s="184"/>
      <c r="E33" s="184"/>
      <c r="F33" s="184"/>
      <c r="G33" s="184"/>
      <c r="H33" s="184"/>
      <c r="I33" s="184"/>
      <c r="J33" s="184"/>
      <c r="K33" s="184"/>
      <c r="L33" s="184"/>
      <c r="M33" s="184"/>
      <c r="N33" s="184"/>
      <c r="O33" s="184"/>
      <c r="P33" s="185"/>
      <c r="Q33" s="4"/>
    </row>
    <row r="34" spans="1:19" ht="13.5" thickBot="1" x14ac:dyDescent="0.25">
      <c r="A34" s="4"/>
      <c r="B34" s="30" t="s">
        <v>23</v>
      </c>
      <c r="C34" s="207" t="s">
        <v>48</v>
      </c>
      <c r="D34" s="208"/>
      <c r="E34" s="208"/>
      <c r="F34" s="208"/>
      <c r="G34" s="208"/>
      <c r="H34" s="208"/>
      <c r="I34" s="208"/>
      <c r="J34" s="208"/>
      <c r="K34" s="208"/>
      <c r="L34" s="208"/>
      <c r="M34" s="208"/>
      <c r="N34" s="208"/>
      <c r="O34" s="208"/>
      <c r="P34" s="209"/>
      <c r="Q34" s="4"/>
    </row>
    <row r="35" spans="1:19" ht="3" customHeight="1" thickBot="1" x14ac:dyDescent="0.25">
      <c r="A35" s="4"/>
      <c r="B35" s="188"/>
      <c r="C35" s="189"/>
      <c r="D35" s="189"/>
      <c r="E35" s="189"/>
      <c r="F35" s="189"/>
      <c r="G35" s="189"/>
      <c r="H35" s="189"/>
      <c r="I35" s="189"/>
      <c r="J35" s="189"/>
      <c r="K35" s="189"/>
      <c r="L35" s="189"/>
      <c r="M35" s="189"/>
      <c r="N35" s="189"/>
      <c r="O35" s="189"/>
      <c r="P35" s="190"/>
      <c r="Q35" s="4"/>
    </row>
    <row r="36" spans="1:19" ht="16.5" customHeight="1" thickBot="1" x14ac:dyDescent="0.25">
      <c r="A36" s="4"/>
      <c r="B36" s="30" t="s">
        <v>43</v>
      </c>
      <c r="C36" s="229" t="s">
        <v>48</v>
      </c>
      <c r="D36" s="208"/>
      <c r="E36" s="208"/>
      <c r="F36" s="208"/>
      <c r="G36" s="208"/>
      <c r="H36" s="208"/>
      <c r="I36" s="208"/>
      <c r="J36" s="208"/>
      <c r="K36" s="208"/>
      <c r="L36" s="208"/>
      <c r="M36" s="208"/>
      <c r="N36" s="208"/>
      <c r="O36" s="208"/>
      <c r="P36" s="209"/>
      <c r="Q36" s="4"/>
    </row>
    <row r="37" spans="1:19" ht="3" customHeight="1" thickBot="1" x14ac:dyDescent="0.25">
      <c r="A37" s="4"/>
      <c r="B37" s="57"/>
      <c r="C37" s="57"/>
      <c r="D37" s="57"/>
      <c r="E37" s="57"/>
      <c r="F37" s="57"/>
      <c r="G37" s="57"/>
      <c r="H37" s="57"/>
      <c r="I37" s="57"/>
      <c r="J37" s="57"/>
      <c r="K37" s="57"/>
      <c r="L37" s="57"/>
      <c r="M37" s="57"/>
      <c r="N37" s="57"/>
      <c r="O37" s="57"/>
      <c r="P37" s="57"/>
      <c r="Q37" s="4"/>
    </row>
    <row r="38" spans="1:19" x14ac:dyDescent="0.2">
      <c r="A38" s="4"/>
      <c r="B38" s="230" t="s">
        <v>17</v>
      </c>
      <c r="C38" s="231"/>
      <c r="D38" s="231"/>
      <c r="E38" s="231"/>
      <c r="F38" s="231"/>
      <c r="G38" s="231"/>
      <c r="H38" s="231"/>
      <c r="I38" s="231"/>
      <c r="J38" s="231"/>
      <c r="K38" s="231"/>
      <c r="L38" s="231"/>
      <c r="M38" s="231"/>
      <c r="N38" s="231"/>
      <c r="O38" s="231"/>
      <c r="P38" s="232"/>
      <c r="Q38" s="4"/>
    </row>
    <row r="39" spans="1:19" ht="13.5" thickBot="1" x14ac:dyDescent="0.25">
      <c r="A39" s="4"/>
      <c r="B39" s="54" t="s">
        <v>22</v>
      </c>
      <c r="C39" s="233" t="s">
        <v>18</v>
      </c>
      <c r="D39" s="233"/>
      <c r="E39" s="233"/>
      <c r="F39" s="233"/>
      <c r="G39" s="233"/>
      <c r="H39" s="233" t="s">
        <v>7</v>
      </c>
      <c r="I39" s="233"/>
      <c r="J39" s="233"/>
      <c r="K39" s="233"/>
      <c r="L39" s="233"/>
      <c r="M39" s="233" t="s">
        <v>19</v>
      </c>
      <c r="N39" s="233"/>
      <c r="O39" s="233"/>
      <c r="P39" s="234"/>
      <c r="Q39" s="4"/>
    </row>
    <row r="40" spans="1:19" ht="54" customHeight="1" x14ac:dyDescent="0.2">
      <c r="A40" s="4"/>
      <c r="B40" s="64" t="s">
        <v>134</v>
      </c>
      <c r="C40" s="331" t="s">
        <v>135</v>
      </c>
      <c r="D40" s="332"/>
      <c r="E40" s="332"/>
      <c r="F40" s="332"/>
      <c r="G40" s="333"/>
      <c r="H40" s="331" t="s">
        <v>137</v>
      </c>
      <c r="I40" s="332"/>
      <c r="J40" s="332"/>
      <c r="K40" s="332"/>
      <c r="L40" s="333"/>
      <c r="M40" s="334" t="s">
        <v>122</v>
      </c>
      <c r="N40" s="335"/>
      <c r="O40" s="335"/>
      <c r="P40" s="336"/>
      <c r="Q40" s="4"/>
    </row>
    <row r="41" spans="1:19" ht="55.5" customHeight="1" thickBot="1" x14ac:dyDescent="0.25">
      <c r="A41" s="4"/>
      <c r="B41" s="65" t="s">
        <v>123</v>
      </c>
      <c r="C41" s="337" t="s">
        <v>136</v>
      </c>
      <c r="D41" s="338"/>
      <c r="E41" s="338"/>
      <c r="F41" s="338"/>
      <c r="G41" s="339"/>
      <c r="H41" s="337" t="s">
        <v>137</v>
      </c>
      <c r="I41" s="338"/>
      <c r="J41" s="338"/>
      <c r="K41" s="338"/>
      <c r="L41" s="339"/>
      <c r="M41" s="340" t="s">
        <v>122</v>
      </c>
      <c r="N41" s="341"/>
      <c r="O41" s="341"/>
      <c r="P41" s="342"/>
      <c r="Q41" s="4"/>
    </row>
    <row r="42" spans="1:19" ht="3" customHeight="1" thickBot="1" x14ac:dyDescent="0.25">
      <c r="A42" s="4"/>
      <c r="B42" s="58"/>
      <c r="C42" s="58"/>
      <c r="D42" s="58"/>
      <c r="E42" s="58"/>
      <c r="F42" s="58"/>
      <c r="G42" s="58"/>
      <c r="H42" s="58"/>
      <c r="I42" s="58"/>
      <c r="J42" s="58"/>
      <c r="K42" s="58"/>
      <c r="L42" s="58"/>
      <c r="M42" s="58"/>
      <c r="N42" s="58"/>
      <c r="O42" s="58"/>
      <c r="P42" s="58"/>
      <c r="Q42" s="4"/>
    </row>
    <row r="43" spans="1:19" ht="13.5" customHeight="1" thickBot="1" x14ac:dyDescent="0.25">
      <c r="A43" s="4"/>
      <c r="B43" s="198" t="s">
        <v>8</v>
      </c>
      <c r="C43" s="199"/>
      <c r="D43" s="199"/>
      <c r="E43" s="199"/>
      <c r="F43" s="199"/>
      <c r="G43" s="199"/>
      <c r="H43" s="199"/>
      <c r="I43" s="199"/>
      <c r="J43" s="199"/>
      <c r="K43" s="199"/>
      <c r="L43" s="199"/>
      <c r="M43" s="199"/>
      <c r="N43" s="199"/>
      <c r="O43" s="199"/>
      <c r="P43" s="200"/>
      <c r="Q43" s="4"/>
    </row>
    <row r="44" spans="1:19" ht="3" customHeight="1" thickBot="1" x14ac:dyDescent="0.25">
      <c r="A44" s="4"/>
      <c r="B44" s="33"/>
      <c r="C44" s="32"/>
      <c r="D44" s="32"/>
      <c r="E44" s="32"/>
      <c r="F44" s="32"/>
      <c r="G44" s="32"/>
      <c r="H44" s="32"/>
      <c r="I44" s="32"/>
      <c r="J44" s="32"/>
      <c r="K44" s="32"/>
      <c r="L44" s="32"/>
      <c r="M44" s="32"/>
      <c r="N44" s="32"/>
      <c r="O44" s="32"/>
      <c r="P44" s="34"/>
      <c r="Q44" s="4"/>
    </row>
    <row r="45" spans="1:19" x14ac:dyDescent="0.2">
      <c r="A45" s="4"/>
      <c r="B45" s="235" t="s">
        <v>20</v>
      </c>
      <c r="C45" s="12" t="s">
        <v>9</v>
      </c>
      <c r="D45" s="13" t="s">
        <v>67</v>
      </c>
      <c r="E45" s="13" t="s">
        <v>68</v>
      </c>
      <c r="F45" s="13" t="s">
        <v>69</v>
      </c>
      <c r="G45" s="13" t="s">
        <v>70</v>
      </c>
      <c r="H45" s="13" t="s">
        <v>71</v>
      </c>
      <c r="I45" s="13" t="s">
        <v>72</v>
      </c>
      <c r="J45" s="13" t="s">
        <v>73</v>
      </c>
      <c r="K45" s="13" t="s">
        <v>74</v>
      </c>
      <c r="L45" s="13" t="s">
        <v>75</v>
      </c>
      <c r="M45" s="13" t="s">
        <v>76</v>
      </c>
      <c r="N45" s="13" t="s">
        <v>77</v>
      </c>
      <c r="O45" s="14" t="s">
        <v>78</v>
      </c>
      <c r="P45" s="15" t="s">
        <v>24</v>
      </c>
      <c r="Q45" s="4"/>
    </row>
    <row r="46" spans="1:19" s="139" customFormat="1" ht="27.75" customHeight="1" thickBot="1" x14ac:dyDescent="0.25">
      <c r="A46" s="137"/>
      <c r="B46" s="236"/>
      <c r="C46" s="138" t="s">
        <v>10</v>
      </c>
      <c r="D46" s="141"/>
      <c r="E46" s="141"/>
      <c r="F46" s="142">
        <f>+'Registro de datos Efectividad'!D10</f>
        <v>0.93939393939393945</v>
      </c>
      <c r="G46" s="143"/>
      <c r="H46" s="143"/>
      <c r="I46" s="142">
        <f>+'Registro de datos Efectividad'!E10</f>
        <v>34</v>
      </c>
      <c r="J46" s="143"/>
      <c r="K46" s="143"/>
      <c r="L46" s="142">
        <f>+'Registro de datos Efectividad'!H10</f>
        <v>0</v>
      </c>
      <c r="M46" s="143"/>
      <c r="N46" s="143"/>
      <c r="O46" s="142">
        <f>+'Registro de datos Efectividad'!J10</f>
        <v>0</v>
      </c>
      <c r="P46" s="142">
        <f>+'Registro de datos Efectividad'!N10</f>
        <v>0.94202898550724634</v>
      </c>
      <c r="Q46" s="137"/>
      <c r="S46" s="140"/>
    </row>
    <row r="47" spans="1:19" ht="3" customHeight="1" thickBot="1" x14ac:dyDescent="0.25">
      <c r="A47" s="4"/>
      <c r="B47" s="59">
        <v>0.9</v>
      </c>
      <c r="C47" s="60"/>
      <c r="D47" s="60"/>
      <c r="E47" s="60"/>
      <c r="F47" s="61">
        <f>+$C$26</f>
        <v>0.8</v>
      </c>
      <c r="G47" s="60"/>
      <c r="H47" s="60"/>
      <c r="I47" s="61">
        <f>+$C$26</f>
        <v>0.8</v>
      </c>
      <c r="J47" s="60"/>
      <c r="K47" s="60"/>
      <c r="L47" s="61">
        <f>+$C$26</f>
        <v>0.8</v>
      </c>
      <c r="M47" s="60"/>
      <c r="N47" s="60"/>
      <c r="O47" s="61">
        <f>+$C$26</f>
        <v>0.8</v>
      </c>
      <c r="P47" s="61">
        <f>+$C$26</f>
        <v>0.8</v>
      </c>
      <c r="Q47" s="4"/>
    </row>
    <row r="48" spans="1:19" ht="22.5" customHeight="1" thickBot="1" x14ac:dyDescent="0.25">
      <c r="A48" s="4"/>
      <c r="B48" s="237" t="s">
        <v>21</v>
      </c>
      <c r="C48" s="238"/>
      <c r="D48" s="238"/>
      <c r="E48" s="238"/>
      <c r="F48" s="238"/>
      <c r="G48" s="238"/>
      <c r="H48" s="238"/>
      <c r="I48" s="238"/>
      <c r="J48" s="238"/>
      <c r="K48" s="238"/>
      <c r="L48" s="238"/>
      <c r="M48" s="238"/>
      <c r="N48" s="238"/>
      <c r="O48" s="238"/>
      <c r="P48" s="239"/>
      <c r="Q48" s="4"/>
    </row>
    <row r="49" spans="1:17" x14ac:dyDescent="0.2">
      <c r="A49" s="4"/>
      <c r="B49" s="249"/>
      <c r="C49" s="250"/>
      <c r="D49" s="250"/>
      <c r="E49" s="250"/>
      <c r="F49" s="250"/>
      <c r="G49" s="250"/>
      <c r="H49" s="250"/>
      <c r="I49" s="250"/>
      <c r="J49" s="250"/>
      <c r="K49" s="250"/>
      <c r="L49" s="250"/>
      <c r="M49" s="250"/>
      <c r="N49" s="250"/>
      <c r="O49" s="250"/>
      <c r="P49" s="251"/>
      <c r="Q49" s="4"/>
    </row>
    <row r="50" spans="1:17" x14ac:dyDescent="0.2">
      <c r="A50" s="4"/>
      <c r="B50" s="252"/>
      <c r="C50" s="253"/>
      <c r="D50" s="253"/>
      <c r="E50" s="253"/>
      <c r="F50" s="253"/>
      <c r="G50" s="253"/>
      <c r="H50" s="253"/>
      <c r="I50" s="253"/>
      <c r="J50" s="253"/>
      <c r="K50" s="253"/>
      <c r="L50" s="253"/>
      <c r="M50" s="253"/>
      <c r="N50" s="253"/>
      <c r="O50" s="253"/>
      <c r="P50" s="254"/>
      <c r="Q50" s="4"/>
    </row>
    <row r="51" spans="1:17" x14ac:dyDescent="0.2">
      <c r="A51" s="4"/>
      <c r="B51" s="252"/>
      <c r="C51" s="253"/>
      <c r="D51" s="253"/>
      <c r="E51" s="253"/>
      <c r="F51" s="253"/>
      <c r="G51" s="253"/>
      <c r="H51" s="253"/>
      <c r="I51" s="253"/>
      <c r="J51" s="253"/>
      <c r="K51" s="253"/>
      <c r="L51" s="253"/>
      <c r="M51" s="253"/>
      <c r="N51" s="253"/>
      <c r="O51" s="253"/>
      <c r="P51" s="254"/>
      <c r="Q51" s="4"/>
    </row>
    <row r="52" spans="1:17" x14ac:dyDescent="0.2">
      <c r="A52" s="4"/>
      <c r="B52" s="252"/>
      <c r="C52" s="253"/>
      <c r="D52" s="253"/>
      <c r="E52" s="253"/>
      <c r="F52" s="253"/>
      <c r="G52" s="253"/>
      <c r="H52" s="253"/>
      <c r="I52" s="253"/>
      <c r="J52" s="253"/>
      <c r="K52" s="253"/>
      <c r="L52" s="253"/>
      <c r="M52" s="253"/>
      <c r="N52" s="253"/>
      <c r="O52" s="253"/>
      <c r="P52" s="254"/>
      <c r="Q52" s="4"/>
    </row>
    <row r="53" spans="1:17" x14ac:dyDescent="0.2">
      <c r="A53" s="4"/>
      <c r="B53" s="252"/>
      <c r="C53" s="253"/>
      <c r="D53" s="253"/>
      <c r="E53" s="253"/>
      <c r="F53" s="253"/>
      <c r="G53" s="253"/>
      <c r="H53" s="253"/>
      <c r="I53" s="253"/>
      <c r="J53" s="253"/>
      <c r="K53" s="253"/>
      <c r="L53" s="253"/>
      <c r="M53" s="253"/>
      <c r="N53" s="253"/>
      <c r="O53" s="253"/>
      <c r="P53" s="254"/>
      <c r="Q53" s="4"/>
    </row>
    <row r="54" spans="1:17" x14ac:dyDescent="0.2">
      <c r="A54" s="4"/>
      <c r="B54" s="252"/>
      <c r="C54" s="253"/>
      <c r="D54" s="253"/>
      <c r="E54" s="253"/>
      <c r="F54" s="253"/>
      <c r="G54" s="253"/>
      <c r="H54" s="253"/>
      <c r="I54" s="253"/>
      <c r="J54" s="253"/>
      <c r="K54" s="253"/>
      <c r="L54" s="253"/>
      <c r="M54" s="253"/>
      <c r="N54" s="253"/>
      <c r="O54" s="253"/>
      <c r="P54" s="254"/>
      <c r="Q54" s="4"/>
    </row>
    <row r="55" spans="1:17" x14ac:dyDescent="0.2">
      <c r="A55" s="4"/>
      <c r="B55" s="252"/>
      <c r="C55" s="253"/>
      <c r="D55" s="253"/>
      <c r="E55" s="253"/>
      <c r="F55" s="253"/>
      <c r="G55" s="253"/>
      <c r="H55" s="253"/>
      <c r="I55" s="253"/>
      <c r="J55" s="253"/>
      <c r="K55" s="253"/>
      <c r="L55" s="253"/>
      <c r="M55" s="253"/>
      <c r="N55" s="253"/>
      <c r="O55" s="253"/>
      <c r="P55" s="254"/>
      <c r="Q55" s="4"/>
    </row>
    <row r="56" spans="1:17" x14ac:dyDescent="0.2">
      <c r="A56" s="4"/>
      <c r="B56" s="252"/>
      <c r="C56" s="253"/>
      <c r="D56" s="253"/>
      <c r="E56" s="253"/>
      <c r="F56" s="253"/>
      <c r="G56" s="253"/>
      <c r="H56" s="253"/>
      <c r="I56" s="253"/>
      <c r="J56" s="253"/>
      <c r="K56" s="253"/>
      <c r="L56" s="253"/>
      <c r="M56" s="253"/>
      <c r="N56" s="253"/>
      <c r="O56" s="253"/>
      <c r="P56" s="254"/>
      <c r="Q56" s="4"/>
    </row>
    <row r="57" spans="1:17" x14ac:dyDescent="0.2">
      <c r="A57" s="4"/>
      <c r="B57" s="252"/>
      <c r="C57" s="253"/>
      <c r="D57" s="253"/>
      <c r="E57" s="253"/>
      <c r="F57" s="253"/>
      <c r="G57" s="253"/>
      <c r="H57" s="253"/>
      <c r="I57" s="253"/>
      <c r="J57" s="253"/>
      <c r="K57" s="253"/>
      <c r="L57" s="253"/>
      <c r="M57" s="253"/>
      <c r="N57" s="253"/>
      <c r="O57" s="253"/>
      <c r="P57" s="254"/>
      <c r="Q57" s="4"/>
    </row>
    <row r="58" spans="1:17" x14ac:dyDescent="0.2">
      <c r="A58" s="4"/>
      <c r="B58" s="252"/>
      <c r="C58" s="253"/>
      <c r="D58" s="253"/>
      <c r="E58" s="253"/>
      <c r="F58" s="253"/>
      <c r="G58" s="253"/>
      <c r="H58" s="253"/>
      <c r="I58" s="253"/>
      <c r="J58" s="253"/>
      <c r="K58" s="253"/>
      <c r="L58" s="253"/>
      <c r="M58" s="253"/>
      <c r="N58" s="253"/>
      <c r="O58" s="253"/>
      <c r="P58" s="254"/>
      <c r="Q58" s="4"/>
    </row>
    <row r="59" spans="1:17" x14ac:dyDescent="0.2">
      <c r="A59" s="4"/>
      <c r="B59" s="252"/>
      <c r="C59" s="253"/>
      <c r="D59" s="253"/>
      <c r="E59" s="253"/>
      <c r="F59" s="253"/>
      <c r="G59" s="253"/>
      <c r="H59" s="253"/>
      <c r="I59" s="253"/>
      <c r="J59" s="253"/>
      <c r="K59" s="253"/>
      <c r="L59" s="253"/>
      <c r="M59" s="253"/>
      <c r="N59" s="253"/>
      <c r="O59" s="253"/>
      <c r="P59" s="254"/>
      <c r="Q59" s="4"/>
    </row>
    <row r="60" spans="1:17" x14ac:dyDescent="0.2">
      <c r="A60" s="4"/>
      <c r="B60" s="252"/>
      <c r="C60" s="253"/>
      <c r="D60" s="253"/>
      <c r="E60" s="253"/>
      <c r="F60" s="253"/>
      <c r="G60" s="253"/>
      <c r="H60" s="253"/>
      <c r="I60" s="253"/>
      <c r="J60" s="253"/>
      <c r="K60" s="253"/>
      <c r="L60" s="253"/>
      <c r="M60" s="253"/>
      <c r="N60" s="253"/>
      <c r="O60" s="253"/>
      <c r="P60" s="254"/>
      <c r="Q60" s="4"/>
    </row>
    <row r="61" spans="1:17" x14ac:dyDescent="0.2">
      <c r="A61" s="4"/>
      <c r="B61" s="252"/>
      <c r="C61" s="253"/>
      <c r="D61" s="253"/>
      <c r="E61" s="253"/>
      <c r="F61" s="253"/>
      <c r="G61" s="253"/>
      <c r="H61" s="253"/>
      <c r="I61" s="253"/>
      <c r="J61" s="253"/>
      <c r="K61" s="253"/>
      <c r="L61" s="253"/>
      <c r="M61" s="253"/>
      <c r="N61" s="253"/>
      <c r="O61" s="253"/>
      <c r="P61" s="254"/>
      <c r="Q61" s="4"/>
    </row>
    <row r="62" spans="1:17" x14ac:dyDescent="0.2">
      <c r="A62" s="4"/>
      <c r="B62" s="252"/>
      <c r="C62" s="253"/>
      <c r="D62" s="253"/>
      <c r="E62" s="253"/>
      <c r="F62" s="253"/>
      <c r="G62" s="253"/>
      <c r="H62" s="253"/>
      <c r="I62" s="253"/>
      <c r="J62" s="253"/>
      <c r="K62" s="253"/>
      <c r="L62" s="253"/>
      <c r="M62" s="253"/>
      <c r="N62" s="253"/>
      <c r="O62" s="253"/>
      <c r="P62" s="254"/>
      <c r="Q62" s="4"/>
    </row>
    <row r="63" spans="1:17" x14ac:dyDescent="0.2">
      <c r="A63" s="4"/>
      <c r="B63" s="252"/>
      <c r="C63" s="253"/>
      <c r="D63" s="253"/>
      <c r="E63" s="253"/>
      <c r="F63" s="253"/>
      <c r="G63" s="253"/>
      <c r="H63" s="253"/>
      <c r="I63" s="253"/>
      <c r="J63" s="253"/>
      <c r="K63" s="253"/>
      <c r="L63" s="253"/>
      <c r="M63" s="253"/>
      <c r="N63" s="253"/>
      <c r="O63" s="253"/>
      <c r="P63" s="254"/>
      <c r="Q63" s="4"/>
    </row>
    <row r="64" spans="1:17" ht="13.5" thickBot="1" x14ac:dyDescent="0.25">
      <c r="A64" s="4"/>
      <c r="B64" s="255"/>
      <c r="C64" s="256"/>
      <c r="D64" s="256"/>
      <c r="E64" s="256"/>
      <c r="F64" s="256"/>
      <c r="G64" s="256"/>
      <c r="H64" s="256"/>
      <c r="I64" s="256"/>
      <c r="J64" s="256"/>
      <c r="K64" s="256"/>
      <c r="L64" s="256"/>
      <c r="M64" s="256"/>
      <c r="N64" s="256"/>
      <c r="O64" s="256"/>
      <c r="P64" s="257"/>
      <c r="Q64" s="4"/>
    </row>
    <row r="65" spans="1:19" s="5" customFormat="1" ht="3" customHeight="1" thickBot="1" x14ac:dyDescent="0.25">
      <c r="A65" s="258"/>
      <c r="B65" s="258"/>
      <c r="C65" s="258"/>
      <c r="D65" s="258"/>
      <c r="E65" s="258"/>
      <c r="F65" s="258"/>
      <c r="G65" s="258"/>
      <c r="H65" s="258"/>
      <c r="I65" s="258"/>
      <c r="J65" s="258"/>
      <c r="K65" s="258"/>
      <c r="L65" s="258"/>
      <c r="M65" s="258"/>
      <c r="N65" s="258"/>
      <c r="O65" s="258"/>
      <c r="P65" s="258"/>
      <c r="Q65" s="258"/>
      <c r="S65" s="62"/>
    </row>
    <row r="66" spans="1:19" ht="15" customHeight="1" x14ac:dyDescent="0.2">
      <c r="A66" s="4"/>
      <c r="B66" s="259" t="s">
        <v>5</v>
      </c>
      <c r="C66" s="262" t="s">
        <v>124</v>
      </c>
      <c r="D66" s="263"/>
      <c r="E66" s="263"/>
      <c r="F66" s="263"/>
      <c r="G66" s="263"/>
      <c r="H66" s="263"/>
      <c r="I66" s="263"/>
      <c r="J66" s="263"/>
      <c r="K66" s="263"/>
      <c r="L66" s="263"/>
      <c r="M66" s="263"/>
      <c r="N66" s="263"/>
      <c r="O66" s="263"/>
      <c r="P66" s="264"/>
      <c r="Q66" s="4"/>
    </row>
    <row r="67" spans="1:19" ht="49.5" customHeight="1" x14ac:dyDescent="0.2">
      <c r="A67" s="4"/>
      <c r="B67" s="260"/>
      <c r="C67" s="274"/>
      <c r="D67" s="275"/>
      <c r="E67" s="275"/>
      <c r="F67" s="275"/>
      <c r="G67" s="275"/>
      <c r="H67" s="275"/>
      <c r="I67" s="275"/>
      <c r="J67" s="275"/>
      <c r="K67" s="275"/>
      <c r="L67" s="275"/>
      <c r="M67" s="275"/>
      <c r="N67" s="275"/>
      <c r="O67" s="275"/>
      <c r="P67" s="276"/>
      <c r="Q67" s="4"/>
    </row>
    <row r="68" spans="1:19" ht="15" customHeight="1" x14ac:dyDescent="0.2">
      <c r="A68" s="4"/>
      <c r="B68" s="260"/>
      <c r="C68" s="274"/>
      <c r="D68" s="275"/>
      <c r="E68" s="275"/>
      <c r="F68" s="275"/>
      <c r="G68" s="275"/>
      <c r="H68" s="275"/>
      <c r="I68" s="275"/>
      <c r="J68" s="275"/>
      <c r="K68" s="275"/>
      <c r="L68" s="275"/>
      <c r="M68" s="275"/>
      <c r="N68" s="275"/>
      <c r="O68" s="275"/>
      <c r="P68" s="276"/>
      <c r="Q68" s="4"/>
    </row>
    <row r="69" spans="1:19" ht="49.5" customHeight="1" x14ac:dyDescent="0.2">
      <c r="A69" s="4"/>
      <c r="B69" s="260"/>
      <c r="C69" s="343"/>
      <c r="D69" s="344"/>
      <c r="E69" s="344"/>
      <c r="F69" s="344"/>
      <c r="G69" s="344"/>
      <c r="H69" s="344"/>
      <c r="I69" s="344"/>
      <c r="J69" s="344"/>
      <c r="K69" s="344"/>
      <c r="L69" s="344"/>
      <c r="M69" s="344"/>
      <c r="N69" s="344"/>
      <c r="O69" s="344"/>
      <c r="P69" s="345"/>
      <c r="Q69" s="4"/>
    </row>
    <row r="70" spans="1:19" ht="18" customHeight="1" x14ac:dyDescent="0.2">
      <c r="A70" s="4"/>
      <c r="B70" s="260"/>
      <c r="C70" s="265" t="s">
        <v>125</v>
      </c>
      <c r="D70" s="266"/>
      <c r="E70" s="266"/>
      <c r="F70" s="266"/>
      <c r="G70" s="266"/>
      <c r="H70" s="266"/>
      <c r="I70" s="266"/>
      <c r="J70" s="266"/>
      <c r="K70" s="266"/>
      <c r="L70" s="266"/>
      <c r="M70" s="266"/>
      <c r="N70" s="266"/>
      <c r="O70" s="266"/>
      <c r="P70" s="267"/>
      <c r="Q70" s="4"/>
    </row>
    <row r="71" spans="1:19" ht="49.5" customHeight="1" x14ac:dyDescent="0.2">
      <c r="A71" s="4"/>
      <c r="B71" s="260"/>
      <c r="C71" s="274"/>
      <c r="D71" s="275"/>
      <c r="E71" s="275"/>
      <c r="F71" s="275"/>
      <c r="G71" s="275"/>
      <c r="H71" s="275"/>
      <c r="I71" s="275"/>
      <c r="J71" s="275"/>
      <c r="K71" s="275"/>
      <c r="L71" s="275"/>
      <c r="M71" s="275"/>
      <c r="N71" s="275"/>
      <c r="O71" s="275"/>
      <c r="P71" s="276"/>
      <c r="Q71" s="4"/>
    </row>
    <row r="72" spans="1:19" ht="17.25" customHeight="1" x14ac:dyDescent="0.2">
      <c r="A72" s="4"/>
      <c r="B72" s="260"/>
      <c r="C72" s="274"/>
      <c r="D72" s="275"/>
      <c r="E72" s="275"/>
      <c r="F72" s="275"/>
      <c r="G72" s="275"/>
      <c r="H72" s="275"/>
      <c r="I72" s="275"/>
      <c r="J72" s="275"/>
      <c r="K72" s="275"/>
      <c r="L72" s="275"/>
      <c r="M72" s="275"/>
      <c r="N72" s="275"/>
      <c r="O72" s="275"/>
      <c r="P72" s="276"/>
      <c r="Q72" s="4"/>
    </row>
    <row r="73" spans="1:19" ht="49.5" customHeight="1" thickBot="1" x14ac:dyDescent="0.25">
      <c r="A73" s="4"/>
      <c r="B73" s="261"/>
      <c r="C73" s="277"/>
      <c r="D73" s="278"/>
      <c r="E73" s="278"/>
      <c r="F73" s="278"/>
      <c r="G73" s="278"/>
      <c r="H73" s="278"/>
      <c r="I73" s="278"/>
      <c r="J73" s="278"/>
      <c r="K73" s="278"/>
      <c r="L73" s="278"/>
      <c r="M73" s="278"/>
      <c r="N73" s="278"/>
      <c r="O73" s="278"/>
      <c r="P73" s="279"/>
      <c r="Q73" s="4"/>
    </row>
    <row r="74" spans="1:19" ht="30.75" customHeight="1" thickBot="1" x14ac:dyDescent="0.25">
      <c r="A74" s="4"/>
      <c r="B74" s="63" t="s">
        <v>42</v>
      </c>
      <c r="C74" s="246" t="s">
        <v>126</v>
      </c>
      <c r="D74" s="186"/>
      <c r="E74" s="186"/>
      <c r="F74" s="186"/>
      <c r="G74" s="186"/>
      <c r="H74" s="186"/>
      <c r="I74" s="186"/>
      <c r="J74" s="186"/>
      <c r="K74" s="186"/>
      <c r="L74" s="186"/>
      <c r="M74" s="186"/>
      <c r="N74" s="186"/>
      <c r="O74" s="186"/>
      <c r="P74" s="187"/>
      <c r="Q74" s="4"/>
    </row>
    <row r="75" spans="1:19" ht="27.75" customHeight="1" thickBot="1" x14ac:dyDescent="0.25">
      <c r="A75" s="4"/>
      <c r="B75" s="63" t="s">
        <v>55</v>
      </c>
      <c r="C75" s="247" t="s">
        <v>56</v>
      </c>
      <c r="D75" s="247"/>
      <c r="E75" s="247"/>
      <c r="F75" s="247"/>
      <c r="G75" s="247"/>
      <c r="H75" s="247"/>
      <c r="I75" s="247"/>
      <c r="J75" s="247"/>
      <c r="K75" s="247"/>
      <c r="L75" s="247"/>
      <c r="M75" s="247"/>
      <c r="N75" s="247"/>
      <c r="O75" s="247"/>
      <c r="P75" s="248"/>
      <c r="Q75" s="4"/>
    </row>
    <row r="76" spans="1:19" x14ac:dyDescent="0.2">
      <c r="B76" s="2"/>
    </row>
    <row r="77" spans="1:19" x14ac:dyDescent="0.2">
      <c r="B77" s="2"/>
    </row>
    <row r="78" spans="1:19" x14ac:dyDescent="0.2">
      <c r="B78" s="2"/>
      <c r="C78" s="6"/>
    </row>
    <row r="79" spans="1:19" hidden="1" x14ac:dyDescent="0.2">
      <c r="B79" s="2"/>
      <c r="C79" s="2">
        <v>2018</v>
      </c>
    </row>
    <row r="80" spans="1:19" hidden="1" x14ac:dyDescent="0.2">
      <c r="B80" s="2"/>
      <c r="C80" s="2">
        <v>2019</v>
      </c>
    </row>
    <row r="81" spans="2:15" x14ac:dyDescent="0.2">
      <c r="B81" s="2"/>
    </row>
    <row r="82" spans="2:15" x14ac:dyDescent="0.2">
      <c r="B82" s="2"/>
    </row>
    <row r="83" spans="2:15" x14ac:dyDescent="0.2">
      <c r="B83" s="2"/>
    </row>
    <row r="84" spans="2:15" x14ac:dyDescent="0.2">
      <c r="B84" s="2"/>
    </row>
    <row r="85" spans="2:15" x14ac:dyDescent="0.2">
      <c r="B85" s="2"/>
    </row>
    <row r="86" spans="2:15" s="3" customFormat="1" x14ac:dyDescent="0.2"/>
    <row r="87" spans="2:15" s="3" customFormat="1" x14ac:dyDescent="0.2">
      <c r="B87" s="49"/>
      <c r="C87" s="49"/>
      <c r="D87" s="49"/>
      <c r="E87" s="49"/>
      <c r="F87" s="49"/>
      <c r="G87" s="49"/>
      <c r="H87" s="49"/>
      <c r="I87" s="49"/>
      <c r="J87" s="49"/>
      <c r="K87" s="49"/>
      <c r="L87" s="49"/>
      <c r="M87" s="49"/>
      <c r="N87" s="49"/>
      <c r="O87" s="49"/>
    </row>
    <row r="88" spans="2:15" s="3" customFormat="1" x14ac:dyDescent="0.2">
      <c r="B88" s="49"/>
      <c r="C88" s="49"/>
      <c r="D88" s="49"/>
      <c r="E88" s="49"/>
      <c r="F88" s="49"/>
      <c r="G88" s="49"/>
      <c r="H88" s="49"/>
      <c r="I88" s="49"/>
      <c r="J88" s="49"/>
      <c r="K88" s="49"/>
      <c r="L88" s="49"/>
      <c r="M88" s="49"/>
      <c r="N88" s="49"/>
      <c r="O88" s="49"/>
    </row>
    <row r="89" spans="2:15" s="3" customFormat="1" x14ac:dyDescent="0.2">
      <c r="B89" s="49"/>
      <c r="C89" s="49"/>
      <c r="D89" s="49"/>
      <c r="E89" s="49"/>
      <c r="F89" s="49"/>
      <c r="G89" s="49"/>
      <c r="H89" s="49"/>
      <c r="I89" s="49"/>
      <c r="J89" s="49"/>
      <c r="K89" s="49"/>
      <c r="L89" s="49"/>
      <c r="M89" s="49"/>
      <c r="N89" s="49"/>
      <c r="O89" s="49"/>
    </row>
    <row r="90" spans="2:15" s="3" customFormat="1" x14ac:dyDescent="0.2">
      <c r="B90" s="49"/>
      <c r="C90" s="49"/>
      <c r="D90" s="49"/>
      <c r="E90" s="49"/>
      <c r="F90" s="49"/>
      <c r="G90" s="49"/>
      <c r="H90" s="49"/>
      <c r="I90" s="49"/>
      <c r="J90" s="49"/>
      <c r="K90" s="49"/>
      <c r="L90" s="49"/>
      <c r="M90" s="49"/>
      <c r="N90" s="49"/>
      <c r="O90" s="49"/>
    </row>
    <row r="91" spans="2:15" s="3" customFormat="1" x14ac:dyDescent="0.2">
      <c r="B91" s="43"/>
      <c r="C91" s="43"/>
      <c r="D91" s="43"/>
      <c r="E91" s="43"/>
      <c r="F91" s="43"/>
      <c r="G91" s="49"/>
      <c r="H91" s="49"/>
      <c r="I91" s="49"/>
      <c r="J91" s="49"/>
      <c r="K91" s="49"/>
      <c r="L91" s="49"/>
      <c r="M91" s="49"/>
      <c r="N91" s="49"/>
      <c r="O91" s="49"/>
    </row>
    <row r="92" spans="2:15" s="3" customFormat="1" x14ac:dyDescent="0.2">
      <c r="B92" s="43"/>
      <c r="C92" s="43"/>
      <c r="D92" s="43"/>
      <c r="E92" s="43"/>
      <c r="F92" s="43"/>
      <c r="G92" s="49"/>
      <c r="H92" s="49"/>
      <c r="I92" s="49"/>
      <c r="J92" s="49"/>
      <c r="K92" s="49"/>
      <c r="L92" s="49"/>
      <c r="M92" s="49"/>
      <c r="N92" s="49"/>
      <c r="O92" s="49"/>
    </row>
    <row r="93" spans="2:15" s="3" customFormat="1" x14ac:dyDescent="0.2">
      <c r="B93" s="43"/>
      <c r="C93" s="43"/>
      <c r="D93" s="43"/>
      <c r="E93" s="43"/>
      <c r="F93" s="43"/>
      <c r="G93" s="49"/>
      <c r="H93" s="49"/>
      <c r="I93" s="49"/>
      <c r="J93" s="49"/>
      <c r="K93" s="49"/>
      <c r="L93" s="49"/>
      <c r="M93" s="49"/>
      <c r="N93" s="49"/>
      <c r="O93" s="49"/>
    </row>
    <row r="94" spans="2:15" s="3" customFormat="1" x14ac:dyDescent="0.2">
      <c r="B94" s="43"/>
      <c r="C94" s="43"/>
      <c r="D94" s="43"/>
      <c r="E94" s="43"/>
      <c r="F94" s="43"/>
      <c r="G94" s="49"/>
      <c r="H94" s="49"/>
      <c r="I94" s="49"/>
      <c r="J94" s="49"/>
      <c r="K94" s="49"/>
      <c r="L94" s="49"/>
      <c r="M94" s="49"/>
      <c r="N94" s="49"/>
      <c r="O94" s="49"/>
    </row>
    <row r="95" spans="2:15" s="3" customFormat="1" x14ac:dyDescent="0.2">
      <c r="B95" s="43"/>
      <c r="C95" s="43"/>
      <c r="D95" s="43"/>
      <c r="E95" s="43"/>
      <c r="F95" s="43"/>
      <c r="G95" s="49"/>
      <c r="H95" s="49"/>
      <c r="I95" s="49"/>
      <c r="J95" s="49"/>
      <c r="K95" s="49"/>
      <c r="L95" s="49"/>
      <c r="M95" s="49"/>
      <c r="N95" s="49"/>
      <c r="O95" s="49"/>
    </row>
    <row r="96" spans="2:15" s="3" customFormat="1" x14ac:dyDescent="0.2">
      <c r="B96" s="43"/>
      <c r="C96" s="43"/>
      <c r="D96" s="43"/>
      <c r="E96" s="43"/>
      <c r="F96" s="43"/>
      <c r="G96" s="49"/>
      <c r="H96" s="49"/>
      <c r="I96" s="49"/>
      <c r="J96" s="49"/>
      <c r="K96" s="49"/>
      <c r="L96" s="49"/>
      <c r="M96" s="49"/>
      <c r="N96" s="49"/>
      <c r="O96" s="49"/>
    </row>
    <row r="97" spans="2:17" s="3" customFormat="1" x14ac:dyDescent="0.2">
      <c r="B97" s="43"/>
      <c r="C97" s="43"/>
      <c r="D97" s="43"/>
      <c r="E97" s="43"/>
      <c r="F97" s="43"/>
      <c r="G97" s="49"/>
      <c r="H97" s="49"/>
      <c r="I97" s="49"/>
      <c r="J97" s="49"/>
      <c r="K97" s="49"/>
      <c r="L97" s="49"/>
      <c r="M97" s="49"/>
      <c r="N97" s="49"/>
      <c r="O97" s="49"/>
      <c r="P97" s="42"/>
    </row>
    <row r="98" spans="2:17" s="3" customFormat="1" x14ac:dyDescent="0.2">
      <c r="B98" s="43"/>
      <c r="C98" s="43"/>
      <c r="D98" s="43"/>
      <c r="E98" s="43"/>
      <c r="F98" s="43"/>
      <c r="G98" s="49"/>
      <c r="H98" s="49"/>
      <c r="I98" s="49"/>
      <c r="J98" s="49"/>
      <c r="K98" s="49"/>
      <c r="L98" s="49"/>
      <c r="M98" s="49"/>
      <c r="N98" s="49"/>
      <c r="O98" s="49"/>
      <c r="P98" s="42"/>
    </row>
    <row r="99" spans="2:17" s="3" customFormat="1" x14ac:dyDescent="0.2">
      <c r="B99" s="43"/>
      <c r="C99" s="43"/>
      <c r="D99" s="43"/>
      <c r="E99" s="43"/>
      <c r="F99" s="43"/>
      <c r="G99" s="49"/>
      <c r="H99" s="49"/>
      <c r="I99" s="49"/>
      <c r="J99" s="49"/>
      <c r="K99" s="49"/>
      <c r="L99" s="49"/>
      <c r="M99" s="49"/>
      <c r="N99" s="49"/>
      <c r="O99" s="49"/>
      <c r="P99" s="42"/>
    </row>
    <row r="100" spans="2:17" s="3" customFormat="1" x14ac:dyDescent="0.2">
      <c r="B100" s="43"/>
      <c r="C100" s="43"/>
      <c r="D100" s="43"/>
      <c r="E100" s="43"/>
      <c r="F100" s="43"/>
      <c r="G100" s="49"/>
      <c r="H100" s="49"/>
      <c r="I100" s="49"/>
      <c r="J100" s="49"/>
      <c r="K100" s="49"/>
      <c r="L100" s="49"/>
      <c r="M100" s="49"/>
      <c r="N100" s="49"/>
      <c r="O100" s="49"/>
      <c r="P100" s="42"/>
      <c r="Q100" s="7" t="s">
        <v>47</v>
      </c>
    </row>
    <row r="101" spans="2:17" s="3" customFormat="1" x14ac:dyDescent="0.2">
      <c r="B101" s="48"/>
      <c r="C101" s="48"/>
      <c r="D101" s="43"/>
      <c r="E101" s="43"/>
      <c r="F101" s="43"/>
      <c r="G101" s="49"/>
      <c r="H101" s="49"/>
      <c r="I101" s="49"/>
      <c r="J101" s="49"/>
      <c r="K101" s="49"/>
      <c r="L101" s="49"/>
      <c r="M101" s="49"/>
      <c r="N101" s="49"/>
      <c r="O101" s="49"/>
      <c r="P101" s="42"/>
      <c r="Q101" s="7" t="s">
        <v>48</v>
      </c>
    </row>
    <row r="102" spans="2:17" s="3" customFormat="1" x14ac:dyDescent="0.2">
      <c r="B102" s="48"/>
      <c r="C102" s="48"/>
      <c r="D102" s="43"/>
      <c r="E102" s="43"/>
      <c r="F102" s="43"/>
      <c r="G102" s="49"/>
      <c r="H102" s="49"/>
      <c r="I102" s="49"/>
      <c r="J102" s="49"/>
      <c r="K102" s="49"/>
      <c r="L102" s="49"/>
      <c r="M102" s="49"/>
      <c r="N102" s="49"/>
      <c r="O102" s="49"/>
      <c r="P102" s="42"/>
      <c r="Q102" s="7" t="s">
        <v>50</v>
      </c>
    </row>
    <row r="103" spans="2:17" s="3" customFormat="1" x14ac:dyDescent="0.2">
      <c r="B103" s="48"/>
      <c r="C103" s="48"/>
      <c r="D103" s="43"/>
      <c r="E103" s="43"/>
      <c r="F103" s="43"/>
      <c r="G103" s="49"/>
      <c r="H103" s="49"/>
      <c r="I103" s="49"/>
      <c r="J103" s="49"/>
      <c r="K103" s="49"/>
      <c r="L103" s="49"/>
      <c r="M103" s="49"/>
      <c r="N103" s="49"/>
      <c r="O103" s="49"/>
      <c r="P103" s="42"/>
      <c r="Q103" s="7" t="s">
        <v>49</v>
      </c>
    </row>
    <row r="104" spans="2:17" s="3" customFormat="1" x14ac:dyDescent="0.2">
      <c r="B104" s="43"/>
      <c r="C104" s="48"/>
      <c r="D104" s="43"/>
      <c r="E104" s="43"/>
      <c r="F104" s="43"/>
      <c r="G104" s="49"/>
      <c r="H104" s="49"/>
      <c r="I104" s="49"/>
      <c r="J104" s="49"/>
      <c r="K104" s="49"/>
      <c r="L104" s="49"/>
      <c r="M104" s="50"/>
      <c r="N104" s="49"/>
      <c r="O104" s="49"/>
      <c r="P104" s="42"/>
      <c r="Q104" s="7" t="s">
        <v>51</v>
      </c>
    </row>
    <row r="105" spans="2:17" s="3" customFormat="1" x14ac:dyDescent="0.2">
      <c r="B105" s="43"/>
      <c r="C105" s="48"/>
      <c r="D105" s="43"/>
      <c r="E105" s="43"/>
      <c r="F105" s="43"/>
      <c r="G105" s="49"/>
      <c r="H105" s="49"/>
      <c r="I105" s="49"/>
      <c r="J105" s="49"/>
      <c r="K105" s="49"/>
      <c r="L105" s="49"/>
      <c r="M105" s="49"/>
      <c r="N105" s="49" t="s">
        <v>46</v>
      </c>
      <c r="O105" s="49"/>
      <c r="P105" s="42"/>
      <c r="Q105" s="7" t="s">
        <v>52</v>
      </c>
    </row>
    <row r="106" spans="2:17" s="3" customFormat="1" x14ac:dyDescent="0.2">
      <c r="B106" s="43"/>
      <c r="C106" s="48"/>
      <c r="D106" s="43"/>
      <c r="E106" s="43"/>
      <c r="F106" s="43"/>
      <c r="G106" s="49"/>
      <c r="H106" s="49"/>
      <c r="I106" s="49"/>
      <c r="J106" s="49"/>
      <c r="K106" s="49"/>
      <c r="L106" s="49"/>
      <c r="M106" s="49"/>
      <c r="N106" s="49"/>
      <c r="O106" s="49"/>
      <c r="P106" s="42"/>
    </row>
    <row r="107" spans="2:17" s="3" customFormat="1" x14ac:dyDescent="0.2">
      <c r="B107" s="43"/>
      <c r="C107" s="48"/>
      <c r="D107" s="43"/>
      <c r="E107" s="43"/>
      <c r="F107" s="43"/>
      <c r="G107" s="49"/>
      <c r="H107" s="49"/>
      <c r="I107" s="49"/>
      <c r="J107" s="49"/>
      <c r="K107" s="49"/>
      <c r="L107" s="49"/>
      <c r="M107" s="49"/>
      <c r="N107" s="49"/>
      <c r="O107" s="49"/>
      <c r="P107" s="42"/>
    </row>
    <row r="108" spans="2:17" s="3" customFormat="1" x14ac:dyDescent="0.2">
      <c r="B108" s="43"/>
      <c r="C108" s="43"/>
      <c r="D108" s="43"/>
      <c r="E108" s="43"/>
      <c r="F108" s="43"/>
      <c r="G108" s="49"/>
      <c r="H108" s="49"/>
      <c r="I108" s="49"/>
      <c r="J108" s="49"/>
      <c r="K108" s="49"/>
      <c r="L108" s="49"/>
      <c r="M108" s="49"/>
      <c r="N108" s="49"/>
      <c r="O108" s="49"/>
      <c r="P108" s="42"/>
    </row>
    <row r="109" spans="2:17" s="3" customFormat="1" x14ac:dyDescent="0.2">
      <c r="B109" s="43"/>
      <c r="C109" s="43"/>
      <c r="D109" s="43"/>
      <c r="E109" s="43"/>
      <c r="F109" s="43"/>
      <c r="G109" s="49"/>
      <c r="H109" s="49"/>
      <c r="I109" s="49"/>
      <c r="J109" s="49"/>
      <c r="K109" s="49"/>
      <c r="L109" s="49"/>
      <c r="M109" s="49"/>
      <c r="N109" s="49"/>
      <c r="O109" s="49"/>
      <c r="P109" s="42"/>
    </row>
    <row r="110" spans="2:17" s="3" customFormat="1" x14ac:dyDescent="0.2">
      <c r="B110" s="43"/>
      <c r="C110" s="43"/>
      <c r="D110" s="43"/>
      <c r="E110" s="43"/>
      <c r="F110" s="43"/>
      <c r="G110" s="49"/>
      <c r="H110" s="49"/>
      <c r="I110" s="49"/>
      <c r="J110" s="49"/>
      <c r="K110" s="49"/>
      <c r="L110" s="49"/>
      <c r="M110" s="49"/>
      <c r="N110" s="49"/>
      <c r="O110" s="49"/>
      <c r="P110" s="42"/>
      <c r="Q110" s="7">
        <v>2015</v>
      </c>
    </row>
    <row r="111" spans="2:17" s="3" customFormat="1" ht="12.75" customHeight="1" x14ac:dyDescent="0.2">
      <c r="B111" s="43"/>
      <c r="C111" s="43"/>
      <c r="D111" s="43"/>
      <c r="E111" s="43"/>
      <c r="F111" s="43"/>
      <c r="G111" s="49"/>
      <c r="H111" s="49"/>
      <c r="I111" s="49"/>
      <c r="J111" s="49"/>
      <c r="K111" s="49"/>
      <c r="L111" s="49"/>
      <c r="M111" s="49"/>
      <c r="N111" s="49"/>
      <c r="O111" s="49"/>
      <c r="Q111" s="7">
        <v>2016</v>
      </c>
    </row>
    <row r="112" spans="2:17" s="3" customFormat="1" x14ac:dyDescent="0.2">
      <c r="B112" s="43"/>
      <c r="C112" s="43"/>
      <c r="D112" s="43"/>
      <c r="E112" s="43"/>
      <c r="F112" s="43"/>
      <c r="G112" s="49"/>
      <c r="H112" s="49"/>
      <c r="I112" s="49"/>
      <c r="J112" s="49"/>
      <c r="K112" s="49"/>
      <c r="L112" s="49"/>
      <c r="M112" s="49"/>
      <c r="N112" s="49"/>
      <c r="O112" s="49"/>
      <c r="Q112" s="7">
        <v>2017</v>
      </c>
    </row>
    <row r="113" spans="2:17" s="3" customFormat="1" x14ac:dyDescent="0.2">
      <c r="B113" s="43"/>
      <c r="C113" s="43"/>
      <c r="D113" s="43"/>
      <c r="E113" s="43"/>
      <c r="F113" s="43"/>
      <c r="G113" s="49"/>
      <c r="H113" s="49"/>
      <c r="I113" s="49"/>
      <c r="J113" s="49"/>
      <c r="K113" s="49"/>
      <c r="L113" s="49"/>
      <c r="M113" s="49"/>
      <c r="N113" s="49"/>
      <c r="O113" s="49"/>
      <c r="Q113" s="7">
        <v>2018</v>
      </c>
    </row>
    <row r="114" spans="2:17" s="3" customFormat="1" x14ac:dyDescent="0.2">
      <c r="B114" s="43"/>
      <c r="C114" s="43"/>
      <c r="D114" s="43"/>
      <c r="E114" s="43"/>
      <c r="F114" s="43"/>
      <c r="G114" s="49"/>
      <c r="H114" s="49"/>
      <c r="I114" s="49"/>
      <c r="J114" s="49"/>
      <c r="K114" s="49"/>
      <c r="L114" s="49"/>
      <c r="M114" s="49"/>
      <c r="N114" s="49"/>
      <c r="O114" s="49"/>
    </row>
    <row r="115" spans="2:17" s="3" customFormat="1" x14ac:dyDescent="0.2">
      <c r="B115" s="43"/>
      <c r="C115" s="43"/>
      <c r="D115" s="43"/>
      <c r="E115" s="43"/>
      <c r="F115" s="43"/>
      <c r="G115" s="49"/>
      <c r="H115" s="49"/>
      <c r="I115" s="49"/>
      <c r="J115" s="49"/>
      <c r="K115" s="49"/>
      <c r="L115" s="49"/>
      <c r="M115" s="49"/>
      <c r="N115" s="49"/>
      <c r="O115" s="49"/>
    </row>
    <row r="116" spans="2:17" s="3" customFormat="1" x14ac:dyDescent="0.2">
      <c r="B116" s="44"/>
      <c r="C116" s="43"/>
      <c r="D116" s="43"/>
      <c r="E116" s="43"/>
      <c r="F116" s="43"/>
      <c r="G116" s="49"/>
      <c r="H116" s="49"/>
      <c r="I116" s="49"/>
      <c r="J116" s="49"/>
      <c r="K116" s="49"/>
      <c r="L116" s="49"/>
      <c r="M116" s="49"/>
      <c r="N116" s="49"/>
      <c r="O116" s="49"/>
    </row>
    <row r="117" spans="2:17" s="3" customFormat="1" x14ac:dyDescent="0.2">
      <c r="B117" s="44"/>
      <c r="C117" s="43"/>
      <c r="D117" s="43"/>
      <c r="E117" s="43"/>
      <c r="F117" s="43"/>
      <c r="G117" s="49"/>
      <c r="H117" s="49"/>
      <c r="I117" s="49"/>
      <c r="J117" s="49"/>
      <c r="K117" s="49"/>
      <c r="L117" s="49"/>
      <c r="M117" s="49"/>
      <c r="N117" s="49"/>
      <c r="O117" s="49"/>
    </row>
    <row r="118" spans="2:17" s="3" customFormat="1" x14ac:dyDescent="0.2">
      <c r="B118" s="44"/>
      <c r="C118" s="43"/>
      <c r="D118" s="43"/>
      <c r="E118" s="43"/>
      <c r="F118" s="43"/>
      <c r="G118" s="49"/>
      <c r="H118" s="49"/>
      <c r="I118" s="49"/>
      <c r="J118" s="49"/>
      <c r="K118" s="49"/>
      <c r="L118" s="49"/>
      <c r="M118" s="49"/>
      <c r="N118" s="49"/>
      <c r="O118" s="49"/>
    </row>
    <row r="119" spans="2:17" s="3" customFormat="1" x14ac:dyDescent="0.2">
      <c r="B119" s="44"/>
      <c r="C119" s="43"/>
      <c r="D119" s="43"/>
      <c r="E119" s="43"/>
      <c r="F119" s="43"/>
      <c r="G119" s="49"/>
      <c r="H119" s="49"/>
      <c r="I119" s="49"/>
      <c r="J119" s="49"/>
      <c r="K119" s="49"/>
      <c r="L119" s="49"/>
      <c r="M119" s="49"/>
      <c r="N119" s="49"/>
      <c r="O119" s="49"/>
    </row>
    <row r="120" spans="2:17" s="3" customFormat="1" x14ac:dyDescent="0.2">
      <c r="B120" s="44"/>
      <c r="C120" s="43"/>
      <c r="D120" s="43"/>
      <c r="E120" s="43"/>
      <c r="F120" s="43"/>
      <c r="G120" s="49"/>
      <c r="H120" s="49"/>
      <c r="I120" s="49"/>
      <c r="J120" s="49"/>
      <c r="K120" s="49"/>
      <c r="L120" s="49"/>
      <c r="M120" s="49"/>
      <c r="N120" s="49"/>
      <c r="O120" s="49"/>
    </row>
    <row r="121" spans="2:17" s="3" customFormat="1" x14ac:dyDescent="0.2">
      <c r="B121" s="44"/>
      <c r="C121" s="43"/>
      <c r="D121" s="43"/>
      <c r="E121" s="43"/>
      <c r="F121" s="43"/>
      <c r="G121" s="49"/>
      <c r="H121" s="49"/>
      <c r="I121" s="49"/>
      <c r="J121" s="49"/>
      <c r="K121" s="49"/>
      <c r="L121" s="49"/>
      <c r="M121" s="49"/>
      <c r="N121" s="49"/>
      <c r="O121" s="49"/>
    </row>
    <row r="122" spans="2:17" s="3" customFormat="1" x14ac:dyDescent="0.2">
      <c r="B122" s="44"/>
      <c r="C122" s="43"/>
      <c r="D122" s="43"/>
      <c r="E122" s="43"/>
      <c r="F122" s="43"/>
      <c r="G122" s="49"/>
      <c r="H122" s="49"/>
      <c r="I122" s="49"/>
      <c r="J122" s="49"/>
      <c r="K122" s="49"/>
      <c r="L122" s="49"/>
      <c r="M122" s="49"/>
      <c r="N122" s="49"/>
      <c r="O122" s="49"/>
    </row>
    <row r="123" spans="2:17" s="3" customFormat="1" x14ac:dyDescent="0.2">
      <c r="B123" s="45"/>
      <c r="C123" s="43"/>
      <c r="D123" s="43"/>
      <c r="E123" s="43"/>
      <c r="F123" s="43"/>
      <c r="G123" s="49"/>
      <c r="H123" s="49"/>
      <c r="I123" s="49"/>
      <c r="J123" s="49"/>
      <c r="K123" s="49"/>
      <c r="L123" s="49"/>
      <c r="M123" s="49"/>
      <c r="N123" s="49"/>
      <c r="O123" s="49"/>
    </row>
    <row r="124" spans="2:17" s="3" customFormat="1" x14ac:dyDescent="0.2">
      <c r="B124" s="45"/>
      <c r="C124" s="43"/>
      <c r="D124" s="43"/>
      <c r="E124" s="43"/>
      <c r="F124" s="43"/>
      <c r="G124" s="49"/>
      <c r="H124" s="49"/>
      <c r="I124" s="49"/>
      <c r="J124" s="49"/>
      <c r="K124" s="49"/>
      <c r="L124" s="49"/>
      <c r="M124" s="49"/>
      <c r="N124" s="49"/>
      <c r="O124" s="49"/>
    </row>
    <row r="125" spans="2:17" s="3" customFormat="1" x14ac:dyDescent="0.2">
      <c r="B125" s="43"/>
      <c r="C125" s="43"/>
      <c r="D125" s="43"/>
      <c r="E125" s="43"/>
      <c r="F125" s="43"/>
      <c r="G125" s="49"/>
      <c r="H125" s="49"/>
      <c r="I125" s="49"/>
      <c r="J125" s="49"/>
      <c r="K125" s="49"/>
      <c r="L125" s="49"/>
      <c r="M125" s="49"/>
      <c r="N125" s="49"/>
      <c r="O125" s="49"/>
    </row>
    <row r="126" spans="2:17" s="3" customFormat="1" x14ac:dyDescent="0.2">
      <c r="B126" s="53" t="s">
        <v>113</v>
      </c>
      <c r="C126" s="43"/>
      <c r="D126" s="43"/>
      <c r="E126" s="43"/>
      <c r="F126" s="43"/>
      <c r="G126" s="49"/>
      <c r="H126" s="49"/>
      <c r="I126" s="49"/>
      <c r="J126" s="49"/>
      <c r="K126" s="49"/>
      <c r="L126" s="49"/>
      <c r="M126" s="49"/>
      <c r="N126" s="49"/>
      <c r="O126" s="49"/>
    </row>
    <row r="127" spans="2:17" s="3" customFormat="1" x14ac:dyDescent="0.2">
      <c r="B127" s="53" t="s">
        <v>114</v>
      </c>
      <c r="C127" s="43"/>
      <c r="D127" s="43"/>
      <c r="E127" s="43"/>
      <c r="F127" s="43"/>
      <c r="G127" s="49"/>
      <c r="H127" s="49"/>
      <c r="I127" s="49"/>
      <c r="J127" s="49"/>
      <c r="K127" s="49"/>
      <c r="L127" s="49"/>
      <c r="M127" s="49"/>
      <c r="N127" s="49"/>
      <c r="O127" s="49"/>
    </row>
    <row r="128" spans="2:17" s="3" customFormat="1" x14ac:dyDescent="0.2">
      <c r="B128" s="53" t="s">
        <v>115</v>
      </c>
      <c r="C128" s="43"/>
      <c r="D128" s="43"/>
      <c r="E128" s="43"/>
      <c r="F128" s="43"/>
      <c r="G128" s="49"/>
      <c r="H128" s="49"/>
      <c r="I128" s="49"/>
      <c r="J128" s="49"/>
      <c r="K128" s="49"/>
      <c r="L128" s="49"/>
      <c r="M128" s="49"/>
      <c r="N128" s="49"/>
      <c r="O128" s="49"/>
    </row>
    <row r="129" spans="2:16" s="3" customFormat="1" x14ac:dyDescent="0.2">
      <c r="B129" s="53" t="s">
        <v>116</v>
      </c>
      <c r="C129" s="43"/>
      <c r="D129" s="43"/>
      <c r="E129" s="43"/>
      <c r="F129" s="43"/>
      <c r="G129" s="49"/>
      <c r="H129" s="49"/>
      <c r="I129" s="49"/>
      <c r="J129" s="49"/>
      <c r="K129" s="49"/>
      <c r="L129" s="49"/>
      <c r="M129" s="49"/>
      <c r="N129" s="49"/>
      <c r="O129" s="49"/>
    </row>
    <row r="130" spans="2:16" s="3" customFormat="1" x14ac:dyDescent="0.2">
      <c r="B130" s="53" t="s">
        <v>117</v>
      </c>
      <c r="C130" s="43"/>
      <c r="D130" s="43"/>
      <c r="E130" s="43"/>
      <c r="F130" s="43"/>
      <c r="G130" s="49"/>
      <c r="H130" s="49"/>
      <c r="I130" s="49"/>
      <c r="J130" s="49"/>
      <c r="K130" s="49"/>
      <c r="L130" s="49"/>
      <c r="M130" s="49"/>
      <c r="N130" s="49"/>
      <c r="O130" s="49"/>
    </row>
    <row r="131" spans="2:16" s="3" customFormat="1" x14ac:dyDescent="0.2">
      <c r="B131" s="53" t="s">
        <v>118</v>
      </c>
      <c r="C131" s="43"/>
      <c r="D131" s="43"/>
      <c r="E131" s="43"/>
      <c r="F131" s="43"/>
      <c r="G131" s="49"/>
      <c r="H131" s="49"/>
      <c r="I131" s="49"/>
      <c r="J131" s="49"/>
      <c r="K131" s="49"/>
      <c r="L131" s="49"/>
      <c r="M131" s="49"/>
      <c r="N131" s="49"/>
      <c r="O131" s="49"/>
    </row>
    <row r="132" spans="2:16" s="3" customFormat="1" x14ac:dyDescent="0.2">
      <c r="B132" s="53" t="s">
        <v>119</v>
      </c>
      <c r="C132" s="43"/>
      <c r="D132" s="43"/>
      <c r="E132" s="43"/>
      <c r="F132" s="43"/>
      <c r="G132" s="49"/>
      <c r="H132" s="49"/>
      <c r="I132" s="49"/>
      <c r="J132" s="49"/>
      <c r="K132" s="49"/>
      <c r="L132" s="49"/>
      <c r="M132" s="49"/>
      <c r="N132" s="49"/>
      <c r="O132" s="49"/>
    </row>
    <row r="133" spans="2:16" s="3" customFormat="1" x14ac:dyDescent="0.2">
      <c r="B133" s="51"/>
      <c r="C133" s="43"/>
      <c r="D133" s="43"/>
      <c r="E133" s="43"/>
      <c r="F133" s="43"/>
      <c r="G133" s="49"/>
      <c r="H133" s="49"/>
      <c r="I133" s="49"/>
      <c r="J133" s="49"/>
      <c r="K133" s="49"/>
      <c r="L133" s="49"/>
      <c r="M133" s="49"/>
      <c r="N133" s="49"/>
      <c r="O133" s="49"/>
    </row>
    <row r="134" spans="2:16" s="3" customFormat="1" x14ac:dyDescent="0.2">
      <c r="B134" s="44"/>
      <c r="C134" s="43"/>
      <c r="D134" s="43"/>
      <c r="E134" s="43"/>
      <c r="F134" s="43"/>
      <c r="G134" s="49"/>
      <c r="H134" s="49"/>
      <c r="I134" s="49"/>
      <c r="J134" s="49"/>
      <c r="K134" s="49"/>
      <c r="L134" s="49"/>
      <c r="M134" s="49"/>
      <c r="N134" s="49"/>
      <c r="O134" s="49"/>
    </row>
    <row r="135" spans="2:16" s="4" customFormat="1" x14ac:dyDescent="0.2">
      <c r="B135" s="44"/>
      <c r="C135" s="43"/>
      <c r="D135" s="43"/>
      <c r="E135" s="43"/>
      <c r="F135" s="43"/>
      <c r="G135" s="49"/>
      <c r="H135" s="49"/>
      <c r="I135" s="49"/>
      <c r="J135" s="49"/>
      <c r="K135" s="49"/>
      <c r="L135" s="49"/>
      <c r="M135" s="49"/>
      <c r="N135" s="49"/>
      <c r="O135" s="49"/>
      <c r="P135" s="3"/>
    </row>
    <row r="136" spans="2:16" s="4" customFormat="1" hidden="1" x14ac:dyDescent="0.2">
      <c r="B136" s="43" t="s">
        <v>27</v>
      </c>
      <c r="C136" s="43"/>
      <c r="D136" s="43"/>
      <c r="E136" s="43"/>
      <c r="F136" s="43"/>
      <c r="G136" s="49"/>
      <c r="H136" s="49"/>
      <c r="I136" s="49"/>
      <c r="J136" s="49"/>
      <c r="K136" s="49"/>
      <c r="L136" s="49"/>
      <c r="M136" s="49"/>
      <c r="N136" s="49"/>
      <c r="O136" s="49"/>
      <c r="P136" s="3"/>
    </row>
    <row r="137" spans="2:16" s="4" customFormat="1" hidden="1" x14ac:dyDescent="0.2">
      <c r="B137" s="8" t="s">
        <v>35</v>
      </c>
      <c r="C137" s="43"/>
      <c r="D137" s="43"/>
      <c r="E137" s="43"/>
      <c r="F137" s="43"/>
      <c r="G137" s="49"/>
      <c r="H137" s="49"/>
      <c r="I137" s="49"/>
      <c r="J137" s="49"/>
      <c r="K137" s="49"/>
      <c r="L137" s="49"/>
      <c r="M137" s="49"/>
      <c r="N137" s="49"/>
      <c r="O137" s="49"/>
      <c r="P137" s="3"/>
    </row>
    <row r="138" spans="2:16" s="4" customFormat="1" hidden="1" x14ac:dyDescent="0.2">
      <c r="B138" s="8" t="s">
        <v>84</v>
      </c>
      <c r="C138" s="43"/>
      <c r="D138" s="43"/>
      <c r="E138" s="43"/>
      <c r="F138" s="43"/>
      <c r="G138" s="49"/>
      <c r="H138" s="49"/>
      <c r="I138" s="49"/>
      <c r="J138" s="49"/>
      <c r="K138" s="49"/>
      <c r="L138" s="49"/>
      <c r="M138" s="49"/>
      <c r="N138" s="49"/>
      <c r="O138" s="49"/>
      <c r="P138" s="3"/>
    </row>
    <row r="139" spans="2:16" s="4" customFormat="1" hidden="1" x14ac:dyDescent="0.2">
      <c r="B139" s="8" t="s">
        <v>28</v>
      </c>
      <c r="C139" s="43"/>
      <c r="D139" s="43"/>
      <c r="E139" s="43"/>
      <c r="F139" s="43"/>
      <c r="G139" s="49"/>
      <c r="H139" s="49"/>
      <c r="I139" s="49"/>
      <c r="J139" s="49"/>
      <c r="K139" s="49"/>
      <c r="L139" s="49"/>
      <c r="M139" s="49"/>
      <c r="N139" s="49"/>
      <c r="O139" s="49"/>
      <c r="P139" s="3"/>
    </row>
    <row r="140" spans="2:16" s="4" customFormat="1" hidden="1" x14ac:dyDescent="0.2">
      <c r="B140" s="8" t="s">
        <v>90</v>
      </c>
      <c r="C140" s="43"/>
      <c r="D140" s="43"/>
      <c r="E140" s="43"/>
      <c r="F140" s="43"/>
      <c r="G140" s="49"/>
      <c r="H140" s="49"/>
      <c r="I140" s="49"/>
      <c r="J140" s="49"/>
      <c r="K140" s="49"/>
      <c r="L140" s="49"/>
      <c r="M140" s="49"/>
      <c r="N140" s="49"/>
      <c r="O140" s="49"/>
      <c r="P140" s="3"/>
    </row>
    <row r="141" spans="2:16" s="4" customFormat="1" hidden="1" x14ac:dyDescent="0.2">
      <c r="B141" s="8" t="s">
        <v>110</v>
      </c>
      <c r="C141" s="43"/>
      <c r="D141" s="43"/>
      <c r="E141" s="43"/>
      <c r="F141" s="43"/>
      <c r="G141" s="49"/>
      <c r="H141" s="49"/>
      <c r="I141" s="49"/>
      <c r="J141" s="49"/>
      <c r="K141" s="49"/>
      <c r="L141" s="49"/>
      <c r="M141" s="49"/>
      <c r="N141" s="49"/>
      <c r="O141" s="49"/>
      <c r="P141" s="3"/>
    </row>
    <row r="142" spans="2:16" s="4" customFormat="1" hidden="1" x14ac:dyDescent="0.2">
      <c r="B142" s="8" t="s">
        <v>92</v>
      </c>
      <c r="C142" s="43"/>
      <c r="D142" s="43"/>
      <c r="E142" s="43"/>
      <c r="F142" s="43"/>
      <c r="G142" s="49"/>
      <c r="H142" s="49"/>
      <c r="I142" s="49"/>
      <c r="J142" s="49"/>
      <c r="K142" s="49"/>
      <c r="L142" s="49"/>
      <c r="M142" s="49"/>
      <c r="N142" s="49"/>
      <c r="O142" s="49"/>
      <c r="P142" s="3"/>
    </row>
    <row r="143" spans="2:16" s="4" customFormat="1" hidden="1" x14ac:dyDescent="0.2">
      <c r="B143" s="8" t="s">
        <v>33</v>
      </c>
      <c r="C143" s="43"/>
      <c r="D143" s="43"/>
      <c r="E143" s="43"/>
      <c r="F143" s="43"/>
      <c r="G143" s="49"/>
      <c r="H143" s="49"/>
      <c r="I143" s="49"/>
      <c r="J143" s="49"/>
      <c r="K143" s="49"/>
      <c r="L143" s="49"/>
      <c r="M143" s="49"/>
      <c r="N143" s="49"/>
      <c r="O143" s="49"/>
      <c r="P143" s="3"/>
    </row>
    <row r="144" spans="2:16" s="4" customFormat="1" hidden="1" x14ac:dyDescent="0.2">
      <c r="B144" s="8" t="s">
        <v>81</v>
      </c>
      <c r="C144" s="43"/>
      <c r="D144" s="43"/>
      <c r="E144" s="43"/>
      <c r="F144" s="43"/>
      <c r="G144" s="49"/>
      <c r="H144" s="49"/>
      <c r="I144" s="49"/>
      <c r="J144" s="49"/>
      <c r="K144" s="49"/>
      <c r="L144" s="49"/>
      <c r="M144" s="49"/>
      <c r="N144" s="49"/>
      <c r="O144" s="49"/>
      <c r="P144" s="3"/>
    </row>
    <row r="145" spans="2:16" s="4" customFormat="1" hidden="1" x14ac:dyDescent="0.2">
      <c r="B145" s="8" t="s">
        <v>85</v>
      </c>
      <c r="C145" s="43"/>
      <c r="D145" s="43"/>
      <c r="E145" s="43"/>
      <c r="F145" s="43"/>
      <c r="G145" s="49"/>
      <c r="H145" s="49"/>
      <c r="I145" s="49"/>
      <c r="J145" s="49"/>
      <c r="K145" s="49"/>
      <c r="L145" s="49"/>
      <c r="M145" s="49"/>
      <c r="N145" s="49"/>
      <c r="O145" s="49"/>
      <c r="P145" s="3"/>
    </row>
    <row r="146" spans="2:16" hidden="1" x14ac:dyDescent="0.2">
      <c r="B146" s="47" t="s">
        <v>106</v>
      </c>
      <c r="C146" s="43"/>
      <c r="D146" s="43"/>
      <c r="E146" s="43"/>
      <c r="F146" s="43"/>
      <c r="G146" s="49"/>
      <c r="H146" s="49"/>
      <c r="I146" s="49"/>
      <c r="J146" s="49"/>
      <c r="K146" s="49"/>
      <c r="L146" s="49"/>
      <c r="M146" s="49"/>
      <c r="N146" s="49"/>
      <c r="O146" s="49"/>
      <c r="P146" s="3"/>
    </row>
    <row r="147" spans="2:16" hidden="1" x14ac:dyDescent="0.2">
      <c r="B147" s="8" t="s">
        <v>83</v>
      </c>
      <c r="C147" s="43"/>
      <c r="D147" s="43"/>
      <c r="E147" s="43"/>
      <c r="F147" s="43"/>
      <c r="G147" s="49"/>
      <c r="H147" s="49"/>
      <c r="I147" s="49"/>
      <c r="J147" s="49"/>
      <c r="K147" s="49"/>
      <c r="L147" s="49"/>
      <c r="M147" s="49"/>
      <c r="N147" s="49"/>
      <c r="O147" s="49"/>
      <c r="P147" s="3"/>
    </row>
    <row r="148" spans="2:16" hidden="1" x14ac:dyDescent="0.2">
      <c r="B148" s="8" t="s">
        <v>88</v>
      </c>
      <c r="C148" s="43"/>
      <c r="D148" s="43"/>
      <c r="E148" s="43"/>
      <c r="F148" s="43"/>
      <c r="G148" s="49"/>
      <c r="H148" s="49"/>
      <c r="I148" s="49"/>
      <c r="J148" s="49"/>
      <c r="K148" s="49"/>
      <c r="L148" s="49"/>
      <c r="M148" s="49"/>
      <c r="N148" s="49"/>
      <c r="O148" s="49"/>
      <c r="P148" s="3"/>
    </row>
    <row r="149" spans="2:16" hidden="1" x14ac:dyDescent="0.2">
      <c r="B149" s="8" t="s">
        <v>91</v>
      </c>
      <c r="C149" s="43"/>
      <c r="D149" s="43"/>
      <c r="E149" s="43"/>
      <c r="F149" s="43"/>
      <c r="G149" s="49"/>
      <c r="H149" s="49"/>
      <c r="I149" s="49"/>
      <c r="J149" s="49"/>
      <c r="K149" s="49"/>
      <c r="L149" s="49"/>
      <c r="M149" s="49"/>
      <c r="N149" s="49"/>
      <c r="O149" s="49"/>
      <c r="P149" s="3"/>
    </row>
    <row r="150" spans="2:16" hidden="1" x14ac:dyDescent="0.2">
      <c r="B150" s="8" t="s">
        <v>89</v>
      </c>
      <c r="C150" s="43"/>
      <c r="D150" s="43"/>
      <c r="E150" s="43"/>
      <c r="F150" s="43"/>
      <c r="G150" s="49"/>
      <c r="H150" s="49"/>
      <c r="I150" s="49"/>
      <c r="J150" s="49"/>
      <c r="K150" s="49"/>
      <c r="L150" s="49"/>
      <c r="M150" s="49"/>
      <c r="N150" s="49"/>
      <c r="O150" s="49"/>
      <c r="P150" s="3"/>
    </row>
    <row r="151" spans="2:16" hidden="1" x14ac:dyDescent="0.2">
      <c r="B151" s="8" t="s">
        <v>86</v>
      </c>
      <c r="C151" s="43"/>
      <c r="D151" s="43"/>
      <c r="E151" s="43"/>
      <c r="F151" s="43"/>
      <c r="G151" s="49"/>
      <c r="H151" s="49"/>
      <c r="I151" s="49"/>
      <c r="J151" s="49"/>
      <c r="K151" s="49"/>
      <c r="L151" s="49"/>
      <c r="M151" s="49"/>
      <c r="N151" s="49"/>
      <c r="O151" s="49"/>
      <c r="P151" s="3"/>
    </row>
    <row r="152" spans="2:16" hidden="1" x14ac:dyDescent="0.2">
      <c r="B152" s="8" t="s">
        <v>79</v>
      </c>
      <c r="C152" s="43"/>
      <c r="D152" s="43"/>
      <c r="E152" s="43"/>
      <c r="F152" s="43"/>
      <c r="G152" s="49"/>
      <c r="H152" s="49"/>
      <c r="I152" s="49"/>
      <c r="J152" s="49"/>
      <c r="K152" s="49"/>
      <c r="L152" s="49"/>
      <c r="M152" s="49"/>
      <c r="N152" s="49"/>
      <c r="O152" s="49"/>
      <c r="P152" s="3"/>
    </row>
    <row r="153" spans="2:16" hidden="1" x14ac:dyDescent="0.2">
      <c r="B153" s="8" t="s">
        <v>87</v>
      </c>
      <c r="C153" s="43"/>
      <c r="D153" s="43"/>
      <c r="E153" s="43"/>
      <c r="F153" s="43"/>
      <c r="G153" s="49"/>
      <c r="H153" s="49"/>
      <c r="I153" s="49"/>
      <c r="J153" s="49"/>
      <c r="K153" s="49"/>
      <c r="L153" s="49"/>
      <c r="M153" s="49"/>
      <c r="N153" s="49"/>
      <c r="O153" s="49"/>
      <c r="P153" s="3"/>
    </row>
    <row r="154" spans="2:16" hidden="1" x14ac:dyDescent="0.2">
      <c r="B154" s="8" t="s">
        <v>80</v>
      </c>
      <c r="C154" s="43"/>
      <c r="D154" s="43"/>
      <c r="E154" s="43"/>
      <c r="F154" s="43"/>
      <c r="G154" s="49"/>
      <c r="H154" s="49"/>
      <c r="I154" s="49"/>
      <c r="J154" s="49"/>
      <c r="K154" s="49"/>
      <c r="L154" s="49"/>
      <c r="M154" s="49"/>
      <c r="N154" s="49"/>
      <c r="O154" s="49"/>
      <c r="P154" s="3"/>
    </row>
    <row r="155" spans="2:16" hidden="1" x14ac:dyDescent="0.2">
      <c r="B155" s="8" t="s">
        <v>82</v>
      </c>
      <c r="C155" s="43"/>
      <c r="D155" s="43"/>
      <c r="E155" s="43"/>
      <c r="F155" s="43"/>
      <c r="G155" s="49"/>
      <c r="H155" s="49"/>
      <c r="I155" s="49"/>
      <c r="J155" s="49"/>
      <c r="K155" s="49"/>
      <c r="L155" s="49"/>
      <c r="M155" s="49"/>
      <c r="N155" s="49"/>
      <c r="O155" s="49"/>
      <c r="P155" s="3"/>
    </row>
    <row r="156" spans="2:16" hidden="1" x14ac:dyDescent="0.2">
      <c r="B156" s="8" t="s">
        <v>31</v>
      </c>
      <c r="C156" s="43"/>
      <c r="D156" s="43"/>
      <c r="E156" s="43"/>
      <c r="F156" s="43"/>
      <c r="G156" s="49"/>
      <c r="H156" s="49"/>
      <c r="I156" s="49"/>
      <c r="J156" s="49"/>
      <c r="K156" s="49"/>
      <c r="L156" s="49"/>
      <c r="M156" s="49"/>
      <c r="N156" s="49"/>
      <c r="O156" s="49"/>
      <c r="P156" s="3"/>
    </row>
    <row r="157" spans="2:16" hidden="1" x14ac:dyDescent="0.2">
      <c r="B157" s="8" t="s">
        <v>34</v>
      </c>
      <c r="C157" s="43"/>
      <c r="D157" s="43"/>
      <c r="E157" s="43"/>
      <c r="F157" s="43"/>
      <c r="G157" s="49"/>
      <c r="H157" s="49"/>
      <c r="I157" s="49"/>
      <c r="J157" s="49"/>
      <c r="K157" s="49"/>
      <c r="L157" s="49"/>
      <c r="M157" s="49"/>
      <c r="N157" s="49"/>
      <c r="O157" s="49"/>
      <c r="P157" s="3"/>
    </row>
    <row r="158" spans="2:16" hidden="1" x14ac:dyDescent="0.2">
      <c r="B158" s="8" t="s">
        <v>30</v>
      </c>
      <c r="C158" s="43"/>
      <c r="D158" s="43"/>
      <c r="E158" s="43"/>
      <c r="F158" s="43"/>
      <c r="G158" s="49"/>
      <c r="H158" s="49"/>
      <c r="I158" s="49"/>
      <c r="J158" s="49"/>
      <c r="K158" s="49"/>
      <c r="L158" s="49"/>
      <c r="M158" s="49"/>
      <c r="N158" s="49"/>
      <c r="O158" s="49"/>
      <c r="P158" s="3"/>
    </row>
    <row r="159" spans="2:16" hidden="1" x14ac:dyDescent="0.2">
      <c r="B159" s="8" t="s">
        <v>32</v>
      </c>
      <c r="C159" s="43"/>
      <c r="D159" s="43"/>
      <c r="E159" s="43"/>
      <c r="F159" s="43"/>
      <c r="G159" s="49"/>
      <c r="H159" s="49"/>
      <c r="I159" s="49"/>
      <c r="J159" s="49"/>
      <c r="K159" s="49"/>
      <c r="L159" s="49"/>
      <c r="M159" s="49"/>
      <c r="N159" s="49"/>
      <c r="O159" s="49"/>
      <c r="P159" s="3"/>
    </row>
    <row r="160" spans="2:16" hidden="1" x14ac:dyDescent="0.2">
      <c r="B160" s="8" t="s">
        <v>65</v>
      </c>
      <c r="C160" s="43"/>
      <c r="D160" s="43"/>
      <c r="E160" s="43"/>
      <c r="F160" s="43"/>
      <c r="G160" s="49"/>
      <c r="H160" s="49"/>
      <c r="I160" s="49"/>
      <c r="J160" s="49"/>
      <c r="K160" s="49"/>
      <c r="L160" s="49"/>
      <c r="M160" s="49"/>
      <c r="N160" s="49"/>
      <c r="O160" s="49"/>
      <c r="P160" s="3"/>
    </row>
    <row r="161" spans="2:16" hidden="1" x14ac:dyDescent="0.2">
      <c r="B161" s="8" t="s">
        <v>64</v>
      </c>
      <c r="C161" s="43"/>
      <c r="D161" s="43"/>
      <c r="E161" s="43"/>
      <c r="F161" s="43"/>
      <c r="G161" s="49"/>
      <c r="H161" s="49"/>
      <c r="I161" s="49"/>
      <c r="J161" s="49"/>
      <c r="K161" s="49"/>
      <c r="L161" s="49"/>
      <c r="M161" s="49"/>
      <c r="N161" s="49"/>
      <c r="O161" s="49"/>
      <c r="P161" s="3"/>
    </row>
    <row r="162" spans="2:16" hidden="1" x14ac:dyDescent="0.2">
      <c r="B162" s="8" t="s">
        <v>29</v>
      </c>
      <c r="C162" s="43"/>
      <c r="D162" s="43"/>
      <c r="E162" s="43"/>
      <c r="F162" s="43"/>
      <c r="G162" s="49"/>
      <c r="H162" s="49"/>
      <c r="I162" s="49"/>
      <c r="J162" s="49"/>
      <c r="K162" s="49"/>
      <c r="L162" s="49"/>
      <c r="M162" s="49"/>
      <c r="N162" s="49"/>
      <c r="O162" s="49"/>
      <c r="P162" s="3"/>
    </row>
    <row r="163" spans="2:16" hidden="1" x14ac:dyDescent="0.2">
      <c r="B163" s="8" t="s">
        <v>63</v>
      </c>
      <c r="C163" s="43"/>
      <c r="D163" s="43"/>
      <c r="E163" s="43"/>
      <c r="F163" s="43"/>
      <c r="G163" s="49"/>
      <c r="H163" s="49"/>
      <c r="I163" s="49"/>
      <c r="J163" s="49"/>
      <c r="K163" s="49"/>
      <c r="L163" s="49"/>
      <c r="M163" s="49"/>
      <c r="N163" s="49"/>
      <c r="O163" s="49"/>
      <c r="P163" s="3"/>
    </row>
    <row r="164" spans="2:16" x14ac:dyDescent="0.2">
      <c r="B164" s="43"/>
      <c r="C164" s="43"/>
      <c r="D164" s="43"/>
      <c r="E164" s="43"/>
      <c r="F164" s="43"/>
      <c r="G164" s="49"/>
      <c r="H164" s="49"/>
      <c r="I164" s="49"/>
      <c r="J164" s="49"/>
      <c r="K164" s="49"/>
      <c r="L164" s="49"/>
      <c r="M164" s="49"/>
      <c r="N164" s="49"/>
      <c r="O164" s="49"/>
      <c r="P164" s="3"/>
    </row>
    <row r="165" spans="2:16" x14ac:dyDescent="0.2">
      <c r="B165" s="43"/>
      <c r="C165" s="43"/>
      <c r="D165" s="43"/>
      <c r="E165" s="43"/>
      <c r="F165" s="43"/>
      <c r="G165" s="49"/>
      <c r="H165" s="49"/>
      <c r="I165" s="49"/>
      <c r="J165" s="49"/>
      <c r="K165" s="49"/>
      <c r="L165" s="49"/>
      <c r="M165" s="49"/>
      <c r="N165" s="49"/>
      <c r="O165" s="49"/>
      <c r="P165" s="3"/>
    </row>
    <row r="166" spans="2:16" x14ac:dyDescent="0.2">
      <c r="B166" s="43"/>
      <c r="C166" s="43"/>
      <c r="D166" s="43"/>
      <c r="E166" s="43"/>
      <c r="F166" s="43"/>
      <c r="G166" s="49"/>
      <c r="H166" s="49"/>
      <c r="I166" s="49"/>
      <c r="J166" s="49"/>
      <c r="K166" s="49"/>
      <c r="L166" s="49"/>
      <c r="M166" s="49"/>
      <c r="N166" s="49"/>
      <c r="O166" s="49"/>
      <c r="P166" s="3"/>
    </row>
    <row r="167" spans="2:16" hidden="1" x14ac:dyDescent="0.2">
      <c r="B167" s="43" t="s">
        <v>107</v>
      </c>
      <c r="C167" s="43"/>
      <c r="D167" s="43"/>
      <c r="E167" s="43"/>
      <c r="F167" s="43"/>
      <c r="G167" s="49"/>
      <c r="H167" s="49"/>
      <c r="I167" s="49"/>
      <c r="J167" s="49"/>
      <c r="K167" s="49"/>
      <c r="L167" s="49"/>
      <c r="M167" s="49"/>
      <c r="N167" s="49"/>
      <c r="O167" s="49"/>
      <c r="P167" s="3"/>
    </row>
    <row r="168" spans="2:16" hidden="1" x14ac:dyDescent="0.2">
      <c r="B168" s="48" t="s">
        <v>45</v>
      </c>
      <c r="C168" s="43"/>
      <c r="D168" s="43"/>
      <c r="E168" s="43"/>
      <c r="F168" s="43"/>
      <c r="G168" s="49"/>
      <c r="H168" s="49"/>
      <c r="I168" s="49"/>
      <c r="J168" s="49"/>
      <c r="K168" s="49"/>
      <c r="L168" s="49"/>
      <c r="M168" s="49"/>
      <c r="N168" s="49"/>
      <c r="O168" s="49"/>
    </row>
    <row r="169" spans="2:16" hidden="1" x14ac:dyDescent="0.2">
      <c r="B169" s="48" t="s">
        <v>56</v>
      </c>
      <c r="C169" s="43"/>
      <c r="D169" s="43"/>
      <c r="E169" s="43"/>
      <c r="F169" s="43"/>
      <c r="G169" s="49"/>
      <c r="H169" s="49"/>
      <c r="I169" s="49"/>
      <c r="J169" s="49"/>
      <c r="K169" s="49"/>
      <c r="L169" s="49"/>
      <c r="M169" s="49"/>
      <c r="N169" s="49"/>
      <c r="O169" s="49"/>
    </row>
    <row r="170" spans="2:16" x14ac:dyDescent="0.2">
      <c r="B170" s="49"/>
      <c r="C170" s="43"/>
      <c r="D170" s="43"/>
      <c r="E170" s="43"/>
      <c r="F170" s="43"/>
      <c r="G170" s="49"/>
      <c r="H170" s="49"/>
      <c r="I170" s="49"/>
      <c r="J170" s="49"/>
      <c r="K170" s="49"/>
      <c r="L170" s="49"/>
      <c r="M170" s="49"/>
      <c r="N170" s="49"/>
      <c r="O170" s="49"/>
    </row>
    <row r="171" spans="2:16" x14ac:dyDescent="0.2">
      <c r="B171" s="52"/>
      <c r="C171" s="43"/>
      <c r="D171" s="43"/>
      <c r="E171" s="43"/>
      <c r="F171" s="43"/>
      <c r="G171" s="49"/>
      <c r="H171" s="49"/>
      <c r="I171" s="49"/>
      <c r="J171" s="49"/>
      <c r="K171" s="49"/>
      <c r="L171" s="49"/>
      <c r="M171" s="49"/>
      <c r="N171" s="49"/>
      <c r="O171" s="49"/>
    </row>
    <row r="172" spans="2:16" x14ac:dyDescent="0.2">
      <c r="B172" s="52"/>
      <c r="C172" s="43"/>
      <c r="D172" s="43"/>
      <c r="E172" s="43"/>
      <c r="F172" s="43"/>
      <c r="G172" s="49"/>
      <c r="H172" s="49"/>
      <c r="I172" s="49"/>
      <c r="J172" s="49"/>
      <c r="K172" s="49"/>
      <c r="L172" s="49"/>
      <c r="M172" s="49"/>
      <c r="N172" s="49"/>
      <c r="O172" s="49"/>
    </row>
    <row r="173" spans="2:16" x14ac:dyDescent="0.2">
      <c r="B173" s="52"/>
      <c r="C173" s="43"/>
      <c r="D173" s="43"/>
      <c r="E173" s="43"/>
      <c r="F173" s="43"/>
      <c r="G173" s="49"/>
      <c r="H173" s="49"/>
      <c r="I173" s="49"/>
      <c r="J173" s="49"/>
      <c r="K173" s="49"/>
      <c r="L173" s="49"/>
      <c r="M173" s="49"/>
      <c r="N173" s="49"/>
      <c r="O173" s="49"/>
    </row>
    <row r="174" spans="2:16" x14ac:dyDescent="0.2">
      <c r="B174" s="52"/>
      <c r="C174" s="43"/>
      <c r="D174" s="43"/>
      <c r="E174" s="43"/>
      <c r="F174" s="43"/>
      <c r="G174" s="49"/>
      <c r="H174" s="49"/>
      <c r="I174" s="49"/>
      <c r="J174" s="49"/>
      <c r="K174" s="49"/>
      <c r="L174" s="49"/>
      <c r="M174" s="49"/>
      <c r="N174" s="49"/>
      <c r="O174" s="49"/>
    </row>
    <row r="175" spans="2:16" x14ac:dyDescent="0.2">
      <c r="B175" s="52"/>
      <c r="C175" s="43"/>
      <c r="D175" s="43"/>
      <c r="E175" s="43"/>
      <c r="F175" s="43"/>
      <c r="G175" s="49"/>
      <c r="H175" s="49"/>
      <c r="I175" s="49"/>
      <c r="J175" s="49"/>
      <c r="K175" s="49"/>
      <c r="L175" s="49"/>
      <c r="M175" s="49"/>
      <c r="N175" s="49"/>
      <c r="O175" s="49"/>
    </row>
    <row r="176" spans="2:16" s="3" customFormat="1" hidden="1" x14ac:dyDescent="0.2">
      <c r="B176" s="44" t="s">
        <v>112</v>
      </c>
      <c r="C176" s="43"/>
      <c r="D176" s="43"/>
      <c r="E176" s="43"/>
      <c r="F176" s="43"/>
      <c r="G176" s="43"/>
      <c r="H176" s="43"/>
      <c r="I176" s="43"/>
      <c r="J176" s="43"/>
      <c r="K176" s="43"/>
      <c r="L176" s="43"/>
      <c r="M176" s="43"/>
      <c r="N176" s="43"/>
      <c r="O176" s="43"/>
    </row>
    <row r="177" spans="2:15" s="3" customFormat="1" hidden="1" x14ac:dyDescent="0.2">
      <c r="B177" s="45" t="s">
        <v>111</v>
      </c>
      <c r="C177" s="43"/>
      <c r="D177" s="43"/>
      <c r="E177" s="43"/>
      <c r="F177" s="43"/>
      <c r="G177" s="43"/>
      <c r="H177" s="43"/>
      <c r="I177" s="43"/>
      <c r="J177" s="43"/>
      <c r="K177" s="43"/>
      <c r="L177" s="43"/>
      <c r="M177" s="43"/>
      <c r="N177" s="43"/>
      <c r="O177" s="43"/>
    </row>
    <row r="178" spans="2:15" s="3" customFormat="1" ht="38.25" hidden="1" x14ac:dyDescent="0.2">
      <c r="B178" s="46" t="s">
        <v>53</v>
      </c>
    </row>
    <row r="179" spans="2:15" s="3" customFormat="1" ht="38.25" hidden="1" x14ac:dyDescent="0.2">
      <c r="B179" s="46" t="s">
        <v>101</v>
      </c>
    </row>
    <row r="180" spans="2:15" s="3" customFormat="1" ht="38.25" hidden="1" x14ac:dyDescent="0.2">
      <c r="B180" s="46" t="s">
        <v>102</v>
      </c>
    </row>
    <row r="181" spans="2:15" s="3" customFormat="1" ht="63.75" hidden="1" x14ac:dyDescent="0.2">
      <c r="B181" s="46" t="s">
        <v>103</v>
      </c>
    </row>
    <row r="182" spans="2:15" s="3" customFormat="1" ht="51" hidden="1" x14ac:dyDescent="0.2">
      <c r="B182" s="46" t="s">
        <v>104</v>
      </c>
    </row>
    <row r="183" spans="2:15" s="3" customFormat="1" ht="38.25" hidden="1" x14ac:dyDescent="0.2">
      <c r="B183" s="46" t="s">
        <v>105</v>
      </c>
    </row>
    <row r="184" spans="2:15" s="3" customFormat="1" ht="25.5" hidden="1" x14ac:dyDescent="0.2">
      <c r="B184" s="46" t="s">
        <v>93</v>
      </c>
    </row>
    <row r="185" spans="2:15" s="3" customFormat="1" hidden="1" x14ac:dyDescent="0.2">
      <c r="B185" s="46" t="s">
        <v>66</v>
      </c>
    </row>
    <row r="186" spans="2:15" x14ac:dyDescent="0.2">
      <c r="C186" s="4"/>
      <c r="D186" s="4"/>
      <c r="E186" s="4"/>
      <c r="F186" s="4"/>
      <c r="G186" s="4"/>
      <c r="H186" s="4"/>
      <c r="I186" s="4"/>
      <c r="J186" s="4"/>
      <c r="K186" s="4"/>
      <c r="L186" s="4"/>
      <c r="M186" s="4"/>
      <c r="N186" s="4"/>
      <c r="O186" s="4"/>
    </row>
  </sheetData>
  <sheetProtection formatColumns="0" formatRows="0"/>
  <mergeCells count="65">
    <mergeCell ref="C74:P74"/>
    <mergeCell ref="C75:P75"/>
    <mergeCell ref="C70:P70"/>
    <mergeCell ref="C71:P73"/>
    <mergeCell ref="C67:P69"/>
    <mergeCell ref="C66:P66"/>
    <mergeCell ref="B66:B73"/>
    <mergeCell ref="B49:P64"/>
    <mergeCell ref="A65:Q65"/>
    <mergeCell ref="B43:P43"/>
    <mergeCell ref="B45:B46"/>
    <mergeCell ref="B48:P48"/>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J10:M10"/>
    <mergeCell ref="N10:P10"/>
    <mergeCell ref="C10:I10"/>
    <mergeCell ref="B2:B5"/>
    <mergeCell ref="C2:M2"/>
    <mergeCell ref="N2:P2"/>
    <mergeCell ref="C3:M3"/>
    <mergeCell ref="N3:P3"/>
    <mergeCell ref="C4:M4"/>
    <mergeCell ref="N4:P4"/>
    <mergeCell ref="C5:M5"/>
    <mergeCell ref="N5:P5"/>
  </mergeCells>
  <conditionalFormatting sqref="F46">
    <cfRule type="cellIs" dxfId="40" priority="17" stopIfTrue="1" operator="equal">
      <formula>"0"</formula>
    </cfRule>
    <cfRule type="cellIs" dxfId="39" priority="18" stopIfTrue="1" operator="lessThanOrEqual">
      <formula>$S$5</formula>
    </cfRule>
    <cfRule type="cellIs" dxfId="38" priority="19" stopIfTrue="1" operator="greaterThanOrEqual">
      <formula>$S$2</formula>
    </cfRule>
    <cfRule type="cellIs" dxfId="37" priority="20" stopIfTrue="1" operator="between">
      <formula>$S$4</formula>
      <formula>$S$3</formula>
    </cfRule>
  </conditionalFormatting>
  <conditionalFormatting sqref="I46">
    <cfRule type="cellIs" dxfId="36" priority="13" stopIfTrue="1" operator="equal">
      <formula>"0"</formula>
    </cfRule>
    <cfRule type="cellIs" dxfId="35" priority="14" stopIfTrue="1" operator="lessThanOrEqual">
      <formula>$S$5</formula>
    </cfRule>
    <cfRule type="cellIs" dxfId="34" priority="15" stopIfTrue="1" operator="greaterThanOrEqual">
      <formula>$S$2</formula>
    </cfRule>
    <cfRule type="cellIs" dxfId="33" priority="16" stopIfTrue="1" operator="between">
      <formula>$S$4</formula>
      <formula>$S$3</formula>
    </cfRule>
  </conditionalFormatting>
  <conditionalFormatting sqref="L46">
    <cfRule type="cellIs" dxfId="32" priority="9" stopIfTrue="1" operator="equal">
      <formula>"0"</formula>
    </cfRule>
    <cfRule type="cellIs" dxfId="31" priority="10" stopIfTrue="1" operator="lessThanOrEqual">
      <formula>$S$5</formula>
    </cfRule>
    <cfRule type="cellIs" dxfId="30" priority="11" stopIfTrue="1" operator="greaterThanOrEqual">
      <formula>$S$2</formula>
    </cfRule>
    <cfRule type="cellIs" dxfId="29" priority="12" stopIfTrue="1" operator="between">
      <formula>$S$4</formula>
      <formula>$S$3</formula>
    </cfRule>
  </conditionalFormatting>
  <conditionalFormatting sqref="O46">
    <cfRule type="cellIs" dxfId="28" priority="5" stopIfTrue="1" operator="equal">
      <formula>"0"</formula>
    </cfRule>
    <cfRule type="cellIs" dxfId="27" priority="6" stopIfTrue="1" operator="lessThanOrEqual">
      <formula>$S$5</formula>
    </cfRule>
    <cfRule type="cellIs" dxfId="26" priority="7" stopIfTrue="1" operator="greaterThanOrEqual">
      <formula>$S$2</formula>
    </cfRule>
    <cfRule type="cellIs" dxfId="25" priority="8" stopIfTrue="1" operator="between">
      <formula>$S$4</formula>
      <formula>$S$3</formula>
    </cfRule>
  </conditionalFormatting>
  <conditionalFormatting sqref="P46">
    <cfRule type="cellIs" dxfId="24" priority="1" stopIfTrue="1" operator="equal">
      <formula>"0"</formula>
    </cfRule>
    <cfRule type="cellIs" dxfId="23" priority="2" stopIfTrue="1" operator="lessThanOrEqual">
      <formula>$S$5</formula>
    </cfRule>
    <cfRule type="cellIs" dxfId="22" priority="3" stopIfTrue="1" operator="greaterThanOrEqual">
      <formula>$S$2</formula>
    </cfRule>
    <cfRule type="cellIs" dxfId="21" priority="4" stopIfTrue="1" operator="between">
      <formula>$S$4</formula>
      <formula>$S$3</formula>
    </cfRule>
  </conditionalFormatting>
  <dataValidations disablePrompts="1" count="6">
    <dataValidation type="list" allowBlank="1" showInputMessage="1" showErrorMessage="1" sqref="C18:P18">
      <formula1>$B$126:$B$132</formula1>
    </dataValidation>
    <dataValidation type="list" allowBlank="1" showInputMessage="1" showErrorMessage="1" sqref="C32:P32 C36:P36 C34:P34">
      <formula1>$Q$100:$Q$105</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"2022,2023,2024,2025,2026,2027"</formula1>
    </dataValidation>
    <dataValidation type="list" allowBlank="1" showInputMessage="1" showErrorMessage="1" sqref="C12:P12">
      <formula1>$B$137:$B$163</formula1>
    </dataValidation>
    <dataValidation type="list" allowBlank="1" showInputMessage="1" showErrorMessage="1" sqref="C75:P75">
      <formula1>$B$168:$B$169</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6"/>
  <sheetViews>
    <sheetView zoomScale="80" zoomScaleNormal="80" workbookViewId="0">
      <selection activeCell="O11" sqref="O11:Q11"/>
    </sheetView>
  </sheetViews>
  <sheetFormatPr baseColWidth="10" defaultRowHeight="30" customHeight="1" x14ac:dyDescent="0.2"/>
  <cols>
    <col min="1" max="1" width="28.5703125" style="28" customWidth="1"/>
    <col min="2" max="2" width="27" style="21" bestFit="1" customWidth="1"/>
    <col min="3" max="14" width="15.7109375" style="21" customWidth="1"/>
    <col min="15" max="15" width="5.28515625" style="21" customWidth="1"/>
    <col min="16" max="16" width="10.7109375" style="21" customWidth="1"/>
    <col min="17" max="17" width="27.5703125" style="21" bestFit="1" customWidth="1"/>
    <col min="18" max="20" width="11.42578125" style="21"/>
    <col min="21" max="21" width="11.42578125" style="3" hidden="1" customWidth="1"/>
    <col min="22" max="16384" width="11.42578125" style="21"/>
  </cols>
  <sheetData>
    <row r="1" spans="1:26" ht="30" customHeight="1" x14ac:dyDescent="0.25">
      <c r="A1" s="351"/>
      <c r="B1" s="352" t="s">
        <v>36</v>
      </c>
      <c r="C1" s="353"/>
      <c r="D1" s="353"/>
      <c r="E1" s="353"/>
      <c r="F1" s="353"/>
      <c r="G1" s="353"/>
      <c r="H1" s="353"/>
      <c r="I1" s="353"/>
      <c r="J1" s="353"/>
      <c r="K1" s="353"/>
      <c r="L1" s="353"/>
      <c r="M1" s="353"/>
      <c r="N1" s="353"/>
      <c r="O1" s="354"/>
      <c r="P1" s="355" t="s">
        <v>37</v>
      </c>
      <c r="Q1" s="356"/>
      <c r="R1" s="18"/>
      <c r="S1" s="18"/>
      <c r="V1" s="18"/>
      <c r="W1" s="18"/>
      <c r="X1" s="18"/>
      <c r="Y1" s="19"/>
      <c r="Z1" s="20"/>
    </row>
    <row r="2" spans="1:26" s="5" customFormat="1" ht="30" customHeight="1" x14ac:dyDescent="0.25">
      <c r="A2" s="351"/>
      <c r="B2" s="352" t="s">
        <v>57</v>
      </c>
      <c r="C2" s="353"/>
      <c r="D2" s="353"/>
      <c r="E2" s="353"/>
      <c r="F2" s="353"/>
      <c r="G2" s="353"/>
      <c r="H2" s="353"/>
      <c r="I2" s="353"/>
      <c r="J2" s="353"/>
      <c r="K2" s="353"/>
      <c r="L2" s="353"/>
      <c r="M2" s="353"/>
      <c r="N2" s="353"/>
      <c r="O2" s="354"/>
      <c r="P2" s="355" t="s">
        <v>108</v>
      </c>
      <c r="Q2" s="356"/>
      <c r="R2" s="22"/>
      <c r="S2" s="22"/>
      <c r="U2" s="55">
        <v>0.8</v>
      </c>
      <c r="V2" s="22"/>
      <c r="W2" s="22"/>
      <c r="X2" s="22"/>
      <c r="Y2" s="23"/>
      <c r="Z2" s="24"/>
    </row>
    <row r="3" spans="1:26" s="5" customFormat="1" ht="30" customHeight="1" x14ac:dyDescent="0.25">
      <c r="A3" s="351"/>
      <c r="B3" s="352" t="s">
        <v>58</v>
      </c>
      <c r="C3" s="353"/>
      <c r="D3" s="353"/>
      <c r="E3" s="353"/>
      <c r="F3" s="353"/>
      <c r="G3" s="353"/>
      <c r="H3" s="353"/>
      <c r="I3" s="353"/>
      <c r="J3" s="353"/>
      <c r="K3" s="353"/>
      <c r="L3" s="353"/>
      <c r="M3" s="353"/>
      <c r="N3" s="353"/>
      <c r="O3" s="354"/>
      <c r="P3" s="355" t="s">
        <v>109</v>
      </c>
      <c r="Q3" s="356"/>
      <c r="R3" s="22"/>
      <c r="S3" s="22"/>
      <c r="U3" s="55">
        <v>0.79998999999999998</v>
      </c>
      <c r="V3" s="22"/>
      <c r="W3" s="22"/>
      <c r="X3" s="22"/>
      <c r="Y3" s="23"/>
      <c r="Z3" s="24"/>
    </row>
    <row r="4" spans="1:26" s="5" customFormat="1" ht="30" customHeight="1" x14ac:dyDescent="0.25">
      <c r="A4" s="351"/>
      <c r="B4" s="352" t="s">
        <v>59</v>
      </c>
      <c r="C4" s="353"/>
      <c r="D4" s="353"/>
      <c r="E4" s="353"/>
      <c r="F4" s="353"/>
      <c r="G4" s="353"/>
      <c r="H4" s="353"/>
      <c r="I4" s="353"/>
      <c r="J4" s="353"/>
      <c r="K4" s="353"/>
      <c r="L4" s="353"/>
      <c r="M4" s="353"/>
      <c r="N4" s="353"/>
      <c r="O4" s="354"/>
      <c r="P4" s="356" t="s">
        <v>41</v>
      </c>
      <c r="Q4" s="356"/>
      <c r="R4" s="25"/>
      <c r="S4" s="25"/>
      <c r="U4" s="55">
        <v>0.65</v>
      </c>
      <c r="V4" s="25"/>
      <c r="W4" s="25"/>
      <c r="X4" s="25"/>
      <c r="Y4" s="23"/>
      <c r="Z4" s="24"/>
    </row>
    <row r="5" spans="1:26" s="5" customFormat="1" ht="18" x14ac:dyDescent="0.25">
      <c r="A5" s="35"/>
      <c r="B5" s="36"/>
      <c r="C5" s="37"/>
      <c r="D5" s="37"/>
      <c r="E5" s="37"/>
      <c r="F5" s="37"/>
      <c r="G5" s="37"/>
      <c r="H5" s="37"/>
      <c r="I5" s="37"/>
      <c r="J5" s="37"/>
      <c r="K5" s="37"/>
      <c r="L5" s="37"/>
      <c r="M5" s="37"/>
      <c r="N5" s="37"/>
      <c r="O5" s="38"/>
      <c r="P5" s="38"/>
      <c r="Q5" s="38"/>
      <c r="R5" s="25"/>
      <c r="S5" s="25"/>
      <c r="U5" s="55">
        <v>0.64999899999999999</v>
      </c>
      <c r="V5" s="25"/>
      <c r="W5" s="25"/>
      <c r="X5" s="25"/>
      <c r="Y5" s="23"/>
      <c r="Z5" s="24"/>
    </row>
    <row r="6" spans="1:26" s="5" customFormat="1" ht="21" customHeight="1" x14ac:dyDescent="0.2">
      <c r="A6" s="39" t="s">
        <v>0</v>
      </c>
      <c r="B6" s="346" t="str">
        <f>IF('Hoja de vida Efectividad'!C12="","",'Hoja de vida Efectividad'!C12)</f>
        <v xml:space="preserve">GESTION INTEGRAL </v>
      </c>
      <c r="C6" s="346"/>
      <c r="D6" s="346"/>
      <c r="E6" s="346"/>
      <c r="F6" s="346"/>
      <c r="G6" s="346"/>
      <c r="H6" s="346"/>
      <c r="I6" s="346"/>
      <c r="J6" s="346"/>
      <c r="K6" s="346"/>
      <c r="L6" s="346"/>
      <c r="M6" s="346"/>
      <c r="N6" s="346"/>
      <c r="O6" s="346"/>
      <c r="P6" s="346"/>
      <c r="Q6" s="346"/>
      <c r="U6" s="55"/>
    </row>
    <row r="7" spans="1:26" s="5" customFormat="1" ht="11.25" customHeight="1" x14ac:dyDescent="0.2">
      <c r="A7" s="41"/>
      <c r="B7" s="40"/>
      <c r="C7" s="40"/>
      <c r="D7" s="40"/>
      <c r="E7" s="40"/>
      <c r="F7" s="40"/>
      <c r="G7" s="40"/>
      <c r="H7" s="40"/>
      <c r="I7" s="40"/>
      <c r="J7" s="40"/>
      <c r="K7" s="40"/>
      <c r="L7" s="40"/>
      <c r="M7" s="40"/>
      <c r="N7" s="40"/>
      <c r="O7" s="40"/>
      <c r="P7" s="40"/>
      <c r="Q7" s="40"/>
      <c r="U7" s="55"/>
    </row>
    <row r="8" spans="1:26" s="26" customFormat="1" ht="30" customHeight="1" x14ac:dyDescent="0.2">
      <c r="A8" s="284" t="s">
        <v>60</v>
      </c>
      <c r="B8" s="286" t="s">
        <v>20</v>
      </c>
      <c r="C8" s="286" t="str">
        <f>IF('Hoja de vida Efectividad'!C14="","",'Hoja de vida Efectividad'!C14)</f>
        <v>Efectividad en la sensibilización ambiental</v>
      </c>
      <c r="D8" s="286"/>
      <c r="E8" s="286"/>
      <c r="F8" s="286"/>
      <c r="G8" s="286"/>
      <c r="H8" s="286"/>
      <c r="I8" s="286"/>
      <c r="J8" s="286"/>
      <c r="K8" s="286"/>
      <c r="L8" s="286"/>
      <c r="M8" s="286"/>
      <c r="N8" s="286"/>
      <c r="O8" s="286" t="s">
        <v>62</v>
      </c>
      <c r="P8" s="286"/>
      <c r="Q8" s="286"/>
      <c r="U8" s="3"/>
    </row>
    <row r="9" spans="1:26" s="27" customFormat="1" ht="30" customHeight="1" thickBot="1" x14ac:dyDescent="0.25">
      <c r="A9" s="285"/>
      <c r="B9" s="284"/>
      <c r="C9" s="1" t="s">
        <v>94</v>
      </c>
      <c r="D9" s="1" t="s">
        <v>61</v>
      </c>
      <c r="E9" s="1" t="s">
        <v>95</v>
      </c>
      <c r="F9" s="1" t="s">
        <v>61</v>
      </c>
      <c r="G9" s="1" t="s">
        <v>138</v>
      </c>
      <c r="H9" s="1" t="s">
        <v>96</v>
      </c>
      <c r="I9" s="1" t="s">
        <v>61</v>
      </c>
      <c r="J9" s="1" t="s">
        <v>97</v>
      </c>
      <c r="K9" s="1" t="s">
        <v>61</v>
      </c>
      <c r="L9" s="1" t="s">
        <v>139</v>
      </c>
      <c r="M9" s="1" t="s">
        <v>10</v>
      </c>
      <c r="N9" s="1" t="s">
        <v>61</v>
      </c>
      <c r="O9" s="284"/>
      <c r="P9" s="284"/>
      <c r="Q9" s="284"/>
      <c r="U9" s="3"/>
    </row>
    <row r="10" spans="1:26" s="5" customFormat="1" ht="83.25" customHeight="1" x14ac:dyDescent="0.2">
      <c r="A10" s="357" t="str">
        <f>IF('Hoja de vida Efectividad'!M40="","",'Hoja de vida Efectividad'!M40)</f>
        <v>Líder de Gestión Ambiental</v>
      </c>
      <c r="B10" s="133" t="str">
        <f>IF('Hoja de vida Efectividad'!B40="","",'Hoja de vida Efectividad'!B40)</f>
        <v>Número de evaluaciones con calificación igual o superior a 4,0 puntos</v>
      </c>
      <c r="C10" s="134">
        <v>31</v>
      </c>
      <c r="D10" s="349">
        <f>+IFERROR((C10/C11),"0")</f>
        <v>0.93939393939393945</v>
      </c>
      <c r="E10" s="134">
        <v>34</v>
      </c>
      <c r="F10" s="349">
        <f>+IFERROR((E10/E11),"0")</f>
        <v>0.94444444444444442</v>
      </c>
      <c r="G10" s="349">
        <f>IFERROR((C10+E10)/(C11+E11),"0")</f>
        <v>0.94202898550724634</v>
      </c>
      <c r="H10" s="134"/>
      <c r="I10" s="349" t="str">
        <f>+IFERROR((H10/H11),"0")</f>
        <v>0</v>
      </c>
      <c r="J10" s="134"/>
      <c r="K10" s="349" t="str">
        <f>+IFERROR((J10/J11),"0")</f>
        <v>0</v>
      </c>
      <c r="L10" s="349" t="str">
        <f>IFERROR((H10+J10)/(H11+J11),"0")</f>
        <v>0</v>
      </c>
      <c r="M10" s="134">
        <f>+C10+E10+H10+J10</f>
        <v>65</v>
      </c>
      <c r="N10" s="349">
        <f>+IFERROR((M10/M11),"0")</f>
        <v>0.94202898550724634</v>
      </c>
      <c r="O10" s="347" t="s">
        <v>180</v>
      </c>
      <c r="P10" s="347"/>
      <c r="Q10" s="348"/>
      <c r="U10" s="3"/>
    </row>
    <row r="11" spans="1:26" s="5" customFormat="1" ht="83.25" customHeight="1" thickBot="1" x14ac:dyDescent="0.25">
      <c r="A11" s="358"/>
      <c r="B11" s="135" t="str">
        <f>IF('Hoja de vida Efectividad'!B41="","",'Hoja de vida Efectividad'!B41)</f>
        <v>Total de evaluaciones realizadas</v>
      </c>
      <c r="C11" s="136">
        <v>33</v>
      </c>
      <c r="D11" s="350"/>
      <c r="E11" s="136">
        <v>36</v>
      </c>
      <c r="F11" s="350"/>
      <c r="G11" s="350"/>
      <c r="H11" s="136"/>
      <c r="I11" s="350"/>
      <c r="J11" s="136"/>
      <c r="K11" s="350"/>
      <c r="L11" s="350"/>
      <c r="M11" s="136">
        <f>+C11+E11+H11+J11</f>
        <v>69</v>
      </c>
      <c r="N11" s="350"/>
      <c r="O11" s="359"/>
      <c r="P11" s="359"/>
      <c r="Q11" s="360"/>
      <c r="U11" s="3"/>
    </row>
    <row r="12" spans="1:26" ht="30" customHeight="1" x14ac:dyDescent="0.2">
      <c r="B12" s="19"/>
      <c r="C12" s="29"/>
      <c r="D12" s="29"/>
      <c r="E12" s="29"/>
      <c r="F12" s="29"/>
      <c r="G12" s="29"/>
      <c r="H12" s="29"/>
      <c r="I12" s="29"/>
      <c r="J12" s="29"/>
      <c r="K12" s="29"/>
      <c r="L12" s="29"/>
      <c r="M12" s="29"/>
      <c r="N12" s="29"/>
    </row>
    <row r="66" spans="21:21" ht="30" customHeight="1" x14ac:dyDescent="0.2">
      <c r="U66" s="62"/>
    </row>
    <row r="136" spans="21:21" ht="30" customHeight="1" x14ac:dyDescent="0.2">
      <c r="U136" s="4"/>
    </row>
    <row r="137" spans="21:21" ht="30" customHeight="1" x14ac:dyDescent="0.2">
      <c r="U137" s="4"/>
    </row>
    <row r="138" spans="21:21" ht="30" customHeight="1" x14ac:dyDescent="0.2">
      <c r="U138" s="4"/>
    </row>
    <row r="139" spans="21:21" ht="30" customHeight="1" x14ac:dyDescent="0.2">
      <c r="U139" s="4"/>
    </row>
    <row r="140" spans="21:21" ht="30" customHeight="1" x14ac:dyDescent="0.2">
      <c r="U140" s="4"/>
    </row>
    <row r="141" spans="21:21" ht="30" customHeight="1" x14ac:dyDescent="0.2">
      <c r="U141" s="4"/>
    </row>
    <row r="142" spans="21:21" ht="30" customHeight="1" x14ac:dyDescent="0.2">
      <c r="U142" s="4"/>
    </row>
    <row r="143" spans="21:21" ht="30" customHeight="1" x14ac:dyDescent="0.2">
      <c r="U143" s="4"/>
    </row>
    <row r="144" spans="21:21" ht="30" customHeight="1" x14ac:dyDescent="0.2">
      <c r="U144" s="4"/>
    </row>
    <row r="145" spans="21:21" ht="30" customHeight="1" x14ac:dyDescent="0.2">
      <c r="U145" s="4"/>
    </row>
    <row r="146" spans="21:21" ht="30" customHeight="1" x14ac:dyDescent="0.2">
      <c r="U146" s="4"/>
    </row>
  </sheetData>
  <sheetProtection formatColumns="0" formatRows="0"/>
  <mergeCells count="24">
    <mergeCell ref="A10:A11"/>
    <mergeCell ref="D10:D11"/>
    <mergeCell ref="O11:Q11"/>
    <mergeCell ref="K10:K11"/>
    <mergeCell ref="N10:N11"/>
    <mergeCell ref="F10:F11"/>
    <mergeCell ref="G10:G11"/>
    <mergeCell ref="L10:L11"/>
    <mergeCell ref="B6:Q6"/>
    <mergeCell ref="O10:Q10"/>
    <mergeCell ref="I10:I11"/>
    <mergeCell ref="A1:A4"/>
    <mergeCell ref="B1:O1"/>
    <mergeCell ref="P1:Q1"/>
    <mergeCell ref="B2:O2"/>
    <mergeCell ref="P2:Q2"/>
    <mergeCell ref="B3:O3"/>
    <mergeCell ref="P3:Q3"/>
    <mergeCell ref="B4:O4"/>
    <mergeCell ref="P4:Q4"/>
    <mergeCell ref="A8:A9"/>
    <mergeCell ref="B8:B9"/>
    <mergeCell ref="C8:N8"/>
    <mergeCell ref="O8:Q9"/>
  </mergeCell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49" operator="lessThanOrEqual" id="{233DD010-E99F-4BFB-9AA9-DD8D7ED3BF2E}">
            <xm:f>'Hoja de vida Efectividad'!$S$5</xm:f>
            <x14:dxf>
              <fill>
                <patternFill>
                  <bgColor rgb="FFFF0000"/>
                </patternFill>
              </fill>
            </x14:dxf>
          </x14:cfRule>
          <x14:cfRule type="cellIs" priority="50" operator="greaterThanOrEqual" id="{3C2F1E68-04ED-433F-91F4-8F88E02FAB29}">
            <xm:f>'Hoja de vida Efectividad'!$S$2</xm:f>
            <x14:dxf>
              <fill>
                <patternFill>
                  <bgColor rgb="FF00FF00"/>
                </patternFill>
              </fill>
            </x14:dxf>
          </x14:cfRule>
          <x14:cfRule type="cellIs" priority="51" operator="between" id="{B8A6C9A2-D03A-4186-A25D-EE12B7E27EDC}">
            <xm:f>'Hoja de vida Efectividad'!$S$4</xm:f>
            <xm:f>'Hoja de vida Efectividad'!$S$3</xm:f>
            <x14:dxf>
              <fill>
                <patternFill>
                  <bgColor rgb="FFFFFF00"/>
                </patternFill>
              </fill>
            </x14:dxf>
          </x14:cfRule>
          <xm:sqref>D10:D11</xm:sqref>
        </x14:conditionalFormatting>
        <x14:conditionalFormatting xmlns:xm="http://schemas.microsoft.com/office/excel/2006/main">
          <x14:cfRule type="cellIs" priority="43" operator="lessThanOrEqual" id="{A29E631C-B7D9-43CE-9176-E572D9ADDA5B}">
            <xm:f>'Hoja de vida Efectividad'!$S$5</xm:f>
            <x14:dxf>
              <fill>
                <patternFill>
                  <bgColor rgb="FFFF0000"/>
                </patternFill>
              </fill>
            </x14:dxf>
          </x14:cfRule>
          <x14:cfRule type="cellIs" priority="44" operator="greaterThanOrEqual" id="{64FC2112-4694-4134-85C2-8CB85A2C24EA}">
            <xm:f>'Hoja de vida Efectividad'!$S$2</xm:f>
            <x14:dxf>
              <fill>
                <patternFill>
                  <bgColor rgb="FF00FF00"/>
                </patternFill>
              </fill>
            </x14:dxf>
          </x14:cfRule>
          <x14:cfRule type="cellIs" priority="45" operator="between" id="{EDE85B15-AF7D-4A7F-A7B0-EE63374E159B}">
            <xm:f>'Hoja de vida Efectividad'!$S$4</xm:f>
            <xm:f>'Hoja de vida Efectividad'!$S$3</xm:f>
            <x14:dxf>
              <fill>
                <patternFill>
                  <bgColor rgb="FFFFFF00"/>
                </patternFill>
              </fill>
            </x14:dxf>
          </x14:cfRule>
          <xm:sqref>G10:G11</xm:sqref>
        </x14:conditionalFormatting>
        <x14:conditionalFormatting xmlns:xm="http://schemas.microsoft.com/office/excel/2006/main">
          <x14:cfRule type="cellIs" priority="13" operator="lessThanOrEqual" id="{C3E5F263-6BF0-457D-922F-F32DFC2B9E85}">
            <xm:f>'Hoja de vida Efectividad'!$S$5</xm:f>
            <x14:dxf>
              <fill>
                <patternFill>
                  <bgColor rgb="FFFF0000"/>
                </patternFill>
              </fill>
            </x14:dxf>
          </x14:cfRule>
          <x14:cfRule type="cellIs" priority="14" operator="greaterThanOrEqual" id="{7090CF05-2990-414D-AE6C-F335D8677C3B}">
            <xm:f>'Hoja de vida Efectividad'!$S$2</xm:f>
            <x14:dxf>
              <fill>
                <patternFill>
                  <bgColor rgb="FF00FF00"/>
                </patternFill>
              </fill>
            </x14:dxf>
          </x14:cfRule>
          <x14:cfRule type="cellIs" priority="15" operator="between" id="{A582AEC8-79C9-45CA-8EB9-3705594F5D23}">
            <xm:f>'Hoja de vida Efectividad'!$S$4</xm:f>
            <xm:f>'Hoja de vida Efectividad'!$S$3</xm:f>
            <x14:dxf>
              <fill>
                <patternFill>
                  <bgColor rgb="FFFFFF00"/>
                </patternFill>
              </fill>
            </x14:dxf>
          </x14:cfRule>
          <xm:sqref>F10:F11</xm:sqref>
        </x14:conditionalFormatting>
        <x14:conditionalFormatting xmlns:xm="http://schemas.microsoft.com/office/excel/2006/main">
          <x14:cfRule type="cellIs" priority="10" operator="lessThanOrEqual" id="{05EA7700-2189-4B74-BEA4-C5D786845A57}">
            <xm:f>'Hoja de vida Efectividad'!$S$5</xm:f>
            <x14:dxf>
              <fill>
                <patternFill>
                  <bgColor rgb="FFFF0000"/>
                </patternFill>
              </fill>
            </x14:dxf>
          </x14:cfRule>
          <x14:cfRule type="cellIs" priority="11" operator="greaterThanOrEqual" id="{48603F6D-186B-4B03-81C7-CE2270B83B7F}">
            <xm:f>'Hoja de vida Efectividad'!$S$2</xm:f>
            <x14:dxf>
              <fill>
                <patternFill>
                  <bgColor rgb="FF00FF00"/>
                </patternFill>
              </fill>
            </x14:dxf>
          </x14:cfRule>
          <x14:cfRule type="cellIs" priority="12" operator="between" id="{E8DDDA5D-B141-44A8-9705-937321F0B7CC}">
            <xm:f>'Hoja de vida Efectividad'!$S$4</xm:f>
            <xm:f>'Hoja de vida Efectividad'!$S$3</xm:f>
            <x14:dxf>
              <fill>
                <patternFill>
                  <bgColor rgb="FFFFFF00"/>
                </patternFill>
              </fill>
            </x14:dxf>
          </x14:cfRule>
          <xm:sqref>I10:I11</xm:sqref>
        </x14:conditionalFormatting>
        <x14:conditionalFormatting xmlns:xm="http://schemas.microsoft.com/office/excel/2006/main">
          <x14:cfRule type="cellIs" priority="7" operator="lessThanOrEqual" id="{B7847BF8-DACD-4CC1-8640-EE51C0D1BD81}">
            <xm:f>'Hoja de vida Efectividad'!$S$5</xm:f>
            <x14:dxf>
              <fill>
                <patternFill>
                  <bgColor rgb="FFFF0000"/>
                </patternFill>
              </fill>
            </x14:dxf>
          </x14:cfRule>
          <x14:cfRule type="cellIs" priority="8" operator="greaterThanOrEqual" id="{8B790AA3-E7FA-4C9E-978B-3903FC2101CC}">
            <xm:f>'Hoja de vida Efectividad'!$S$2</xm:f>
            <x14:dxf>
              <fill>
                <patternFill>
                  <bgColor rgb="FF00FF00"/>
                </patternFill>
              </fill>
            </x14:dxf>
          </x14:cfRule>
          <x14:cfRule type="cellIs" priority="9" operator="between" id="{F8992631-DCCD-408D-81B2-6B0F53AC28BA}">
            <xm:f>'Hoja de vida Efectividad'!$S$4</xm:f>
            <xm:f>'Hoja de vida Efectividad'!$S$3</xm:f>
            <x14:dxf>
              <fill>
                <patternFill>
                  <bgColor rgb="FFFFFF00"/>
                </patternFill>
              </fill>
            </x14:dxf>
          </x14:cfRule>
          <xm:sqref>K10:K11</xm:sqref>
        </x14:conditionalFormatting>
        <x14:conditionalFormatting xmlns:xm="http://schemas.microsoft.com/office/excel/2006/main">
          <x14:cfRule type="cellIs" priority="4" operator="lessThanOrEqual" id="{F1FB74FD-8A20-47B8-8A3F-DE551A38A360}">
            <xm:f>'Hoja de vida Efectividad'!$S$5</xm:f>
            <x14:dxf>
              <fill>
                <patternFill>
                  <bgColor rgb="FFFF0000"/>
                </patternFill>
              </fill>
            </x14:dxf>
          </x14:cfRule>
          <x14:cfRule type="cellIs" priority="5" operator="greaterThanOrEqual" id="{1693CEEA-2175-4D28-BF3D-E0DB73363A41}">
            <xm:f>'Hoja de vida Efectividad'!$S$2</xm:f>
            <x14:dxf>
              <fill>
                <patternFill>
                  <bgColor rgb="FF00FF00"/>
                </patternFill>
              </fill>
            </x14:dxf>
          </x14:cfRule>
          <x14:cfRule type="cellIs" priority="6" operator="between" id="{F1C53A56-B6F5-4219-99DC-3001BEC906D1}">
            <xm:f>'Hoja de vida Efectividad'!$S$4</xm:f>
            <xm:f>'Hoja de vida Efectividad'!$S$3</xm:f>
            <x14:dxf>
              <fill>
                <patternFill>
                  <bgColor rgb="FFFFFF00"/>
                </patternFill>
              </fill>
            </x14:dxf>
          </x14:cfRule>
          <xm:sqref>N10:N11</xm:sqref>
        </x14:conditionalFormatting>
        <x14:conditionalFormatting xmlns:xm="http://schemas.microsoft.com/office/excel/2006/main">
          <x14:cfRule type="cellIs" priority="1" operator="lessThanOrEqual" id="{9CBDA8DC-7091-424B-BA04-EEC40F341973}">
            <xm:f>'Hoja de vida Efectividad'!$S$5</xm:f>
            <x14:dxf>
              <fill>
                <patternFill>
                  <bgColor rgb="FFFF0000"/>
                </patternFill>
              </fill>
            </x14:dxf>
          </x14:cfRule>
          <x14:cfRule type="cellIs" priority="2" operator="greaterThanOrEqual" id="{04469BCB-8674-4B87-A957-FB24334736A1}">
            <xm:f>'Hoja de vida Efectividad'!$S$2</xm:f>
            <x14:dxf>
              <fill>
                <patternFill>
                  <bgColor rgb="FF00FF00"/>
                </patternFill>
              </fill>
            </x14:dxf>
          </x14:cfRule>
          <x14:cfRule type="cellIs" priority="3" operator="between" id="{EBC0E261-D48E-4B93-B49E-D314A5B1F44D}">
            <xm:f>'Hoja de vida Efectividad'!$S$4</xm:f>
            <xm:f>'Hoja de vida Efectividad'!$S$3</xm:f>
            <x14:dxf>
              <fill>
                <patternFill>
                  <bgColor rgb="FFFFFF00"/>
                </patternFill>
              </fill>
            </x14:dxf>
          </x14:cfRule>
          <xm:sqref>L10:L11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True</openByDefault>
  <xsnScope/>
</customXsn>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CBC7E9-B23D-4B42-A6CB-957968C3D70E}">
  <ds:schemaRefs>
    <ds:schemaRef ds:uri="office.server.policy"/>
  </ds:schemaRefs>
</ds:datastoreItem>
</file>

<file path=customXml/itemProps2.xml><?xml version="1.0" encoding="utf-8"?>
<ds:datastoreItem xmlns:ds="http://schemas.openxmlformats.org/officeDocument/2006/customXml" ds:itemID="{17552630-F15A-456E-A390-B351214054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7027EF-13FE-4AEA-BF79-8D91389C1763}">
  <ds:schemaRefs>
    <ds:schemaRef ds:uri="http://schemas.microsoft.com/office/2006/metadata/customXsn"/>
  </ds:schemaRefs>
</ds:datastoreItem>
</file>

<file path=customXml/itemProps4.xml><?xml version="1.0" encoding="utf-8"?>
<ds:datastoreItem xmlns:ds="http://schemas.openxmlformats.org/officeDocument/2006/customXml" ds:itemID="{D5211CF4-63F9-46D7-9D25-53E5DFB4996F}">
  <ds:schemaRefs>
    <ds:schemaRef ds:uri="http://schemas.microsoft.com/office/2006/metadata/longProperties"/>
  </ds:schemaRefs>
</ds:datastoreItem>
</file>

<file path=customXml/itemProps5.xml><?xml version="1.0" encoding="utf-8"?>
<ds:datastoreItem xmlns:ds="http://schemas.openxmlformats.org/officeDocument/2006/customXml" ds:itemID="{179D415A-3918-4AD2-9D09-3D3A1E41566F}">
  <ds:schemaRefs>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ff8e3638-9d45-4162-afb4-6d390653d547"/>
    <ds:schemaRef ds:uri="http://www.w3.org/XML/1998/namespace"/>
    <ds:schemaRef ds:uri="http://purl.org/dc/dcmitype/"/>
  </ds:schemaRefs>
</ds:datastoreItem>
</file>

<file path=customXml/itemProps6.xml><?xml version="1.0" encoding="utf-8"?>
<ds:datastoreItem xmlns:ds="http://schemas.openxmlformats.org/officeDocument/2006/customXml" ds:itemID="{78D5A314-06C7-4863-984B-5126C290E4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 de vida Cumplimiento</vt:lpstr>
      <vt:lpstr>Registro de datos</vt:lpstr>
      <vt:lpstr>Hoja de vida Efectividad</vt:lpstr>
      <vt:lpstr>Registro de datos Efectividad</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creator>hoslanders</dc:creator>
  <cp:lastModifiedBy>Gloria Patricia Giraldo</cp:lastModifiedBy>
  <cp:lastPrinted>2022-11-22T18:45:25Z</cp:lastPrinted>
  <dcterms:created xsi:type="dcterms:W3CDTF">2012-02-20T19:54:14Z</dcterms:created>
  <dcterms:modified xsi:type="dcterms:W3CDTF">2024-07-10T20:43:08Z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0x010100DAE502E0AF30B84A96E60AFD0F2E04C4</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y fmtid="{D5CDD505-2E9C-101B-9397-08002B2CF9AE}" pid="7" name="_dlc_DocId">
    <vt:lpwstr>SSDOCID-1136287043-3926</vt:lpwstr>
  </property>
  <property fmtid="{D5CDD505-2E9C-101B-9397-08002B2CF9AE}" pid="8" name="_dlc_DocIdItemGuid">
    <vt:lpwstr>979f38eb-dee3-48cf-bb78-dc33486cf9e3</vt:lpwstr>
  </property>
  <property fmtid="{D5CDD505-2E9C-101B-9397-08002B2CF9AE}" pid="9" name="_dlc_DocIdUrl">
    <vt:lpwstr>http://old2022.supersociedades.gov.co/sgi/_layouts/15/DocIdRedir.aspx?ID=SSDOCID-1136287043-3926, SSDOCID-1136287043-3926</vt:lpwstr>
  </property>
  <property fmtid="{D5CDD505-2E9C-101B-9397-08002B2CF9AE}" pid="10" name="Version_Documento">
    <vt:lpwstr>4.00000000000000</vt:lpwstr>
  </property>
  <property fmtid="{D5CDD505-2E9C-101B-9397-08002B2CF9AE}" pid="11" name="Tipo Documental SGI">
    <vt:lpwstr>Formato</vt:lpwstr>
  </property>
</Properties>
</file>