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intranet/DSS/OAP/DOCS/Documentos/Año_2024/02_IndicadoresdeGestion/22_GestionInfraestructurayTI/"/>
    </mc:Choice>
  </mc:AlternateContent>
  <xr:revisionPtr revIDLastSave="0" documentId="14_{DE5B55E1-537B-43CB-86ED-F6EC5BCEC69B}" xr6:coauthVersionLast="47" xr6:coauthVersionMax="47" xr10:uidLastSave="{00000000-0000-0000-0000-000000000000}"/>
  <bookViews>
    <workbookView xWindow="-120" yWindow="-120" windowWidth="24240" windowHeight="13140" tabRatio="629" firstSheet="7" activeTab="10" xr2:uid="{00000000-000D-0000-FFFF-FFFF00000000}"/>
  </bookViews>
  <sheets>
    <sheet name="INDICADORES DTIC" sheetId="41" r:id="rId1"/>
    <sheet name="1.Planes Mejoramiento" sheetId="11" r:id="rId2"/>
    <sheet name="Reg.Planes Mejoramiento" sheetId="12" r:id="rId3"/>
    <sheet name="2.DisponibilidadST" sheetId="36" r:id="rId4"/>
    <sheet name="Reg_DisponibilidadST" sheetId="37" r:id="rId5"/>
    <sheet name="3. GestionSoporteTecnologico" sheetId="50" r:id="rId6"/>
    <sheet name="Reg_GestiónSoporteTecnologico" sheetId="51" r:id="rId7"/>
    <sheet name="4_ActualizaciónProced" sheetId="14" r:id="rId8"/>
    <sheet name="Reg_ActualizacionProced" sheetId="52" r:id="rId9"/>
    <sheet name="5.Gestión de cambios" sheetId="24" r:id="rId10"/>
    <sheet name="Reg.Datos Gestión de Cambios" sheetId="2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 i="25" l="1"/>
  <c r="Q11" i="25"/>
  <c r="I10" i="12" l="1"/>
  <c r="N11" i="51"/>
  <c r="N10" i="51"/>
  <c r="M11" i="51" l="1"/>
  <c r="M10" i="51"/>
  <c r="E10" i="12" l="1"/>
  <c r="G10" i="12"/>
  <c r="J10" i="37"/>
  <c r="H10" i="37"/>
  <c r="F10" i="37"/>
  <c r="G14" i="51"/>
  <c r="G12" i="51"/>
  <c r="G10" i="51"/>
  <c r="T11" i="51"/>
  <c r="S11" i="51"/>
  <c r="R11" i="51"/>
  <c r="T10" i="51"/>
  <c r="S10" i="51"/>
  <c r="R10" i="51"/>
  <c r="O11" i="51"/>
  <c r="O10" i="51"/>
  <c r="I11" i="51"/>
  <c r="H11" i="51"/>
  <c r="I10" i="51"/>
  <c r="H10" i="51"/>
  <c r="E11" i="51"/>
  <c r="D11" i="51"/>
  <c r="E10" i="51"/>
  <c r="D10" i="51"/>
  <c r="C11" i="51"/>
  <c r="C10" i="51"/>
  <c r="B6" i="12"/>
  <c r="C8" i="12"/>
  <c r="C8" i="51"/>
  <c r="C8" i="52"/>
  <c r="C9" i="25"/>
  <c r="L10" i="37" l="1"/>
  <c r="U15" i="51"/>
  <c r="V14" i="51" s="1"/>
  <c r="U14" i="51"/>
  <c r="U13" i="51"/>
  <c r="V12" i="51" s="1"/>
  <c r="U12" i="51"/>
  <c r="P15" i="51"/>
  <c r="P14" i="51"/>
  <c r="P13" i="51"/>
  <c r="P12" i="51"/>
  <c r="K15" i="51"/>
  <c r="K14" i="51"/>
  <c r="K13" i="51"/>
  <c r="K12" i="51"/>
  <c r="Q14" i="51" l="1"/>
  <c r="Q12" i="51"/>
  <c r="L12" i="51"/>
  <c r="L14" i="51"/>
  <c r="F12" i="51"/>
  <c r="W12" i="51" s="1"/>
  <c r="F14" i="51"/>
  <c r="W14" i="51" s="1"/>
  <c r="F15" i="51"/>
  <c r="W15" i="51" s="1"/>
  <c r="F13" i="51"/>
  <c r="W13" i="51" s="1"/>
  <c r="X12" i="51" l="1"/>
  <c r="X14" i="51"/>
  <c r="U12" i="25" l="1"/>
  <c r="U11" i="25"/>
  <c r="P12" i="25"/>
  <c r="P11" i="25"/>
  <c r="K12" i="25"/>
  <c r="K11" i="25"/>
  <c r="F12" i="25"/>
  <c r="U11" i="51"/>
  <c r="U10" i="51"/>
  <c r="P11" i="51"/>
  <c r="P10" i="51"/>
  <c r="K11" i="51"/>
  <c r="K10" i="51"/>
  <c r="F11" i="51"/>
  <c r="F10" i="51"/>
  <c r="K11" i="37"/>
  <c r="K10" i="37"/>
  <c r="D10" i="37"/>
  <c r="I11" i="12"/>
  <c r="G11" i="12"/>
  <c r="E11" i="12"/>
  <c r="V10" i="51" l="1"/>
  <c r="O49" i="50" s="1"/>
  <c r="Q10" i="51"/>
  <c r="L49" i="50" s="1"/>
  <c r="L11" i="25"/>
  <c r="L10" i="51"/>
  <c r="I49" i="50" s="1"/>
  <c r="W10" i="51"/>
  <c r="W11" i="51"/>
  <c r="F49" i="50"/>
  <c r="X10" i="51" l="1"/>
  <c r="P49" i="50" s="1"/>
  <c r="F11" i="25"/>
  <c r="U10" i="52"/>
  <c r="V10" i="52" s="1"/>
  <c r="P10" i="52"/>
  <c r="Q10" i="52" s="1"/>
  <c r="K10" i="52"/>
  <c r="F10" i="52"/>
  <c r="G10" i="52" s="1"/>
  <c r="L10" i="52" l="1"/>
  <c r="F49" i="24"/>
  <c r="G11" i="25"/>
  <c r="W10" i="52"/>
  <c r="X10" i="52" s="1"/>
  <c r="P49" i="14" s="1"/>
  <c r="C11" i="12"/>
  <c r="C10" i="12"/>
  <c r="K18" i="12"/>
  <c r="K17" i="12"/>
  <c r="K16" i="12"/>
  <c r="K15" i="12"/>
  <c r="L15" i="12" s="1"/>
  <c r="K14" i="12"/>
  <c r="K13" i="12"/>
  <c r="L17" i="12" l="1"/>
  <c r="J17" i="12"/>
  <c r="H17" i="12"/>
  <c r="F17" i="12"/>
  <c r="D17" i="12"/>
  <c r="L13" i="12"/>
  <c r="J13" i="12"/>
  <c r="H13" i="12"/>
  <c r="F13" i="12"/>
  <c r="D13" i="12"/>
  <c r="J15" i="12"/>
  <c r="F15" i="12"/>
  <c r="D15" i="12"/>
  <c r="H15" i="12"/>
  <c r="F49" i="14"/>
  <c r="I49" i="24" l="1"/>
  <c r="I49" i="14"/>
  <c r="O49" i="24" l="1"/>
  <c r="L49" i="24"/>
  <c r="L49" i="14"/>
  <c r="O49" i="14"/>
  <c r="P49" i="24" l="1"/>
  <c r="K11" i="12"/>
  <c r="K10" i="12"/>
  <c r="J10" i="12" l="1"/>
  <c r="O49" i="11" s="1"/>
  <c r="D10" i="12"/>
  <c r="H10" i="12"/>
  <c r="L49" i="11" s="1"/>
  <c r="F10" i="12"/>
  <c r="I49" i="11" s="1"/>
  <c r="B11" i="51"/>
  <c r="B10" i="51"/>
  <c r="P50" i="50"/>
  <c r="E13" i="37" l="1"/>
  <c r="B11" i="37"/>
  <c r="B10" i="37"/>
  <c r="C8" i="37"/>
  <c r="B6" i="37"/>
  <c r="P50" i="36"/>
  <c r="O50" i="36"/>
  <c r="L50" i="36"/>
  <c r="I50" i="36"/>
  <c r="F50" i="36"/>
  <c r="I49" i="36" l="1"/>
  <c r="F49" i="36"/>
  <c r="O49" i="36"/>
  <c r="L49" i="36"/>
  <c r="P49" i="36" l="1"/>
  <c r="F49" i="11"/>
  <c r="P50" i="24" l="1"/>
  <c r="O50" i="24"/>
  <c r="L50" i="24"/>
  <c r="I50" i="24"/>
  <c r="F50" i="24"/>
  <c r="P50" i="14"/>
  <c r="O50" i="14"/>
  <c r="L50" i="14"/>
  <c r="I50" i="14"/>
  <c r="F50" i="14"/>
  <c r="P50" i="11"/>
  <c r="O50" i="11"/>
  <c r="L50" i="11"/>
  <c r="I50" i="11"/>
  <c r="F50" i="11"/>
  <c r="P49" i="11" l="1"/>
  <c r="L1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1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3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5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7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9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<sst xmlns="http://schemas.openxmlformats.org/spreadsheetml/2006/main" count="849" uniqueCount="269">
  <si>
    <t>SUPERINTENDENCIA DE SOCIEDADES</t>
  </si>
  <si>
    <t>Codigo: GC-F-006</t>
  </si>
  <si>
    <t>SISTEMA DE GESTIÓN INTEGRADO</t>
  </si>
  <si>
    <t>PROCESO: GESTIÓN INTEGRAL</t>
  </si>
  <si>
    <t>FORMATO: HOJA DE VIDA INDICADORES</t>
  </si>
  <si>
    <t>Pagina 1 de 1</t>
  </si>
  <si>
    <t>HOJA DE VIDA DE INDICADORES</t>
  </si>
  <si>
    <t>AÑO</t>
  </si>
  <si>
    <t>TIPO DE INDICADOR</t>
  </si>
  <si>
    <t>PROCESO</t>
  </si>
  <si>
    <t>INTERVENCIÓN</t>
  </si>
  <si>
    <t>NOMBRE DEL INDICADOR</t>
  </si>
  <si>
    <t>OBJETIVO DEL INDICADOR</t>
  </si>
  <si>
    <t>OBJETIVO ESTRATEGICO</t>
  </si>
  <si>
    <t>COMO SE MIDE EL INDICADOR</t>
  </si>
  <si>
    <t>FORMULACIÓN</t>
  </si>
  <si>
    <t>DEFINICIÓN DE LAS VARIABLES</t>
  </si>
  <si>
    <t>META</t>
  </si>
  <si>
    <t>RANGO</t>
  </si>
  <si>
    <t>VERDE</t>
  </si>
  <si>
    <t>AMARILLO</t>
  </si>
  <si>
    <t>ROJO</t>
  </si>
  <si>
    <t>UNIDAD DE MEDIDA</t>
  </si>
  <si>
    <t>FRECUENCIA DE MEDICION</t>
  </si>
  <si>
    <t>FRECUENCIA DE SEGUIMIENTO</t>
  </si>
  <si>
    <t>ANUAL</t>
  </si>
  <si>
    <t>PERIODO DE ANALISIS</t>
  </si>
  <si>
    <t>DATOS DE LAS VARIABLES</t>
  </si>
  <si>
    <t>NOMBRE DE LA VARIABLE</t>
  </si>
  <si>
    <t>FUENTE</t>
  </si>
  <si>
    <t>RESPONSABLE</t>
  </si>
  <si>
    <t>MEDICIÓN</t>
  </si>
  <si>
    <t>DATOS</t>
  </si>
  <si>
    <t>MES</t>
  </si>
  <si>
    <t>PROMEDIO</t>
  </si>
  <si>
    <t>RESULTADO</t>
  </si>
  <si>
    <t>GRAFICA DE INDICADOR</t>
  </si>
  <si>
    <t>ANALISIS DE INFORMACIÓN</t>
  </si>
  <si>
    <t>LIDER DEL PROCESO
(cargo)</t>
  </si>
  <si>
    <t>ACCIÓN A TOMAR</t>
  </si>
  <si>
    <t>PROCESOS</t>
  </si>
  <si>
    <t>ACCIÓN CORRECTIVA</t>
  </si>
  <si>
    <t>SEMESTRAL</t>
  </si>
  <si>
    <t>CUATRIMESTRAL</t>
  </si>
  <si>
    <t>NINGUNA</t>
  </si>
  <si>
    <t>TRIMESTRAL</t>
  </si>
  <si>
    <t>BIMESTRAL</t>
  </si>
  <si>
    <t>ANALISIS FINANCIERO Y CONTABLE</t>
  </si>
  <si>
    <t xml:space="preserve">           </t>
  </si>
  <si>
    <t>MENSUAL</t>
  </si>
  <si>
    <t>INVESTIGACIONES ADMINISTRATIVAS</t>
  </si>
  <si>
    <t>ACTUACIONES Y AUTORIZACIONES ADMINISTRATIVAS</t>
  </si>
  <si>
    <t>REGIMEN CAMBIARIO</t>
  </si>
  <si>
    <t>LIQUIDACIÓN JUDICIAL</t>
  </si>
  <si>
    <t>RECUPERACIÓN EMPRESARIAL</t>
  </si>
  <si>
    <t>PROCESOS ESPECIALES</t>
  </si>
  <si>
    <t>PROCESOS SOCIETARIOS</t>
  </si>
  <si>
    <t>CONCILIACIÓN Y ARBITRAMENTO</t>
  </si>
  <si>
    <t>PROCESOS PARALELOS A LA INSOLVENCIA</t>
  </si>
  <si>
    <t>EVALUACIÓN Y CONTROL</t>
  </si>
  <si>
    <t>SISTEMA DE GESTION INTEGRADO</t>
  </si>
  <si>
    <t>PROCESO:  GESTION INTEGRAL</t>
  </si>
  <si>
    <t>FORMATO: DATOS INDICADORES PROCESOS</t>
  </si>
  <si>
    <t>GRUPO</t>
  </si>
  <si>
    <t>TOTAL</t>
  </si>
  <si>
    <t>OBSERVACIONES</t>
  </si>
  <si>
    <t>INDICE DE INDICADORES DIRECCION DE TECNOLOGIAS DE LA INFORMACIÓN Y LAS COMUNICACIONES</t>
  </si>
  <si>
    <t>No.</t>
  </si>
  <si>
    <t>NOMBRE INDICADOR</t>
  </si>
  <si>
    <t>RESPONSABLE DE MEDICION Y REPORTE</t>
  </si>
  <si>
    <t>Gestión de Cambios</t>
  </si>
  <si>
    <t>Código: GC-F-006</t>
  </si>
  <si>
    <t>Fecha: 14 de junio de 2019</t>
  </si>
  <si>
    <t>Versión 004</t>
  </si>
  <si>
    <t>Eficacia</t>
  </si>
  <si>
    <t>Menor a 70%</t>
  </si>
  <si>
    <t>PORCENTAJE</t>
  </si>
  <si>
    <t>ANALISIS ECONOMICO Y DE RIESGO</t>
  </si>
  <si>
    <t>ATENCION AL CIUDADANO</t>
  </si>
  <si>
    <t>CONCILIACIÓN Y ARBITRAJE</t>
  </si>
  <si>
    <t>CONTROL DISCIPLINARIO</t>
  </si>
  <si>
    <t>GESTION COMUNICACIONES</t>
  </si>
  <si>
    <t>GESTION CONTRACTUAL</t>
  </si>
  <si>
    <t>GESTION DE APOYO JUDICIAL</t>
  </si>
  <si>
    <t>GESTION DE INFORMACION EMPRESARIAL</t>
  </si>
  <si>
    <t>GESTION DE INFRAESTRUCTURA FISICA</t>
  </si>
  <si>
    <t>GESTION DE INFRAESTRUCTURA Y TECNOLOGIAS DE INFORMACION</t>
  </si>
  <si>
    <t>GESTION DEL TALENTO HUMANO</t>
  </si>
  <si>
    <t>GESTION DOCUMENTAL</t>
  </si>
  <si>
    <t>GESTION ESTRATEGICA</t>
  </si>
  <si>
    <t>GESTION FINANCIERA Y CONTABLE</t>
  </si>
  <si>
    <t xml:space="preserve">GESTION INTEGRAL </t>
  </si>
  <si>
    <t>GESTION JUDICIAL</t>
  </si>
  <si>
    <t>TIPO DE ACCION</t>
  </si>
  <si>
    <t>Version: 004</t>
  </si>
  <si>
    <t>Entre 75% y 90%</t>
  </si>
  <si>
    <t>Menor a 75%</t>
  </si>
  <si>
    <t>Numero de iniciativas culminadas</t>
  </si>
  <si>
    <t>Director DTIC</t>
  </si>
  <si>
    <t xml:space="preserve">Numero de iniciativas planteadas </t>
  </si>
  <si>
    <t>ENE</t>
  </si>
  <si>
    <t>FEB</t>
  </si>
  <si>
    <t>MAR</t>
  </si>
  <si>
    <t>ABR</t>
  </si>
  <si>
    <t>MAY</t>
  </si>
  <si>
    <t>JUN</t>
  </si>
  <si>
    <t>JUL</t>
  </si>
  <si>
    <t>AGOS</t>
  </si>
  <si>
    <t>SEP</t>
  </si>
  <si>
    <t>OCT</t>
  </si>
  <si>
    <t>NOV</t>
  </si>
  <si>
    <t>DIC</t>
  </si>
  <si>
    <t>Análisis Trimestre 1:</t>
  </si>
  <si>
    <t>Análisis Trimestre 2:</t>
  </si>
  <si>
    <t>Análisis Trimestre 3:</t>
  </si>
  <si>
    <t>Análisis Trimestre 4:</t>
  </si>
  <si>
    <t>TRIMESTRE I</t>
  </si>
  <si>
    <t>TRIMESTRE II</t>
  </si>
  <si>
    <t>TRIMESTRE III</t>
  </si>
  <si>
    <t>TRIMESTRE IV</t>
  </si>
  <si>
    <t>Mayor o igual a 95%</t>
  </si>
  <si>
    <t>Entre 90% y 94,9%</t>
  </si>
  <si>
    <t>Menor a 95%</t>
  </si>
  <si>
    <t>DIRECTOR DE TECNOLOGÍA DE LA INFORMACIÓN Y LAS COMUNICACIONES</t>
  </si>
  <si>
    <t>ENERO</t>
  </si>
  <si>
    <t>FEBRERO</t>
  </si>
  <si>
    <t>MARZO</t>
  </si>
  <si>
    <t>ABRIL</t>
  </si>
  <si>
    <t>MAYO</t>
  </si>
  <si>
    <t>JUNIO</t>
  </si>
  <si>
    <t>JULIO</t>
  </si>
  <si>
    <t>AGOSTO</t>
  </si>
  <si>
    <t>SEPTIEMBRE</t>
  </si>
  <si>
    <t>OCTUBRE</t>
  </si>
  <si>
    <t>NOVIEMBRE</t>
  </si>
  <si>
    <t>DICIEMBRE</t>
  </si>
  <si>
    <t>(En caso de registrar algo excepcional, diligencie este espacio)</t>
  </si>
  <si>
    <t>Eficiencia</t>
  </si>
  <si>
    <t>Disponibilidad de servicios tecnológicos</t>
  </si>
  <si>
    <t>Conocer la disponibilidad de la infraestructura y los servicios tecnológicos de la Entidad</t>
  </si>
  <si>
    <r>
      <t>[(Horas Con Disponibilidad De La Plataforma Durante Un Periodo De Tiempo N - Horas de Indisponibilidad de la Plataforma en el mismo periodo</t>
    </r>
    <r>
      <rPr>
        <i/>
        <sz val="10"/>
        <rFont val="Arial"/>
        <family val="2"/>
      </rPr>
      <t>) / Total De Horas Del Periodo N] * 100</t>
    </r>
  </si>
  <si>
    <r>
      <rPr>
        <b/>
        <sz val="10"/>
        <rFont val="Arial"/>
        <family val="2"/>
      </rPr>
      <t>Plataforma</t>
    </r>
    <r>
      <rPr>
        <sz val="10"/>
        <rFont val="Arial"/>
        <family val="2"/>
      </rPr>
      <t xml:space="preserve">: Cantidad de servicios tecnológicos que se tienen a disposición de los usuarios internos y externos.
</t>
    </r>
    <r>
      <rPr>
        <b/>
        <sz val="10"/>
        <rFont val="Arial"/>
        <family val="2"/>
      </rPr>
      <t>Horas con disponibilidad</t>
    </r>
    <r>
      <rPr>
        <sz val="10"/>
        <rFont val="Arial"/>
        <family val="2"/>
      </rPr>
      <t xml:space="preserve">: Cantidad de horas disponibles en el periodo .
</t>
    </r>
    <r>
      <rPr>
        <b/>
        <sz val="10"/>
        <rFont val="Arial"/>
        <family val="2"/>
      </rPr>
      <t>Horas con Indisponibilidad</t>
    </r>
    <r>
      <rPr>
        <sz val="10"/>
        <rFont val="Arial"/>
        <family val="2"/>
      </rPr>
      <t xml:space="preserve">: Cantidad de horas indisponibles en el periodo de los servicios tecnológicos
</t>
    </r>
    <r>
      <rPr>
        <b/>
        <sz val="10"/>
        <rFont val="Arial"/>
        <family val="2"/>
      </rPr>
      <t>N</t>
    </r>
    <r>
      <rPr>
        <sz val="10"/>
        <rFont val="Arial"/>
        <family val="2"/>
      </rPr>
      <t>:</t>
    </r>
    <r>
      <rPr>
        <b/>
        <sz val="10"/>
        <rFont val="Arial"/>
        <family val="2"/>
      </rPr>
      <t>Total de horas del periodo=</t>
    </r>
    <r>
      <rPr>
        <sz val="10"/>
        <rFont val="Arial"/>
        <family val="2"/>
      </rPr>
      <t xml:space="preserve"> 720 horas del mes 
Durante el primer trimestre no se reportará este indicador debido a la contratación y configuración del sistema de apoyo de la mesa de ayuda.</t>
    </r>
  </si>
  <si>
    <t>Entre 70% y 94,9%</t>
  </si>
  <si>
    <t>Horas con disponibilidad</t>
  </si>
  <si>
    <t xml:space="preserve">No. De horas del periodo correspondiente a 720 horas mensuales </t>
  </si>
  <si>
    <t>HORAS</t>
  </si>
  <si>
    <t>Coordinador del Grupo de Sistemas y Arquitectura de Tecnología</t>
  </si>
  <si>
    <t>Horas con indisponibilidad</t>
  </si>
  <si>
    <t>Casos registrados en la mesa de ayuda</t>
  </si>
  <si>
    <t>GRUPO DE SISTEMAS Y ARQUITECTURA DE TECNOLOGIA</t>
  </si>
  <si>
    <t>Lista de servicios tecnológicos</t>
  </si>
  <si>
    <t>Portal web, Intranet, expediente interno, expediente web, Baranda,  KACTUS, Sistema Gestion Documental, Auxiliares Justicia, SIIS, SIGS, Videoconferencia, salas audiencias, RED LAN, INTERNET, FIREWALL, CORREO, Documentos adicionales, STONE, STORM, SOFIA, BPM, Canales dedicados con regionales, Planta telefónica, Multicanal atención al ciudadano, equipos multifuncionales, SIRFIN, Módulo de Insolvencia, Formulario único de trámites</t>
  </si>
  <si>
    <t>Mayor o igual a 90%</t>
  </si>
  <si>
    <t xml:space="preserve">Los valores referidos de total de puntos de respaldo de información esperado, corresponde a la cantidad de respaldos programados diariamente sobre la s diferentes  plataformas </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</si>
  <si>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</si>
  <si>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</si>
  <si>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</si>
  <si>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</si>
  <si>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</si>
  <si>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</si>
  <si>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</si>
  <si>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Porcentaje de Implementación de los planes de mejoramiento</t>
  </si>
  <si>
    <t>Medir el grado de implementación de los planes de mejoramiento</t>
  </si>
  <si>
    <t>(Número de actividades culminadas / Número de actividades planteadas  ) *100</t>
  </si>
  <si>
    <r>
      <rPr>
        <b/>
        <sz val="10"/>
        <rFont val="Arial"/>
        <family val="2"/>
      </rPr>
      <t>Numero de actividades culminadas</t>
    </r>
    <r>
      <rPr>
        <sz val="10"/>
        <rFont val="Arial"/>
        <family val="2"/>
      </rPr>
      <t xml:space="preserve">: actividades definidas en los planes de mejoramiento que han sido terminadas.
</t>
    </r>
    <r>
      <rPr>
        <b/>
        <sz val="10"/>
        <rFont val="Arial"/>
        <family val="2"/>
      </rPr>
      <t>Numero de iniciativas planteadas</t>
    </r>
    <r>
      <rPr>
        <sz val="10"/>
        <rFont val="Arial"/>
        <family val="2"/>
      </rPr>
      <t>: Número de actividades definidas en los planes de mejoramiento.</t>
    </r>
  </si>
  <si>
    <t>Numero de actividades culminadas</t>
  </si>
  <si>
    <t>Actividades culminadas</t>
  </si>
  <si>
    <t xml:space="preserve">Numero de actividades planteadas </t>
  </si>
  <si>
    <t>Actividades planteadas</t>
  </si>
  <si>
    <t>Plan de mejoramiento Furag, Auditoria interna y Auditoria externa</t>
  </si>
  <si>
    <t>DTIC</t>
  </si>
  <si>
    <t>Numero de actividades culminadas en FURAG</t>
  </si>
  <si>
    <t xml:space="preserve">Numero de actividades FURAG planteadas </t>
  </si>
  <si>
    <t>Numero de actividades culminadas en AUDITORIA interna</t>
  </si>
  <si>
    <t xml:space="preserve">Numero de actividades de AUDITORIA interna planteadas </t>
  </si>
  <si>
    <t>Numero de actividades culminadas en AUDITORIA Externa ICONTEC</t>
  </si>
  <si>
    <t xml:space="preserve">Numero de actividades DE AUDITORIA externa ICONTEC planteadas </t>
  </si>
  <si>
    <t>Gestión y soporte de los servicios de TI.</t>
  </si>
  <si>
    <t>Gestión y soporte de los servicios de TI a través de la mesa de ayuda</t>
  </si>
  <si>
    <t xml:space="preserve">(Número de ticket atendidos / Total de ticket solicitados)    * 100
</t>
  </si>
  <si>
    <r>
      <t xml:space="preserve">Una mesa de ayuda es un servicio centralizado que brinda asistencia a usuarios de la Entidad.  Su objetivo es resolver problemas técnicos, solicitudes y requerimientos, proporcionando respuestas rápidas y efectivas.
</t>
    </r>
    <r>
      <rPr>
        <b/>
        <sz val="10"/>
        <rFont val="Arial"/>
        <family val="2"/>
      </rPr>
      <t xml:space="preserve">
Número de ticket atendidos:</t>
    </r>
    <r>
      <rPr>
        <sz val="10"/>
        <rFont val="Arial"/>
        <family val="2"/>
      </rPr>
      <t xml:space="preserve"> Cantidad de solicitudes, incidentes, requerimientos atendidos por la mesa de ayuda frente a los servicios TI
</t>
    </r>
    <r>
      <rPr>
        <b/>
        <sz val="10"/>
        <rFont val="Arial"/>
        <family val="2"/>
      </rPr>
      <t>Número de ticket solicitados</t>
    </r>
    <r>
      <rPr>
        <sz val="10"/>
        <rFont val="Arial"/>
        <family val="2"/>
      </rPr>
      <t>: Cantidad de solicitudes, incidentes, requerimientos registrados por la mesa de ayuda frente a los servicios TI</t>
    </r>
  </si>
  <si>
    <t>Numero de Ticket</t>
  </si>
  <si>
    <t>Coordinador del Grupo de Sistemas y Arquitectura de Tecnología y Coordinador de innovación, desarrollo y arquitectura de aplicaciones</t>
  </si>
  <si>
    <t xml:space="preserve">Mesa de ayuda (Cantidad de requerimienos de hardware, software, seguridad, redes, etc) </t>
  </si>
  <si>
    <t>Medir el grado de actualización de los procedimentos de gestión de los servicios de TI al nuevo modelo de Gobernanza.</t>
  </si>
  <si>
    <t>(Número de procedimientos actualizados / Número de procedimientos programados a actualizar  ) *100</t>
  </si>
  <si>
    <r>
      <t>Gobernanza de TI: La gobernanza de TI describe los procesos, las estrategias y las herramientas que las organizaciones utilizan para garantizar el uso eficaz de la TI para alcanzar los objetivos y minimizar los riesgos.
Numero procedimientos actualizados:</t>
    </r>
    <r>
      <rPr>
        <sz val="10"/>
        <rFont val="Arial"/>
        <family val="2"/>
      </rPr>
      <t xml:space="preserve"> Corresponde al desarrollo de las actividades de actualización y/o mejora sobre la documentación de la DTIC, políticas y modelos de Seguridad de la Información</t>
    </r>
    <r>
      <rPr>
        <b/>
        <strike/>
        <sz val="10"/>
        <rFont val="Arial"/>
        <family val="2"/>
      </rPr>
      <t xml:space="preserve">
</t>
    </r>
    <r>
      <rPr>
        <b/>
        <sz val="10"/>
        <rFont val="Arial"/>
        <family val="2"/>
      </rPr>
      <t xml:space="preserve">Numero procedimientos programados: </t>
    </r>
    <r>
      <rPr>
        <sz val="10"/>
        <rFont val="Arial"/>
        <family val="2"/>
      </rPr>
      <t>Corresponde al número total de documentos de la DTIC y de politicas y modelos de Seguridad de la Información.</t>
    </r>
  </si>
  <si>
    <t>Numero procedimientos actualizados</t>
  </si>
  <si>
    <t>Contratista DTIC y Oficial de Seguridad de la Infomación</t>
  </si>
  <si>
    <t>Cantidad de documentos, políticas y modelos actualizados</t>
  </si>
  <si>
    <t>Numero de procedimientos actualizados</t>
  </si>
  <si>
    <t>Numero de procedimientos planteados actualizar</t>
  </si>
  <si>
    <t>Numero de procedimientos programados</t>
  </si>
  <si>
    <t>Gestión de cambios de servicios de TI</t>
  </si>
  <si>
    <t xml:space="preserve"> Mejorar la alineación de lo servicios de TI al negocio y contar con un proceso de gestión de cambios efectivo.</t>
  </si>
  <si>
    <t>Cambios fallidos</t>
  </si>
  <si>
    <t xml:space="preserve">Comité de cambios </t>
  </si>
  <si>
    <t>Cantidad</t>
  </si>
  <si>
    <t>Cambios mes</t>
  </si>
  <si>
    <t>DIRECTORA DE TECNOLOGÍA DE LA INFORMACION Y LAS COMUNICACIONES</t>
  </si>
  <si>
    <t>GRUPO DE SISTEMAS Y ARQUITECTURA DE TECNOLOGIA , GRUPO DE INNOVACION DESARROLLO Y ARQUITECTURA DE APLICACIONES y GRUPO DE SEGURIDAD E INFORMATICA FORENSE</t>
  </si>
  <si>
    <t>DIRECTORA DE TECNOLOGÍA DE LA INFORMACIÓN Y LAS COMUNICACIONES</t>
  </si>
  <si>
    <t>Durante el primer trimestre se llevó a cabo la contratación de las personas que van a colaborar en la DTIC con la actualización de la documentación del SGI y de seguridad de la información.</t>
  </si>
  <si>
    <t>Planes de Mejoramiento</t>
  </si>
  <si>
    <t>Gestión de soporte tecnológico</t>
  </si>
  <si>
    <t>Actualización SGI</t>
  </si>
  <si>
    <t>GSAT</t>
  </si>
  <si>
    <t>GSAT;GIDDA; GSIF; GAD</t>
  </si>
  <si>
    <t>GPT y GSIF</t>
  </si>
  <si>
    <t>Coordinador Grupo de Seguriad Informática y Forense y Coordinador de Proyectos de Tecnología</t>
  </si>
  <si>
    <t>Se hizo revisión de temas que quedaron pendientes del año anterior y como se retoma las acciones a implementar durante el 2024.  Tres actividades que quedaron pendientes del plan de mejoramiento de ICONTEC del primer trimestre se implementarán en el segundo trimestre.  El plan de mejoramiento FURAG y de la auditoría interna se implementarán a partir del segundo trimestre.</t>
  </si>
  <si>
    <t>TOTAL
TRIMESTRE I</t>
  </si>
  <si>
    <t>TOTAL
TRIMESTRE II</t>
  </si>
  <si>
    <t>TOTAL
TRIMESTRE III</t>
  </si>
  <si>
    <t>TOTAL
TRIMESTRE IV</t>
  </si>
  <si>
    <t>En el primer trimestre hubo indisponibilidad de 60 horas obteniendo un 99,91% de disponibilidad del 100% donde no hubo mayor afectación de los servicios.</t>
  </si>
  <si>
    <t>Porcentaje de actualización de procedimientos relacionados con la gestión de TI.</t>
  </si>
  <si>
    <t>TOTAL T1</t>
  </si>
  <si>
    <t>TRIMESTRE 1</t>
  </si>
  <si>
    <t>TRIMESTRE 2</t>
  </si>
  <si>
    <t>TRIMESTRE 3</t>
  </si>
  <si>
    <t>TRIMESTRE 4</t>
  </si>
  <si>
    <t>TOTAL T2</t>
  </si>
  <si>
    <t>TOTAL T3</t>
  </si>
  <si>
    <t>TOTAL T4</t>
  </si>
  <si>
    <t>ACUMULADO</t>
  </si>
  <si>
    <t>TOTAL TRIMESTRE 1</t>
  </si>
  <si>
    <t>TOTAL TRIMESTRE 4</t>
  </si>
  <si>
    <t>TOTAL TRIMESTRE 3</t>
  </si>
  <si>
    <t>TOTAL TRIMESTRE 2</t>
  </si>
  <si>
    <t xml:space="preserve">No. Ticket de solicitudes por incidentes registrados </t>
  </si>
  <si>
    <t>No. Ticket de solicitudes por requerimientos registrados</t>
  </si>
  <si>
    <t>No. de Ticket de solicitudes atendidos</t>
  </si>
  <si>
    <t>No. de Ticket de solicitudes registrados</t>
  </si>
  <si>
    <t xml:space="preserve">No. Ticket de solicitudes por incidentes atendidos </t>
  </si>
  <si>
    <t>No. Ticket de solicitudes por requerimientos atendidos</t>
  </si>
  <si>
    <t>Mayor o igual a 85%</t>
  </si>
  <si>
    <t>Entre 75% y 84,9%</t>
  </si>
  <si>
    <t xml:space="preserve">[(Cambios aprobados comité mes - Cambios fallidos mes) / Cambios aprobados comité mes] * 100
 </t>
  </si>
  <si>
    <r>
      <t xml:space="preserve">La administración de Cambios asegura tener un completo control de los cambios a la infraestructura de TI, realizándolos con un mínimo de riesgo
</t>
    </r>
    <r>
      <rPr>
        <b/>
        <sz val="10"/>
        <rFont val="Arial"/>
        <family val="2"/>
      </rPr>
      <t>Cambios fallidos mes</t>
    </r>
    <r>
      <rPr>
        <sz val="10"/>
        <rFont val="Arial"/>
        <family val="2"/>
      </rPr>
      <t xml:space="preserve">: Cantidad de cambios que requieren de RollBack en el periodo de medición.
</t>
    </r>
    <r>
      <rPr>
        <b/>
        <sz val="10"/>
        <rFont val="Arial"/>
        <family val="2"/>
      </rPr>
      <t>Cambios aprobados comité mes</t>
    </r>
    <r>
      <rPr>
        <sz val="10"/>
        <rFont val="Arial"/>
        <family val="2"/>
      </rPr>
      <t xml:space="preserve">: Cantidad de cambios tramitados en comité de cambios en el periodo de medición.
</t>
    </r>
  </si>
  <si>
    <t>Pagina 2 de 2</t>
  </si>
  <si>
    <t>DEPENDENCIA</t>
  </si>
  <si>
    <t>DIRECCIÓN DE TECNOLOGÍAS DE LA INFORMACIÓN Y LAS COMUNICACIONES (GSIF, GSAT, GPT, GIIDA, GAD, DTIC)</t>
  </si>
  <si>
    <t>En el segundo trimestre hubo indisponibilidad de 240 horas obteniendo un 99,63% de disponibilidad del 100%, con los cual se está cumpliendo la meta especificada.</t>
  </si>
  <si>
    <t>En el primer trimestre se realizaron 40 cambios al ambiente productivo de los cuales 3 no fueron exitosos llegando a un cumplimiento de 92,5%. Sin embargo, se supera la meta esperada del 85%.</t>
  </si>
  <si>
    <t>En el segundo trimestre se realizaron 50 cambios al ambiente productivo de los cuales 7 no fueron exitosos llegando a un cumplimiento del 86%. Sin embargo, se supera la meta esperada del 85%. Se realizarán las acciones correspondientes para determinar las fallas en los cambios no cumplidos.</t>
  </si>
  <si>
    <t xml:space="preserve">Durante el segundo trimestre se actualizaron 10 documentos correspondientes a los planes de contingencia de sistemas y dispositivos tecnológicos, llegando al 20% de avance. </t>
  </si>
  <si>
    <t>En el primer trimestre se atendieron por mesa de ayuda entre incidentes, solicitudes y requerimientos en un porcentaje por debajo de la meta.  Con mesa de ayuda se está implementando el catálogo de servicios de TI para atención automatizada.</t>
  </si>
  <si>
    <t xml:space="preserve">En el segundo trimestre se registraron 2036 solicitudes de servicio y se antendieron 1986 llegando a un porcentaje del 96,7%, superanto la meta esperada del 95%. </t>
  </si>
  <si>
    <t xml:space="preserve">Durante el tercer trimestre se actualizaron 19 politicas del documento de políticas del SGI. Llegando al 58% de avance. </t>
  </si>
  <si>
    <t xml:space="preserve">En el tercer trimestre se realizaron 80 cambios al ambiente productivo de los cuales 6 no fueron exitosos llegando a un cumplimiento del 92.5%. con estos cambios se supera la meta esperada del 85%. </t>
  </si>
  <si>
    <t xml:space="preserve">Durante el tercer trimestre se realizaron las actividades correspondientes al plan de mejoramiento de la auditoria externa de ICONTEC llegando al 51,2%, no habian actividades para furag y las actividades de la auditoria interna ya estaban al 100%. Se espera cumplir la meta del 90% en el ultimo trimestre. </t>
  </si>
  <si>
    <t xml:space="preserve">En el segundo trimestre se incrementó el número de horas de indisponibilidad debido a las constantes caidas del portal Web. Se reportaron 19 indisponibilidades 
En el tercer trimestre se incrementó el numero mde horas de indisponibilidad debiso a la salida y estabilización del sistemms GEDESS, ya que se forzó la no utilización de algunos aplicativos . </t>
  </si>
  <si>
    <t>En el tercer trimestre hubo indisponibilidad de 310 horas obteniendo un 99,52%  de disponibilidad del 100%, con los cual se está cumpliendo la meta especificada.</t>
  </si>
  <si>
    <t>En el primer trimestre se gestionaron 40 cambios de los cuales 3 no se llevaron a cabo.
En el segundo trimestre se gestionaron 50 cambios de los cuales 7 no se llevaron a cabo. Se visualiza una diferencia por debajo de 6,5% de diferencia respecto al mes anterior.
En el tercer trimestre se realizaron 80 cambios y 6 fueron fallidos. Con esto cambios se llega al 92,50% de cumplimiento.
En el  cuarto  trimestre se realizaron70 cambios y todos  fueron exitosos. Con esto cambios se llega al 92,75% de cumplimiento.</t>
  </si>
  <si>
    <t xml:space="preserve">En elcuarto trimestre se realizaron 70 cambios al ambiente productivo de los cuales todos fueron exitosos llegando a un cumplimiento del 92.75%. con estos cambios se supera la meta esperada del 85%. </t>
  </si>
  <si>
    <t xml:space="preserve">Durante el cuarto trimestre se actualizaron 18 documentos de la DTIC y se encuentran en proceso de aprobación </t>
  </si>
  <si>
    <t>De acuerdo con el plan de actualización documental de la DTIC para el mes de junio se realizó la actualización de 10 documentos
Para el tercer trimestre se actualizaron las politicas de seguridad de la información acorde con la nueva version de ISO 27001:2022
Para el cuarto trimestre se actualizron 18 documentos de la DTIC entre los cuales se encuentran los trasladados del proceso de Gestión de Información Empresarial.</t>
  </si>
  <si>
    <t>Se realizó el cargue de las evidencias de las actividades de mejoramiento de FURAG, Auditoria Interna y Auditoria ]Externa a 30-06-2024. 
Se realizó el cargue de las evidencias de la auditoria externa de ICONTEC planteadas para el tercer trimestre. A la fecha se lleva un 52,1 % de cumplimiento
Se realizó el cargue de las evidencias de la auditoria externa de ICONTEC planteadas para el cuarto trimestre. A diciembre quedó 1 por subir, llegando al 97,4 %</t>
  </si>
  <si>
    <t>Durante el cuarto trimestre se realizaron las actividades correspondientes al plan de mejoramiento de la auditoria externa de ICONTEC llegando al 97,4%, las actividades furag 2022 se realizaron en su totalidad llegando al 100% y las actividades de la auditoria interna 2023 ya estaban al 100%. Se cumple por encima de  la meta del 90% esperada.</t>
  </si>
  <si>
    <t>En el cuarto trimestre se disminuyó considerablemente el número de horas de indisponibilidad debido a la estabilidad del portal Web,  se contemplan horas por cambios al ambiente productivo.</t>
  </si>
  <si>
    <t>En el cuarto trimestre hubo indisponibilidad de 110 horas obteniendo un 99,83%  de disponibilidad del 100%, con los cual se está cumpliendo la meta especificada.</t>
  </si>
  <si>
    <t>Meta acumulativa</t>
  </si>
  <si>
    <t>Durante el segundo trimestre se realizaron las actividades correspondientes a los planes de mejoramiento de FURAG, Auditoria Interna y Auditoria Externa, llegando a un avance de 47,9%, lo cual nos indica que estaremos en cumplimiento durante la vigencia.</t>
  </si>
  <si>
    <t>Suma de los porcentajes.</t>
  </si>
  <si>
    <t>En el  cuarto trimestre se recibieron 5921 solicitudes  y se atendieron 5640. llegando a un porcentaje de atencion del 95,25%, superando en el trimestre la meta esperada del 95% .</t>
  </si>
  <si>
    <t>En el  tercer rimestre se recibieron 6017 solicitudes  y se atendieron 5894. llegando a un porcentaje de atencion del 98,08% superando en el trimestre la meta esperada del 95% .</t>
  </si>
  <si>
    <t xml:space="preserve">En el primer trimestre se recibieron 4189 solicitudes y solo se alcanzaron a atender 3687  (89,10%)por causa de estructuración y contratación de la mesa de servicio.
En el segundo trimestre se recibieron 5744 solicitudes y se atencieron 5557, superando la meta esperada 95%. la mesa de ayuda se encontraba en funcionamiento de manera completa.
En el  tercer rimestre se recibieron 6017 solicitudes  y se atendieron 5894. superando en el trimestre la meta esperada del 95% .
En el cuarto trimestre se recibieron 5921 solicitudes y se atencieron 5640, superando en el trimestre la meta esperada del 95% .
</t>
  </si>
  <si>
    <t>Se suman los porcentajes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</si>
</sst>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0"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b/>
      <sz val="10"/>
      <color theme="1"/>
      <name val="Arial"/>
      <family val="2"/>
    </font>
    <font>
      <sz val="12"/>
      <name val="Arial"/>
      <family val="2"/>
    </font>
    <font>
      <i/>
      <u/>
      <sz val="10"/>
      <name val="Arial"/>
      <family val="2"/>
    </font>
    <font>
      <i/>
      <sz val="10"/>
      <name val="Arial"/>
      <family val="2"/>
    </font>
    <font>
      <sz val="14"/>
      <name val="Arial"/>
      <family val="2"/>
    </font>
    <font>
      <u/>
      <sz val="10"/>
      <color theme="10"/>
      <name val="Arial"/>
      <family val="2"/>
    </font>
    <font>
      <b/>
      <strike/>
      <sz val="10"/>
      <name val="Arial"/>
      <family val="2"/>
    </font>
    <font>
      <sz val="11"/>
      <name val="Arial"/>
      <family val="2"/>
    </font>
    <font>
      <sz val="11"/>
      <color theme="0"/>
      <name val="Arial"/>
      <family val="2"/>
    </font>
    <font>
      <sz val="11"/>
      <color rgb="FFFF0000"/>
      <name val="Arial"/>
      <family val="2"/>
    </font>
    <font>
      <b/>
      <sz val="11"/>
      <name val="Arial"/>
      <family val="2"/>
    </font>
    <font>
      <b/>
      <sz val="14"/>
      <color theme="0"/>
      <name val="Arial"/>
      <family val="2"/>
    </font>
    <font>
      <b/>
      <sz val="12"/>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s>
  <cellStyleXfs count="4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9" fontId="1" fillId="0" borderId="0" applyFont="0" applyFill="0" applyBorder="0" applyAlignment="0" applyProtection="0"/>
    <xf numFmtId="0" fontId="42" fillId="0" borderId="0" applyNumberFormat="0" applyFill="0" applyBorder="0" applyAlignment="0" applyProtection="0"/>
  </cellStyleXfs>
  <cellXfs count="429">
    <xf numFmtId="0" fontId="0" fillId="0" borderId="0" xfId="0"/>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Alignment="1">
      <alignment horizontal="center"/>
    </xf>
    <xf numFmtId="0" fontId="3" fillId="25" borderId="14" xfId="0" applyFont="1" applyFill="1" applyBorder="1" applyAlignment="1">
      <alignment horizontal="center"/>
    </xf>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1" fillId="25" borderId="0" xfId="0" applyFont="1" applyFill="1"/>
    <xf numFmtId="0" fontId="33" fillId="25" borderId="0" xfId="0" applyFont="1" applyFill="1"/>
    <xf numFmtId="0" fontId="0" fillId="25" borderId="0" xfId="0"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Protection="1">
      <protection locked="0"/>
    </xf>
    <xf numFmtId="0" fontId="3" fillId="24" borderId="10" xfId="32" applyFont="1" applyFill="1" applyBorder="1" applyAlignment="1">
      <alignment vertical="center" wrapText="1"/>
    </xf>
    <xf numFmtId="0" fontId="2" fillId="25" borderId="10" xfId="0" applyFont="1" applyFill="1" applyBorder="1" applyAlignment="1">
      <alignment horizontal="center"/>
    </xf>
    <xf numFmtId="0" fontId="2" fillId="25" borderId="15" xfId="32" applyFont="1" applyFill="1" applyBorder="1"/>
    <xf numFmtId="0" fontId="2" fillId="25" borderId="21" xfId="32" applyFont="1" applyFill="1" applyBorder="1" applyAlignment="1">
      <alignment horizontal="center"/>
    </xf>
    <xf numFmtId="0" fontId="2" fillId="25" borderId="23"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4" xfId="0" applyFont="1" applyFill="1" applyBorder="1"/>
    <xf numFmtId="9" fontId="3" fillId="25" borderId="24" xfId="0" applyNumberFormat="1" applyFont="1" applyFill="1" applyBorder="1"/>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4" borderId="12" xfId="0" applyFont="1" applyFill="1" applyBorder="1" applyAlignment="1">
      <alignment horizontal="center"/>
    </xf>
    <xf numFmtId="0" fontId="3" fillId="25" borderId="9" xfId="0" applyFont="1" applyFill="1" applyBorder="1"/>
    <xf numFmtId="0" fontId="35" fillId="25" borderId="0" xfId="0" applyFont="1" applyFill="1"/>
    <xf numFmtId="0" fontId="33" fillId="0" borderId="0" xfId="0" applyFont="1"/>
    <xf numFmtId="0" fontId="0" fillId="30" borderId="0" xfId="0" applyFill="1"/>
    <xf numFmtId="0" fontId="21" fillId="0" borderId="0" xfId="0" applyFont="1"/>
    <xf numFmtId="0" fontId="22" fillId="0" borderId="0" xfId="0" applyFont="1"/>
    <xf numFmtId="0" fontId="2" fillId="0" borderId="0" xfId="0" applyFont="1" applyAlignment="1">
      <alignment horizontal="center"/>
    </xf>
    <xf numFmtId="0" fontId="2" fillId="0" borderId="0" xfId="0" applyFont="1" applyAlignment="1">
      <alignment horizontal="center" vertical="center"/>
    </xf>
    <xf numFmtId="0" fontId="32" fillId="25" borderId="0" xfId="0" applyFont="1" applyFill="1" applyProtection="1">
      <protection locked="0"/>
    </xf>
    <xf numFmtId="0" fontId="33" fillId="30" borderId="0" xfId="0" applyFont="1" applyFill="1" applyProtection="1">
      <protection locked="0"/>
    </xf>
    <xf numFmtId="0" fontId="33" fillId="30" borderId="0" xfId="0" applyFont="1" applyFill="1" applyAlignment="1" applyProtection="1">
      <alignment vertical="center" wrapText="1"/>
      <protection locked="0"/>
    </xf>
    <xf numFmtId="0" fontId="33" fillId="30" borderId="0" xfId="0" applyFont="1" applyFill="1" applyAlignment="1" applyProtection="1">
      <alignment horizontal="center" vertical="center" wrapText="1"/>
      <protection locked="0"/>
    </xf>
    <xf numFmtId="0" fontId="34" fillId="30" borderId="0" xfId="0" applyFont="1" applyFill="1" applyAlignment="1" applyProtection="1">
      <alignment horizontal="center" vertical="center" wrapText="1"/>
      <protection locked="0"/>
    </xf>
    <xf numFmtId="0" fontId="34" fillId="30" borderId="0" xfId="0" applyFont="1" applyFill="1" applyAlignment="1" applyProtection="1">
      <alignment vertical="center" wrapText="1"/>
      <protection locked="0"/>
    </xf>
    <xf numFmtId="0" fontId="1" fillId="30" borderId="0" xfId="0" applyFont="1" applyFill="1" applyProtection="1">
      <protection locked="0"/>
    </xf>
    <xf numFmtId="0" fontId="2" fillId="30" borderId="0" xfId="0" applyFont="1" applyFill="1" applyProtection="1">
      <protection locked="0"/>
    </xf>
    <xf numFmtId="0" fontId="38" fillId="0" borderId="25" xfId="0" applyFont="1" applyBorder="1" applyAlignment="1" applyProtection="1">
      <alignment horizontal="center" vertical="center" wrapText="1"/>
      <protection locked="0"/>
    </xf>
    <xf numFmtId="0" fontId="38" fillId="0" borderId="0" xfId="0" applyFont="1" applyProtection="1">
      <protection locked="0"/>
    </xf>
    <xf numFmtId="0" fontId="1" fillId="25" borderId="20" xfId="32" applyFill="1" applyBorder="1" applyAlignment="1">
      <alignment horizontal="center" vertical="center" wrapText="1"/>
    </xf>
    <xf numFmtId="0" fontId="1" fillId="25" borderId="16" xfId="32" applyFill="1" applyBorder="1" applyAlignment="1">
      <alignment horizontal="center" vertical="center" wrapText="1"/>
    </xf>
    <xf numFmtId="0" fontId="41" fillId="0" borderId="25" xfId="0" applyFont="1" applyBorder="1" applyAlignment="1" applyProtection="1">
      <alignment horizontal="center" vertical="center" wrapText="1"/>
      <protection locked="0"/>
    </xf>
    <xf numFmtId="3" fontId="41" fillId="0" borderId="25" xfId="0" applyNumberFormat="1" applyFont="1" applyBorder="1" applyAlignment="1" applyProtection="1">
      <alignment horizontal="center" vertical="center" wrapText="1"/>
      <protection locked="0"/>
    </xf>
    <xf numFmtId="0" fontId="2" fillId="0" borderId="41" xfId="0" applyFont="1" applyBorder="1" applyAlignment="1">
      <alignment horizontal="center"/>
    </xf>
    <xf numFmtId="0" fontId="2" fillId="0" borderId="57" xfId="0" applyFont="1" applyBorder="1" applyAlignment="1">
      <alignment horizontal="center"/>
    </xf>
    <xf numFmtId="0" fontId="2" fillId="0" borderId="39" xfId="0" applyFont="1" applyBorder="1" applyAlignment="1">
      <alignment horizontal="center"/>
    </xf>
    <xf numFmtId="0" fontId="0" fillId="0" borderId="37" xfId="0" applyBorder="1"/>
    <xf numFmtId="0" fontId="42" fillId="0" borderId="25" xfId="43" applyFill="1" applyBorder="1"/>
    <xf numFmtId="0" fontId="1" fillId="0" borderId="35" xfId="0" applyFont="1" applyBorder="1" applyAlignment="1">
      <alignment horizontal="center"/>
    </xf>
    <xf numFmtId="0" fontId="1" fillId="0" borderId="25" xfId="0" applyFont="1" applyBorder="1"/>
    <xf numFmtId="0" fontId="34" fillId="30" borderId="0" xfId="0" applyFont="1" applyFill="1" applyAlignment="1" applyProtection="1">
      <alignment horizontal="left" vertical="center"/>
      <protection locked="0"/>
    </xf>
    <xf numFmtId="165" fontId="2" fillId="31" borderId="17" xfId="42" applyNumberFormat="1" applyFont="1" applyFill="1" applyBorder="1" applyAlignment="1" applyProtection="1">
      <alignment horizontal="center" vertical="center"/>
    </xf>
    <xf numFmtId="165" fontId="2" fillId="31" borderId="18" xfId="42" applyNumberFormat="1" applyFont="1" applyFill="1" applyBorder="1" applyAlignment="1" applyProtection="1">
      <alignment horizontal="center" vertical="center"/>
    </xf>
    <xf numFmtId="10" fontId="2" fillId="31" borderId="17" xfId="42" applyNumberFormat="1" applyFont="1" applyFill="1" applyBorder="1" applyAlignment="1" applyProtection="1">
      <alignment horizontal="center" vertical="center"/>
    </xf>
    <xf numFmtId="165" fontId="2" fillId="25" borderId="17" xfId="42" applyNumberFormat="1" applyFont="1" applyFill="1" applyBorder="1" applyAlignment="1" applyProtection="1">
      <alignment horizontal="center" vertical="center"/>
    </xf>
    <xf numFmtId="9" fontId="2" fillId="31" borderId="17" xfId="34" applyFont="1" applyFill="1" applyBorder="1" applyAlignment="1" applyProtection="1">
      <alignment horizontal="center" vertical="center"/>
    </xf>
    <xf numFmtId="10" fontId="2" fillId="31" borderId="18" xfId="42" applyNumberFormat="1" applyFont="1" applyFill="1" applyBorder="1" applyAlignment="1" applyProtection="1">
      <alignment horizontal="center" vertical="center"/>
    </xf>
    <xf numFmtId="165" fontId="2" fillId="0" borderId="17" xfId="42" applyNumberFormat="1" applyFont="1" applyFill="1" applyBorder="1" applyAlignment="1" applyProtection="1">
      <alignment horizontal="center" vertical="center"/>
    </xf>
    <xf numFmtId="0" fontId="44" fillId="0" borderId="25" xfId="0" applyFont="1" applyBorder="1" applyAlignment="1" applyProtection="1">
      <alignment horizontal="center" vertical="center" wrapText="1"/>
      <protection locked="0"/>
    </xf>
    <xf numFmtId="165" fontId="2" fillId="0" borderId="17" xfId="34" applyNumberFormat="1" applyFont="1" applyFill="1" applyBorder="1" applyAlignment="1" applyProtection="1">
      <alignment horizontal="center"/>
    </xf>
    <xf numFmtId="0" fontId="44" fillId="0" borderId="0" xfId="0" applyFont="1"/>
    <xf numFmtId="0" fontId="45" fillId="25" borderId="0" xfId="0" applyFont="1" applyFill="1"/>
    <xf numFmtId="0" fontId="46" fillId="25" borderId="0" xfId="0" applyFont="1" applyFill="1"/>
    <xf numFmtId="0" fontId="47" fillId="0" borderId="0" xfId="0" applyFont="1"/>
    <xf numFmtId="0" fontId="44" fillId="30" borderId="0" xfId="0" applyFont="1" applyFill="1" applyAlignment="1">
      <alignment horizontal="center" vertical="center"/>
    </xf>
    <xf numFmtId="0" fontId="44" fillId="30" borderId="0" xfId="0" applyFont="1" applyFill="1"/>
    <xf numFmtId="0" fontId="47" fillId="30" borderId="0" xfId="0" applyFont="1" applyFill="1" applyAlignment="1">
      <alignment horizontal="center"/>
    </xf>
    <xf numFmtId="0" fontId="44" fillId="30" borderId="0" xfId="0" applyFont="1" applyFill="1" applyAlignment="1">
      <alignment horizontal="left"/>
    </xf>
    <xf numFmtId="0" fontId="47" fillId="30" borderId="0" xfId="0" applyFont="1" applyFill="1" applyAlignment="1">
      <alignment horizontal="center" vertical="center"/>
    </xf>
    <xf numFmtId="0" fontId="44" fillId="30" borderId="0" xfId="0" applyFont="1" applyFill="1" applyAlignment="1">
      <alignment horizontal="center"/>
    </xf>
    <xf numFmtId="0" fontId="36" fillId="29" borderId="25" xfId="0" applyFont="1" applyFill="1" applyBorder="1" applyAlignment="1">
      <alignment horizontal="center" vertical="center" wrapText="1"/>
    </xf>
    <xf numFmtId="0" fontId="47" fillId="0" borderId="0" xfId="0" applyFont="1" applyAlignment="1">
      <alignment horizontal="center"/>
    </xf>
    <xf numFmtId="0" fontId="36" fillId="29" borderId="37" xfId="0" applyFont="1" applyFill="1" applyBorder="1" applyAlignment="1">
      <alignment horizontal="center" vertical="center" wrapText="1"/>
    </xf>
    <xf numFmtId="0" fontId="36" fillId="33" borderId="37" xfId="0" applyFont="1" applyFill="1" applyBorder="1" applyAlignment="1">
      <alignment horizontal="center" vertical="center" wrapText="1"/>
    </xf>
    <xf numFmtId="0" fontId="47" fillId="0" borderId="0" xfId="0" applyFont="1" applyAlignment="1">
      <alignment horizontal="center" vertical="center"/>
    </xf>
    <xf numFmtId="0" fontId="44" fillId="0" borderId="25" xfId="0" applyFont="1" applyBorder="1" applyAlignment="1">
      <alignment horizontal="center" vertical="center" wrapText="1"/>
    </xf>
    <xf numFmtId="0" fontId="44" fillId="0" borderId="25" xfId="32" applyFont="1" applyBorder="1" applyAlignment="1">
      <alignment horizontal="center" vertical="center" wrapText="1"/>
    </xf>
    <xf numFmtId="0" fontId="44" fillId="0" borderId="0" xfId="0" applyFont="1" applyAlignment="1">
      <alignment horizontal="center" vertical="center"/>
    </xf>
    <xf numFmtId="0" fontId="44" fillId="25" borderId="0" xfId="0" applyFont="1" applyFill="1"/>
    <xf numFmtId="0" fontId="0" fillId="30" borderId="0" xfId="0" applyFill="1" applyAlignment="1">
      <alignment horizontal="center" vertical="center"/>
    </xf>
    <xf numFmtId="0" fontId="22" fillId="30" borderId="0" xfId="0" applyFont="1" applyFill="1" applyAlignment="1">
      <alignment horizontal="center"/>
    </xf>
    <xf numFmtId="0" fontId="0" fillId="30" borderId="0" xfId="0" applyFill="1" applyAlignment="1">
      <alignment horizontal="left"/>
    </xf>
    <xf numFmtId="0" fontId="23" fillId="30" borderId="0" xfId="0" applyFont="1" applyFill="1" applyAlignment="1">
      <alignment horizontal="center" vertical="center"/>
    </xf>
    <xf numFmtId="0" fontId="34" fillId="29" borderId="22"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25" borderId="25" xfId="0" applyFont="1" applyFill="1" applyBorder="1" applyAlignment="1">
      <alignment vertical="center" wrapText="1"/>
    </xf>
    <xf numFmtId="0" fontId="0" fillId="0" borderId="0" xfId="0" applyAlignment="1">
      <alignment horizontal="center" vertical="center"/>
    </xf>
    <xf numFmtId="164" fontId="0" fillId="0" borderId="0" xfId="0" applyNumberFormat="1" applyAlignment="1">
      <alignment horizontal="center" wrapText="1"/>
    </xf>
    <xf numFmtId="0" fontId="2" fillId="30" borderId="0" xfId="32" applyFont="1" applyFill="1" applyAlignment="1">
      <alignment vertical="center" wrapText="1"/>
    </xf>
    <xf numFmtId="0" fontId="1" fillId="30" borderId="0" xfId="32" applyFill="1" applyAlignment="1">
      <alignment vertical="center"/>
    </xf>
    <xf numFmtId="0" fontId="1" fillId="0" borderId="0" xfId="32" applyAlignment="1">
      <alignment vertical="center"/>
    </xf>
    <xf numFmtId="0" fontId="1" fillId="25" borderId="0" xfId="0" applyFont="1" applyFill="1" applyAlignment="1">
      <alignment vertical="center"/>
    </xf>
    <xf numFmtId="0" fontId="3" fillId="24" borderId="10" xfId="0" applyFont="1" applyFill="1" applyBorder="1" applyAlignment="1">
      <alignment vertical="center"/>
    </xf>
    <xf numFmtId="0" fontId="0" fillId="25" borderId="0" xfId="0" applyFill="1" applyAlignment="1">
      <alignment vertical="center"/>
    </xf>
    <xf numFmtId="0" fontId="33" fillId="25" borderId="0" xfId="0" applyFont="1" applyFill="1" applyAlignment="1">
      <alignment vertical="center"/>
    </xf>
    <xf numFmtId="0" fontId="2" fillId="26" borderId="9" xfId="0" applyFont="1" applyFill="1" applyBorder="1" applyAlignment="1">
      <alignment horizontal="center" vertical="center" wrapText="1"/>
    </xf>
    <xf numFmtId="0" fontId="2" fillId="25" borderId="10" xfId="0" applyFont="1" applyFill="1" applyBorder="1" applyAlignment="1">
      <alignment horizontal="center" vertical="center"/>
    </xf>
    <xf numFmtId="0" fontId="3" fillId="24" borderId="10" xfId="32" applyFont="1" applyFill="1" applyBorder="1" applyAlignment="1">
      <alignment vertical="center"/>
    </xf>
    <xf numFmtId="0" fontId="1" fillId="25" borderId="20" xfId="0" applyFont="1" applyFill="1" applyBorder="1" applyAlignment="1">
      <alignment vertical="center" wrapText="1"/>
    </xf>
    <xf numFmtId="0" fontId="1" fillId="25" borderId="16" xfId="0" applyFont="1" applyFill="1" applyBorder="1" applyAlignment="1">
      <alignment vertical="center" wrapText="1"/>
    </xf>
    <xf numFmtId="0" fontId="2" fillId="25" borderId="17" xfId="32" applyFont="1" applyFill="1" applyBorder="1" applyAlignment="1">
      <alignment horizontal="center"/>
    </xf>
    <xf numFmtId="0" fontId="3" fillId="24" borderId="9" xfId="0" applyFont="1" applyFill="1" applyBorder="1" applyAlignment="1">
      <alignment vertical="center" wrapText="1"/>
    </xf>
    <xf numFmtId="0" fontId="0" fillId="25" borderId="0" xfId="0" applyFill="1" applyAlignment="1">
      <alignment wrapText="1"/>
    </xf>
    <xf numFmtId="0" fontId="1" fillId="30" borderId="0" xfId="0" applyFont="1" applyFill="1"/>
    <xf numFmtId="0" fontId="33" fillId="30" borderId="0" xfId="0" applyFont="1" applyFill="1"/>
    <xf numFmtId="0" fontId="32" fillId="25" borderId="0" xfId="0" applyFont="1" applyFill="1"/>
    <xf numFmtId="0" fontId="34" fillId="25" borderId="0" xfId="0" applyFont="1" applyFill="1"/>
    <xf numFmtId="0" fontId="34" fillId="30" borderId="0" xfId="0" applyFont="1" applyFill="1"/>
    <xf numFmtId="0" fontId="2" fillId="30" borderId="0" xfId="0" applyFont="1" applyFill="1"/>
    <xf numFmtId="0" fontId="33" fillId="30" borderId="0" xfId="0" applyFont="1" applyFill="1" applyAlignment="1">
      <alignment vertical="center" wrapText="1"/>
    </xf>
    <xf numFmtId="0" fontId="33" fillId="30" borderId="0" xfId="0" applyFont="1" applyFill="1" applyAlignment="1">
      <alignment horizontal="center" vertical="center" wrapText="1"/>
    </xf>
    <xf numFmtId="0" fontId="34" fillId="30" borderId="0" xfId="0" applyFont="1" applyFill="1" applyAlignment="1">
      <alignment horizontal="left" vertical="center"/>
    </xf>
    <xf numFmtId="0" fontId="34" fillId="30" borderId="0" xfId="0" applyFont="1" applyFill="1" applyAlignment="1">
      <alignment horizontal="center" vertical="center" wrapText="1"/>
    </xf>
    <xf numFmtId="0" fontId="34" fillId="30" borderId="0" xfId="0" applyFont="1" applyFill="1" applyAlignment="1">
      <alignment vertical="center" wrapText="1"/>
    </xf>
    <xf numFmtId="0" fontId="23" fillId="30" borderId="0" xfId="0" applyFont="1" applyFill="1"/>
    <xf numFmtId="0" fontId="3" fillId="24" borderId="12" xfId="0" applyFont="1" applyFill="1" applyBorder="1" applyAlignment="1">
      <alignment horizontal="center" vertical="center"/>
    </xf>
    <xf numFmtId="0" fontId="2" fillId="25" borderId="20" xfId="0" applyFont="1" applyFill="1" applyBorder="1" applyAlignment="1">
      <alignment horizontal="center"/>
    </xf>
    <xf numFmtId="0" fontId="2" fillId="25" borderId="15" xfId="32" applyFont="1" applyFill="1" applyBorder="1" applyAlignment="1">
      <alignment vertical="center"/>
    </xf>
    <xf numFmtId="0" fontId="2" fillId="25" borderId="21" xfId="32" applyFont="1" applyFill="1" applyBorder="1" applyAlignment="1">
      <alignment horizontal="center" vertical="center"/>
    </xf>
    <xf numFmtId="0" fontId="2" fillId="25" borderId="23" xfId="32" applyFont="1" applyFill="1" applyBorder="1" applyAlignment="1">
      <alignment horizontal="center" vertical="center"/>
    </xf>
    <xf numFmtId="0" fontId="2" fillId="25" borderId="19" xfId="32" applyFont="1" applyFill="1" applyBorder="1" applyAlignment="1">
      <alignment horizontal="center" vertical="center"/>
    </xf>
    <xf numFmtId="0" fontId="2" fillId="25" borderId="14" xfId="32" applyFont="1" applyFill="1" applyBorder="1" applyAlignment="1">
      <alignment vertical="center"/>
    </xf>
    <xf numFmtId="0" fontId="2" fillId="25" borderId="17" xfId="32" applyFont="1" applyFill="1" applyBorder="1" applyAlignment="1">
      <alignment horizontal="center" vertical="center"/>
    </xf>
    <xf numFmtId="0" fontId="1" fillId="0" borderId="0" xfId="0" applyFont="1"/>
    <xf numFmtId="0" fontId="1" fillId="0" borderId="27" xfId="0" applyFont="1" applyBorder="1"/>
    <xf numFmtId="0" fontId="1" fillId="0" borderId="28" xfId="0" applyFont="1" applyBorder="1"/>
    <xf numFmtId="0" fontId="37" fillId="25" borderId="0" xfId="0" applyFont="1" applyFill="1"/>
    <xf numFmtId="0" fontId="33" fillId="25" borderId="0" xfId="0" applyFont="1" applyFill="1" applyAlignment="1">
      <alignment vertical="center" wrapText="1"/>
    </xf>
    <xf numFmtId="0" fontId="33" fillId="25" borderId="0" xfId="0" applyFont="1" applyFill="1" applyAlignment="1">
      <alignment horizontal="center" vertical="center" wrapText="1"/>
    </xf>
    <xf numFmtId="0" fontId="34" fillId="25" borderId="0" xfId="0" applyFont="1" applyFill="1" applyAlignment="1">
      <alignment horizontal="center" vertical="center" wrapText="1"/>
    </xf>
    <xf numFmtId="0" fontId="34" fillId="25" borderId="0" xfId="0" applyFont="1" applyFill="1" applyAlignment="1">
      <alignment vertical="center" wrapText="1"/>
    </xf>
    <xf numFmtId="0" fontId="1" fillId="25" borderId="0" xfId="0" applyFont="1" applyFill="1" applyAlignment="1">
      <alignment vertical="center" wrapText="1"/>
    </xf>
    <xf numFmtId="0" fontId="34" fillId="33" borderId="25" xfId="0" applyFont="1" applyFill="1" applyBorder="1" applyAlignment="1">
      <alignment horizontal="center" vertical="center" wrapText="1"/>
    </xf>
    <xf numFmtId="0" fontId="34" fillId="29" borderId="25" xfId="0" applyFont="1" applyFill="1" applyBorder="1" applyAlignment="1">
      <alignment horizontal="center" vertical="center" wrapText="1"/>
    </xf>
    <xf numFmtId="0" fontId="1" fillId="0" borderId="25" xfId="32" applyBorder="1" applyAlignment="1">
      <alignment horizontal="center" vertical="center" wrapText="1"/>
    </xf>
    <xf numFmtId="3" fontId="41" fillId="0" borderId="25" xfId="0" applyNumberFormat="1" applyFont="1" applyBorder="1" applyAlignment="1">
      <alignment horizontal="center" vertical="center" wrapText="1"/>
    </xf>
    <xf numFmtId="3" fontId="0" fillId="0" borderId="25" xfId="0" applyNumberFormat="1" applyBorder="1" applyAlignment="1">
      <alignment horizontal="center" vertical="center" wrapText="1"/>
    </xf>
    <xf numFmtId="0" fontId="1" fillId="25" borderId="20" xfId="32" applyFill="1" applyBorder="1" applyAlignment="1">
      <alignment vertical="center" wrapText="1"/>
    </xf>
    <xf numFmtId="0" fontId="1" fillId="25" borderId="16" xfId="32" applyFill="1" applyBorder="1" applyAlignment="1">
      <alignment vertical="center" wrapText="1"/>
    </xf>
    <xf numFmtId="0" fontId="38" fillId="0" borderId="25" xfId="0" applyFont="1" applyBorder="1" applyAlignment="1">
      <alignment horizontal="center" vertical="center" wrapText="1"/>
    </xf>
    <xf numFmtId="1" fontId="38" fillId="0" borderId="25" xfId="0" applyNumberFormat="1" applyFont="1" applyBorder="1" applyAlignment="1" applyProtection="1">
      <alignment horizontal="center" vertical="center" wrapText="1"/>
      <protection locked="0"/>
    </xf>
    <xf numFmtId="1" fontId="38" fillId="0" borderId="25" xfId="0" applyNumberFormat="1" applyFont="1" applyBorder="1" applyAlignment="1">
      <alignment horizontal="center" vertical="center" wrapText="1"/>
    </xf>
    <xf numFmtId="0" fontId="2" fillId="30" borderId="0" xfId="0" applyFont="1" applyFill="1" applyAlignment="1">
      <alignment horizontal="center"/>
    </xf>
    <xf numFmtId="0" fontId="1" fillId="0" borderId="29" xfId="32" applyBorder="1" applyAlignment="1" applyProtection="1">
      <alignment horizontal="justify" vertical="center" wrapText="1"/>
      <protection locked="0"/>
    </xf>
    <xf numFmtId="0" fontId="2" fillId="0" borderId="30" xfId="32" applyFont="1" applyBorder="1" applyAlignment="1" applyProtection="1">
      <alignment horizontal="justify" vertical="center" wrapText="1"/>
      <protection locked="0"/>
    </xf>
    <xf numFmtId="0" fontId="2" fillId="0" borderId="31" xfId="32" applyFont="1" applyBorder="1" applyAlignment="1" applyProtection="1">
      <alignment horizontal="justify" vertical="center" wrapText="1"/>
      <protection locked="0"/>
    </xf>
    <xf numFmtId="0" fontId="2" fillId="25" borderId="9" xfId="32" applyFont="1" applyFill="1" applyBorder="1" applyAlignment="1">
      <alignment horizontal="center" vertical="center"/>
    </xf>
    <xf numFmtId="0" fontId="2" fillId="25" borderId="24" xfId="32" applyFont="1" applyFill="1" applyBorder="1" applyAlignment="1">
      <alignment horizontal="center" vertical="center"/>
    </xf>
    <xf numFmtId="0" fontId="2" fillId="25" borderId="26" xfId="32" applyFont="1" applyFill="1" applyBorder="1" applyAlignment="1">
      <alignment horizontal="center" vertical="center"/>
    </xf>
    <xf numFmtId="0" fontId="2" fillId="0" borderId="24" xfId="32" applyFont="1" applyBorder="1" applyAlignment="1" applyProtection="1">
      <alignment horizontal="center" vertical="center" wrapText="1"/>
      <protection locked="0"/>
    </xf>
    <xf numFmtId="0" fontId="2" fillId="0" borderId="26" xfId="32" applyFont="1" applyBorder="1" applyAlignment="1" applyProtection="1">
      <alignment horizontal="center" vertical="center" wrapText="1"/>
      <protection locked="0"/>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7" xfId="0" applyFont="1" applyFill="1" applyBorder="1" applyAlignment="1">
      <alignment horizontal="center" vertical="center"/>
    </xf>
    <xf numFmtId="0" fontId="25" fillId="25" borderId="0" xfId="0" applyFont="1" applyFill="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25" fillId="25" borderId="31" xfId="0" applyFont="1" applyFill="1" applyBorder="1" applyAlignment="1">
      <alignment horizontal="center" vertical="center"/>
    </xf>
    <xf numFmtId="0" fontId="1" fillId="0" borderId="0" xfId="0" applyFont="1" applyAlignment="1">
      <alignment horizontal="center"/>
    </xf>
    <xf numFmtId="0" fontId="3" fillId="24" borderId="33" xfId="0" applyFont="1" applyFill="1" applyBorder="1" applyAlignment="1">
      <alignment horizontal="left" vertical="center" wrapText="1"/>
    </xf>
    <xf numFmtId="0" fontId="3" fillId="24" borderId="52" xfId="0" applyFont="1" applyFill="1" applyBorder="1" applyAlignment="1">
      <alignment horizontal="left" vertical="center" wrapText="1"/>
    </xf>
    <xf numFmtId="0" fontId="3" fillId="24" borderId="34" xfId="0" applyFont="1" applyFill="1" applyBorder="1" applyAlignment="1">
      <alignment horizontal="left" vertical="center" wrapText="1"/>
    </xf>
    <xf numFmtId="0" fontId="2" fillId="30" borderId="12" xfId="32" applyFont="1" applyFill="1" applyBorder="1" applyAlignment="1">
      <alignment horizontal="left" vertical="top" wrapText="1"/>
    </xf>
    <xf numFmtId="0" fontId="2" fillId="30" borderId="11" xfId="32" applyFont="1" applyFill="1" applyBorder="1" applyAlignment="1">
      <alignment horizontal="left" vertical="top" wrapText="1"/>
    </xf>
    <xf numFmtId="0" fontId="2" fillId="30" borderId="13" xfId="32" applyFont="1" applyFill="1" applyBorder="1" applyAlignment="1">
      <alignment horizontal="left" vertical="top" wrapText="1"/>
    </xf>
    <xf numFmtId="0" fontId="1" fillId="0" borderId="27" xfId="32" applyBorder="1" applyAlignment="1" applyProtection="1">
      <alignment horizontal="justify" vertical="center" wrapText="1"/>
      <protection locked="0"/>
    </xf>
    <xf numFmtId="0" fontId="1" fillId="0" borderId="0" xfId="32" applyAlignment="1" applyProtection="1">
      <alignment horizontal="justify" vertical="center" wrapText="1"/>
      <protection locked="0"/>
    </xf>
    <xf numFmtId="0" fontId="1" fillId="0" borderId="28" xfId="32" applyBorder="1" applyAlignment="1" applyProtection="1">
      <alignment horizontal="justify" vertical="center" wrapText="1"/>
      <protection locked="0"/>
    </xf>
    <xf numFmtId="0" fontId="2" fillId="30" borderId="53" xfId="32" applyFont="1" applyFill="1" applyBorder="1" applyAlignment="1">
      <alignment horizontal="left" vertical="top" wrapText="1"/>
    </xf>
    <xf numFmtId="0" fontId="2" fillId="30" borderId="54" xfId="32" applyFont="1" applyFill="1" applyBorder="1" applyAlignment="1">
      <alignment horizontal="left" vertical="top" wrapText="1"/>
    </xf>
    <xf numFmtId="0" fontId="2" fillId="30" borderId="55" xfId="32" applyFont="1" applyFill="1" applyBorder="1" applyAlignment="1">
      <alignment horizontal="left" vertical="top" wrapText="1"/>
    </xf>
    <xf numFmtId="0" fontId="3" fillId="24" borderId="9" xfId="0" applyFont="1" applyFill="1" applyBorder="1" applyAlignment="1">
      <alignment horizontal="center"/>
    </xf>
    <xf numFmtId="0" fontId="3" fillId="24" borderId="24" xfId="0" applyFont="1" applyFill="1" applyBorder="1" applyAlignment="1">
      <alignment horizontal="center"/>
    </xf>
    <xf numFmtId="0" fontId="3" fillId="24" borderId="26" xfId="0" applyFont="1" applyFill="1" applyBorder="1" applyAlignment="1">
      <alignment horizontal="center"/>
    </xf>
    <xf numFmtId="0" fontId="2" fillId="25" borderId="25" xfId="0" applyFont="1" applyFill="1" applyBorder="1" applyAlignment="1">
      <alignment horizontal="center"/>
    </xf>
    <xf numFmtId="0" fontId="2" fillId="25" borderId="51" xfId="0" applyFont="1" applyFill="1" applyBorder="1" applyAlignment="1">
      <alignment horizontal="center"/>
    </xf>
    <xf numFmtId="0" fontId="3" fillId="25" borderId="17" xfId="0" applyFont="1" applyFill="1" applyBorder="1" applyAlignment="1">
      <alignment horizontal="center"/>
    </xf>
    <xf numFmtId="0" fontId="3" fillId="25" borderId="18" xfId="0" applyFont="1" applyFill="1" applyBorder="1" applyAlignment="1">
      <alignment horizontal="center"/>
    </xf>
    <xf numFmtId="0" fontId="3" fillId="24" borderId="33" xfId="32" applyFont="1" applyFill="1" applyBorder="1" applyAlignment="1">
      <alignment horizontal="left" vertical="center" wrapText="1"/>
    </xf>
    <xf numFmtId="0" fontId="3" fillId="24" borderId="34" xfId="32" applyFont="1" applyFill="1" applyBorder="1" applyAlignment="1">
      <alignment horizontal="left" vertical="center" wrapText="1"/>
    </xf>
    <xf numFmtId="0" fontId="1" fillId="25" borderId="39" xfId="0" applyFont="1" applyFill="1" applyBorder="1" applyAlignment="1">
      <alignment horizontal="center" vertical="center" wrapText="1"/>
    </xf>
    <xf numFmtId="0" fontId="1" fillId="25" borderId="40" xfId="0" applyFont="1" applyFill="1" applyBorder="1" applyAlignment="1">
      <alignment horizontal="center" vertical="center" wrapText="1"/>
    </xf>
    <xf numFmtId="0" fontId="1" fillId="25" borderId="41" xfId="0" applyFont="1" applyFill="1" applyBorder="1" applyAlignment="1">
      <alignment horizontal="center" vertical="center" wrapText="1"/>
    </xf>
    <xf numFmtId="0" fontId="1" fillId="25" borderId="25" xfId="0" applyFont="1" applyFill="1" applyBorder="1" applyAlignment="1">
      <alignment horizontal="center" vertical="center"/>
    </xf>
    <xf numFmtId="0" fontId="1" fillId="25" borderId="25" xfId="0" applyFont="1" applyFill="1" applyBorder="1" applyAlignment="1">
      <alignment horizontal="center" vertical="center" wrapText="1"/>
    </xf>
    <xf numFmtId="0" fontId="1" fillId="25" borderId="51" xfId="0" applyFont="1" applyFill="1" applyBorder="1" applyAlignment="1">
      <alignment horizontal="center" vertical="center" wrapText="1"/>
    </xf>
    <xf numFmtId="0" fontId="3" fillId="25" borderId="12" xfId="32" applyFont="1" applyFill="1" applyBorder="1" applyAlignment="1">
      <alignment horizontal="center"/>
    </xf>
    <xf numFmtId="0" fontId="3" fillId="25" borderId="11" xfId="32" applyFont="1" applyFill="1" applyBorder="1" applyAlignment="1">
      <alignment horizontal="center"/>
    </xf>
    <xf numFmtId="0" fontId="3" fillId="25" borderId="13" xfId="32" applyFont="1" applyFill="1" applyBorder="1" applyAlignment="1">
      <alignment horizontal="center"/>
    </xf>
    <xf numFmtId="0" fontId="3" fillId="24" borderId="43" xfId="0" applyFont="1" applyFill="1" applyBorder="1" applyAlignment="1">
      <alignment horizontal="center"/>
    </xf>
    <xf numFmtId="0" fontId="3" fillId="24" borderId="44" xfId="0" applyFont="1" applyFill="1" applyBorder="1" applyAlignment="1">
      <alignment horizontal="center"/>
    </xf>
    <xf numFmtId="0" fontId="3" fillId="24" borderId="45" xfId="0" applyFont="1" applyFill="1" applyBorder="1" applyAlignment="1">
      <alignment horizontal="center"/>
    </xf>
    <xf numFmtId="0" fontId="3" fillId="24" borderId="46" xfId="0" applyFont="1" applyFill="1" applyBorder="1" applyAlignment="1">
      <alignment horizontal="center"/>
    </xf>
    <xf numFmtId="0" fontId="2" fillId="25" borderId="9" xfId="32" applyFont="1" applyFill="1" applyBorder="1" applyAlignment="1">
      <alignment horizontal="center" vertical="center" wrapText="1"/>
    </xf>
    <xf numFmtId="0" fontId="1" fillId="0" borderId="9" xfId="32" applyBorder="1" applyAlignment="1">
      <alignment horizontal="justify" vertical="center" wrapText="1"/>
    </xf>
    <xf numFmtId="0" fontId="1" fillId="0" borderId="24" xfId="32" applyBorder="1" applyAlignment="1">
      <alignment horizontal="justify" vertical="center"/>
    </xf>
    <xf numFmtId="0" fontId="1" fillId="0" borderId="26" xfId="32" applyBorder="1" applyAlignment="1">
      <alignment horizontal="justify" vertical="center"/>
    </xf>
    <xf numFmtId="0" fontId="3" fillId="25" borderId="9" xfId="0" applyFont="1" applyFill="1" applyBorder="1" applyAlignment="1">
      <alignment horizontal="center"/>
    </xf>
    <xf numFmtId="0" fontId="3" fillId="25" borderId="24" xfId="0" applyFont="1" applyFill="1" applyBorder="1" applyAlignment="1">
      <alignment horizontal="center"/>
    </xf>
    <xf numFmtId="0" fontId="3" fillId="25" borderId="26" xfId="0" applyFont="1" applyFill="1" applyBorder="1" applyAlignment="1">
      <alignment horizontal="center"/>
    </xf>
    <xf numFmtId="9" fontId="2" fillId="25" borderId="9" xfId="0" applyNumberFormat="1" applyFont="1" applyFill="1" applyBorder="1" applyAlignment="1">
      <alignment horizontal="center" vertical="center" wrapText="1"/>
    </xf>
    <xf numFmtId="0" fontId="2" fillId="25" borderId="24" xfId="0" applyFont="1" applyFill="1" applyBorder="1" applyAlignment="1">
      <alignment horizontal="center" vertical="center" wrapText="1"/>
    </xf>
    <xf numFmtId="0" fontId="2" fillId="25" borderId="26" xfId="0" applyFont="1" applyFill="1" applyBorder="1" applyAlignment="1">
      <alignment horizontal="center" vertical="center" wrapText="1"/>
    </xf>
    <xf numFmtId="0" fontId="3" fillId="0" borderId="27" xfId="0" applyFont="1" applyBorder="1" applyAlignment="1">
      <alignment horizontal="center"/>
    </xf>
    <xf numFmtId="0" fontId="3" fillId="0" borderId="0" xfId="0" applyFont="1" applyAlignment="1">
      <alignment horizontal="center"/>
    </xf>
    <xf numFmtId="0" fontId="3" fillId="0" borderId="28" xfId="0" applyFont="1" applyBorder="1" applyAlignment="1">
      <alignment horizontal="center"/>
    </xf>
    <xf numFmtId="0" fontId="2" fillId="25" borderId="9" xfId="0" applyFont="1" applyFill="1" applyBorder="1" applyAlignment="1">
      <alignment horizontal="center" vertical="center" wrapText="1"/>
    </xf>
    <xf numFmtId="0" fontId="2" fillId="27" borderId="24" xfId="0" applyFont="1" applyFill="1" applyBorder="1" applyAlignment="1">
      <alignment horizontal="center" vertical="center" wrapText="1"/>
    </xf>
    <xf numFmtId="0" fontId="2" fillId="28" borderId="9" xfId="0" applyFont="1" applyFill="1" applyBorder="1" applyAlignment="1">
      <alignment horizontal="center" vertical="center" wrapText="1"/>
    </xf>
    <xf numFmtId="0" fontId="2" fillId="28" borderId="26" xfId="0" applyFont="1" applyFill="1" applyBorder="1" applyAlignment="1">
      <alignment horizontal="center" vertical="center" wrapText="1"/>
    </xf>
    <xf numFmtId="0" fontId="3" fillId="0" borderId="12" xfId="32" applyFont="1" applyBorder="1" applyAlignment="1">
      <alignment horizontal="center"/>
    </xf>
    <xf numFmtId="0" fontId="3" fillId="0" borderId="11" xfId="32" applyFont="1" applyBorder="1" applyAlignment="1">
      <alignment horizontal="center"/>
    </xf>
    <xf numFmtId="0" fontId="3" fillId="0" borderId="13" xfId="32" applyFont="1" applyBorder="1" applyAlignment="1">
      <alignment horizontal="center"/>
    </xf>
    <xf numFmtId="0" fontId="3" fillId="25" borderId="9" xfId="32" applyFont="1" applyFill="1" applyBorder="1" applyAlignment="1">
      <alignment horizontal="center"/>
    </xf>
    <xf numFmtId="0" fontId="3" fillId="25" borderId="24" xfId="32" applyFont="1" applyFill="1" applyBorder="1" applyAlignment="1">
      <alignment horizontal="center"/>
    </xf>
    <xf numFmtId="0" fontId="3" fillId="25" borderId="26" xfId="32" applyFont="1" applyFill="1" applyBorder="1" applyAlignment="1">
      <alignment horizontal="center"/>
    </xf>
    <xf numFmtId="0" fontId="2" fillId="25" borderId="24" xfId="32" applyFont="1" applyFill="1" applyBorder="1" applyAlignment="1">
      <alignment horizontal="center"/>
    </xf>
    <xf numFmtId="0" fontId="2" fillId="25" borderId="26" xfId="32" applyFont="1" applyFill="1" applyBorder="1" applyAlignment="1">
      <alignment horizontal="center"/>
    </xf>
    <xf numFmtId="0" fontId="1" fillId="0" borderId="9" xfId="32" applyBorder="1" applyAlignment="1">
      <alignment horizontal="center" vertical="center"/>
    </xf>
    <xf numFmtId="0" fontId="1" fillId="0" borderId="24" xfId="32" applyBorder="1" applyAlignment="1">
      <alignment horizontal="center" vertical="center"/>
    </xf>
    <xf numFmtId="0" fontId="1" fillId="0" borderId="26" xfId="32" applyBorder="1" applyAlignment="1">
      <alignment horizontal="center" vertical="center"/>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2" fillId="0" borderId="9"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3" fillId="0" borderId="11" xfId="0" applyFont="1" applyBorder="1" applyAlignment="1">
      <alignment horizontal="center"/>
    </xf>
    <xf numFmtId="0" fontId="3" fillId="0" borderId="9" xfId="0" applyFont="1" applyBorder="1" applyAlignment="1">
      <alignment horizontal="center"/>
    </xf>
    <xf numFmtId="0" fontId="3" fillId="0" borderId="24" xfId="0" applyFont="1" applyBorder="1" applyAlignment="1">
      <alignment horizontal="center"/>
    </xf>
    <xf numFmtId="0" fontId="3" fillId="0" borderId="26" xfId="0" applyFont="1" applyBorder="1" applyAlignment="1">
      <alignment horizontal="center"/>
    </xf>
    <xf numFmtId="0" fontId="1" fillId="25" borderId="9" xfId="32" applyFill="1" applyBorder="1" applyAlignment="1">
      <alignment horizontal="center" vertical="center" wrapText="1"/>
    </xf>
    <xf numFmtId="0" fontId="1" fillId="25" borderId="24" xfId="32" applyFill="1" applyBorder="1" applyAlignment="1">
      <alignment horizontal="center" vertical="center"/>
    </xf>
    <xf numFmtId="0" fontId="1" fillId="25" borderId="26" xfId="32" applyFill="1" applyBorder="1" applyAlignment="1">
      <alignment horizontal="center" vertical="center"/>
    </xf>
    <xf numFmtId="0" fontId="1" fillId="25" borderId="27" xfId="32" applyFill="1" applyBorder="1" applyAlignment="1">
      <alignment horizontal="center"/>
    </xf>
    <xf numFmtId="0" fontId="1" fillId="25" borderId="0" xfId="32" applyFill="1" applyAlignment="1">
      <alignment horizontal="center"/>
    </xf>
    <xf numFmtId="0" fontId="1" fillId="25" borderId="28" xfId="32" applyFill="1" applyBorder="1" applyAlignment="1">
      <alignment horizontal="center"/>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9" fillId="0" borderId="15" xfId="0" applyFont="1" applyBorder="1" applyAlignment="1">
      <alignment horizontal="center" vertical="center"/>
    </xf>
    <xf numFmtId="0" fontId="29" fillId="0" borderId="21" xfId="0" applyFont="1" applyBorder="1" applyAlignment="1">
      <alignment horizontal="center" vertical="center"/>
    </xf>
    <xf numFmtId="0" fontId="29" fillId="0" borderId="19" xfId="0" applyFont="1" applyBorder="1" applyAlignment="1">
      <alignment horizontal="center" vertical="center"/>
    </xf>
    <xf numFmtId="0" fontId="30" fillId="0" borderId="50" xfId="0" applyFont="1" applyBorder="1" applyAlignment="1">
      <alignment vertical="center"/>
    </xf>
    <xf numFmtId="0" fontId="30" fillId="0" borderId="21"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5" xfId="0" applyFont="1" applyBorder="1" applyAlignment="1">
      <alignment horizontal="center" vertical="center"/>
    </xf>
    <xf numFmtId="0" fontId="29" fillId="0" borderId="51" xfId="0" applyFont="1" applyBorder="1" applyAlignment="1">
      <alignment horizontal="center" vertical="center"/>
    </xf>
    <xf numFmtId="0" fontId="30" fillId="0" borderId="37" xfId="0" applyFont="1" applyBorder="1" applyAlignment="1">
      <alignment vertical="center"/>
    </xf>
    <xf numFmtId="0" fontId="30" fillId="0" borderId="25" xfId="0" applyFont="1" applyBorder="1" applyAlignment="1">
      <alignment vertical="center"/>
    </xf>
    <xf numFmtId="0" fontId="30" fillId="0" borderId="51"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2"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5" fillId="24" borderId="31" xfId="0" applyFont="1" applyFill="1" applyBorder="1" applyAlignment="1">
      <alignment horizontal="center" vertical="center" wrapText="1"/>
    </xf>
    <xf numFmtId="0" fontId="3" fillId="25" borderId="0" xfId="0" applyFont="1" applyFill="1" applyAlignment="1">
      <alignment horizontal="center" vertical="center" wrapText="1"/>
    </xf>
    <xf numFmtId="0" fontId="2" fillId="0" borderId="9" xfId="32" applyFont="1" applyBorder="1" applyAlignment="1">
      <alignment horizontal="center" vertical="distributed"/>
    </xf>
    <xf numFmtId="0" fontId="2" fillId="0" borderId="24" xfId="32" applyFont="1" applyBorder="1" applyAlignment="1">
      <alignment horizontal="center" vertical="distributed"/>
    </xf>
    <xf numFmtId="0" fontId="2" fillId="0" borderId="26" xfId="32" applyFont="1" applyBorder="1" applyAlignment="1">
      <alignment horizontal="center" vertical="distributed"/>
    </xf>
    <xf numFmtId="0" fontId="3" fillId="24" borderId="9" xfId="32" applyFont="1" applyFill="1" applyBorder="1" applyAlignment="1">
      <alignment horizontal="center" vertical="distributed"/>
    </xf>
    <xf numFmtId="0" fontId="3" fillId="24" borderId="24" xfId="32" applyFont="1" applyFill="1" applyBorder="1" applyAlignment="1">
      <alignment horizontal="center" vertical="distributed"/>
    </xf>
    <xf numFmtId="165" fontId="2" fillId="0" borderId="44" xfId="42" applyNumberFormat="1" applyFont="1" applyFill="1" applyBorder="1" applyAlignment="1" applyProtection="1">
      <alignment horizontal="center" vertical="center"/>
    </xf>
    <xf numFmtId="165" fontId="2" fillId="0" borderId="56" xfId="42" applyNumberFormat="1" applyFont="1" applyFill="1" applyBorder="1" applyAlignment="1" applyProtection="1">
      <alignment horizontal="center" vertical="center"/>
    </xf>
    <xf numFmtId="0" fontId="1" fillId="0" borderId="58" xfId="0" applyFont="1" applyBorder="1" applyAlignment="1">
      <alignment horizontal="center" vertical="top" wrapText="1"/>
    </xf>
    <xf numFmtId="0" fontId="1" fillId="0" borderId="54" xfId="0" applyFont="1" applyBorder="1" applyAlignment="1">
      <alignment horizontal="center" vertical="top" wrapText="1"/>
    </xf>
    <xf numFmtId="0" fontId="1" fillId="0" borderId="55" xfId="0" applyFont="1" applyBorder="1" applyAlignment="1">
      <alignment horizontal="center" vertical="top" wrapText="1"/>
    </xf>
    <xf numFmtId="0" fontId="1" fillId="0" borderId="39" xfId="0" applyFont="1" applyBorder="1" applyAlignment="1">
      <alignment horizontal="center" vertical="top" wrapText="1"/>
    </xf>
    <xf numFmtId="0" fontId="1" fillId="0" borderId="40" xfId="0" applyFont="1" applyBorder="1" applyAlignment="1">
      <alignment horizontal="center" vertical="top" wrapText="1"/>
    </xf>
    <xf numFmtId="0" fontId="1" fillId="0" borderId="42" xfId="0" applyFont="1" applyBorder="1" applyAlignment="1">
      <alignment horizontal="center" vertical="top" wrapText="1"/>
    </xf>
    <xf numFmtId="0" fontId="0" fillId="0" borderId="2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10" fontId="2" fillId="0" borderId="25" xfId="0" applyNumberFormat="1" applyFont="1" applyBorder="1" applyAlignment="1">
      <alignment horizontal="center" vertical="center" wrapText="1"/>
    </xf>
    <xf numFmtId="165" fontId="2" fillId="0" borderId="44" xfId="34" applyNumberFormat="1" applyFont="1" applyFill="1" applyBorder="1" applyAlignment="1" applyProtection="1">
      <alignment horizontal="center" vertical="center"/>
    </xf>
    <xf numFmtId="165" fontId="2" fillId="0" borderId="56" xfId="34" applyNumberFormat="1" applyFont="1" applyFill="1" applyBorder="1" applyAlignment="1" applyProtection="1">
      <alignment horizontal="center" vertical="center"/>
    </xf>
    <xf numFmtId="0" fontId="36" fillId="29" borderId="22" xfId="0" applyFont="1" applyFill="1" applyBorder="1" applyAlignment="1">
      <alignment horizontal="center" vertical="center" wrapText="1"/>
    </xf>
    <xf numFmtId="0" fontId="36" fillId="29" borderId="56" xfId="0" applyFont="1" applyFill="1" applyBorder="1" applyAlignment="1">
      <alignment horizontal="center" vertical="center" wrapText="1"/>
    </xf>
    <xf numFmtId="0" fontId="36" fillId="29" borderId="25" xfId="0" applyFont="1" applyFill="1" applyBorder="1" applyAlignment="1">
      <alignment horizontal="center" vertical="center" wrapText="1"/>
    </xf>
    <xf numFmtId="0" fontId="48" fillId="29" borderId="25" xfId="0" applyFont="1" applyFill="1" applyBorder="1" applyAlignment="1">
      <alignment horizontal="center" vertical="center" wrapText="1"/>
    </xf>
    <xf numFmtId="0" fontId="1" fillId="0" borderId="25" xfId="0" applyFont="1" applyBorder="1" applyAlignment="1">
      <alignment horizontal="center" vertical="center" wrapText="1"/>
    </xf>
    <xf numFmtId="0" fontId="0" fillId="0" borderId="25" xfId="0"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1" fillId="0" borderId="25" xfId="0" applyFont="1" applyBorder="1" applyAlignment="1">
      <alignment horizontal="left" vertical="center"/>
    </xf>
    <xf numFmtId="0" fontId="0" fillId="0" borderId="25" xfId="0" applyBorder="1" applyAlignment="1">
      <alignment horizontal="left" vertical="center"/>
    </xf>
    <xf numFmtId="0" fontId="1" fillId="25" borderId="9" xfId="32" applyFill="1" applyBorder="1" applyAlignment="1">
      <alignment horizontal="center" vertical="center"/>
    </xf>
    <xf numFmtId="0" fontId="3" fillId="25" borderId="9" xfId="32" applyFont="1" applyFill="1" applyBorder="1" applyAlignment="1">
      <alignment horizontal="center" vertical="center"/>
    </xf>
    <xf numFmtId="0" fontId="3" fillId="25" borderId="24" xfId="32" applyFont="1" applyFill="1" applyBorder="1" applyAlignment="1">
      <alignment horizontal="center" vertical="center"/>
    </xf>
    <xf numFmtId="0" fontId="3" fillId="25" borderId="26" xfId="32" applyFont="1" applyFill="1" applyBorder="1" applyAlignment="1">
      <alignment horizontal="center" vertical="center"/>
    </xf>
    <xf numFmtId="0" fontId="3" fillId="24" borderId="9"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26" xfId="0" applyFont="1" applyFill="1" applyBorder="1" applyAlignment="1">
      <alignment horizontal="center" vertical="center"/>
    </xf>
    <xf numFmtId="0" fontId="39" fillId="25" borderId="9" xfId="32" applyFont="1" applyFill="1" applyBorder="1" applyAlignment="1">
      <alignment horizontal="center" vertical="center" wrapText="1"/>
    </xf>
    <xf numFmtId="0" fontId="40" fillId="25" borderId="24" xfId="32" applyFont="1" applyFill="1" applyBorder="1" applyAlignment="1">
      <alignment horizontal="center" vertical="center"/>
    </xf>
    <xf numFmtId="0" fontId="40" fillId="25" borderId="26" xfId="32" applyFont="1" applyFill="1" applyBorder="1" applyAlignment="1">
      <alignment horizontal="center" vertical="center"/>
    </xf>
    <xf numFmtId="0" fontId="3" fillId="24" borderId="43" xfId="0" applyFont="1" applyFill="1" applyBorder="1" applyAlignment="1">
      <alignment horizontal="center" vertical="center"/>
    </xf>
    <xf numFmtId="0" fontId="3" fillId="24" borderId="44" xfId="0" applyFont="1" applyFill="1" applyBorder="1" applyAlignment="1">
      <alignment horizontal="center" vertical="center"/>
    </xf>
    <xf numFmtId="0" fontId="3" fillId="24" borderId="45" xfId="0" applyFont="1" applyFill="1" applyBorder="1" applyAlignment="1">
      <alignment horizontal="center" vertical="center"/>
    </xf>
    <xf numFmtId="0" fontId="3" fillId="24" borderId="46" xfId="0" applyFont="1" applyFill="1" applyBorder="1" applyAlignment="1">
      <alignment horizontal="center" vertical="center"/>
    </xf>
    <xf numFmtId="0" fontId="1" fillId="25" borderId="39" xfId="32" applyFill="1" applyBorder="1" applyAlignment="1">
      <alignment horizontal="center" vertical="center" wrapText="1"/>
    </xf>
    <xf numFmtId="0" fontId="1" fillId="25" borderId="40" xfId="32" applyFill="1" applyBorder="1" applyAlignment="1">
      <alignment horizontal="center" vertical="center" wrapText="1"/>
    </xf>
    <xf numFmtId="0" fontId="1" fillId="25" borderId="41" xfId="32" applyFill="1" applyBorder="1" applyAlignment="1">
      <alignment horizontal="center" vertical="center" wrapText="1"/>
    </xf>
    <xf numFmtId="0" fontId="1" fillId="25" borderId="39" xfId="32" applyFill="1" applyBorder="1" applyAlignment="1">
      <alignment horizontal="center" vertical="center"/>
    </xf>
    <xf numFmtId="0" fontId="1" fillId="25" borderId="40" xfId="32" applyFill="1" applyBorder="1" applyAlignment="1">
      <alignment horizontal="center" vertical="center"/>
    </xf>
    <xf numFmtId="0" fontId="1" fillId="25" borderId="41" xfId="32" applyFill="1" applyBorder="1" applyAlignment="1">
      <alignment horizontal="center" vertical="center"/>
    </xf>
    <xf numFmtId="0" fontId="1" fillId="25" borderId="42" xfId="32" applyFill="1" applyBorder="1" applyAlignment="1">
      <alignment horizontal="center" vertical="center" wrapText="1"/>
    </xf>
    <xf numFmtId="0" fontId="1" fillId="25" borderId="35" xfId="32" applyFill="1" applyBorder="1" applyAlignment="1">
      <alignment horizontal="center" vertical="center" wrapText="1"/>
    </xf>
    <xf numFmtId="0" fontId="1" fillId="25" borderId="36" xfId="32" applyFill="1" applyBorder="1" applyAlignment="1">
      <alignment horizontal="center" vertical="center" wrapText="1"/>
    </xf>
    <xf numFmtId="0" fontId="1" fillId="25" borderId="37" xfId="32" applyFill="1" applyBorder="1" applyAlignment="1">
      <alignment horizontal="center" vertical="center" wrapText="1"/>
    </xf>
    <xf numFmtId="0" fontId="1" fillId="25" borderId="35" xfId="32" applyFill="1" applyBorder="1" applyAlignment="1">
      <alignment horizontal="center" vertical="center"/>
    </xf>
    <xf numFmtId="0" fontId="1" fillId="25" borderId="36" xfId="32" applyFill="1" applyBorder="1" applyAlignment="1">
      <alignment horizontal="center" vertical="center"/>
    </xf>
    <xf numFmtId="0" fontId="1" fillId="25" borderId="37" xfId="32" applyFill="1" applyBorder="1" applyAlignment="1">
      <alignment horizontal="center" vertical="center"/>
    </xf>
    <xf numFmtId="0" fontId="1" fillId="25" borderId="38" xfId="32" applyFill="1" applyBorder="1" applyAlignment="1">
      <alignment horizontal="center" vertical="center" wrapText="1"/>
    </xf>
    <xf numFmtId="0" fontId="2" fillId="25" borderId="57" xfId="0" applyFont="1" applyFill="1" applyBorder="1" applyAlignment="1">
      <alignment horizontal="center"/>
    </xf>
    <xf numFmtId="0" fontId="2" fillId="25" borderId="60" xfId="0" applyFont="1" applyFill="1" applyBorder="1" applyAlignment="1">
      <alignment horizontal="center"/>
    </xf>
    <xf numFmtId="0" fontId="2" fillId="25" borderId="25" xfId="0" applyFont="1" applyFill="1" applyBorder="1" applyAlignment="1">
      <alignment horizontal="center" vertical="center"/>
    </xf>
    <xf numFmtId="0" fontId="2" fillId="25" borderId="51" xfId="0" applyFont="1" applyFill="1" applyBorder="1" applyAlignment="1">
      <alignment horizontal="center" vertical="center"/>
    </xf>
    <xf numFmtId="0" fontId="2" fillId="0" borderId="30" xfId="32" applyFont="1" applyBorder="1" applyAlignment="1" applyProtection="1">
      <alignment horizontal="center" vertical="center" wrapText="1"/>
      <protection locked="0"/>
    </xf>
    <xf numFmtId="0" fontId="2" fillId="0" borderId="31" xfId="32" applyFont="1" applyBorder="1" applyAlignment="1" applyProtection="1">
      <alignment horizontal="center" vertical="center" wrapText="1"/>
      <protection locked="0"/>
    </xf>
    <xf numFmtId="0" fontId="2" fillId="0" borderId="0" xfId="32" applyFont="1" applyAlignment="1" applyProtection="1">
      <alignment horizontal="justify" vertical="center" wrapText="1"/>
      <protection locked="0"/>
    </xf>
    <xf numFmtId="0" fontId="2" fillId="0" borderId="28" xfId="32" applyFont="1" applyBorder="1" applyAlignment="1" applyProtection="1">
      <alignment horizontal="justify" vertical="center" wrapText="1"/>
      <protection locked="0"/>
    </xf>
    <xf numFmtId="0" fontId="23" fillId="30" borderId="0" xfId="0" applyFont="1" applyFill="1" applyAlignment="1">
      <alignment horizontal="left"/>
    </xf>
    <xf numFmtId="0" fontId="1" fillId="0" borderId="25" xfId="0" applyFont="1" applyBorder="1" applyAlignment="1" applyProtection="1">
      <alignment horizontal="left" vertical="top" wrapText="1"/>
      <protection locked="0"/>
    </xf>
    <xf numFmtId="0" fontId="31" fillId="0" borderId="25" xfId="0" applyFont="1" applyBorder="1" applyAlignment="1" applyProtection="1">
      <alignment horizontal="left" vertical="top" wrapText="1"/>
      <protection locked="0"/>
    </xf>
    <xf numFmtId="10" fontId="41" fillId="0" borderId="25" xfId="42" applyNumberFormat="1" applyFont="1" applyFill="1" applyBorder="1" applyAlignment="1" applyProtection="1">
      <alignment horizontal="center" vertical="center" wrapText="1"/>
    </xf>
    <xf numFmtId="0" fontId="1" fillId="25" borderId="9" xfId="32" applyFill="1" applyBorder="1" applyAlignment="1">
      <alignment horizontal="left" vertical="center" wrapText="1"/>
    </xf>
    <xf numFmtId="0" fontId="1" fillId="25" borderId="24" xfId="32" applyFill="1" applyBorder="1" applyAlignment="1">
      <alignment horizontal="left" vertical="center"/>
    </xf>
    <xf numFmtId="0" fontId="1" fillId="25" borderId="26" xfId="32" applyFill="1" applyBorder="1" applyAlignment="1">
      <alignment horizontal="left" vertical="center"/>
    </xf>
    <xf numFmtId="0" fontId="44" fillId="0" borderId="58" xfId="0" applyFont="1" applyBorder="1" applyAlignment="1" applyProtection="1">
      <alignment horizontal="left" vertical="top" wrapText="1"/>
      <protection locked="0"/>
    </xf>
    <xf numFmtId="0" fontId="44" fillId="0" borderId="54" xfId="0" applyFont="1" applyBorder="1" applyAlignment="1" applyProtection="1">
      <alignment horizontal="left" vertical="top" wrapText="1"/>
      <protection locked="0"/>
    </xf>
    <xf numFmtId="0" fontId="44" fillId="0" borderId="59" xfId="0" applyFont="1" applyBorder="1" applyAlignment="1" applyProtection="1">
      <alignment horizontal="left" vertical="top" wrapText="1"/>
      <protection locked="0"/>
    </xf>
    <xf numFmtId="10" fontId="47" fillId="32" borderId="25" xfId="0" applyNumberFormat="1" applyFont="1" applyFill="1" applyBorder="1" applyAlignment="1">
      <alignment horizontal="center" vertical="center" wrapText="1"/>
    </xf>
    <xf numFmtId="10" fontId="47" fillId="0" borderId="25" xfId="42" applyNumberFormat="1" applyFont="1" applyFill="1" applyBorder="1" applyAlignment="1" applyProtection="1">
      <alignment horizontal="center" vertical="center"/>
    </xf>
    <xf numFmtId="0" fontId="44" fillId="0" borderId="25" xfId="0" applyFont="1" applyBorder="1" applyAlignment="1">
      <alignment horizontal="center" vertical="center" wrapText="1"/>
    </xf>
    <xf numFmtId="0" fontId="48" fillId="29" borderId="35" xfId="0" applyFont="1" applyFill="1" applyBorder="1" applyAlignment="1">
      <alignment horizontal="center" vertical="center" wrapText="1"/>
    </xf>
    <xf numFmtId="0" fontId="48" fillId="29" borderId="36" xfId="0" applyFont="1" applyFill="1" applyBorder="1" applyAlignment="1">
      <alignment horizontal="center" vertical="center" wrapText="1"/>
    </xf>
    <xf numFmtId="0" fontId="48" fillId="29" borderId="37" xfId="0" applyFont="1" applyFill="1" applyBorder="1" applyAlignment="1">
      <alignment horizontal="center" vertical="center" wrapText="1"/>
    </xf>
    <xf numFmtId="0" fontId="31" fillId="0" borderId="25" xfId="0" applyFont="1" applyBorder="1" applyAlignment="1">
      <alignment horizontal="center" vertical="center" wrapText="1"/>
    </xf>
    <xf numFmtId="0" fontId="2" fillId="0" borderId="24" xfId="32" applyFont="1" applyBorder="1" applyAlignment="1">
      <alignment horizontal="center" vertical="center" wrapText="1"/>
    </xf>
    <xf numFmtId="0" fontId="2" fillId="0" borderId="26" xfId="32" applyFont="1" applyBorder="1" applyAlignment="1">
      <alignment horizontal="center" vertical="center" wrapText="1"/>
    </xf>
    <xf numFmtId="0" fontId="2" fillId="25" borderId="9" xfId="32" applyFont="1" applyFill="1" applyBorder="1" applyAlignment="1">
      <alignment horizontal="center"/>
    </xf>
    <xf numFmtId="0" fontId="2" fillId="25" borderId="9" xfId="32" applyFont="1" applyFill="1" applyBorder="1" applyAlignment="1">
      <alignment horizontal="center" wrapText="1"/>
    </xf>
    <xf numFmtId="0" fontId="2" fillId="0" borderId="9" xfId="32" applyFont="1" applyBorder="1" applyAlignment="1">
      <alignment horizontal="justify" vertical="center" wrapText="1"/>
    </xf>
    <xf numFmtId="9" fontId="2" fillId="25" borderId="9" xfId="0" applyNumberFormat="1" applyFont="1" applyFill="1" applyBorder="1" applyAlignment="1">
      <alignment horizontal="center" wrapText="1"/>
    </xf>
    <xf numFmtId="0" fontId="2" fillId="25" borderId="24" xfId="0" applyFont="1" applyFill="1" applyBorder="1" applyAlignment="1">
      <alignment horizontal="center" wrapText="1"/>
    </xf>
    <xf numFmtId="0" fontId="2" fillId="25" borderId="26" xfId="0" applyFont="1" applyFill="1" applyBorder="1" applyAlignment="1">
      <alignment horizontal="center" wrapText="1"/>
    </xf>
    <xf numFmtId="0" fontId="2" fillId="25" borderId="9" xfId="0" applyFont="1" applyFill="1" applyBorder="1" applyAlignment="1">
      <alignment horizontal="center" wrapText="1"/>
    </xf>
    <xf numFmtId="0" fontId="2" fillId="27" borderId="24" xfId="0" applyFont="1" applyFill="1" applyBorder="1" applyAlignment="1">
      <alignment horizontal="center" wrapText="1"/>
    </xf>
    <xf numFmtId="0" fontId="1" fillId="0" borderId="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58" xfId="0" applyFont="1" applyBorder="1" applyAlignment="1" applyProtection="1">
      <alignment horizontal="left" vertical="top" wrapText="1"/>
      <protection locked="0"/>
    </xf>
    <xf numFmtId="0" fontId="1" fillId="0" borderId="54" xfId="0" applyFont="1" applyBorder="1" applyAlignment="1" applyProtection="1">
      <alignment horizontal="left" vertical="top" wrapText="1"/>
      <protection locked="0"/>
    </xf>
    <xf numFmtId="0" fontId="1" fillId="0" borderId="59" xfId="0" applyFont="1" applyBorder="1" applyAlignment="1" applyProtection="1">
      <alignment horizontal="left" vertical="top" wrapText="1"/>
      <protection locked="0"/>
    </xf>
    <xf numFmtId="0" fontId="1" fillId="0" borderId="39" xfId="0" applyFont="1" applyBorder="1" applyAlignment="1" applyProtection="1">
      <alignment horizontal="left" vertical="top" wrapText="1"/>
      <protection locked="0"/>
    </xf>
    <xf numFmtId="0" fontId="1" fillId="0" borderId="40" xfId="0" applyFont="1" applyBorder="1" applyAlignment="1" applyProtection="1">
      <alignment horizontal="left" vertical="top" wrapText="1"/>
      <protection locked="0"/>
    </xf>
    <xf numFmtId="0" fontId="1" fillId="0" borderId="41" xfId="0" applyFont="1" applyBorder="1" applyAlignment="1" applyProtection="1">
      <alignment horizontal="left" vertical="top" wrapText="1"/>
      <protection locked="0"/>
    </xf>
    <xf numFmtId="10" fontId="23" fillId="32" borderId="25" xfId="0" applyNumberFormat="1" applyFont="1" applyFill="1" applyBorder="1" applyAlignment="1">
      <alignment horizontal="center" vertical="center" wrapText="1"/>
    </xf>
    <xf numFmtId="10" fontId="48" fillId="33" borderId="25" xfId="42" applyNumberFormat="1" applyFont="1" applyFill="1" applyBorder="1" applyAlignment="1" applyProtection="1">
      <alignment horizontal="center" vertical="center"/>
    </xf>
    <xf numFmtId="0" fontId="38" fillId="0" borderId="25" xfId="0" applyFont="1" applyBorder="1" applyAlignment="1">
      <alignment horizontal="center" vertical="center" wrapText="1"/>
    </xf>
    <xf numFmtId="0" fontId="34" fillId="33" borderId="35" xfId="0" applyFont="1" applyFill="1" applyBorder="1" applyAlignment="1">
      <alignment horizontal="center" vertical="center" wrapText="1"/>
    </xf>
    <xf numFmtId="0" fontId="34" fillId="33" borderId="37" xfId="0" applyFont="1" applyFill="1" applyBorder="1" applyAlignment="1">
      <alignment horizontal="center" vertical="center" wrapText="1"/>
    </xf>
    <xf numFmtId="0" fontId="0" fillId="30" borderId="0" xfId="0" applyFill="1" applyAlignment="1">
      <alignment horizontal="center"/>
    </xf>
    <xf numFmtId="0" fontId="2" fillId="25" borderId="9" xfId="32" applyFont="1" applyFill="1" applyBorder="1" applyAlignment="1" applyProtection="1">
      <alignment horizontal="center" vertical="center"/>
      <protection locked="0"/>
    </xf>
    <xf numFmtId="0" fontId="2" fillId="25" borderId="24"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1" fillId="0" borderId="0" xfId="0" applyFont="1" applyAlignment="1" applyProtection="1">
      <alignment horizontal="center"/>
      <protection locked="0"/>
    </xf>
    <xf numFmtId="0" fontId="3" fillId="24" borderId="33" xfId="0" applyFont="1" applyFill="1" applyBorder="1" applyAlignment="1" applyProtection="1">
      <alignment horizontal="left" vertical="center" wrapText="1"/>
      <protection locked="0"/>
    </xf>
    <xf numFmtId="0" fontId="3" fillId="24" borderId="52" xfId="0" applyFont="1" applyFill="1" applyBorder="1" applyAlignment="1" applyProtection="1">
      <alignment horizontal="left" vertical="center" wrapText="1"/>
      <protection locked="0"/>
    </xf>
    <xf numFmtId="0" fontId="3" fillId="24" borderId="34" xfId="0" applyFont="1" applyFill="1" applyBorder="1" applyAlignment="1" applyProtection="1">
      <alignment horizontal="left" vertical="center"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2" fillId="30" borderId="53" xfId="32" applyFont="1" applyFill="1" applyBorder="1" applyAlignment="1" applyProtection="1">
      <alignment horizontal="left" vertical="top" wrapText="1"/>
      <protection locked="0"/>
    </xf>
    <xf numFmtId="0" fontId="2" fillId="30" borderId="54" xfId="32" applyFont="1" applyFill="1" applyBorder="1" applyAlignment="1" applyProtection="1">
      <alignment horizontal="left" vertical="top" wrapText="1"/>
      <protection locked="0"/>
    </xf>
    <xf numFmtId="0" fontId="2" fillId="30" borderId="55" xfId="32" applyFont="1" applyFill="1" applyBorder="1" applyAlignment="1" applyProtection="1">
      <alignment horizontal="left" vertical="top" wrapText="1"/>
      <protection locked="0"/>
    </xf>
    <xf numFmtId="0" fontId="1" fillId="0" borderId="35" xfId="0" applyFont="1" applyBorder="1" applyAlignment="1">
      <alignment horizontal="left" vertical="center"/>
    </xf>
    <xf numFmtId="0" fontId="0" fillId="0" borderId="37" xfId="0" applyBorder="1" applyAlignment="1">
      <alignment horizontal="left" vertical="center"/>
    </xf>
    <xf numFmtId="0" fontId="1" fillId="0" borderId="37" xfId="0" applyFont="1" applyBorder="1" applyAlignment="1">
      <alignment horizontal="left" vertical="center"/>
    </xf>
    <xf numFmtId="10" fontId="23" fillId="0" borderId="22" xfId="0" applyNumberFormat="1" applyFont="1" applyBorder="1" applyAlignment="1">
      <alignment horizontal="center" vertical="center" wrapText="1"/>
    </xf>
    <xf numFmtId="10" fontId="23" fillId="0" borderId="57" xfId="0" applyNumberFormat="1" applyFont="1" applyBorder="1" applyAlignment="1">
      <alignment horizontal="center" vertical="center" wrapText="1"/>
    </xf>
    <xf numFmtId="10" fontId="49" fillId="33" borderId="22" xfId="0" applyNumberFormat="1" applyFont="1" applyFill="1" applyBorder="1" applyAlignment="1">
      <alignment horizontal="center" vertical="center" wrapText="1"/>
    </xf>
    <xf numFmtId="10" fontId="49" fillId="33" borderId="57" xfId="0" applyNumberFormat="1" applyFont="1" applyFill="1" applyBorder="1" applyAlignment="1">
      <alignment horizontal="center" vertical="center" wrapText="1"/>
    </xf>
    <xf numFmtId="0" fontId="1" fillId="0" borderId="27" xfId="32" applyFont="1" applyBorder="1" applyAlignment="1" applyProtection="1">
      <alignment horizontal="justify" vertical="center" wrapText="1"/>
      <protection locked="0"/>
    </xf>
    <xf numFmtId="0" fontId="44" fillId="0" borderId="61" xfId="0" applyFont="1" applyBorder="1" applyAlignment="1" applyProtection="1">
      <alignment horizontal="left" vertical="top" wrapText="1"/>
      <protection locked="0"/>
    </xf>
    <xf numFmtId="0" fontId="44" fillId="0" borderId="0" xfId="0" applyFont="1" applyBorder="1" applyAlignment="1" applyProtection="1">
      <alignment horizontal="left" vertical="top" wrapText="1"/>
      <protection locked="0"/>
    </xf>
    <xf numFmtId="0" fontId="44" fillId="0" borderId="62" xfId="0" applyFont="1" applyBorder="1" applyAlignment="1" applyProtection="1">
      <alignment horizontal="left" vertical="top" wrapText="1"/>
      <protection locked="0"/>
    </xf>
    <xf numFmtId="0" fontId="0" fillId="0" borderId="61" xfId="0" applyBorder="1" applyAlignment="1">
      <alignment horizontal="left" vertical="top" wrapText="1"/>
    </xf>
    <xf numFmtId="0" fontId="0" fillId="0" borderId="0" xfId="0" applyAlignment="1">
      <alignment horizontal="left" vertical="top" wrapText="1"/>
    </xf>
    <xf numFmtId="0" fontId="0" fillId="0" borderId="62"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165" fontId="1" fillId="25" borderId="0" xfId="0" applyNumberFormat="1" applyFont="1" applyFill="1"/>
    <xf numFmtId="165" fontId="2" fillId="34" borderId="17" xfId="34" applyNumberFormat="1" applyFont="1" applyFill="1" applyBorder="1" applyAlignment="1" applyProtection="1">
      <alignment horizontal="center"/>
    </xf>
    <xf numFmtId="0" fontId="1" fillId="0" borderId="29" xfId="32" applyFont="1" applyBorder="1" applyAlignment="1" applyProtection="1">
      <alignment horizontal="justify" vertical="center" wrapText="1"/>
      <protection locked="0"/>
    </xf>
    <xf numFmtId="0" fontId="1" fillId="0" borderId="30" xfId="32" applyFont="1" applyBorder="1" applyAlignment="1" applyProtection="1">
      <alignment horizontal="justify" vertical="center" wrapText="1"/>
      <protection locked="0"/>
    </xf>
    <xf numFmtId="0" fontId="1" fillId="0" borderId="31" xfId="32" applyFont="1" applyBorder="1" applyAlignment="1" applyProtection="1">
      <alignment horizontal="justify" vertical="center" wrapText="1"/>
      <protection locked="0"/>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43" builtinId="8"/>
    <cellStyle name="Incorrecto" xfId="30" builtinId="27" customBuiltin="1"/>
    <cellStyle name="Neutral" xfId="31" builtinId="28" customBuiltin="1"/>
    <cellStyle name="Normal" xfId="0" builtinId="0"/>
    <cellStyle name="Normal 2" xfId="32" xr:uid="{00000000-0005-0000-0000-000021000000}"/>
    <cellStyle name="Notas" xfId="33" builtinId="10" customBuiltin="1"/>
    <cellStyle name="Porcentaje" xfId="34" builtinId="5"/>
    <cellStyle name="Porcentaje 2" xfId="42" xr:uid="{00000000-0005-0000-0000-000024000000}"/>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05">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'1.Planes Mejoramiento'!$C$49</c:f>
              <c:strCache>
                <c:ptCount val="1"/>
                <c:pt idx="0">
                  <c:v>RESULTADO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('1.Planes Mejoramiento'!$F$48,'1.Planes Mejoramiento'!$I$48,'1.Planes Mejoramiento'!$L$48,'1.Planes Mejoramiento'!$O$48,'1.Planes Mejoramiento'!$P$48)</c:f>
              <c:strCache>
                <c:ptCount val="5"/>
                <c:pt idx="0">
                  <c:v>MAR</c:v>
                </c:pt>
                <c:pt idx="1">
                  <c:v>JUN</c:v>
                </c:pt>
                <c:pt idx="2">
                  <c:v>SEP</c:v>
                </c:pt>
                <c:pt idx="3">
                  <c:v>DIC</c:v>
                </c:pt>
                <c:pt idx="4">
                  <c:v>ACUMULADO</c:v>
                </c:pt>
              </c:strCache>
            </c:strRef>
          </c:cat>
          <c:val>
            <c:numRef>
              <c:f>('1.Planes Mejoramiento'!$F$49,'1.Planes Mejoramiento'!$I$49,'1.Planes Mejoramiento'!$L$49,'1.Planes Mejoramiento'!$O$49,'1.Planes Mejoramiento'!$P$49)</c:f>
              <c:numCache>
                <c:formatCode>0.0%</c:formatCode>
                <c:ptCount val="5"/>
                <c:pt idx="0">
                  <c:v>5.128205128205128E-2</c:v>
                </c:pt>
                <c:pt idx="1">
                  <c:v>0.61538461538461542</c:v>
                </c:pt>
                <c:pt idx="2">
                  <c:v>5.128205128205128E-2</c:v>
                </c:pt>
                <c:pt idx="3">
                  <c:v>0.25641025641025639</c:v>
                </c:pt>
                <c:pt idx="4">
                  <c:v>0.97435897435897434</c:v>
                </c:pt>
              </c:numCache>
            </c:numRef>
          </c:val>
          <c:extLst>
            <c:ext xmlns:c16="http://schemas.microsoft.com/office/drawing/2014/chart" uri="{C3380CC4-5D6E-409C-BE32-E72D297353CC}">
              <c16:uniqueId val="{00000000-455B-4E38-A4D7-1B46454A7A15}"/>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('1.Planes Mejoramiento'!$F$48,'1.Planes Mejoramiento'!$I$48,'1.Planes Mejoramiento'!$L$48,'1.Planes Mejoramiento'!$O$48,'1.Planes Mejoramiento'!$P$48)</c:f>
              <c:strCache>
                <c:ptCount val="5"/>
                <c:pt idx="0">
                  <c:v>MAR</c:v>
                </c:pt>
                <c:pt idx="1">
                  <c:v>JUN</c:v>
                </c:pt>
                <c:pt idx="2">
                  <c:v>SEP</c:v>
                </c:pt>
                <c:pt idx="3">
                  <c:v>DIC</c:v>
                </c:pt>
                <c:pt idx="4">
                  <c:v>ACUMULADO</c:v>
                </c:pt>
              </c:strCache>
            </c:strRef>
          </c:cat>
          <c:val>
            <c:numRef>
              <c:f>('1.Planes Mejoramiento'!$F$50,'1.Planes Mejoramiento'!$I$50,'1.Planes Mejoramiento'!$L$50,'1.Planes Mejoramiento'!$O$50,'1.Planes Mejoramiento'!$P$50)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455B-4E38-A4D7-1B46454A7A15}"/>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'2.DisponibilidadST'!$C$49</c:f>
              <c:strCache>
                <c:ptCount val="1"/>
                <c:pt idx="0">
                  <c:v>RESULTADO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('2.DisponibilidadST'!$F$48,'2.DisponibilidadST'!$I$48,'2.DisponibilidadST'!$L$48,'2.DisponibilidadST'!$O$48,'2.DisponibilidadST'!$P$48)</c:f>
              <c:strCache>
                <c:ptCount val="5"/>
                <c:pt idx="0">
                  <c:v>MAR</c:v>
                </c:pt>
                <c:pt idx="1">
                  <c:v>JUN</c:v>
                </c:pt>
                <c:pt idx="2">
                  <c:v>SEP</c:v>
                </c:pt>
                <c:pt idx="3">
                  <c:v>DIC</c:v>
                </c:pt>
                <c:pt idx="4">
                  <c:v>PROMEDIO</c:v>
                </c:pt>
              </c:strCache>
            </c:strRef>
          </c:cat>
          <c:val>
            <c:numRef>
              <c:f>('2.DisponibilidadST'!$F$49,'2.DisponibilidadST'!$I$49,'2.DisponibilidadST'!$L$49,'2.DisponibilidadST'!$O$49,'2.DisponibilidadST'!$P$49)</c:f>
              <c:numCache>
                <c:formatCode>0.00%</c:formatCode>
                <c:ptCount val="5"/>
                <c:pt idx="0">
                  <c:v>0.99907407407407411</c:v>
                </c:pt>
                <c:pt idx="1">
                  <c:v>0.99629629629629635</c:v>
                </c:pt>
                <c:pt idx="2">
                  <c:v>0.99521604938271602</c:v>
                </c:pt>
                <c:pt idx="3" formatCode="0%">
                  <c:v>0.99830246913580245</c:v>
                </c:pt>
                <c:pt idx="4">
                  <c:v>0.99722222222222223</c:v>
                </c:pt>
              </c:numCache>
            </c:numRef>
          </c:val>
          <c:extLst>
            <c:ext xmlns:c16="http://schemas.microsoft.com/office/drawing/2014/chart" uri="{C3380CC4-5D6E-409C-BE32-E72D297353CC}">
              <c16:uniqueId val="{00000000-3023-44E1-B743-A8583C7685A6}"/>
            </c:ext>
          </c:extLst>
        </c:ser>
        <c:dLbls>
          <c:showLegendKey val="0"/>
          <c:showVal val="0"/>
          <c:showCatName val="0"/>
          <c:showSerName val="0"/>
          <c:showPercent val="0"/>
          <c:showBubbleSize val="0"/>
        </c:dLbls>
        <c:gapWidth val="75"/>
        <c:axId val="478243272"/>
        <c:axId val="1"/>
      </c:barChart>
      <c:lineChart>
        <c:grouping val="standard"/>
        <c:varyColors val="0"/>
        <c:ser>
          <c:idx val="1"/>
          <c:order val="1"/>
          <c:tx>
            <c:v>META</c:v>
          </c:tx>
          <c:marker>
            <c:symbol val="none"/>
          </c:marker>
          <c:cat>
            <c:strRef>
              <c:f>('2.DisponibilidadST'!$F$48,'2.DisponibilidadST'!$I$48,'2.DisponibilidadST'!$L$48,'2.DisponibilidadST'!$O$48,'2.DisponibilidadST'!$P$48)</c:f>
              <c:strCache>
                <c:ptCount val="5"/>
                <c:pt idx="0">
                  <c:v>MAR</c:v>
                </c:pt>
                <c:pt idx="1">
                  <c:v>JUN</c:v>
                </c:pt>
                <c:pt idx="2">
                  <c:v>SEP</c:v>
                </c:pt>
                <c:pt idx="3">
                  <c:v>DIC</c:v>
                </c:pt>
                <c:pt idx="4">
                  <c:v>PROMEDIO</c:v>
                </c:pt>
              </c:strCache>
            </c:strRef>
          </c:cat>
          <c:val>
            <c:numRef>
              <c:f>('2.DisponibilidadST'!$F$50,'2.DisponibilidadST'!$I$50,'2.DisponibilidadST'!$L$50,'2.DisponibilidadST'!$O$50,'2.DisponibilidadST'!$P$50)</c:f>
              <c:numCache>
                <c:formatCode>0%</c:formatCode>
                <c:ptCount val="5"/>
                <c:pt idx="0">
                  <c:v>0.95</c:v>
                </c:pt>
                <c:pt idx="1">
                  <c:v>0.95</c:v>
                </c:pt>
                <c:pt idx="2">
                  <c:v>0.95</c:v>
                </c:pt>
                <c:pt idx="3">
                  <c:v>0.95</c:v>
                </c:pt>
                <c:pt idx="4">
                  <c:v>0.95</c:v>
                </c:pt>
              </c:numCache>
            </c:numRef>
          </c:val>
          <c:smooth val="0"/>
          <c:extLst>
            <c:ext xmlns:c16="http://schemas.microsoft.com/office/drawing/2014/chart" uri="{C3380CC4-5D6E-409C-BE32-E72D297353CC}">
              <c16:uniqueId val="{00000001-3023-44E1-B743-A8583C7685A6}"/>
            </c:ext>
          </c:extLst>
        </c:ser>
        <c:dLbls>
          <c:showLegendKey val="0"/>
          <c:showVal val="0"/>
          <c:showCatName val="0"/>
          <c:showSerName val="0"/>
          <c:showPercent val="0"/>
          <c:showBubbleSize val="0"/>
        </c:dLbls>
        <c:marker val="1"/>
        <c:smooth val="0"/>
        <c:axId val="478243272"/>
        <c:axId val="1"/>
      </c:lineChart>
      <c:catAx>
        <c:axId val="4782432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478243272"/>
        <c:crosses val="autoZero"/>
        <c:crossBetween val="between"/>
      </c:valAx>
    </c:plotArea>
    <c:legend>
      <c:legendPos val="r"/>
      <c:layout>
        <c:manualLayout>
          <c:xMode val="edge"/>
          <c:yMode val="edge"/>
          <c:x val="0.36194609820113949"/>
          <c:y val="0.87398703733461891"/>
          <c:w val="0.27610915923888274"/>
          <c:h val="9.7561519095827332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 GestionSoporteTecnologico'!$C$49</c:f>
              <c:strCache>
                <c:ptCount val="1"/>
                <c:pt idx="0">
                  <c:v>RESULTADO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 GestionSoporteTecnologico'!$F$48,'3. GestionSoporteTecnologico'!$I$48,'3. GestionSoporteTecnologico'!$L$48,'3. GestionSoporteTecnologico'!$O$48,'3. GestionSoporteTecnologico'!$P$48)</c:f>
              <c:strCache>
                <c:ptCount val="5"/>
                <c:pt idx="0">
                  <c:v>MAR</c:v>
                </c:pt>
                <c:pt idx="1">
                  <c:v>JUN</c:v>
                </c:pt>
                <c:pt idx="2">
                  <c:v>SEP</c:v>
                </c:pt>
                <c:pt idx="3">
                  <c:v>DIC</c:v>
                </c:pt>
                <c:pt idx="4">
                  <c:v>PROMEDIO</c:v>
                </c:pt>
              </c:strCache>
            </c:strRef>
          </c:cat>
          <c:val>
            <c:numRef>
              <c:f>('3. GestionSoporteTecnologico'!$F$49,'3. GestionSoporteTecnologico'!$I$49,'3. GestionSoporteTecnologico'!$L$49,'3. GestionSoporteTecnologico'!$O$49,'3. GestionSoporteTecnologico'!$P$49)</c:f>
              <c:numCache>
                <c:formatCode>0.0%</c:formatCode>
                <c:ptCount val="5"/>
                <c:pt idx="0">
                  <c:v>0.89101014983083615</c:v>
                </c:pt>
                <c:pt idx="1">
                  <c:v>0.96744428969359331</c:v>
                </c:pt>
                <c:pt idx="2">
                  <c:v>0.9795579192288516</c:v>
                </c:pt>
                <c:pt idx="3">
                  <c:v>0.95254180037155889</c:v>
                </c:pt>
                <c:pt idx="4">
                  <c:v>0.94763853978120993</c:v>
                </c:pt>
              </c:numCache>
            </c:numRef>
          </c:val>
          <c:extLst>
            <c:ext xmlns:c16="http://schemas.microsoft.com/office/drawing/2014/chart" uri="{C3380CC4-5D6E-409C-BE32-E72D297353CC}">
              <c16:uniqueId val="{00000000-1350-4390-92B9-00826D291394}"/>
            </c:ext>
          </c:extLst>
        </c:ser>
        <c:dLbls>
          <c:showLegendKey val="0"/>
          <c:showVal val="0"/>
          <c:showCatName val="0"/>
          <c:showSerName val="0"/>
          <c:showPercent val="0"/>
          <c:showBubbleSize val="0"/>
        </c:dLbls>
        <c:gapWidth val="75"/>
        <c:axId val="475650840"/>
        <c:axId val="1"/>
      </c:barChart>
      <c:lineChart>
        <c:grouping val="standard"/>
        <c:varyColors val="0"/>
        <c:ser>
          <c:idx val="1"/>
          <c:order val="1"/>
          <c:tx>
            <c:v>META</c:v>
          </c:tx>
          <c:marker>
            <c:symbol val="none"/>
          </c:marker>
          <c:cat>
            <c:strRef>
              <c:f>('3. GestionSoporteTecnologico'!$F$48,'3. GestionSoporteTecnologico'!$I$48,'3. GestionSoporteTecnologico'!$L$48,'3. GestionSoporteTecnologico'!$O$48,'3. GestionSoporteTecnologico'!$P$48)</c:f>
              <c:strCache>
                <c:ptCount val="5"/>
                <c:pt idx="0">
                  <c:v>MAR</c:v>
                </c:pt>
                <c:pt idx="1">
                  <c:v>JUN</c:v>
                </c:pt>
                <c:pt idx="2">
                  <c:v>SEP</c:v>
                </c:pt>
                <c:pt idx="3">
                  <c:v>DIC</c:v>
                </c:pt>
                <c:pt idx="4">
                  <c:v>PROMEDIO</c:v>
                </c:pt>
              </c:strCache>
            </c:strRef>
          </c:cat>
          <c:val>
            <c:numRef>
              <c:f>('3. GestionSoporteTecnologico'!$F$50,'3. GestionSoporteTecnologico'!$I$50,'3. GestionSoporteTecnologico'!$L$50,'3. GestionSoporteTecnologico'!$O$50,'3. GestionSoporteTecnologico'!$P$50)</c:f>
              <c:numCache>
                <c:formatCode>General</c:formatCode>
                <c:ptCount val="5"/>
                <c:pt idx="4" formatCode="0%">
                  <c:v>0.95</c:v>
                </c:pt>
              </c:numCache>
            </c:numRef>
          </c:val>
          <c:smooth val="0"/>
          <c:extLst>
            <c:ext xmlns:c16="http://schemas.microsoft.com/office/drawing/2014/chart" uri="{C3380CC4-5D6E-409C-BE32-E72D297353CC}">
              <c16:uniqueId val="{00000001-1350-4390-92B9-00826D291394}"/>
            </c:ext>
          </c:extLst>
        </c:ser>
        <c:dLbls>
          <c:showLegendKey val="0"/>
          <c:showVal val="0"/>
          <c:showCatName val="0"/>
          <c:showSerName val="0"/>
          <c:showPercent val="0"/>
          <c:showBubbleSize val="0"/>
        </c:dLbls>
        <c:marker val="1"/>
        <c:smooth val="0"/>
        <c:axId val="475650840"/>
        <c:axId val="1"/>
      </c:lineChart>
      <c:catAx>
        <c:axId val="47565084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475650840"/>
        <c:crosses val="autoZero"/>
        <c:crossBetween val="between"/>
      </c:valAx>
    </c:plotArea>
    <c:legend>
      <c:legendPos val="r"/>
      <c:layout>
        <c:manualLayout>
          <c:xMode val="edge"/>
          <c:yMode val="edge"/>
          <c:x val="0.36194618365454606"/>
          <c:y val="0.87398703733461891"/>
          <c:w val="0.27610908245215032"/>
          <c:h val="9.7561519095827332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'4_ActualizaciónProced'!$C$49</c:f>
              <c:strCache>
                <c:ptCount val="1"/>
                <c:pt idx="0">
                  <c:v>RESULTADO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('4_ActualizaciónProced'!$F$48,'4_ActualizaciónProced'!$I$48,'4_ActualizaciónProced'!$L$48,'4_ActualizaciónProced'!$O$48,'4_ActualizaciónProced'!$P$48)</c:f>
              <c:strCache>
                <c:ptCount val="5"/>
                <c:pt idx="0">
                  <c:v>MAR</c:v>
                </c:pt>
                <c:pt idx="1">
                  <c:v>JUN</c:v>
                </c:pt>
                <c:pt idx="2">
                  <c:v>SEP</c:v>
                </c:pt>
                <c:pt idx="3">
                  <c:v>DIC</c:v>
                </c:pt>
                <c:pt idx="4">
                  <c:v>ACUMULADO</c:v>
                </c:pt>
              </c:strCache>
            </c:strRef>
          </c:cat>
          <c:val>
            <c:numRef>
              <c:f>('4_ActualizaciónProced'!$F$49,'4_ActualizaciónProced'!$I$49,'4_ActualizaciónProced'!$L$49,'4_ActualizaciónProced'!$O$49,'4_ActualizaciónProced'!$P$49)</c:f>
              <c:numCache>
                <c:formatCode>0.0%</c:formatCode>
                <c:ptCount val="5"/>
                <c:pt idx="0">
                  <c:v>0</c:v>
                </c:pt>
                <c:pt idx="1">
                  <c:v>0.2</c:v>
                </c:pt>
                <c:pt idx="2">
                  <c:v>0.38</c:v>
                </c:pt>
                <c:pt idx="3">
                  <c:v>0.36</c:v>
                </c:pt>
                <c:pt idx="4">
                  <c:v>0.94</c:v>
                </c:pt>
              </c:numCache>
            </c:numRef>
          </c:val>
          <c:extLst>
            <c:ext xmlns:c16="http://schemas.microsoft.com/office/drawing/2014/chart" uri="{C3380CC4-5D6E-409C-BE32-E72D297353CC}">
              <c16:uniqueId val="{00000000-CAD7-429D-B645-74D1869B4BF6}"/>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('4_ActualizaciónProced'!$F$48,'4_ActualizaciónProced'!$I$48,'4_ActualizaciónProced'!$L$48,'4_ActualizaciónProced'!$O$48,'4_ActualizaciónProced'!$P$48)</c:f>
              <c:strCache>
                <c:ptCount val="5"/>
                <c:pt idx="0">
                  <c:v>MAR</c:v>
                </c:pt>
                <c:pt idx="1">
                  <c:v>JUN</c:v>
                </c:pt>
                <c:pt idx="2">
                  <c:v>SEP</c:v>
                </c:pt>
                <c:pt idx="3">
                  <c:v>DIC</c:v>
                </c:pt>
                <c:pt idx="4">
                  <c:v>ACUMULADO</c:v>
                </c:pt>
              </c:strCache>
            </c:strRef>
          </c:cat>
          <c:val>
            <c:numRef>
              <c:f>('4_ActualizaciónProced'!$F$50,'4_ActualizaciónProced'!$I$50,'4_ActualizaciónProced'!$L$50,'4_ActualizaciónProced'!$O$50,'4_ActualizaciónProced'!$P$50)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CAD7-429D-B645-74D1869B4BF6}"/>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41456134855574E-2"/>
          <c:y val="3.3075987452787912E-2"/>
          <c:w val="0.77224314038934438"/>
          <c:h val="0.80404242152657746"/>
        </c:manualLayout>
      </c:layout>
      <c:barChart>
        <c:barDir val="col"/>
        <c:grouping val="clustered"/>
        <c:varyColors val="0"/>
        <c:ser>
          <c:idx val="0"/>
          <c:order val="0"/>
          <c:tx>
            <c:strRef>
              <c:f>'5.Gestión de cambios'!$C$49</c:f>
              <c:strCache>
                <c:ptCount val="1"/>
                <c:pt idx="0">
                  <c:v>RESULTADO</c:v>
                </c:pt>
              </c:strCache>
            </c:strRef>
          </c:tx>
          <c:invertIfNegative val="0"/>
          <c:cat>
            <c:strRef>
              <c:f>('5.Gestión de cambios'!$F$48,'5.Gestión de cambios'!$I$48,'5.Gestión de cambios'!$L$48,'5.Gestión de cambios'!$O$48,'5.Gestión de cambios'!$P$48)</c:f>
              <c:strCache>
                <c:ptCount val="5"/>
                <c:pt idx="0">
                  <c:v>MAR</c:v>
                </c:pt>
                <c:pt idx="1">
                  <c:v>JUN</c:v>
                </c:pt>
                <c:pt idx="2">
                  <c:v>SEP</c:v>
                </c:pt>
                <c:pt idx="3">
                  <c:v>DIC</c:v>
                </c:pt>
                <c:pt idx="4">
                  <c:v>PROMEDIO</c:v>
                </c:pt>
              </c:strCache>
            </c:strRef>
          </c:cat>
          <c:val>
            <c:numRef>
              <c:f>('5.Gestión de cambios'!$F$49,'5.Gestión de cambios'!$I$49,'5.Gestión de cambios'!$L$49,'5.Gestión de cambios'!$O$49,'5.Gestión de cambios'!$P$49)</c:f>
              <c:numCache>
                <c:formatCode>0.0%</c:formatCode>
                <c:ptCount val="5"/>
                <c:pt idx="0">
                  <c:v>0.92500000000000004</c:v>
                </c:pt>
                <c:pt idx="1">
                  <c:v>0.86</c:v>
                </c:pt>
                <c:pt idx="2">
                  <c:v>0.92500000000000004</c:v>
                </c:pt>
                <c:pt idx="3">
                  <c:v>1</c:v>
                </c:pt>
                <c:pt idx="4">
                  <c:v>0.92749999999999999</c:v>
                </c:pt>
              </c:numCache>
            </c:numRef>
          </c:val>
          <c:extLst>
            <c:ext xmlns:c16="http://schemas.microsoft.com/office/drawing/2014/chart" uri="{C3380CC4-5D6E-409C-BE32-E72D297353CC}">
              <c16:uniqueId val="{00000000-FB75-4ED3-A1F4-15F69E8F3529}"/>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('5.Gestión de cambios'!$F$48,'5.Gestión de cambios'!$I$48,'5.Gestión de cambios'!$L$48,'5.Gestión de cambios'!$O$48,'5.Gestión de cambios'!$P$48)</c:f>
              <c:strCache>
                <c:ptCount val="5"/>
                <c:pt idx="0">
                  <c:v>MAR</c:v>
                </c:pt>
                <c:pt idx="1">
                  <c:v>JUN</c:v>
                </c:pt>
                <c:pt idx="2">
                  <c:v>SEP</c:v>
                </c:pt>
                <c:pt idx="3">
                  <c:v>DIC</c:v>
                </c:pt>
                <c:pt idx="4">
                  <c:v>PROMEDIO</c:v>
                </c:pt>
              </c:strCache>
            </c:strRef>
          </c:cat>
          <c:val>
            <c:numRef>
              <c:f>('5.Gestión de cambios'!$F$50,'5.Gestión de cambios'!$I$50,'5.Gestión de cambios'!$L$50,'5.Gestión de cambios'!$O$50,'5.Gestión de cambios'!$P$50)</c:f>
              <c:numCache>
                <c:formatCode>0%</c:formatCode>
                <c:ptCount val="5"/>
                <c:pt idx="0">
                  <c:v>0.85</c:v>
                </c:pt>
                <c:pt idx="1">
                  <c:v>0.85</c:v>
                </c:pt>
                <c:pt idx="2">
                  <c:v>0.85</c:v>
                </c:pt>
                <c:pt idx="3">
                  <c:v>0.85</c:v>
                </c:pt>
                <c:pt idx="4">
                  <c:v>0.85</c:v>
                </c:pt>
              </c:numCache>
            </c:numRef>
          </c:val>
          <c:smooth val="0"/>
          <c:extLst>
            <c:ext xmlns:c16="http://schemas.microsoft.com/office/drawing/2014/chart" uri="{C3380CC4-5D6E-409C-BE32-E72D297353CC}">
              <c16:uniqueId val="{00000001-FB75-4ED3-A1F4-15F69E8F3529}"/>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INDICADORES DTIC'!A1"/><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DICADORES DTIC'!A1"/><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DICADORES DTIC'!A1"/><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DICADORES DTIC'!A1"/><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DICADORES DTIC'!A1"/><Relationship Id="rId2" Type="http://schemas.openxmlformats.org/officeDocument/2006/relationships/chart" Target="../charts/chart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9</xdr:row>
      <xdr:rowOff>0</xdr:rowOff>
    </xdr:from>
    <xdr:to>
      <xdr:col>17</xdr:col>
      <xdr:colOff>762000</xdr:colOff>
      <xdr:row>9</xdr:row>
      <xdr:rowOff>314325</xdr:rowOff>
    </xdr:to>
    <xdr:sp macro="" textlink="">
      <xdr:nvSpPr>
        <xdr:cNvPr id="6" name="Marco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10610850" y="1581150"/>
          <a:ext cx="762000" cy="314325"/>
        </a:xfrm>
        <a:prstGeom prst="fram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lang="es-CO" sz="1100">
              <a:solidFill>
                <a:schemeClr val="tx1"/>
              </a:solidFill>
            </a:rPr>
            <a:t>MENU</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A00-000002000000}"/>
            </a:ext>
          </a:extLst>
        </xdr:cNvPr>
        <xdr:cNvGrpSpPr>
          <a:grpSpLocks/>
        </xdr:cNvGrpSpPr>
      </xdr:nvGrpSpPr>
      <xdr:grpSpPr bwMode="auto">
        <a:xfrm>
          <a:off x="370840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A00-000005000000}"/>
            </a:ext>
          </a:extLst>
        </xdr:cNvPr>
        <xdr:cNvGrpSpPr>
          <a:grpSpLocks/>
        </xdr:cNvGrpSpPr>
      </xdr:nvGrpSpPr>
      <xdr:grpSpPr bwMode="auto">
        <a:xfrm>
          <a:off x="370840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A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A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A00-000008000000}"/>
            </a:ext>
          </a:extLst>
        </xdr:cNvPr>
        <xdr:cNvGrpSpPr>
          <a:grpSpLocks/>
        </xdr:cNvGrpSpPr>
      </xdr:nvGrpSpPr>
      <xdr:grpSpPr bwMode="auto">
        <a:xfrm>
          <a:off x="370840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A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A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A00-00000B000000}"/>
            </a:ext>
          </a:extLst>
        </xdr:cNvPr>
        <xdr:cNvGrpSpPr>
          <a:grpSpLocks/>
        </xdr:cNvGrpSpPr>
      </xdr:nvGrpSpPr>
      <xdr:grpSpPr bwMode="auto">
        <a:xfrm>
          <a:off x="370840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A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A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A00-00000E000000}"/>
            </a:ext>
          </a:extLst>
        </xdr:cNvPr>
        <xdr:cNvGrpSpPr>
          <a:grpSpLocks/>
        </xdr:cNvGrpSpPr>
      </xdr:nvGrpSpPr>
      <xdr:grpSpPr bwMode="auto">
        <a:xfrm>
          <a:off x="370840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A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A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A00-000011000000}"/>
            </a:ext>
          </a:extLst>
        </xdr:cNvPr>
        <xdr:cNvGrpSpPr>
          <a:grpSpLocks/>
        </xdr:cNvGrpSpPr>
      </xdr:nvGrpSpPr>
      <xdr:grpSpPr bwMode="auto">
        <a:xfrm>
          <a:off x="370840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A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A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A00-000014000000}"/>
            </a:ext>
          </a:extLst>
        </xdr:cNvPr>
        <xdr:cNvGrpSpPr>
          <a:grpSpLocks/>
        </xdr:cNvGrpSpPr>
      </xdr:nvGrpSpPr>
      <xdr:grpSpPr bwMode="auto">
        <a:xfrm>
          <a:off x="370840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A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A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A00-000017000000}"/>
            </a:ext>
          </a:extLst>
        </xdr:cNvPr>
        <xdr:cNvGrpSpPr>
          <a:grpSpLocks/>
        </xdr:cNvGrpSpPr>
      </xdr:nvGrpSpPr>
      <xdr:grpSpPr bwMode="auto">
        <a:xfrm>
          <a:off x="370840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A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A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A00-00001A000000}"/>
            </a:ext>
          </a:extLst>
        </xdr:cNvPr>
        <xdr:cNvGrpSpPr>
          <a:grpSpLocks/>
        </xdr:cNvGrpSpPr>
      </xdr:nvGrpSpPr>
      <xdr:grpSpPr bwMode="auto">
        <a:xfrm>
          <a:off x="370840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A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A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A00-00001D000000}"/>
            </a:ext>
          </a:extLst>
        </xdr:cNvPr>
        <xdr:cNvGrpSpPr>
          <a:grpSpLocks/>
        </xdr:cNvGrpSpPr>
      </xdr:nvGrpSpPr>
      <xdr:grpSpPr bwMode="auto">
        <a:xfrm>
          <a:off x="370840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A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A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A00-000020000000}"/>
            </a:ext>
          </a:extLst>
        </xdr:cNvPr>
        <xdr:cNvGrpSpPr>
          <a:grpSpLocks/>
        </xdr:cNvGrpSpPr>
      </xdr:nvGrpSpPr>
      <xdr:grpSpPr bwMode="auto">
        <a:xfrm>
          <a:off x="370840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A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A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A00-000023000000}"/>
            </a:ext>
          </a:extLst>
        </xdr:cNvPr>
        <xdr:cNvGrpSpPr>
          <a:grpSpLocks/>
        </xdr:cNvGrpSpPr>
      </xdr:nvGrpSpPr>
      <xdr:grpSpPr bwMode="auto">
        <a:xfrm>
          <a:off x="370840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A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A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A00-000026000000}"/>
            </a:ext>
          </a:extLst>
        </xdr:cNvPr>
        <xdr:cNvGrpSpPr>
          <a:grpSpLocks/>
        </xdr:cNvGrpSpPr>
      </xdr:nvGrpSpPr>
      <xdr:grpSpPr bwMode="auto">
        <a:xfrm>
          <a:off x="370840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A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A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A00-000029000000}"/>
            </a:ext>
          </a:extLst>
        </xdr:cNvPr>
        <xdr:cNvGrpSpPr>
          <a:grpSpLocks/>
        </xdr:cNvGrpSpPr>
      </xdr:nvGrpSpPr>
      <xdr:grpSpPr bwMode="auto">
        <a:xfrm>
          <a:off x="370840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A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A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A00-00002C000000}"/>
            </a:ext>
          </a:extLst>
        </xdr:cNvPr>
        <xdr:cNvGrpSpPr>
          <a:grpSpLocks/>
        </xdr:cNvGrpSpPr>
      </xdr:nvGrpSpPr>
      <xdr:grpSpPr bwMode="auto">
        <a:xfrm>
          <a:off x="370840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A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A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A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200-000002000000}"/>
            </a:ext>
          </a:extLst>
        </xdr:cNvPr>
        <xdr:cNvGrpSpPr>
          <a:grpSpLocks/>
        </xdr:cNvGrpSpPr>
      </xdr:nvGrpSpPr>
      <xdr:grpSpPr bwMode="auto">
        <a:xfrm>
          <a:off x="370840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200-000005000000}"/>
            </a:ext>
          </a:extLst>
        </xdr:cNvPr>
        <xdr:cNvGrpSpPr>
          <a:grpSpLocks/>
        </xdr:cNvGrpSpPr>
      </xdr:nvGrpSpPr>
      <xdr:grpSpPr bwMode="auto">
        <a:xfrm>
          <a:off x="370840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2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2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200-000008000000}"/>
            </a:ext>
          </a:extLst>
        </xdr:cNvPr>
        <xdr:cNvGrpSpPr>
          <a:grpSpLocks/>
        </xdr:cNvGrpSpPr>
      </xdr:nvGrpSpPr>
      <xdr:grpSpPr bwMode="auto">
        <a:xfrm>
          <a:off x="370840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2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2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200-00000B000000}"/>
            </a:ext>
          </a:extLst>
        </xdr:cNvPr>
        <xdr:cNvGrpSpPr>
          <a:grpSpLocks/>
        </xdr:cNvGrpSpPr>
      </xdr:nvGrpSpPr>
      <xdr:grpSpPr bwMode="auto">
        <a:xfrm>
          <a:off x="370840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2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2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200-00000E000000}"/>
            </a:ext>
          </a:extLst>
        </xdr:cNvPr>
        <xdr:cNvGrpSpPr>
          <a:grpSpLocks/>
        </xdr:cNvGrpSpPr>
      </xdr:nvGrpSpPr>
      <xdr:grpSpPr bwMode="auto">
        <a:xfrm>
          <a:off x="370840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2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2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200-000011000000}"/>
            </a:ext>
          </a:extLst>
        </xdr:cNvPr>
        <xdr:cNvGrpSpPr>
          <a:grpSpLocks/>
        </xdr:cNvGrpSpPr>
      </xdr:nvGrpSpPr>
      <xdr:grpSpPr bwMode="auto">
        <a:xfrm>
          <a:off x="370840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2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2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200-000014000000}"/>
            </a:ext>
          </a:extLst>
        </xdr:cNvPr>
        <xdr:cNvGrpSpPr>
          <a:grpSpLocks/>
        </xdr:cNvGrpSpPr>
      </xdr:nvGrpSpPr>
      <xdr:grpSpPr bwMode="auto">
        <a:xfrm>
          <a:off x="370840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2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2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200-000017000000}"/>
            </a:ext>
          </a:extLst>
        </xdr:cNvPr>
        <xdr:cNvGrpSpPr>
          <a:grpSpLocks/>
        </xdr:cNvGrpSpPr>
      </xdr:nvGrpSpPr>
      <xdr:grpSpPr bwMode="auto">
        <a:xfrm>
          <a:off x="370840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2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2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200-00001A000000}"/>
            </a:ext>
          </a:extLst>
        </xdr:cNvPr>
        <xdr:cNvGrpSpPr>
          <a:grpSpLocks/>
        </xdr:cNvGrpSpPr>
      </xdr:nvGrpSpPr>
      <xdr:grpSpPr bwMode="auto">
        <a:xfrm>
          <a:off x="370840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2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2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200-00001D000000}"/>
            </a:ext>
          </a:extLst>
        </xdr:cNvPr>
        <xdr:cNvGrpSpPr>
          <a:grpSpLocks/>
        </xdr:cNvGrpSpPr>
      </xdr:nvGrpSpPr>
      <xdr:grpSpPr bwMode="auto">
        <a:xfrm>
          <a:off x="370840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2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2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200-000020000000}"/>
            </a:ext>
          </a:extLst>
        </xdr:cNvPr>
        <xdr:cNvGrpSpPr>
          <a:grpSpLocks/>
        </xdr:cNvGrpSpPr>
      </xdr:nvGrpSpPr>
      <xdr:grpSpPr bwMode="auto">
        <a:xfrm>
          <a:off x="370840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2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200-000023000000}"/>
            </a:ext>
          </a:extLst>
        </xdr:cNvPr>
        <xdr:cNvGrpSpPr>
          <a:grpSpLocks/>
        </xdr:cNvGrpSpPr>
      </xdr:nvGrpSpPr>
      <xdr:grpSpPr bwMode="auto">
        <a:xfrm>
          <a:off x="370840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2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2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200-000026000000}"/>
            </a:ext>
          </a:extLst>
        </xdr:cNvPr>
        <xdr:cNvGrpSpPr>
          <a:grpSpLocks/>
        </xdr:cNvGrpSpPr>
      </xdr:nvGrpSpPr>
      <xdr:grpSpPr bwMode="auto">
        <a:xfrm>
          <a:off x="370840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2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2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200-000029000000}"/>
            </a:ext>
          </a:extLst>
        </xdr:cNvPr>
        <xdr:cNvGrpSpPr>
          <a:grpSpLocks/>
        </xdr:cNvGrpSpPr>
      </xdr:nvGrpSpPr>
      <xdr:grpSpPr bwMode="auto">
        <a:xfrm>
          <a:off x="370840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2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2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200-00002C000000}"/>
            </a:ext>
          </a:extLst>
        </xdr:cNvPr>
        <xdr:cNvGrpSpPr>
          <a:grpSpLocks/>
        </xdr:cNvGrpSpPr>
      </xdr:nvGrpSpPr>
      <xdr:grpSpPr bwMode="auto">
        <a:xfrm>
          <a:off x="370840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2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2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9</xdr:row>
      <xdr:rowOff>0</xdr:rowOff>
    </xdr:from>
    <xdr:to>
      <xdr:col>17</xdr:col>
      <xdr:colOff>762000</xdr:colOff>
      <xdr:row>9</xdr:row>
      <xdr:rowOff>314325</xdr:rowOff>
    </xdr:to>
    <xdr:sp macro="" textlink="">
      <xdr:nvSpPr>
        <xdr:cNvPr id="4" name="Marco 3">
          <a:hlinkClick xmlns:r="http://schemas.openxmlformats.org/officeDocument/2006/relationships" r:id="rId3"/>
          <a:extLst>
            <a:ext uri="{FF2B5EF4-FFF2-40B4-BE49-F238E27FC236}">
              <a16:creationId xmlns:a16="http://schemas.microsoft.com/office/drawing/2014/main" id="{00000000-0008-0000-0300-000004000000}"/>
            </a:ext>
          </a:extLst>
        </xdr:cNvPr>
        <xdr:cNvSpPr/>
      </xdr:nvSpPr>
      <xdr:spPr>
        <a:xfrm>
          <a:off x="10603852" y="1613418"/>
          <a:ext cx="762000" cy="314325"/>
        </a:xfrm>
        <a:prstGeom prst="fram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lang="es-CO" sz="1100">
              <a:solidFill>
                <a:schemeClr val="tx1"/>
              </a:solidFill>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370840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400-000005000000}"/>
            </a:ext>
          </a:extLst>
        </xdr:cNvPr>
        <xdr:cNvGrpSpPr>
          <a:grpSpLocks/>
        </xdr:cNvGrpSpPr>
      </xdr:nvGrpSpPr>
      <xdr:grpSpPr bwMode="auto">
        <a:xfrm>
          <a:off x="370840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4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400-000007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400-000008000000}"/>
            </a:ext>
          </a:extLst>
        </xdr:cNvPr>
        <xdr:cNvGrpSpPr>
          <a:grpSpLocks/>
        </xdr:cNvGrpSpPr>
      </xdr:nvGrpSpPr>
      <xdr:grpSpPr bwMode="auto">
        <a:xfrm>
          <a:off x="370840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4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400-00000A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400-00000B000000}"/>
            </a:ext>
          </a:extLst>
        </xdr:cNvPr>
        <xdr:cNvGrpSpPr>
          <a:grpSpLocks/>
        </xdr:cNvGrpSpPr>
      </xdr:nvGrpSpPr>
      <xdr:grpSpPr bwMode="auto">
        <a:xfrm>
          <a:off x="370840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4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400-00000D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400-00000E000000}"/>
            </a:ext>
          </a:extLst>
        </xdr:cNvPr>
        <xdr:cNvGrpSpPr>
          <a:grpSpLocks/>
        </xdr:cNvGrpSpPr>
      </xdr:nvGrpSpPr>
      <xdr:grpSpPr bwMode="auto">
        <a:xfrm>
          <a:off x="370840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4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400-000010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400-000011000000}"/>
            </a:ext>
          </a:extLst>
        </xdr:cNvPr>
        <xdr:cNvGrpSpPr>
          <a:grpSpLocks/>
        </xdr:cNvGrpSpPr>
      </xdr:nvGrpSpPr>
      <xdr:grpSpPr bwMode="auto">
        <a:xfrm>
          <a:off x="370840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4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400-000013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400-000014000000}"/>
            </a:ext>
          </a:extLst>
        </xdr:cNvPr>
        <xdr:cNvGrpSpPr>
          <a:grpSpLocks/>
        </xdr:cNvGrpSpPr>
      </xdr:nvGrpSpPr>
      <xdr:grpSpPr bwMode="auto">
        <a:xfrm>
          <a:off x="370840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4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400-000016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400-000017000000}"/>
            </a:ext>
          </a:extLst>
        </xdr:cNvPr>
        <xdr:cNvGrpSpPr>
          <a:grpSpLocks/>
        </xdr:cNvGrpSpPr>
      </xdr:nvGrpSpPr>
      <xdr:grpSpPr bwMode="auto">
        <a:xfrm>
          <a:off x="370840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4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400-000019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400-00001A000000}"/>
            </a:ext>
          </a:extLst>
        </xdr:cNvPr>
        <xdr:cNvGrpSpPr>
          <a:grpSpLocks/>
        </xdr:cNvGrpSpPr>
      </xdr:nvGrpSpPr>
      <xdr:grpSpPr bwMode="auto">
        <a:xfrm>
          <a:off x="370840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4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400-00001C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400-00001D000000}"/>
            </a:ext>
          </a:extLst>
        </xdr:cNvPr>
        <xdr:cNvGrpSpPr>
          <a:grpSpLocks/>
        </xdr:cNvGrpSpPr>
      </xdr:nvGrpSpPr>
      <xdr:grpSpPr bwMode="auto">
        <a:xfrm>
          <a:off x="370840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4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400-00001F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400-000020000000}"/>
            </a:ext>
          </a:extLst>
        </xdr:cNvPr>
        <xdr:cNvGrpSpPr>
          <a:grpSpLocks/>
        </xdr:cNvGrpSpPr>
      </xdr:nvGrpSpPr>
      <xdr:grpSpPr bwMode="auto">
        <a:xfrm>
          <a:off x="370840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4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400-000022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400-000023000000}"/>
            </a:ext>
          </a:extLst>
        </xdr:cNvPr>
        <xdr:cNvGrpSpPr>
          <a:grpSpLocks/>
        </xdr:cNvGrpSpPr>
      </xdr:nvGrpSpPr>
      <xdr:grpSpPr bwMode="auto">
        <a:xfrm>
          <a:off x="370840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4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400-000025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400-000026000000}"/>
            </a:ext>
          </a:extLst>
        </xdr:cNvPr>
        <xdr:cNvGrpSpPr>
          <a:grpSpLocks/>
        </xdr:cNvGrpSpPr>
      </xdr:nvGrpSpPr>
      <xdr:grpSpPr bwMode="auto">
        <a:xfrm>
          <a:off x="370840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4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400-000028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400-000029000000}"/>
            </a:ext>
          </a:extLst>
        </xdr:cNvPr>
        <xdr:cNvGrpSpPr>
          <a:grpSpLocks/>
        </xdr:cNvGrpSpPr>
      </xdr:nvGrpSpPr>
      <xdr:grpSpPr bwMode="auto">
        <a:xfrm>
          <a:off x="370840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4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400-00002B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400-00002C000000}"/>
            </a:ext>
          </a:extLst>
        </xdr:cNvPr>
        <xdr:cNvGrpSpPr>
          <a:grpSpLocks/>
        </xdr:cNvGrpSpPr>
      </xdr:nvGrpSpPr>
      <xdr:grpSpPr bwMode="auto">
        <a:xfrm>
          <a:off x="370840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4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400-00002E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8" name="Group 1">
          <a:extLst>
            <a:ext uri="{FF2B5EF4-FFF2-40B4-BE49-F238E27FC236}">
              <a16:creationId xmlns:a16="http://schemas.microsoft.com/office/drawing/2014/main" id="{00000000-0008-0000-0400-000030000000}"/>
            </a:ext>
          </a:extLst>
        </xdr:cNvPr>
        <xdr:cNvGrpSpPr>
          <a:grpSpLocks/>
        </xdr:cNvGrpSpPr>
      </xdr:nvGrpSpPr>
      <xdr:grpSpPr bwMode="auto">
        <a:xfrm>
          <a:off x="3708400" y="104775"/>
          <a:ext cx="0" cy="428625"/>
          <a:chOff x="5362575" y="104775"/>
          <a:chExt cx="0" cy="314325"/>
        </a:xfrm>
      </xdr:grpSpPr>
      <xdr:sp macro="" textlink="">
        <xdr:nvSpPr>
          <xdr:cNvPr id="49" name="Rectangle 2">
            <a:extLst>
              <a:ext uri="{FF2B5EF4-FFF2-40B4-BE49-F238E27FC236}">
                <a16:creationId xmlns:a16="http://schemas.microsoft.com/office/drawing/2014/main" id="{00000000-0008-0000-0400-00003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400-00003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 name="Group 15">
          <a:extLst>
            <a:ext uri="{FF2B5EF4-FFF2-40B4-BE49-F238E27FC236}">
              <a16:creationId xmlns:a16="http://schemas.microsoft.com/office/drawing/2014/main" id="{00000000-0008-0000-0400-000033000000}"/>
            </a:ext>
          </a:extLst>
        </xdr:cNvPr>
        <xdr:cNvGrpSpPr>
          <a:grpSpLocks/>
        </xdr:cNvGrpSpPr>
      </xdr:nvGrpSpPr>
      <xdr:grpSpPr bwMode="auto">
        <a:xfrm>
          <a:off x="3708400" y="104775"/>
          <a:ext cx="0" cy="428625"/>
          <a:chOff x="5362575" y="104775"/>
          <a:chExt cx="0" cy="314325"/>
        </a:xfrm>
      </xdr:grpSpPr>
      <xdr:sp macro="" textlink="">
        <xdr:nvSpPr>
          <xdr:cNvPr id="52" name="Rectangle 16">
            <a:extLst>
              <a:ext uri="{FF2B5EF4-FFF2-40B4-BE49-F238E27FC236}">
                <a16:creationId xmlns:a16="http://schemas.microsoft.com/office/drawing/2014/main" id="{00000000-0008-0000-0400-00003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400-00003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 name="Group 1">
          <a:extLst>
            <a:ext uri="{FF2B5EF4-FFF2-40B4-BE49-F238E27FC236}">
              <a16:creationId xmlns:a16="http://schemas.microsoft.com/office/drawing/2014/main" id="{00000000-0008-0000-0400-000036000000}"/>
            </a:ext>
          </a:extLst>
        </xdr:cNvPr>
        <xdr:cNvGrpSpPr>
          <a:grpSpLocks/>
        </xdr:cNvGrpSpPr>
      </xdr:nvGrpSpPr>
      <xdr:grpSpPr bwMode="auto">
        <a:xfrm>
          <a:off x="3708400" y="104775"/>
          <a:ext cx="0" cy="428625"/>
          <a:chOff x="5362575" y="104775"/>
          <a:chExt cx="0" cy="314325"/>
        </a:xfrm>
      </xdr:grpSpPr>
      <xdr:sp macro="" textlink="">
        <xdr:nvSpPr>
          <xdr:cNvPr id="55" name="Rectangle 2">
            <a:extLst>
              <a:ext uri="{FF2B5EF4-FFF2-40B4-BE49-F238E27FC236}">
                <a16:creationId xmlns:a16="http://schemas.microsoft.com/office/drawing/2014/main" id="{00000000-0008-0000-0400-00003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400-00003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 name="Group 15">
          <a:extLst>
            <a:ext uri="{FF2B5EF4-FFF2-40B4-BE49-F238E27FC236}">
              <a16:creationId xmlns:a16="http://schemas.microsoft.com/office/drawing/2014/main" id="{00000000-0008-0000-0400-000039000000}"/>
            </a:ext>
          </a:extLst>
        </xdr:cNvPr>
        <xdr:cNvGrpSpPr>
          <a:grpSpLocks/>
        </xdr:cNvGrpSpPr>
      </xdr:nvGrpSpPr>
      <xdr:grpSpPr bwMode="auto">
        <a:xfrm>
          <a:off x="3708400" y="104775"/>
          <a:ext cx="0" cy="428625"/>
          <a:chOff x="5362575" y="104775"/>
          <a:chExt cx="0" cy="314325"/>
        </a:xfrm>
      </xdr:grpSpPr>
      <xdr:sp macro="" textlink="">
        <xdr:nvSpPr>
          <xdr:cNvPr id="58" name="Rectangle 16">
            <a:extLst>
              <a:ext uri="{FF2B5EF4-FFF2-40B4-BE49-F238E27FC236}">
                <a16:creationId xmlns:a16="http://schemas.microsoft.com/office/drawing/2014/main" id="{00000000-0008-0000-0400-00003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00000000-0008-0000-0400-00003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 name="Group 1">
          <a:extLst>
            <a:ext uri="{FF2B5EF4-FFF2-40B4-BE49-F238E27FC236}">
              <a16:creationId xmlns:a16="http://schemas.microsoft.com/office/drawing/2014/main" id="{00000000-0008-0000-0400-00003C000000}"/>
            </a:ext>
          </a:extLst>
        </xdr:cNvPr>
        <xdr:cNvGrpSpPr>
          <a:grpSpLocks/>
        </xdr:cNvGrpSpPr>
      </xdr:nvGrpSpPr>
      <xdr:grpSpPr bwMode="auto">
        <a:xfrm>
          <a:off x="3708400" y="104775"/>
          <a:ext cx="0" cy="428625"/>
          <a:chOff x="7950200" y="104775"/>
          <a:chExt cx="0" cy="314325"/>
        </a:xfrm>
      </xdr:grpSpPr>
      <xdr:sp macro="" textlink="">
        <xdr:nvSpPr>
          <xdr:cNvPr id="61" name="Rectangle 2">
            <a:extLst>
              <a:ext uri="{FF2B5EF4-FFF2-40B4-BE49-F238E27FC236}">
                <a16:creationId xmlns:a16="http://schemas.microsoft.com/office/drawing/2014/main" id="{00000000-0008-0000-0400-00003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00000000-0008-0000-0400-00003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 name="Group 1">
          <a:extLst>
            <a:ext uri="{FF2B5EF4-FFF2-40B4-BE49-F238E27FC236}">
              <a16:creationId xmlns:a16="http://schemas.microsoft.com/office/drawing/2014/main" id="{00000000-0008-0000-0400-00003F000000}"/>
            </a:ext>
          </a:extLst>
        </xdr:cNvPr>
        <xdr:cNvGrpSpPr>
          <a:grpSpLocks/>
        </xdr:cNvGrpSpPr>
      </xdr:nvGrpSpPr>
      <xdr:grpSpPr bwMode="auto">
        <a:xfrm>
          <a:off x="3708400" y="104775"/>
          <a:ext cx="0" cy="428625"/>
          <a:chOff x="5362575" y="104775"/>
          <a:chExt cx="0" cy="314325"/>
        </a:xfrm>
      </xdr:grpSpPr>
      <xdr:sp macro="" textlink="">
        <xdr:nvSpPr>
          <xdr:cNvPr id="64" name="Rectangle 2">
            <a:extLst>
              <a:ext uri="{FF2B5EF4-FFF2-40B4-BE49-F238E27FC236}">
                <a16:creationId xmlns:a16="http://schemas.microsoft.com/office/drawing/2014/main" id="{00000000-0008-0000-0400-00004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00000000-0008-0000-0400-000041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6" name="Group 15">
          <a:extLst>
            <a:ext uri="{FF2B5EF4-FFF2-40B4-BE49-F238E27FC236}">
              <a16:creationId xmlns:a16="http://schemas.microsoft.com/office/drawing/2014/main" id="{00000000-0008-0000-0400-000042000000}"/>
            </a:ext>
          </a:extLst>
        </xdr:cNvPr>
        <xdr:cNvGrpSpPr>
          <a:grpSpLocks/>
        </xdr:cNvGrpSpPr>
      </xdr:nvGrpSpPr>
      <xdr:grpSpPr bwMode="auto">
        <a:xfrm>
          <a:off x="3708400" y="104775"/>
          <a:ext cx="0" cy="428625"/>
          <a:chOff x="5362575" y="104775"/>
          <a:chExt cx="0" cy="314325"/>
        </a:xfrm>
      </xdr:grpSpPr>
      <xdr:sp macro="" textlink="">
        <xdr:nvSpPr>
          <xdr:cNvPr id="67" name="Rectangle 16">
            <a:extLst>
              <a:ext uri="{FF2B5EF4-FFF2-40B4-BE49-F238E27FC236}">
                <a16:creationId xmlns:a16="http://schemas.microsoft.com/office/drawing/2014/main" id="{00000000-0008-0000-0400-00004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00000000-0008-0000-0400-00004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 name="Group 1">
          <a:extLst>
            <a:ext uri="{FF2B5EF4-FFF2-40B4-BE49-F238E27FC236}">
              <a16:creationId xmlns:a16="http://schemas.microsoft.com/office/drawing/2014/main" id="{00000000-0008-0000-0400-000045000000}"/>
            </a:ext>
          </a:extLst>
        </xdr:cNvPr>
        <xdr:cNvGrpSpPr>
          <a:grpSpLocks/>
        </xdr:cNvGrpSpPr>
      </xdr:nvGrpSpPr>
      <xdr:grpSpPr bwMode="auto">
        <a:xfrm>
          <a:off x="3708400" y="104775"/>
          <a:ext cx="0" cy="428625"/>
          <a:chOff x="5362575" y="104775"/>
          <a:chExt cx="0" cy="314325"/>
        </a:xfrm>
      </xdr:grpSpPr>
      <xdr:sp macro="" textlink="">
        <xdr:nvSpPr>
          <xdr:cNvPr id="70" name="Rectangle 2">
            <a:extLst>
              <a:ext uri="{FF2B5EF4-FFF2-40B4-BE49-F238E27FC236}">
                <a16:creationId xmlns:a16="http://schemas.microsoft.com/office/drawing/2014/main" id="{00000000-0008-0000-0400-00004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400-00004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 name="Group 15">
          <a:extLst>
            <a:ext uri="{FF2B5EF4-FFF2-40B4-BE49-F238E27FC236}">
              <a16:creationId xmlns:a16="http://schemas.microsoft.com/office/drawing/2014/main" id="{00000000-0008-0000-0400-000048000000}"/>
            </a:ext>
          </a:extLst>
        </xdr:cNvPr>
        <xdr:cNvGrpSpPr>
          <a:grpSpLocks/>
        </xdr:cNvGrpSpPr>
      </xdr:nvGrpSpPr>
      <xdr:grpSpPr bwMode="auto">
        <a:xfrm>
          <a:off x="3708400" y="104775"/>
          <a:ext cx="0" cy="428625"/>
          <a:chOff x="5362575" y="104775"/>
          <a:chExt cx="0" cy="314325"/>
        </a:xfrm>
      </xdr:grpSpPr>
      <xdr:sp macro="" textlink="">
        <xdr:nvSpPr>
          <xdr:cNvPr id="73" name="Rectangle 16">
            <a:extLst>
              <a:ext uri="{FF2B5EF4-FFF2-40B4-BE49-F238E27FC236}">
                <a16:creationId xmlns:a16="http://schemas.microsoft.com/office/drawing/2014/main" id="{00000000-0008-0000-0400-00004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00000000-0008-0000-0400-00004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5" name="Group 1">
          <a:extLst>
            <a:ext uri="{FF2B5EF4-FFF2-40B4-BE49-F238E27FC236}">
              <a16:creationId xmlns:a16="http://schemas.microsoft.com/office/drawing/2014/main" id="{00000000-0008-0000-0400-00004B000000}"/>
            </a:ext>
          </a:extLst>
        </xdr:cNvPr>
        <xdr:cNvGrpSpPr>
          <a:grpSpLocks/>
        </xdr:cNvGrpSpPr>
      </xdr:nvGrpSpPr>
      <xdr:grpSpPr bwMode="auto">
        <a:xfrm>
          <a:off x="3708400" y="104775"/>
          <a:ext cx="0" cy="428625"/>
          <a:chOff x="7950200" y="104775"/>
          <a:chExt cx="0" cy="314325"/>
        </a:xfrm>
      </xdr:grpSpPr>
      <xdr:sp macro="" textlink="">
        <xdr:nvSpPr>
          <xdr:cNvPr id="76" name="Rectangle 2">
            <a:extLst>
              <a:ext uri="{FF2B5EF4-FFF2-40B4-BE49-F238E27FC236}">
                <a16:creationId xmlns:a16="http://schemas.microsoft.com/office/drawing/2014/main" id="{00000000-0008-0000-0400-00004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00000000-0008-0000-0400-00004D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8" name="Group 1">
          <a:extLst>
            <a:ext uri="{FF2B5EF4-FFF2-40B4-BE49-F238E27FC236}">
              <a16:creationId xmlns:a16="http://schemas.microsoft.com/office/drawing/2014/main" id="{00000000-0008-0000-0400-00004E000000}"/>
            </a:ext>
          </a:extLst>
        </xdr:cNvPr>
        <xdr:cNvGrpSpPr>
          <a:grpSpLocks/>
        </xdr:cNvGrpSpPr>
      </xdr:nvGrpSpPr>
      <xdr:grpSpPr bwMode="auto">
        <a:xfrm>
          <a:off x="3708400" y="104775"/>
          <a:ext cx="0" cy="428625"/>
          <a:chOff x="5362575" y="104775"/>
          <a:chExt cx="0" cy="314325"/>
        </a:xfrm>
      </xdr:grpSpPr>
      <xdr:sp macro="" textlink="">
        <xdr:nvSpPr>
          <xdr:cNvPr id="79" name="Rectangle 2">
            <a:extLst>
              <a:ext uri="{FF2B5EF4-FFF2-40B4-BE49-F238E27FC236}">
                <a16:creationId xmlns:a16="http://schemas.microsoft.com/office/drawing/2014/main" id="{00000000-0008-0000-0400-00004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a:extLst>
              <a:ext uri="{FF2B5EF4-FFF2-40B4-BE49-F238E27FC236}">
                <a16:creationId xmlns:a16="http://schemas.microsoft.com/office/drawing/2014/main" id="{00000000-0008-0000-0400-000050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1" name="Group 15">
          <a:extLst>
            <a:ext uri="{FF2B5EF4-FFF2-40B4-BE49-F238E27FC236}">
              <a16:creationId xmlns:a16="http://schemas.microsoft.com/office/drawing/2014/main" id="{00000000-0008-0000-0400-000051000000}"/>
            </a:ext>
          </a:extLst>
        </xdr:cNvPr>
        <xdr:cNvGrpSpPr>
          <a:grpSpLocks/>
        </xdr:cNvGrpSpPr>
      </xdr:nvGrpSpPr>
      <xdr:grpSpPr bwMode="auto">
        <a:xfrm>
          <a:off x="3708400" y="104775"/>
          <a:ext cx="0" cy="428625"/>
          <a:chOff x="5362575" y="104775"/>
          <a:chExt cx="0" cy="314325"/>
        </a:xfrm>
      </xdr:grpSpPr>
      <xdr:sp macro="" textlink="">
        <xdr:nvSpPr>
          <xdr:cNvPr id="82" name="Rectangle 16">
            <a:extLst>
              <a:ext uri="{FF2B5EF4-FFF2-40B4-BE49-F238E27FC236}">
                <a16:creationId xmlns:a16="http://schemas.microsoft.com/office/drawing/2014/main" id="{00000000-0008-0000-0400-00005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a:extLst>
              <a:ext uri="{FF2B5EF4-FFF2-40B4-BE49-F238E27FC236}">
                <a16:creationId xmlns:a16="http://schemas.microsoft.com/office/drawing/2014/main" id="{00000000-0008-0000-0400-00005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4" name="Group 1">
          <a:extLst>
            <a:ext uri="{FF2B5EF4-FFF2-40B4-BE49-F238E27FC236}">
              <a16:creationId xmlns:a16="http://schemas.microsoft.com/office/drawing/2014/main" id="{00000000-0008-0000-0400-000054000000}"/>
            </a:ext>
          </a:extLst>
        </xdr:cNvPr>
        <xdr:cNvGrpSpPr>
          <a:grpSpLocks/>
        </xdr:cNvGrpSpPr>
      </xdr:nvGrpSpPr>
      <xdr:grpSpPr bwMode="auto">
        <a:xfrm>
          <a:off x="3708400" y="104775"/>
          <a:ext cx="0" cy="428625"/>
          <a:chOff x="5362575" y="104775"/>
          <a:chExt cx="0" cy="314325"/>
        </a:xfrm>
      </xdr:grpSpPr>
      <xdr:sp macro="" textlink="">
        <xdr:nvSpPr>
          <xdr:cNvPr id="85" name="Rectangle 2">
            <a:extLst>
              <a:ext uri="{FF2B5EF4-FFF2-40B4-BE49-F238E27FC236}">
                <a16:creationId xmlns:a16="http://schemas.microsoft.com/office/drawing/2014/main" id="{00000000-0008-0000-0400-00005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00000000-0008-0000-0400-00005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7" name="Group 15">
          <a:extLst>
            <a:ext uri="{FF2B5EF4-FFF2-40B4-BE49-F238E27FC236}">
              <a16:creationId xmlns:a16="http://schemas.microsoft.com/office/drawing/2014/main" id="{00000000-0008-0000-0400-000057000000}"/>
            </a:ext>
          </a:extLst>
        </xdr:cNvPr>
        <xdr:cNvGrpSpPr>
          <a:grpSpLocks/>
        </xdr:cNvGrpSpPr>
      </xdr:nvGrpSpPr>
      <xdr:grpSpPr bwMode="auto">
        <a:xfrm>
          <a:off x="3708400" y="104775"/>
          <a:ext cx="0" cy="428625"/>
          <a:chOff x="5362575" y="104775"/>
          <a:chExt cx="0" cy="314325"/>
        </a:xfrm>
      </xdr:grpSpPr>
      <xdr:sp macro="" textlink="">
        <xdr:nvSpPr>
          <xdr:cNvPr id="88" name="Rectangle 16">
            <a:extLst>
              <a:ext uri="{FF2B5EF4-FFF2-40B4-BE49-F238E27FC236}">
                <a16:creationId xmlns:a16="http://schemas.microsoft.com/office/drawing/2014/main" id="{00000000-0008-0000-0400-00005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00000000-0008-0000-0400-00005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0" name="Group 1">
          <a:extLst>
            <a:ext uri="{FF2B5EF4-FFF2-40B4-BE49-F238E27FC236}">
              <a16:creationId xmlns:a16="http://schemas.microsoft.com/office/drawing/2014/main" id="{00000000-0008-0000-0400-00005A000000}"/>
            </a:ext>
          </a:extLst>
        </xdr:cNvPr>
        <xdr:cNvGrpSpPr>
          <a:grpSpLocks/>
        </xdr:cNvGrpSpPr>
      </xdr:nvGrpSpPr>
      <xdr:grpSpPr bwMode="auto">
        <a:xfrm>
          <a:off x="3708400" y="104775"/>
          <a:ext cx="0" cy="428625"/>
          <a:chOff x="7950200" y="104775"/>
          <a:chExt cx="0" cy="314325"/>
        </a:xfrm>
      </xdr:grpSpPr>
      <xdr:sp macro="" textlink="">
        <xdr:nvSpPr>
          <xdr:cNvPr id="91" name="Rectangle 2">
            <a:extLst>
              <a:ext uri="{FF2B5EF4-FFF2-40B4-BE49-F238E27FC236}">
                <a16:creationId xmlns:a16="http://schemas.microsoft.com/office/drawing/2014/main" id="{00000000-0008-0000-0400-00005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00000000-0008-0000-0400-00005C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93" name="Imagen 1">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9</xdr:row>
      <xdr:rowOff>0</xdr:rowOff>
    </xdr:from>
    <xdr:to>
      <xdr:col>17</xdr:col>
      <xdr:colOff>762000</xdr:colOff>
      <xdr:row>9</xdr:row>
      <xdr:rowOff>314325</xdr:rowOff>
    </xdr:to>
    <xdr:sp macro="" textlink="">
      <xdr:nvSpPr>
        <xdr:cNvPr id="4" name="Marco 3">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14173200" y="1581150"/>
          <a:ext cx="762000" cy="314325"/>
        </a:xfrm>
        <a:prstGeom prst="fram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lang="es-CO" sz="1100">
              <a:solidFill>
                <a:schemeClr val="tx1"/>
              </a:solidFill>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339090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600-000005000000}"/>
            </a:ext>
          </a:extLst>
        </xdr:cNvPr>
        <xdr:cNvGrpSpPr>
          <a:grpSpLocks/>
        </xdr:cNvGrpSpPr>
      </xdr:nvGrpSpPr>
      <xdr:grpSpPr bwMode="auto">
        <a:xfrm>
          <a:off x="339090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6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600-000007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600-000008000000}"/>
            </a:ext>
          </a:extLst>
        </xdr:cNvPr>
        <xdr:cNvGrpSpPr>
          <a:grpSpLocks/>
        </xdr:cNvGrpSpPr>
      </xdr:nvGrpSpPr>
      <xdr:grpSpPr bwMode="auto">
        <a:xfrm>
          <a:off x="339090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6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600-00000A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600-00000B000000}"/>
            </a:ext>
          </a:extLst>
        </xdr:cNvPr>
        <xdr:cNvGrpSpPr>
          <a:grpSpLocks/>
        </xdr:cNvGrpSpPr>
      </xdr:nvGrpSpPr>
      <xdr:grpSpPr bwMode="auto">
        <a:xfrm>
          <a:off x="339090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6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600-00000D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600-00000E000000}"/>
            </a:ext>
          </a:extLst>
        </xdr:cNvPr>
        <xdr:cNvGrpSpPr>
          <a:grpSpLocks/>
        </xdr:cNvGrpSpPr>
      </xdr:nvGrpSpPr>
      <xdr:grpSpPr bwMode="auto">
        <a:xfrm>
          <a:off x="339090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6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600-000010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600-000011000000}"/>
            </a:ext>
          </a:extLst>
        </xdr:cNvPr>
        <xdr:cNvGrpSpPr>
          <a:grpSpLocks/>
        </xdr:cNvGrpSpPr>
      </xdr:nvGrpSpPr>
      <xdr:grpSpPr bwMode="auto">
        <a:xfrm>
          <a:off x="339090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6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600-000013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600-000014000000}"/>
            </a:ext>
          </a:extLst>
        </xdr:cNvPr>
        <xdr:cNvGrpSpPr>
          <a:grpSpLocks/>
        </xdr:cNvGrpSpPr>
      </xdr:nvGrpSpPr>
      <xdr:grpSpPr bwMode="auto">
        <a:xfrm>
          <a:off x="339090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6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600-000016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600-000017000000}"/>
            </a:ext>
          </a:extLst>
        </xdr:cNvPr>
        <xdr:cNvGrpSpPr>
          <a:grpSpLocks/>
        </xdr:cNvGrpSpPr>
      </xdr:nvGrpSpPr>
      <xdr:grpSpPr bwMode="auto">
        <a:xfrm>
          <a:off x="339090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6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600-000019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600-00001A000000}"/>
            </a:ext>
          </a:extLst>
        </xdr:cNvPr>
        <xdr:cNvGrpSpPr>
          <a:grpSpLocks/>
        </xdr:cNvGrpSpPr>
      </xdr:nvGrpSpPr>
      <xdr:grpSpPr bwMode="auto">
        <a:xfrm>
          <a:off x="339090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6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600-00001C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600-00001D000000}"/>
            </a:ext>
          </a:extLst>
        </xdr:cNvPr>
        <xdr:cNvGrpSpPr>
          <a:grpSpLocks/>
        </xdr:cNvGrpSpPr>
      </xdr:nvGrpSpPr>
      <xdr:grpSpPr bwMode="auto">
        <a:xfrm>
          <a:off x="339090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6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600-00001F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600-000020000000}"/>
            </a:ext>
          </a:extLst>
        </xdr:cNvPr>
        <xdr:cNvGrpSpPr>
          <a:grpSpLocks/>
        </xdr:cNvGrpSpPr>
      </xdr:nvGrpSpPr>
      <xdr:grpSpPr bwMode="auto">
        <a:xfrm>
          <a:off x="339090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6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600-000022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600-000023000000}"/>
            </a:ext>
          </a:extLst>
        </xdr:cNvPr>
        <xdr:cNvGrpSpPr>
          <a:grpSpLocks/>
        </xdr:cNvGrpSpPr>
      </xdr:nvGrpSpPr>
      <xdr:grpSpPr bwMode="auto">
        <a:xfrm>
          <a:off x="339090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6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600-000025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600-000026000000}"/>
            </a:ext>
          </a:extLst>
        </xdr:cNvPr>
        <xdr:cNvGrpSpPr>
          <a:grpSpLocks/>
        </xdr:cNvGrpSpPr>
      </xdr:nvGrpSpPr>
      <xdr:grpSpPr bwMode="auto">
        <a:xfrm>
          <a:off x="339090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6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600-000028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600-000029000000}"/>
            </a:ext>
          </a:extLst>
        </xdr:cNvPr>
        <xdr:cNvGrpSpPr>
          <a:grpSpLocks/>
        </xdr:cNvGrpSpPr>
      </xdr:nvGrpSpPr>
      <xdr:grpSpPr bwMode="auto">
        <a:xfrm>
          <a:off x="339090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6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600-00002B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600-00002C000000}"/>
            </a:ext>
          </a:extLst>
        </xdr:cNvPr>
        <xdr:cNvGrpSpPr>
          <a:grpSpLocks/>
        </xdr:cNvGrpSpPr>
      </xdr:nvGrpSpPr>
      <xdr:grpSpPr bwMode="auto">
        <a:xfrm>
          <a:off x="339090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6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600-00002E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8" name="Group 1">
          <a:extLst>
            <a:ext uri="{FF2B5EF4-FFF2-40B4-BE49-F238E27FC236}">
              <a16:creationId xmlns:a16="http://schemas.microsoft.com/office/drawing/2014/main" id="{00000000-0008-0000-0600-000030000000}"/>
            </a:ext>
          </a:extLst>
        </xdr:cNvPr>
        <xdr:cNvGrpSpPr>
          <a:grpSpLocks/>
        </xdr:cNvGrpSpPr>
      </xdr:nvGrpSpPr>
      <xdr:grpSpPr bwMode="auto">
        <a:xfrm>
          <a:off x="3390900" y="104775"/>
          <a:ext cx="0" cy="428625"/>
          <a:chOff x="5362575" y="104775"/>
          <a:chExt cx="0" cy="314325"/>
        </a:xfrm>
      </xdr:grpSpPr>
      <xdr:sp macro="" textlink="">
        <xdr:nvSpPr>
          <xdr:cNvPr id="49" name="Rectangle 2">
            <a:extLst>
              <a:ext uri="{FF2B5EF4-FFF2-40B4-BE49-F238E27FC236}">
                <a16:creationId xmlns:a16="http://schemas.microsoft.com/office/drawing/2014/main" id="{00000000-0008-0000-0600-00003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600-00003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 name="Group 15">
          <a:extLst>
            <a:ext uri="{FF2B5EF4-FFF2-40B4-BE49-F238E27FC236}">
              <a16:creationId xmlns:a16="http://schemas.microsoft.com/office/drawing/2014/main" id="{00000000-0008-0000-0600-000033000000}"/>
            </a:ext>
          </a:extLst>
        </xdr:cNvPr>
        <xdr:cNvGrpSpPr>
          <a:grpSpLocks/>
        </xdr:cNvGrpSpPr>
      </xdr:nvGrpSpPr>
      <xdr:grpSpPr bwMode="auto">
        <a:xfrm>
          <a:off x="3390900" y="104775"/>
          <a:ext cx="0" cy="428625"/>
          <a:chOff x="5362575" y="104775"/>
          <a:chExt cx="0" cy="314325"/>
        </a:xfrm>
      </xdr:grpSpPr>
      <xdr:sp macro="" textlink="">
        <xdr:nvSpPr>
          <xdr:cNvPr id="52" name="Rectangle 16">
            <a:extLst>
              <a:ext uri="{FF2B5EF4-FFF2-40B4-BE49-F238E27FC236}">
                <a16:creationId xmlns:a16="http://schemas.microsoft.com/office/drawing/2014/main" id="{00000000-0008-0000-0600-00003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600-00003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 name="Group 1">
          <a:extLst>
            <a:ext uri="{FF2B5EF4-FFF2-40B4-BE49-F238E27FC236}">
              <a16:creationId xmlns:a16="http://schemas.microsoft.com/office/drawing/2014/main" id="{00000000-0008-0000-0600-000036000000}"/>
            </a:ext>
          </a:extLst>
        </xdr:cNvPr>
        <xdr:cNvGrpSpPr>
          <a:grpSpLocks/>
        </xdr:cNvGrpSpPr>
      </xdr:nvGrpSpPr>
      <xdr:grpSpPr bwMode="auto">
        <a:xfrm>
          <a:off x="3390900" y="104775"/>
          <a:ext cx="0" cy="428625"/>
          <a:chOff x="5362575" y="104775"/>
          <a:chExt cx="0" cy="314325"/>
        </a:xfrm>
      </xdr:grpSpPr>
      <xdr:sp macro="" textlink="">
        <xdr:nvSpPr>
          <xdr:cNvPr id="55" name="Rectangle 2">
            <a:extLst>
              <a:ext uri="{FF2B5EF4-FFF2-40B4-BE49-F238E27FC236}">
                <a16:creationId xmlns:a16="http://schemas.microsoft.com/office/drawing/2014/main" id="{00000000-0008-0000-0600-00003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600-00003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 name="Group 15">
          <a:extLst>
            <a:ext uri="{FF2B5EF4-FFF2-40B4-BE49-F238E27FC236}">
              <a16:creationId xmlns:a16="http://schemas.microsoft.com/office/drawing/2014/main" id="{00000000-0008-0000-0600-000039000000}"/>
            </a:ext>
          </a:extLst>
        </xdr:cNvPr>
        <xdr:cNvGrpSpPr>
          <a:grpSpLocks/>
        </xdr:cNvGrpSpPr>
      </xdr:nvGrpSpPr>
      <xdr:grpSpPr bwMode="auto">
        <a:xfrm>
          <a:off x="3390900" y="104775"/>
          <a:ext cx="0" cy="428625"/>
          <a:chOff x="5362575" y="104775"/>
          <a:chExt cx="0" cy="314325"/>
        </a:xfrm>
      </xdr:grpSpPr>
      <xdr:sp macro="" textlink="">
        <xdr:nvSpPr>
          <xdr:cNvPr id="58" name="Rectangle 16">
            <a:extLst>
              <a:ext uri="{FF2B5EF4-FFF2-40B4-BE49-F238E27FC236}">
                <a16:creationId xmlns:a16="http://schemas.microsoft.com/office/drawing/2014/main" id="{00000000-0008-0000-0600-00003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00000000-0008-0000-0600-00003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 name="Group 1">
          <a:extLst>
            <a:ext uri="{FF2B5EF4-FFF2-40B4-BE49-F238E27FC236}">
              <a16:creationId xmlns:a16="http://schemas.microsoft.com/office/drawing/2014/main" id="{00000000-0008-0000-0600-00003C000000}"/>
            </a:ext>
          </a:extLst>
        </xdr:cNvPr>
        <xdr:cNvGrpSpPr>
          <a:grpSpLocks/>
        </xdr:cNvGrpSpPr>
      </xdr:nvGrpSpPr>
      <xdr:grpSpPr bwMode="auto">
        <a:xfrm>
          <a:off x="3390900" y="104775"/>
          <a:ext cx="0" cy="428625"/>
          <a:chOff x="7950200" y="104775"/>
          <a:chExt cx="0" cy="314325"/>
        </a:xfrm>
      </xdr:grpSpPr>
      <xdr:sp macro="" textlink="">
        <xdr:nvSpPr>
          <xdr:cNvPr id="61" name="Rectangle 2">
            <a:extLst>
              <a:ext uri="{FF2B5EF4-FFF2-40B4-BE49-F238E27FC236}">
                <a16:creationId xmlns:a16="http://schemas.microsoft.com/office/drawing/2014/main" id="{00000000-0008-0000-0600-00003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00000000-0008-0000-0600-00003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 name="Group 1">
          <a:extLst>
            <a:ext uri="{FF2B5EF4-FFF2-40B4-BE49-F238E27FC236}">
              <a16:creationId xmlns:a16="http://schemas.microsoft.com/office/drawing/2014/main" id="{00000000-0008-0000-0600-00003F000000}"/>
            </a:ext>
          </a:extLst>
        </xdr:cNvPr>
        <xdr:cNvGrpSpPr>
          <a:grpSpLocks/>
        </xdr:cNvGrpSpPr>
      </xdr:nvGrpSpPr>
      <xdr:grpSpPr bwMode="auto">
        <a:xfrm>
          <a:off x="3390900" y="104775"/>
          <a:ext cx="0" cy="428625"/>
          <a:chOff x="5362575" y="104775"/>
          <a:chExt cx="0" cy="314325"/>
        </a:xfrm>
      </xdr:grpSpPr>
      <xdr:sp macro="" textlink="">
        <xdr:nvSpPr>
          <xdr:cNvPr id="64" name="Rectangle 2">
            <a:extLst>
              <a:ext uri="{FF2B5EF4-FFF2-40B4-BE49-F238E27FC236}">
                <a16:creationId xmlns:a16="http://schemas.microsoft.com/office/drawing/2014/main" id="{00000000-0008-0000-0600-00004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00000000-0008-0000-0600-000041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6" name="Group 15">
          <a:extLst>
            <a:ext uri="{FF2B5EF4-FFF2-40B4-BE49-F238E27FC236}">
              <a16:creationId xmlns:a16="http://schemas.microsoft.com/office/drawing/2014/main" id="{00000000-0008-0000-0600-000042000000}"/>
            </a:ext>
          </a:extLst>
        </xdr:cNvPr>
        <xdr:cNvGrpSpPr>
          <a:grpSpLocks/>
        </xdr:cNvGrpSpPr>
      </xdr:nvGrpSpPr>
      <xdr:grpSpPr bwMode="auto">
        <a:xfrm>
          <a:off x="3390900" y="104775"/>
          <a:ext cx="0" cy="428625"/>
          <a:chOff x="5362575" y="104775"/>
          <a:chExt cx="0" cy="314325"/>
        </a:xfrm>
      </xdr:grpSpPr>
      <xdr:sp macro="" textlink="">
        <xdr:nvSpPr>
          <xdr:cNvPr id="67" name="Rectangle 16">
            <a:extLst>
              <a:ext uri="{FF2B5EF4-FFF2-40B4-BE49-F238E27FC236}">
                <a16:creationId xmlns:a16="http://schemas.microsoft.com/office/drawing/2014/main" id="{00000000-0008-0000-0600-00004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00000000-0008-0000-0600-00004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 name="Group 1">
          <a:extLst>
            <a:ext uri="{FF2B5EF4-FFF2-40B4-BE49-F238E27FC236}">
              <a16:creationId xmlns:a16="http://schemas.microsoft.com/office/drawing/2014/main" id="{00000000-0008-0000-0600-000045000000}"/>
            </a:ext>
          </a:extLst>
        </xdr:cNvPr>
        <xdr:cNvGrpSpPr>
          <a:grpSpLocks/>
        </xdr:cNvGrpSpPr>
      </xdr:nvGrpSpPr>
      <xdr:grpSpPr bwMode="auto">
        <a:xfrm>
          <a:off x="3390900" y="104775"/>
          <a:ext cx="0" cy="428625"/>
          <a:chOff x="5362575" y="104775"/>
          <a:chExt cx="0" cy="314325"/>
        </a:xfrm>
      </xdr:grpSpPr>
      <xdr:sp macro="" textlink="">
        <xdr:nvSpPr>
          <xdr:cNvPr id="70" name="Rectangle 2">
            <a:extLst>
              <a:ext uri="{FF2B5EF4-FFF2-40B4-BE49-F238E27FC236}">
                <a16:creationId xmlns:a16="http://schemas.microsoft.com/office/drawing/2014/main" id="{00000000-0008-0000-0600-00004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600-00004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 name="Group 15">
          <a:extLst>
            <a:ext uri="{FF2B5EF4-FFF2-40B4-BE49-F238E27FC236}">
              <a16:creationId xmlns:a16="http://schemas.microsoft.com/office/drawing/2014/main" id="{00000000-0008-0000-0600-000048000000}"/>
            </a:ext>
          </a:extLst>
        </xdr:cNvPr>
        <xdr:cNvGrpSpPr>
          <a:grpSpLocks/>
        </xdr:cNvGrpSpPr>
      </xdr:nvGrpSpPr>
      <xdr:grpSpPr bwMode="auto">
        <a:xfrm>
          <a:off x="3390900" y="104775"/>
          <a:ext cx="0" cy="428625"/>
          <a:chOff x="5362575" y="104775"/>
          <a:chExt cx="0" cy="314325"/>
        </a:xfrm>
      </xdr:grpSpPr>
      <xdr:sp macro="" textlink="">
        <xdr:nvSpPr>
          <xdr:cNvPr id="73" name="Rectangle 16">
            <a:extLst>
              <a:ext uri="{FF2B5EF4-FFF2-40B4-BE49-F238E27FC236}">
                <a16:creationId xmlns:a16="http://schemas.microsoft.com/office/drawing/2014/main" id="{00000000-0008-0000-0600-00004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00000000-0008-0000-0600-00004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5" name="Group 1">
          <a:extLst>
            <a:ext uri="{FF2B5EF4-FFF2-40B4-BE49-F238E27FC236}">
              <a16:creationId xmlns:a16="http://schemas.microsoft.com/office/drawing/2014/main" id="{00000000-0008-0000-0600-00004B000000}"/>
            </a:ext>
          </a:extLst>
        </xdr:cNvPr>
        <xdr:cNvGrpSpPr>
          <a:grpSpLocks/>
        </xdr:cNvGrpSpPr>
      </xdr:nvGrpSpPr>
      <xdr:grpSpPr bwMode="auto">
        <a:xfrm>
          <a:off x="3390900" y="104775"/>
          <a:ext cx="0" cy="428625"/>
          <a:chOff x="7950200" y="104775"/>
          <a:chExt cx="0" cy="314325"/>
        </a:xfrm>
      </xdr:grpSpPr>
      <xdr:sp macro="" textlink="">
        <xdr:nvSpPr>
          <xdr:cNvPr id="76" name="Rectangle 2">
            <a:extLst>
              <a:ext uri="{FF2B5EF4-FFF2-40B4-BE49-F238E27FC236}">
                <a16:creationId xmlns:a16="http://schemas.microsoft.com/office/drawing/2014/main" id="{00000000-0008-0000-0600-00004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00000000-0008-0000-0600-00004D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8" name="Group 1">
          <a:extLst>
            <a:ext uri="{FF2B5EF4-FFF2-40B4-BE49-F238E27FC236}">
              <a16:creationId xmlns:a16="http://schemas.microsoft.com/office/drawing/2014/main" id="{00000000-0008-0000-0600-00004E000000}"/>
            </a:ext>
          </a:extLst>
        </xdr:cNvPr>
        <xdr:cNvGrpSpPr>
          <a:grpSpLocks/>
        </xdr:cNvGrpSpPr>
      </xdr:nvGrpSpPr>
      <xdr:grpSpPr bwMode="auto">
        <a:xfrm>
          <a:off x="3390900" y="104775"/>
          <a:ext cx="0" cy="428625"/>
          <a:chOff x="5362575" y="104775"/>
          <a:chExt cx="0" cy="314325"/>
        </a:xfrm>
      </xdr:grpSpPr>
      <xdr:sp macro="" textlink="">
        <xdr:nvSpPr>
          <xdr:cNvPr id="79" name="Rectangle 2">
            <a:extLst>
              <a:ext uri="{FF2B5EF4-FFF2-40B4-BE49-F238E27FC236}">
                <a16:creationId xmlns:a16="http://schemas.microsoft.com/office/drawing/2014/main" id="{00000000-0008-0000-0600-00004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a:extLst>
              <a:ext uri="{FF2B5EF4-FFF2-40B4-BE49-F238E27FC236}">
                <a16:creationId xmlns:a16="http://schemas.microsoft.com/office/drawing/2014/main" id="{00000000-0008-0000-0600-000050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1" name="Group 15">
          <a:extLst>
            <a:ext uri="{FF2B5EF4-FFF2-40B4-BE49-F238E27FC236}">
              <a16:creationId xmlns:a16="http://schemas.microsoft.com/office/drawing/2014/main" id="{00000000-0008-0000-0600-000051000000}"/>
            </a:ext>
          </a:extLst>
        </xdr:cNvPr>
        <xdr:cNvGrpSpPr>
          <a:grpSpLocks/>
        </xdr:cNvGrpSpPr>
      </xdr:nvGrpSpPr>
      <xdr:grpSpPr bwMode="auto">
        <a:xfrm>
          <a:off x="3390900" y="104775"/>
          <a:ext cx="0" cy="428625"/>
          <a:chOff x="5362575" y="104775"/>
          <a:chExt cx="0" cy="314325"/>
        </a:xfrm>
      </xdr:grpSpPr>
      <xdr:sp macro="" textlink="">
        <xdr:nvSpPr>
          <xdr:cNvPr id="82" name="Rectangle 16">
            <a:extLst>
              <a:ext uri="{FF2B5EF4-FFF2-40B4-BE49-F238E27FC236}">
                <a16:creationId xmlns:a16="http://schemas.microsoft.com/office/drawing/2014/main" id="{00000000-0008-0000-0600-00005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a:extLst>
              <a:ext uri="{FF2B5EF4-FFF2-40B4-BE49-F238E27FC236}">
                <a16:creationId xmlns:a16="http://schemas.microsoft.com/office/drawing/2014/main" id="{00000000-0008-0000-0600-00005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4" name="Group 1">
          <a:extLst>
            <a:ext uri="{FF2B5EF4-FFF2-40B4-BE49-F238E27FC236}">
              <a16:creationId xmlns:a16="http://schemas.microsoft.com/office/drawing/2014/main" id="{00000000-0008-0000-0600-000054000000}"/>
            </a:ext>
          </a:extLst>
        </xdr:cNvPr>
        <xdr:cNvGrpSpPr>
          <a:grpSpLocks/>
        </xdr:cNvGrpSpPr>
      </xdr:nvGrpSpPr>
      <xdr:grpSpPr bwMode="auto">
        <a:xfrm>
          <a:off x="3390900" y="104775"/>
          <a:ext cx="0" cy="428625"/>
          <a:chOff x="5362575" y="104775"/>
          <a:chExt cx="0" cy="314325"/>
        </a:xfrm>
      </xdr:grpSpPr>
      <xdr:sp macro="" textlink="">
        <xdr:nvSpPr>
          <xdr:cNvPr id="85" name="Rectangle 2">
            <a:extLst>
              <a:ext uri="{FF2B5EF4-FFF2-40B4-BE49-F238E27FC236}">
                <a16:creationId xmlns:a16="http://schemas.microsoft.com/office/drawing/2014/main" id="{00000000-0008-0000-0600-00005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00000000-0008-0000-0600-00005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7" name="Group 15">
          <a:extLst>
            <a:ext uri="{FF2B5EF4-FFF2-40B4-BE49-F238E27FC236}">
              <a16:creationId xmlns:a16="http://schemas.microsoft.com/office/drawing/2014/main" id="{00000000-0008-0000-0600-000057000000}"/>
            </a:ext>
          </a:extLst>
        </xdr:cNvPr>
        <xdr:cNvGrpSpPr>
          <a:grpSpLocks/>
        </xdr:cNvGrpSpPr>
      </xdr:nvGrpSpPr>
      <xdr:grpSpPr bwMode="auto">
        <a:xfrm>
          <a:off x="3390900" y="104775"/>
          <a:ext cx="0" cy="428625"/>
          <a:chOff x="5362575" y="104775"/>
          <a:chExt cx="0" cy="314325"/>
        </a:xfrm>
      </xdr:grpSpPr>
      <xdr:sp macro="" textlink="">
        <xdr:nvSpPr>
          <xdr:cNvPr id="88" name="Rectangle 16">
            <a:extLst>
              <a:ext uri="{FF2B5EF4-FFF2-40B4-BE49-F238E27FC236}">
                <a16:creationId xmlns:a16="http://schemas.microsoft.com/office/drawing/2014/main" id="{00000000-0008-0000-0600-00005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00000000-0008-0000-0600-00005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0" name="Group 1">
          <a:extLst>
            <a:ext uri="{FF2B5EF4-FFF2-40B4-BE49-F238E27FC236}">
              <a16:creationId xmlns:a16="http://schemas.microsoft.com/office/drawing/2014/main" id="{00000000-0008-0000-0600-00005A000000}"/>
            </a:ext>
          </a:extLst>
        </xdr:cNvPr>
        <xdr:cNvGrpSpPr>
          <a:grpSpLocks/>
        </xdr:cNvGrpSpPr>
      </xdr:nvGrpSpPr>
      <xdr:grpSpPr bwMode="auto">
        <a:xfrm>
          <a:off x="3390900" y="104775"/>
          <a:ext cx="0" cy="428625"/>
          <a:chOff x="7950200" y="104775"/>
          <a:chExt cx="0" cy="314325"/>
        </a:xfrm>
      </xdr:grpSpPr>
      <xdr:sp macro="" textlink="">
        <xdr:nvSpPr>
          <xdr:cNvPr id="91" name="Rectangle 2">
            <a:extLst>
              <a:ext uri="{FF2B5EF4-FFF2-40B4-BE49-F238E27FC236}">
                <a16:creationId xmlns:a16="http://schemas.microsoft.com/office/drawing/2014/main" id="{00000000-0008-0000-0600-00005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00000000-0008-0000-0600-00005C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197305</xdr:colOff>
      <xdr:row>0</xdr:row>
      <xdr:rowOff>66675</xdr:rowOff>
    </xdr:from>
    <xdr:to>
      <xdr:col>0</xdr:col>
      <xdr:colOff>1378405</xdr:colOff>
      <xdr:row>3</xdr:row>
      <xdr:rowOff>276225</xdr:rowOff>
    </xdr:to>
    <xdr:pic>
      <xdr:nvPicPr>
        <xdr:cNvPr id="93" name="Imagen 1">
          <a:extLst>
            <a:ext uri="{FF2B5EF4-FFF2-40B4-BE49-F238E27FC236}">
              <a16:creationId xmlns:a16="http://schemas.microsoft.com/office/drawing/2014/main" id="{00000000-0008-0000-06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05" y="66675"/>
          <a:ext cx="11811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9</xdr:row>
      <xdr:rowOff>0</xdr:rowOff>
    </xdr:from>
    <xdr:to>
      <xdr:col>17</xdr:col>
      <xdr:colOff>762000</xdr:colOff>
      <xdr:row>9</xdr:row>
      <xdr:rowOff>314325</xdr:rowOff>
    </xdr:to>
    <xdr:sp macro="" textlink="">
      <xdr:nvSpPr>
        <xdr:cNvPr id="4" name="Marco 3">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10610850" y="1581150"/>
          <a:ext cx="762000" cy="314325"/>
        </a:xfrm>
        <a:prstGeom prst="fram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lang="es-CO" sz="1100">
              <a:solidFill>
                <a:schemeClr val="tx1"/>
              </a:solidFill>
            </a:rPr>
            <a:t>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800-000002000000}"/>
            </a:ext>
          </a:extLst>
        </xdr:cNvPr>
        <xdr:cNvGrpSpPr>
          <a:grpSpLocks/>
        </xdr:cNvGrpSpPr>
      </xdr:nvGrpSpPr>
      <xdr:grpSpPr bwMode="auto">
        <a:xfrm>
          <a:off x="370840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800-000005000000}"/>
            </a:ext>
          </a:extLst>
        </xdr:cNvPr>
        <xdr:cNvGrpSpPr>
          <a:grpSpLocks/>
        </xdr:cNvGrpSpPr>
      </xdr:nvGrpSpPr>
      <xdr:grpSpPr bwMode="auto">
        <a:xfrm>
          <a:off x="370840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8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800-000007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800-000008000000}"/>
            </a:ext>
          </a:extLst>
        </xdr:cNvPr>
        <xdr:cNvGrpSpPr>
          <a:grpSpLocks/>
        </xdr:cNvGrpSpPr>
      </xdr:nvGrpSpPr>
      <xdr:grpSpPr bwMode="auto">
        <a:xfrm>
          <a:off x="370840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8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800-00000A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800-00000B000000}"/>
            </a:ext>
          </a:extLst>
        </xdr:cNvPr>
        <xdr:cNvGrpSpPr>
          <a:grpSpLocks/>
        </xdr:cNvGrpSpPr>
      </xdr:nvGrpSpPr>
      <xdr:grpSpPr bwMode="auto">
        <a:xfrm>
          <a:off x="370840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8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800-00000D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800-00000E000000}"/>
            </a:ext>
          </a:extLst>
        </xdr:cNvPr>
        <xdr:cNvGrpSpPr>
          <a:grpSpLocks/>
        </xdr:cNvGrpSpPr>
      </xdr:nvGrpSpPr>
      <xdr:grpSpPr bwMode="auto">
        <a:xfrm>
          <a:off x="370840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8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800-000010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800-000011000000}"/>
            </a:ext>
          </a:extLst>
        </xdr:cNvPr>
        <xdr:cNvGrpSpPr>
          <a:grpSpLocks/>
        </xdr:cNvGrpSpPr>
      </xdr:nvGrpSpPr>
      <xdr:grpSpPr bwMode="auto">
        <a:xfrm>
          <a:off x="370840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8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800-000013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800-000014000000}"/>
            </a:ext>
          </a:extLst>
        </xdr:cNvPr>
        <xdr:cNvGrpSpPr>
          <a:grpSpLocks/>
        </xdr:cNvGrpSpPr>
      </xdr:nvGrpSpPr>
      <xdr:grpSpPr bwMode="auto">
        <a:xfrm>
          <a:off x="370840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8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800-000016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800-000017000000}"/>
            </a:ext>
          </a:extLst>
        </xdr:cNvPr>
        <xdr:cNvGrpSpPr>
          <a:grpSpLocks/>
        </xdr:cNvGrpSpPr>
      </xdr:nvGrpSpPr>
      <xdr:grpSpPr bwMode="auto">
        <a:xfrm>
          <a:off x="370840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8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800-000019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800-00001A000000}"/>
            </a:ext>
          </a:extLst>
        </xdr:cNvPr>
        <xdr:cNvGrpSpPr>
          <a:grpSpLocks/>
        </xdr:cNvGrpSpPr>
      </xdr:nvGrpSpPr>
      <xdr:grpSpPr bwMode="auto">
        <a:xfrm>
          <a:off x="370840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8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800-00001C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800-00001D000000}"/>
            </a:ext>
          </a:extLst>
        </xdr:cNvPr>
        <xdr:cNvGrpSpPr>
          <a:grpSpLocks/>
        </xdr:cNvGrpSpPr>
      </xdr:nvGrpSpPr>
      <xdr:grpSpPr bwMode="auto">
        <a:xfrm>
          <a:off x="370840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8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800-00001F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800-000020000000}"/>
            </a:ext>
          </a:extLst>
        </xdr:cNvPr>
        <xdr:cNvGrpSpPr>
          <a:grpSpLocks/>
        </xdr:cNvGrpSpPr>
      </xdr:nvGrpSpPr>
      <xdr:grpSpPr bwMode="auto">
        <a:xfrm>
          <a:off x="370840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8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800-000022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800-000023000000}"/>
            </a:ext>
          </a:extLst>
        </xdr:cNvPr>
        <xdr:cNvGrpSpPr>
          <a:grpSpLocks/>
        </xdr:cNvGrpSpPr>
      </xdr:nvGrpSpPr>
      <xdr:grpSpPr bwMode="auto">
        <a:xfrm>
          <a:off x="370840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8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800-000025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800-000026000000}"/>
            </a:ext>
          </a:extLst>
        </xdr:cNvPr>
        <xdr:cNvGrpSpPr>
          <a:grpSpLocks/>
        </xdr:cNvGrpSpPr>
      </xdr:nvGrpSpPr>
      <xdr:grpSpPr bwMode="auto">
        <a:xfrm>
          <a:off x="370840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8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800-000028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800-000029000000}"/>
            </a:ext>
          </a:extLst>
        </xdr:cNvPr>
        <xdr:cNvGrpSpPr>
          <a:grpSpLocks/>
        </xdr:cNvGrpSpPr>
      </xdr:nvGrpSpPr>
      <xdr:grpSpPr bwMode="auto">
        <a:xfrm>
          <a:off x="370840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8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800-00002B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800-00002C000000}"/>
            </a:ext>
          </a:extLst>
        </xdr:cNvPr>
        <xdr:cNvGrpSpPr>
          <a:grpSpLocks/>
        </xdr:cNvGrpSpPr>
      </xdr:nvGrpSpPr>
      <xdr:grpSpPr bwMode="auto">
        <a:xfrm>
          <a:off x="370840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8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800-00002E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8" name="Group 1">
          <a:extLst>
            <a:ext uri="{FF2B5EF4-FFF2-40B4-BE49-F238E27FC236}">
              <a16:creationId xmlns:a16="http://schemas.microsoft.com/office/drawing/2014/main" id="{00000000-0008-0000-0800-000030000000}"/>
            </a:ext>
          </a:extLst>
        </xdr:cNvPr>
        <xdr:cNvGrpSpPr>
          <a:grpSpLocks/>
        </xdr:cNvGrpSpPr>
      </xdr:nvGrpSpPr>
      <xdr:grpSpPr bwMode="auto">
        <a:xfrm>
          <a:off x="3708400" y="104775"/>
          <a:ext cx="0" cy="428625"/>
          <a:chOff x="5362575" y="104775"/>
          <a:chExt cx="0" cy="314325"/>
        </a:xfrm>
      </xdr:grpSpPr>
      <xdr:sp macro="" textlink="">
        <xdr:nvSpPr>
          <xdr:cNvPr id="49" name="Rectangle 2">
            <a:extLst>
              <a:ext uri="{FF2B5EF4-FFF2-40B4-BE49-F238E27FC236}">
                <a16:creationId xmlns:a16="http://schemas.microsoft.com/office/drawing/2014/main" id="{00000000-0008-0000-0800-00003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800-000032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 name="Group 15">
          <a:extLst>
            <a:ext uri="{FF2B5EF4-FFF2-40B4-BE49-F238E27FC236}">
              <a16:creationId xmlns:a16="http://schemas.microsoft.com/office/drawing/2014/main" id="{00000000-0008-0000-0800-000033000000}"/>
            </a:ext>
          </a:extLst>
        </xdr:cNvPr>
        <xdr:cNvGrpSpPr>
          <a:grpSpLocks/>
        </xdr:cNvGrpSpPr>
      </xdr:nvGrpSpPr>
      <xdr:grpSpPr bwMode="auto">
        <a:xfrm>
          <a:off x="3708400" y="104775"/>
          <a:ext cx="0" cy="428625"/>
          <a:chOff x="5362575" y="104775"/>
          <a:chExt cx="0" cy="314325"/>
        </a:xfrm>
      </xdr:grpSpPr>
      <xdr:sp macro="" textlink="">
        <xdr:nvSpPr>
          <xdr:cNvPr id="52" name="Rectangle 16">
            <a:extLst>
              <a:ext uri="{FF2B5EF4-FFF2-40B4-BE49-F238E27FC236}">
                <a16:creationId xmlns:a16="http://schemas.microsoft.com/office/drawing/2014/main" id="{00000000-0008-0000-0800-00003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800-000035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 name="Group 1">
          <a:extLst>
            <a:ext uri="{FF2B5EF4-FFF2-40B4-BE49-F238E27FC236}">
              <a16:creationId xmlns:a16="http://schemas.microsoft.com/office/drawing/2014/main" id="{00000000-0008-0000-0800-000036000000}"/>
            </a:ext>
          </a:extLst>
        </xdr:cNvPr>
        <xdr:cNvGrpSpPr>
          <a:grpSpLocks/>
        </xdr:cNvGrpSpPr>
      </xdr:nvGrpSpPr>
      <xdr:grpSpPr bwMode="auto">
        <a:xfrm>
          <a:off x="3708400" y="104775"/>
          <a:ext cx="0" cy="428625"/>
          <a:chOff x="5362575" y="104775"/>
          <a:chExt cx="0" cy="314325"/>
        </a:xfrm>
      </xdr:grpSpPr>
      <xdr:sp macro="" textlink="">
        <xdr:nvSpPr>
          <xdr:cNvPr id="55" name="Rectangle 2">
            <a:extLst>
              <a:ext uri="{FF2B5EF4-FFF2-40B4-BE49-F238E27FC236}">
                <a16:creationId xmlns:a16="http://schemas.microsoft.com/office/drawing/2014/main" id="{00000000-0008-0000-0800-00003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800-000038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 name="Group 15">
          <a:extLst>
            <a:ext uri="{FF2B5EF4-FFF2-40B4-BE49-F238E27FC236}">
              <a16:creationId xmlns:a16="http://schemas.microsoft.com/office/drawing/2014/main" id="{00000000-0008-0000-0800-000039000000}"/>
            </a:ext>
          </a:extLst>
        </xdr:cNvPr>
        <xdr:cNvGrpSpPr>
          <a:grpSpLocks/>
        </xdr:cNvGrpSpPr>
      </xdr:nvGrpSpPr>
      <xdr:grpSpPr bwMode="auto">
        <a:xfrm>
          <a:off x="3708400" y="104775"/>
          <a:ext cx="0" cy="428625"/>
          <a:chOff x="5362575" y="104775"/>
          <a:chExt cx="0" cy="314325"/>
        </a:xfrm>
      </xdr:grpSpPr>
      <xdr:sp macro="" textlink="">
        <xdr:nvSpPr>
          <xdr:cNvPr id="58" name="Rectangle 16">
            <a:extLst>
              <a:ext uri="{FF2B5EF4-FFF2-40B4-BE49-F238E27FC236}">
                <a16:creationId xmlns:a16="http://schemas.microsoft.com/office/drawing/2014/main" id="{00000000-0008-0000-0800-00003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00000000-0008-0000-0800-00003B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 name="Group 1">
          <a:extLst>
            <a:ext uri="{FF2B5EF4-FFF2-40B4-BE49-F238E27FC236}">
              <a16:creationId xmlns:a16="http://schemas.microsoft.com/office/drawing/2014/main" id="{00000000-0008-0000-0800-00003C000000}"/>
            </a:ext>
          </a:extLst>
        </xdr:cNvPr>
        <xdr:cNvGrpSpPr>
          <a:grpSpLocks/>
        </xdr:cNvGrpSpPr>
      </xdr:nvGrpSpPr>
      <xdr:grpSpPr bwMode="auto">
        <a:xfrm>
          <a:off x="3708400" y="104775"/>
          <a:ext cx="0" cy="428625"/>
          <a:chOff x="7950200" y="104775"/>
          <a:chExt cx="0" cy="314325"/>
        </a:xfrm>
      </xdr:grpSpPr>
      <xdr:sp macro="" textlink="">
        <xdr:nvSpPr>
          <xdr:cNvPr id="61" name="Rectangle 2">
            <a:extLst>
              <a:ext uri="{FF2B5EF4-FFF2-40B4-BE49-F238E27FC236}">
                <a16:creationId xmlns:a16="http://schemas.microsoft.com/office/drawing/2014/main" id="{00000000-0008-0000-0800-00003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00000000-0008-0000-0800-00003E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 name="Group 1">
          <a:extLst>
            <a:ext uri="{FF2B5EF4-FFF2-40B4-BE49-F238E27FC236}">
              <a16:creationId xmlns:a16="http://schemas.microsoft.com/office/drawing/2014/main" id="{00000000-0008-0000-0800-00003F000000}"/>
            </a:ext>
          </a:extLst>
        </xdr:cNvPr>
        <xdr:cNvGrpSpPr>
          <a:grpSpLocks/>
        </xdr:cNvGrpSpPr>
      </xdr:nvGrpSpPr>
      <xdr:grpSpPr bwMode="auto">
        <a:xfrm>
          <a:off x="3708400" y="104775"/>
          <a:ext cx="0" cy="428625"/>
          <a:chOff x="5362575" y="104775"/>
          <a:chExt cx="0" cy="314325"/>
        </a:xfrm>
      </xdr:grpSpPr>
      <xdr:sp macro="" textlink="">
        <xdr:nvSpPr>
          <xdr:cNvPr id="64" name="Rectangle 2">
            <a:extLst>
              <a:ext uri="{FF2B5EF4-FFF2-40B4-BE49-F238E27FC236}">
                <a16:creationId xmlns:a16="http://schemas.microsoft.com/office/drawing/2014/main" id="{00000000-0008-0000-0800-00004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00000000-0008-0000-0800-000041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6" name="Group 15">
          <a:extLst>
            <a:ext uri="{FF2B5EF4-FFF2-40B4-BE49-F238E27FC236}">
              <a16:creationId xmlns:a16="http://schemas.microsoft.com/office/drawing/2014/main" id="{00000000-0008-0000-0800-000042000000}"/>
            </a:ext>
          </a:extLst>
        </xdr:cNvPr>
        <xdr:cNvGrpSpPr>
          <a:grpSpLocks/>
        </xdr:cNvGrpSpPr>
      </xdr:nvGrpSpPr>
      <xdr:grpSpPr bwMode="auto">
        <a:xfrm>
          <a:off x="3708400" y="104775"/>
          <a:ext cx="0" cy="428625"/>
          <a:chOff x="5362575" y="104775"/>
          <a:chExt cx="0" cy="314325"/>
        </a:xfrm>
      </xdr:grpSpPr>
      <xdr:sp macro="" textlink="">
        <xdr:nvSpPr>
          <xdr:cNvPr id="67" name="Rectangle 16">
            <a:extLst>
              <a:ext uri="{FF2B5EF4-FFF2-40B4-BE49-F238E27FC236}">
                <a16:creationId xmlns:a16="http://schemas.microsoft.com/office/drawing/2014/main" id="{00000000-0008-0000-0800-00004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00000000-0008-0000-0800-000044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 name="Group 1">
          <a:extLst>
            <a:ext uri="{FF2B5EF4-FFF2-40B4-BE49-F238E27FC236}">
              <a16:creationId xmlns:a16="http://schemas.microsoft.com/office/drawing/2014/main" id="{00000000-0008-0000-0800-000045000000}"/>
            </a:ext>
          </a:extLst>
        </xdr:cNvPr>
        <xdr:cNvGrpSpPr>
          <a:grpSpLocks/>
        </xdr:cNvGrpSpPr>
      </xdr:nvGrpSpPr>
      <xdr:grpSpPr bwMode="auto">
        <a:xfrm>
          <a:off x="3708400" y="104775"/>
          <a:ext cx="0" cy="428625"/>
          <a:chOff x="5362575" y="104775"/>
          <a:chExt cx="0" cy="314325"/>
        </a:xfrm>
      </xdr:grpSpPr>
      <xdr:sp macro="" textlink="">
        <xdr:nvSpPr>
          <xdr:cNvPr id="70" name="Rectangle 2">
            <a:extLst>
              <a:ext uri="{FF2B5EF4-FFF2-40B4-BE49-F238E27FC236}">
                <a16:creationId xmlns:a16="http://schemas.microsoft.com/office/drawing/2014/main" id="{00000000-0008-0000-0800-00004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800-000047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 name="Group 15">
          <a:extLst>
            <a:ext uri="{FF2B5EF4-FFF2-40B4-BE49-F238E27FC236}">
              <a16:creationId xmlns:a16="http://schemas.microsoft.com/office/drawing/2014/main" id="{00000000-0008-0000-0800-000048000000}"/>
            </a:ext>
          </a:extLst>
        </xdr:cNvPr>
        <xdr:cNvGrpSpPr>
          <a:grpSpLocks/>
        </xdr:cNvGrpSpPr>
      </xdr:nvGrpSpPr>
      <xdr:grpSpPr bwMode="auto">
        <a:xfrm>
          <a:off x="3708400" y="104775"/>
          <a:ext cx="0" cy="428625"/>
          <a:chOff x="5362575" y="104775"/>
          <a:chExt cx="0" cy="314325"/>
        </a:xfrm>
      </xdr:grpSpPr>
      <xdr:sp macro="" textlink="">
        <xdr:nvSpPr>
          <xdr:cNvPr id="73" name="Rectangle 16">
            <a:extLst>
              <a:ext uri="{FF2B5EF4-FFF2-40B4-BE49-F238E27FC236}">
                <a16:creationId xmlns:a16="http://schemas.microsoft.com/office/drawing/2014/main" id="{00000000-0008-0000-0800-00004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00000000-0008-0000-0800-00004A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5" name="Group 1">
          <a:extLst>
            <a:ext uri="{FF2B5EF4-FFF2-40B4-BE49-F238E27FC236}">
              <a16:creationId xmlns:a16="http://schemas.microsoft.com/office/drawing/2014/main" id="{00000000-0008-0000-0800-00004B000000}"/>
            </a:ext>
          </a:extLst>
        </xdr:cNvPr>
        <xdr:cNvGrpSpPr>
          <a:grpSpLocks/>
        </xdr:cNvGrpSpPr>
      </xdr:nvGrpSpPr>
      <xdr:grpSpPr bwMode="auto">
        <a:xfrm>
          <a:off x="3708400" y="104775"/>
          <a:ext cx="0" cy="428625"/>
          <a:chOff x="7950200" y="104775"/>
          <a:chExt cx="0" cy="314325"/>
        </a:xfrm>
      </xdr:grpSpPr>
      <xdr:sp macro="" textlink="">
        <xdr:nvSpPr>
          <xdr:cNvPr id="76" name="Rectangle 2">
            <a:extLst>
              <a:ext uri="{FF2B5EF4-FFF2-40B4-BE49-F238E27FC236}">
                <a16:creationId xmlns:a16="http://schemas.microsoft.com/office/drawing/2014/main" id="{00000000-0008-0000-0800-00004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00000000-0008-0000-0800-00004D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8" name="Group 1">
          <a:extLst>
            <a:ext uri="{FF2B5EF4-FFF2-40B4-BE49-F238E27FC236}">
              <a16:creationId xmlns:a16="http://schemas.microsoft.com/office/drawing/2014/main" id="{00000000-0008-0000-0800-00004E000000}"/>
            </a:ext>
          </a:extLst>
        </xdr:cNvPr>
        <xdr:cNvGrpSpPr>
          <a:grpSpLocks/>
        </xdr:cNvGrpSpPr>
      </xdr:nvGrpSpPr>
      <xdr:grpSpPr bwMode="auto">
        <a:xfrm>
          <a:off x="3708400" y="104775"/>
          <a:ext cx="0" cy="428625"/>
          <a:chOff x="5362575" y="104775"/>
          <a:chExt cx="0" cy="314325"/>
        </a:xfrm>
      </xdr:grpSpPr>
      <xdr:sp macro="" textlink="">
        <xdr:nvSpPr>
          <xdr:cNvPr id="79" name="Rectangle 2">
            <a:extLst>
              <a:ext uri="{FF2B5EF4-FFF2-40B4-BE49-F238E27FC236}">
                <a16:creationId xmlns:a16="http://schemas.microsoft.com/office/drawing/2014/main" id="{00000000-0008-0000-0800-00004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a:extLst>
              <a:ext uri="{FF2B5EF4-FFF2-40B4-BE49-F238E27FC236}">
                <a16:creationId xmlns:a16="http://schemas.microsoft.com/office/drawing/2014/main" id="{00000000-0008-0000-0800-000050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1" name="Group 15">
          <a:extLst>
            <a:ext uri="{FF2B5EF4-FFF2-40B4-BE49-F238E27FC236}">
              <a16:creationId xmlns:a16="http://schemas.microsoft.com/office/drawing/2014/main" id="{00000000-0008-0000-0800-000051000000}"/>
            </a:ext>
          </a:extLst>
        </xdr:cNvPr>
        <xdr:cNvGrpSpPr>
          <a:grpSpLocks/>
        </xdr:cNvGrpSpPr>
      </xdr:nvGrpSpPr>
      <xdr:grpSpPr bwMode="auto">
        <a:xfrm>
          <a:off x="3708400" y="104775"/>
          <a:ext cx="0" cy="428625"/>
          <a:chOff x="5362575" y="104775"/>
          <a:chExt cx="0" cy="314325"/>
        </a:xfrm>
      </xdr:grpSpPr>
      <xdr:sp macro="" textlink="">
        <xdr:nvSpPr>
          <xdr:cNvPr id="82" name="Rectangle 16">
            <a:extLst>
              <a:ext uri="{FF2B5EF4-FFF2-40B4-BE49-F238E27FC236}">
                <a16:creationId xmlns:a16="http://schemas.microsoft.com/office/drawing/2014/main" id="{00000000-0008-0000-0800-00005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a:extLst>
              <a:ext uri="{FF2B5EF4-FFF2-40B4-BE49-F238E27FC236}">
                <a16:creationId xmlns:a16="http://schemas.microsoft.com/office/drawing/2014/main" id="{00000000-0008-0000-0800-000053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4" name="Group 1">
          <a:extLst>
            <a:ext uri="{FF2B5EF4-FFF2-40B4-BE49-F238E27FC236}">
              <a16:creationId xmlns:a16="http://schemas.microsoft.com/office/drawing/2014/main" id="{00000000-0008-0000-0800-000054000000}"/>
            </a:ext>
          </a:extLst>
        </xdr:cNvPr>
        <xdr:cNvGrpSpPr>
          <a:grpSpLocks/>
        </xdr:cNvGrpSpPr>
      </xdr:nvGrpSpPr>
      <xdr:grpSpPr bwMode="auto">
        <a:xfrm>
          <a:off x="3708400" y="104775"/>
          <a:ext cx="0" cy="428625"/>
          <a:chOff x="5362575" y="104775"/>
          <a:chExt cx="0" cy="314325"/>
        </a:xfrm>
      </xdr:grpSpPr>
      <xdr:sp macro="" textlink="">
        <xdr:nvSpPr>
          <xdr:cNvPr id="85" name="Rectangle 2">
            <a:extLst>
              <a:ext uri="{FF2B5EF4-FFF2-40B4-BE49-F238E27FC236}">
                <a16:creationId xmlns:a16="http://schemas.microsoft.com/office/drawing/2014/main" id="{00000000-0008-0000-0800-00005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00000000-0008-0000-0800-000056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7" name="Group 15">
          <a:extLst>
            <a:ext uri="{FF2B5EF4-FFF2-40B4-BE49-F238E27FC236}">
              <a16:creationId xmlns:a16="http://schemas.microsoft.com/office/drawing/2014/main" id="{00000000-0008-0000-0800-000057000000}"/>
            </a:ext>
          </a:extLst>
        </xdr:cNvPr>
        <xdr:cNvGrpSpPr>
          <a:grpSpLocks/>
        </xdr:cNvGrpSpPr>
      </xdr:nvGrpSpPr>
      <xdr:grpSpPr bwMode="auto">
        <a:xfrm>
          <a:off x="3708400" y="104775"/>
          <a:ext cx="0" cy="428625"/>
          <a:chOff x="5362575" y="104775"/>
          <a:chExt cx="0" cy="314325"/>
        </a:xfrm>
      </xdr:grpSpPr>
      <xdr:sp macro="" textlink="">
        <xdr:nvSpPr>
          <xdr:cNvPr id="88" name="Rectangle 16">
            <a:extLst>
              <a:ext uri="{FF2B5EF4-FFF2-40B4-BE49-F238E27FC236}">
                <a16:creationId xmlns:a16="http://schemas.microsoft.com/office/drawing/2014/main" id="{00000000-0008-0000-0800-00005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00000000-0008-0000-0800-000059000000}"/>
              </a:ext>
            </a:extLst>
          </xdr:cNvPr>
          <xdr:cNvSpPr txBox="1">
            <a:spLocks noChangeArrowheads="1"/>
          </xdr:cNvSpPr>
        </xdr:nvSpPr>
        <xdr:spPr bwMode="auto">
          <a:xfrm>
            <a:off x="16107646604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0" name="Group 1">
          <a:extLst>
            <a:ext uri="{FF2B5EF4-FFF2-40B4-BE49-F238E27FC236}">
              <a16:creationId xmlns:a16="http://schemas.microsoft.com/office/drawing/2014/main" id="{00000000-0008-0000-0800-00005A000000}"/>
            </a:ext>
          </a:extLst>
        </xdr:cNvPr>
        <xdr:cNvGrpSpPr>
          <a:grpSpLocks/>
        </xdr:cNvGrpSpPr>
      </xdr:nvGrpSpPr>
      <xdr:grpSpPr bwMode="auto">
        <a:xfrm>
          <a:off x="3708400" y="104775"/>
          <a:ext cx="0" cy="428625"/>
          <a:chOff x="7950200" y="104775"/>
          <a:chExt cx="0" cy="314325"/>
        </a:xfrm>
      </xdr:grpSpPr>
      <xdr:sp macro="" textlink="">
        <xdr:nvSpPr>
          <xdr:cNvPr id="91" name="Rectangle 2">
            <a:extLst>
              <a:ext uri="{FF2B5EF4-FFF2-40B4-BE49-F238E27FC236}">
                <a16:creationId xmlns:a16="http://schemas.microsoft.com/office/drawing/2014/main" id="{00000000-0008-0000-0800-00005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00000000-0008-0000-0800-00005C000000}"/>
              </a:ext>
            </a:extLst>
          </xdr:cNvPr>
          <xdr:cNvSpPr txBox="1">
            <a:spLocks noChangeArrowheads="1"/>
          </xdr:cNvSpPr>
        </xdr:nvSpPr>
        <xdr:spPr bwMode="auto">
          <a:xfrm>
            <a:off x="-15021472395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3" name="Group 1">
          <a:extLst>
            <a:ext uri="{FF2B5EF4-FFF2-40B4-BE49-F238E27FC236}">
              <a16:creationId xmlns:a16="http://schemas.microsoft.com/office/drawing/2014/main" id="{00000000-0008-0000-0800-00005D000000}"/>
            </a:ext>
          </a:extLst>
        </xdr:cNvPr>
        <xdr:cNvGrpSpPr>
          <a:grpSpLocks/>
        </xdr:cNvGrpSpPr>
      </xdr:nvGrpSpPr>
      <xdr:grpSpPr bwMode="auto">
        <a:xfrm>
          <a:off x="3708400" y="104775"/>
          <a:ext cx="0" cy="428625"/>
          <a:chOff x="5362575" y="104775"/>
          <a:chExt cx="0" cy="314325"/>
        </a:xfrm>
      </xdr:grpSpPr>
      <xdr:sp macro="" textlink="">
        <xdr:nvSpPr>
          <xdr:cNvPr id="94" name="Rectangle 2">
            <a:extLst>
              <a:ext uri="{FF2B5EF4-FFF2-40B4-BE49-F238E27FC236}">
                <a16:creationId xmlns:a16="http://schemas.microsoft.com/office/drawing/2014/main" id="{00000000-0008-0000-0800-00005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5" name="Text Box 3">
            <a:extLst>
              <a:ext uri="{FF2B5EF4-FFF2-40B4-BE49-F238E27FC236}">
                <a16:creationId xmlns:a16="http://schemas.microsoft.com/office/drawing/2014/main" id="{00000000-0008-0000-0800-00005F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6" name="Group 15">
          <a:extLst>
            <a:ext uri="{FF2B5EF4-FFF2-40B4-BE49-F238E27FC236}">
              <a16:creationId xmlns:a16="http://schemas.microsoft.com/office/drawing/2014/main" id="{00000000-0008-0000-0800-000060000000}"/>
            </a:ext>
          </a:extLst>
        </xdr:cNvPr>
        <xdr:cNvGrpSpPr>
          <a:grpSpLocks/>
        </xdr:cNvGrpSpPr>
      </xdr:nvGrpSpPr>
      <xdr:grpSpPr bwMode="auto">
        <a:xfrm>
          <a:off x="3708400" y="104775"/>
          <a:ext cx="0" cy="428625"/>
          <a:chOff x="5362575" y="104775"/>
          <a:chExt cx="0" cy="314325"/>
        </a:xfrm>
      </xdr:grpSpPr>
      <xdr:sp macro="" textlink="">
        <xdr:nvSpPr>
          <xdr:cNvPr id="97" name="Rectangle 16">
            <a:extLst>
              <a:ext uri="{FF2B5EF4-FFF2-40B4-BE49-F238E27FC236}">
                <a16:creationId xmlns:a16="http://schemas.microsoft.com/office/drawing/2014/main" id="{00000000-0008-0000-0800-00006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8" name="Text Box 17">
            <a:extLst>
              <a:ext uri="{FF2B5EF4-FFF2-40B4-BE49-F238E27FC236}">
                <a16:creationId xmlns:a16="http://schemas.microsoft.com/office/drawing/2014/main" id="{00000000-0008-0000-0800-00006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9" name="Group 1">
          <a:extLst>
            <a:ext uri="{FF2B5EF4-FFF2-40B4-BE49-F238E27FC236}">
              <a16:creationId xmlns:a16="http://schemas.microsoft.com/office/drawing/2014/main" id="{00000000-0008-0000-0800-000063000000}"/>
            </a:ext>
          </a:extLst>
        </xdr:cNvPr>
        <xdr:cNvGrpSpPr>
          <a:grpSpLocks/>
        </xdr:cNvGrpSpPr>
      </xdr:nvGrpSpPr>
      <xdr:grpSpPr bwMode="auto">
        <a:xfrm>
          <a:off x="3708400" y="104775"/>
          <a:ext cx="0" cy="428625"/>
          <a:chOff x="5362575" y="104775"/>
          <a:chExt cx="0" cy="314325"/>
        </a:xfrm>
      </xdr:grpSpPr>
      <xdr:sp macro="" textlink="">
        <xdr:nvSpPr>
          <xdr:cNvPr id="100" name="Rectangle 2">
            <a:extLst>
              <a:ext uri="{FF2B5EF4-FFF2-40B4-BE49-F238E27FC236}">
                <a16:creationId xmlns:a16="http://schemas.microsoft.com/office/drawing/2014/main" id="{00000000-0008-0000-0800-00006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1" name="Text Box 3">
            <a:extLst>
              <a:ext uri="{FF2B5EF4-FFF2-40B4-BE49-F238E27FC236}">
                <a16:creationId xmlns:a16="http://schemas.microsoft.com/office/drawing/2014/main" id="{00000000-0008-0000-0800-00006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 name="Group 15">
          <a:extLst>
            <a:ext uri="{FF2B5EF4-FFF2-40B4-BE49-F238E27FC236}">
              <a16:creationId xmlns:a16="http://schemas.microsoft.com/office/drawing/2014/main" id="{00000000-0008-0000-0800-000066000000}"/>
            </a:ext>
          </a:extLst>
        </xdr:cNvPr>
        <xdr:cNvGrpSpPr>
          <a:grpSpLocks/>
        </xdr:cNvGrpSpPr>
      </xdr:nvGrpSpPr>
      <xdr:grpSpPr bwMode="auto">
        <a:xfrm>
          <a:off x="3708400" y="104775"/>
          <a:ext cx="0" cy="428625"/>
          <a:chOff x="5362575" y="104775"/>
          <a:chExt cx="0" cy="314325"/>
        </a:xfrm>
      </xdr:grpSpPr>
      <xdr:sp macro="" textlink="">
        <xdr:nvSpPr>
          <xdr:cNvPr id="103" name="Rectangle 16">
            <a:extLst>
              <a:ext uri="{FF2B5EF4-FFF2-40B4-BE49-F238E27FC236}">
                <a16:creationId xmlns:a16="http://schemas.microsoft.com/office/drawing/2014/main" id="{00000000-0008-0000-0800-00006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4" name="Text Box 17">
            <a:extLst>
              <a:ext uri="{FF2B5EF4-FFF2-40B4-BE49-F238E27FC236}">
                <a16:creationId xmlns:a16="http://schemas.microsoft.com/office/drawing/2014/main" id="{00000000-0008-0000-0800-00006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5" name="Group 1">
          <a:extLst>
            <a:ext uri="{FF2B5EF4-FFF2-40B4-BE49-F238E27FC236}">
              <a16:creationId xmlns:a16="http://schemas.microsoft.com/office/drawing/2014/main" id="{00000000-0008-0000-0800-000069000000}"/>
            </a:ext>
          </a:extLst>
        </xdr:cNvPr>
        <xdr:cNvGrpSpPr>
          <a:grpSpLocks/>
        </xdr:cNvGrpSpPr>
      </xdr:nvGrpSpPr>
      <xdr:grpSpPr bwMode="auto">
        <a:xfrm>
          <a:off x="3708400" y="104775"/>
          <a:ext cx="0" cy="428625"/>
          <a:chOff x="7950200" y="104775"/>
          <a:chExt cx="0" cy="314325"/>
        </a:xfrm>
      </xdr:grpSpPr>
      <xdr:sp macro="" textlink="">
        <xdr:nvSpPr>
          <xdr:cNvPr id="106" name="Rectangle 2">
            <a:extLst>
              <a:ext uri="{FF2B5EF4-FFF2-40B4-BE49-F238E27FC236}">
                <a16:creationId xmlns:a16="http://schemas.microsoft.com/office/drawing/2014/main" id="{00000000-0008-0000-0800-00006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7" name="Text Box 3">
            <a:extLst>
              <a:ext uri="{FF2B5EF4-FFF2-40B4-BE49-F238E27FC236}">
                <a16:creationId xmlns:a16="http://schemas.microsoft.com/office/drawing/2014/main" id="{00000000-0008-0000-0800-00006B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 name="Group 1">
          <a:extLst>
            <a:ext uri="{FF2B5EF4-FFF2-40B4-BE49-F238E27FC236}">
              <a16:creationId xmlns:a16="http://schemas.microsoft.com/office/drawing/2014/main" id="{00000000-0008-0000-0800-00006C000000}"/>
            </a:ext>
          </a:extLst>
        </xdr:cNvPr>
        <xdr:cNvGrpSpPr>
          <a:grpSpLocks/>
        </xdr:cNvGrpSpPr>
      </xdr:nvGrpSpPr>
      <xdr:grpSpPr bwMode="auto">
        <a:xfrm>
          <a:off x="3708400" y="104775"/>
          <a:ext cx="0" cy="428625"/>
          <a:chOff x="5362575" y="104775"/>
          <a:chExt cx="0" cy="314325"/>
        </a:xfrm>
      </xdr:grpSpPr>
      <xdr:sp macro="" textlink="">
        <xdr:nvSpPr>
          <xdr:cNvPr id="109" name="Rectangle 2">
            <a:extLst>
              <a:ext uri="{FF2B5EF4-FFF2-40B4-BE49-F238E27FC236}">
                <a16:creationId xmlns:a16="http://schemas.microsoft.com/office/drawing/2014/main" id="{00000000-0008-0000-0800-00006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0" name="Text Box 3">
            <a:extLst>
              <a:ext uri="{FF2B5EF4-FFF2-40B4-BE49-F238E27FC236}">
                <a16:creationId xmlns:a16="http://schemas.microsoft.com/office/drawing/2014/main" id="{00000000-0008-0000-0800-00006E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1" name="Group 15">
          <a:extLst>
            <a:ext uri="{FF2B5EF4-FFF2-40B4-BE49-F238E27FC236}">
              <a16:creationId xmlns:a16="http://schemas.microsoft.com/office/drawing/2014/main" id="{00000000-0008-0000-0800-00006F000000}"/>
            </a:ext>
          </a:extLst>
        </xdr:cNvPr>
        <xdr:cNvGrpSpPr>
          <a:grpSpLocks/>
        </xdr:cNvGrpSpPr>
      </xdr:nvGrpSpPr>
      <xdr:grpSpPr bwMode="auto">
        <a:xfrm>
          <a:off x="3708400" y="104775"/>
          <a:ext cx="0" cy="428625"/>
          <a:chOff x="5362575" y="104775"/>
          <a:chExt cx="0" cy="314325"/>
        </a:xfrm>
      </xdr:grpSpPr>
      <xdr:sp macro="" textlink="">
        <xdr:nvSpPr>
          <xdr:cNvPr id="112" name="Rectangle 16">
            <a:extLst>
              <a:ext uri="{FF2B5EF4-FFF2-40B4-BE49-F238E27FC236}">
                <a16:creationId xmlns:a16="http://schemas.microsoft.com/office/drawing/2014/main" id="{00000000-0008-0000-0800-000070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3" name="Text Box 17">
            <a:extLst>
              <a:ext uri="{FF2B5EF4-FFF2-40B4-BE49-F238E27FC236}">
                <a16:creationId xmlns:a16="http://schemas.microsoft.com/office/drawing/2014/main" id="{00000000-0008-0000-0800-000071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4" name="Group 1">
          <a:extLst>
            <a:ext uri="{FF2B5EF4-FFF2-40B4-BE49-F238E27FC236}">
              <a16:creationId xmlns:a16="http://schemas.microsoft.com/office/drawing/2014/main" id="{00000000-0008-0000-0800-000072000000}"/>
            </a:ext>
          </a:extLst>
        </xdr:cNvPr>
        <xdr:cNvGrpSpPr>
          <a:grpSpLocks/>
        </xdr:cNvGrpSpPr>
      </xdr:nvGrpSpPr>
      <xdr:grpSpPr bwMode="auto">
        <a:xfrm>
          <a:off x="3708400" y="104775"/>
          <a:ext cx="0" cy="428625"/>
          <a:chOff x="5362575" y="104775"/>
          <a:chExt cx="0" cy="314325"/>
        </a:xfrm>
      </xdr:grpSpPr>
      <xdr:sp macro="" textlink="">
        <xdr:nvSpPr>
          <xdr:cNvPr id="115" name="Rectangle 2">
            <a:extLst>
              <a:ext uri="{FF2B5EF4-FFF2-40B4-BE49-F238E27FC236}">
                <a16:creationId xmlns:a16="http://schemas.microsoft.com/office/drawing/2014/main" id="{00000000-0008-0000-0800-00007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6" name="Text Box 3">
            <a:extLst>
              <a:ext uri="{FF2B5EF4-FFF2-40B4-BE49-F238E27FC236}">
                <a16:creationId xmlns:a16="http://schemas.microsoft.com/office/drawing/2014/main" id="{00000000-0008-0000-0800-00007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 name="Group 15">
          <a:extLst>
            <a:ext uri="{FF2B5EF4-FFF2-40B4-BE49-F238E27FC236}">
              <a16:creationId xmlns:a16="http://schemas.microsoft.com/office/drawing/2014/main" id="{00000000-0008-0000-0800-000075000000}"/>
            </a:ext>
          </a:extLst>
        </xdr:cNvPr>
        <xdr:cNvGrpSpPr>
          <a:grpSpLocks/>
        </xdr:cNvGrpSpPr>
      </xdr:nvGrpSpPr>
      <xdr:grpSpPr bwMode="auto">
        <a:xfrm>
          <a:off x="3708400" y="104775"/>
          <a:ext cx="0" cy="428625"/>
          <a:chOff x="5362575" y="104775"/>
          <a:chExt cx="0" cy="314325"/>
        </a:xfrm>
      </xdr:grpSpPr>
      <xdr:sp macro="" textlink="">
        <xdr:nvSpPr>
          <xdr:cNvPr id="118" name="Rectangle 16">
            <a:extLst>
              <a:ext uri="{FF2B5EF4-FFF2-40B4-BE49-F238E27FC236}">
                <a16:creationId xmlns:a16="http://schemas.microsoft.com/office/drawing/2014/main" id="{00000000-0008-0000-0800-00007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9" name="Text Box 17">
            <a:extLst>
              <a:ext uri="{FF2B5EF4-FFF2-40B4-BE49-F238E27FC236}">
                <a16:creationId xmlns:a16="http://schemas.microsoft.com/office/drawing/2014/main" id="{00000000-0008-0000-0800-00007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0" name="Group 1">
          <a:extLst>
            <a:ext uri="{FF2B5EF4-FFF2-40B4-BE49-F238E27FC236}">
              <a16:creationId xmlns:a16="http://schemas.microsoft.com/office/drawing/2014/main" id="{00000000-0008-0000-0800-000078000000}"/>
            </a:ext>
          </a:extLst>
        </xdr:cNvPr>
        <xdr:cNvGrpSpPr>
          <a:grpSpLocks/>
        </xdr:cNvGrpSpPr>
      </xdr:nvGrpSpPr>
      <xdr:grpSpPr bwMode="auto">
        <a:xfrm>
          <a:off x="3708400" y="104775"/>
          <a:ext cx="0" cy="428625"/>
          <a:chOff x="7950200" y="104775"/>
          <a:chExt cx="0" cy="314325"/>
        </a:xfrm>
      </xdr:grpSpPr>
      <xdr:sp macro="" textlink="">
        <xdr:nvSpPr>
          <xdr:cNvPr id="121" name="Rectangle 2">
            <a:extLst>
              <a:ext uri="{FF2B5EF4-FFF2-40B4-BE49-F238E27FC236}">
                <a16:creationId xmlns:a16="http://schemas.microsoft.com/office/drawing/2014/main" id="{00000000-0008-0000-0800-00007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2" name="Text Box 3">
            <a:extLst>
              <a:ext uri="{FF2B5EF4-FFF2-40B4-BE49-F238E27FC236}">
                <a16:creationId xmlns:a16="http://schemas.microsoft.com/office/drawing/2014/main" id="{00000000-0008-0000-0800-00007A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 name="Group 1">
          <a:extLst>
            <a:ext uri="{FF2B5EF4-FFF2-40B4-BE49-F238E27FC236}">
              <a16:creationId xmlns:a16="http://schemas.microsoft.com/office/drawing/2014/main" id="{00000000-0008-0000-0800-00007B000000}"/>
            </a:ext>
          </a:extLst>
        </xdr:cNvPr>
        <xdr:cNvGrpSpPr>
          <a:grpSpLocks/>
        </xdr:cNvGrpSpPr>
      </xdr:nvGrpSpPr>
      <xdr:grpSpPr bwMode="auto">
        <a:xfrm>
          <a:off x="3708400" y="104775"/>
          <a:ext cx="0" cy="428625"/>
          <a:chOff x="5362575" y="104775"/>
          <a:chExt cx="0" cy="314325"/>
        </a:xfrm>
      </xdr:grpSpPr>
      <xdr:sp macro="" textlink="">
        <xdr:nvSpPr>
          <xdr:cNvPr id="124" name="Rectangle 2">
            <a:extLst>
              <a:ext uri="{FF2B5EF4-FFF2-40B4-BE49-F238E27FC236}">
                <a16:creationId xmlns:a16="http://schemas.microsoft.com/office/drawing/2014/main" id="{00000000-0008-0000-0800-00007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5" name="Text Box 3">
            <a:extLst>
              <a:ext uri="{FF2B5EF4-FFF2-40B4-BE49-F238E27FC236}">
                <a16:creationId xmlns:a16="http://schemas.microsoft.com/office/drawing/2014/main" id="{00000000-0008-0000-0800-00007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 name="Group 15">
          <a:extLst>
            <a:ext uri="{FF2B5EF4-FFF2-40B4-BE49-F238E27FC236}">
              <a16:creationId xmlns:a16="http://schemas.microsoft.com/office/drawing/2014/main" id="{00000000-0008-0000-0800-00007E000000}"/>
            </a:ext>
          </a:extLst>
        </xdr:cNvPr>
        <xdr:cNvGrpSpPr>
          <a:grpSpLocks/>
        </xdr:cNvGrpSpPr>
      </xdr:nvGrpSpPr>
      <xdr:grpSpPr bwMode="auto">
        <a:xfrm>
          <a:off x="3708400" y="104775"/>
          <a:ext cx="0" cy="428625"/>
          <a:chOff x="5362575" y="104775"/>
          <a:chExt cx="0" cy="314325"/>
        </a:xfrm>
      </xdr:grpSpPr>
      <xdr:sp macro="" textlink="">
        <xdr:nvSpPr>
          <xdr:cNvPr id="127" name="Rectangle 16">
            <a:extLst>
              <a:ext uri="{FF2B5EF4-FFF2-40B4-BE49-F238E27FC236}">
                <a16:creationId xmlns:a16="http://schemas.microsoft.com/office/drawing/2014/main" id="{00000000-0008-0000-0800-00007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8" name="Text Box 17">
            <a:extLst>
              <a:ext uri="{FF2B5EF4-FFF2-40B4-BE49-F238E27FC236}">
                <a16:creationId xmlns:a16="http://schemas.microsoft.com/office/drawing/2014/main" id="{00000000-0008-0000-0800-000080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9" name="Group 1">
          <a:extLst>
            <a:ext uri="{FF2B5EF4-FFF2-40B4-BE49-F238E27FC236}">
              <a16:creationId xmlns:a16="http://schemas.microsoft.com/office/drawing/2014/main" id="{00000000-0008-0000-0800-000081000000}"/>
            </a:ext>
          </a:extLst>
        </xdr:cNvPr>
        <xdr:cNvGrpSpPr>
          <a:grpSpLocks/>
        </xdr:cNvGrpSpPr>
      </xdr:nvGrpSpPr>
      <xdr:grpSpPr bwMode="auto">
        <a:xfrm>
          <a:off x="3708400" y="104775"/>
          <a:ext cx="0" cy="428625"/>
          <a:chOff x="5362575" y="104775"/>
          <a:chExt cx="0" cy="314325"/>
        </a:xfrm>
      </xdr:grpSpPr>
      <xdr:sp macro="" textlink="">
        <xdr:nvSpPr>
          <xdr:cNvPr id="130" name="Rectangle 2">
            <a:extLst>
              <a:ext uri="{FF2B5EF4-FFF2-40B4-BE49-F238E27FC236}">
                <a16:creationId xmlns:a16="http://schemas.microsoft.com/office/drawing/2014/main" id="{00000000-0008-0000-0800-00008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1" name="Text Box 3">
            <a:extLst>
              <a:ext uri="{FF2B5EF4-FFF2-40B4-BE49-F238E27FC236}">
                <a16:creationId xmlns:a16="http://schemas.microsoft.com/office/drawing/2014/main" id="{00000000-0008-0000-0800-00008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2" name="Group 15">
          <a:extLst>
            <a:ext uri="{FF2B5EF4-FFF2-40B4-BE49-F238E27FC236}">
              <a16:creationId xmlns:a16="http://schemas.microsoft.com/office/drawing/2014/main" id="{00000000-0008-0000-0800-000084000000}"/>
            </a:ext>
          </a:extLst>
        </xdr:cNvPr>
        <xdr:cNvGrpSpPr>
          <a:grpSpLocks/>
        </xdr:cNvGrpSpPr>
      </xdr:nvGrpSpPr>
      <xdr:grpSpPr bwMode="auto">
        <a:xfrm>
          <a:off x="3708400" y="104775"/>
          <a:ext cx="0" cy="428625"/>
          <a:chOff x="5362575" y="104775"/>
          <a:chExt cx="0" cy="314325"/>
        </a:xfrm>
      </xdr:grpSpPr>
      <xdr:sp macro="" textlink="">
        <xdr:nvSpPr>
          <xdr:cNvPr id="133" name="Rectangle 16">
            <a:extLst>
              <a:ext uri="{FF2B5EF4-FFF2-40B4-BE49-F238E27FC236}">
                <a16:creationId xmlns:a16="http://schemas.microsoft.com/office/drawing/2014/main" id="{00000000-0008-0000-0800-00008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4" name="Text Box 17">
            <a:extLst>
              <a:ext uri="{FF2B5EF4-FFF2-40B4-BE49-F238E27FC236}">
                <a16:creationId xmlns:a16="http://schemas.microsoft.com/office/drawing/2014/main" id="{00000000-0008-0000-0800-00008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5" name="Group 1">
          <a:extLst>
            <a:ext uri="{FF2B5EF4-FFF2-40B4-BE49-F238E27FC236}">
              <a16:creationId xmlns:a16="http://schemas.microsoft.com/office/drawing/2014/main" id="{00000000-0008-0000-0800-000087000000}"/>
            </a:ext>
          </a:extLst>
        </xdr:cNvPr>
        <xdr:cNvGrpSpPr>
          <a:grpSpLocks/>
        </xdr:cNvGrpSpPr>
      </xdr:nvGrpSpPr>
      <xdr:grpSpPr bwMode="auto">
        <a:xfrm>
          <a:off x="3708400" y="104775"/>
          <a:ext cx="0" cy="428625"/>
          <a:chOff x="7950200" y="104775"/>
          <a:chExt cx="0" cy="314325"/>
        </a:xfrm>
      </xdr:grpSpPr>
      <xdr:sp macro="" textlink="">
        <xdr:nvSpPr>
          <xdr:cNvPr id="136" name="Rectangle 2">
            <a:extLst>
              <a:ext uri="{FF2B5EF4-FFF2-40B4-BE49-F238E27FC236}">
                <a16:creationId xmlns:a16="http://schemas.microsoft.com/office/drawing/2014/main" id="{00000000-0008-0000-0800-00008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7" name="Text Box 3">
            <a:extLst>
              <a:ext uri="{FF2B5EF4-FFF2-40B4-BE49-F238E27FC236}">
                <a16:creationId xmlns:a16="http://schemas.microsoft.com/office/drawing/2014/main" id="{00000000-0008-0000-0800-000089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311604</xdr:colOff>
      <xdr:row>0</xdr:row>
      <xdr:rowOff>66675</xdr:rowOff>
    </xdr:from>
    <xdr:to>
      <xdr:col>0</xdr:col>
      <xdr:colOff>1562099</xdr:colOff>
      <xdr:row>3</xdr:row>
      <xdr:rowOff>276225</xdr:rowOff>
    </xdr:to>
    <xdr:pic>
      <xdr:nvPicPr>
        <xdr:cNvPr id="138" name="Imagen 1">
          <a:extLst>
            <a:ext uri="{FF2B5EF4-FFF2-40B4-BE49-F238E27FC236}">
              <a16:creationId xmlns:a16="http://schemas.microsoft.com/office/drawing/2014/main" id="{00000000-0008-0000-08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604" y="66675"/>
          <a:ext cx="125049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9</xdr:row>
      <xdr:rowOff>0</xdr:rowOff>
    </xdr:from>
    <xdr:to>
      <xdr:col>17</xdr:col>
      <xdr:colOff>762000</xdr:colOff>
      <xdr:row>9</xdr:row>
      <xdr:rowOff>314325</xdr:rowOff>
    </xdr:to>
    <xdr:sp macro="" textlink="">
      <xdr:nvSpPr>
        <xdr:cNvPr id="4" name="Marco 3">
          <a:hlinkClick xmlns:r="http://schemas.openxmlformats.org/officeDocument/2006/relationships" r:id="rId3"/>
          <a:extLst>
            <a:ext uri="{FF2B5EF4-FFF2-40B4-BE49-F238E27FC236}">
              <a16:creationId xmlns:a16="http://schemas.microsoft.com/office/drawing/2014/main" id="{00000000-0008-0000-0900-000004000000}"/>
            </a:ext>
          </a:extLst>
        </xdr:cNvPr>
        <xdr:cNvSpPr/>
      </xdr:nvSpPr>
      <xdr:spPr>
        <a:xfrm>
          <a:off x="10610850" y="1581150"/>
          <a:ext cx="762000" cy="314325"/>
        </a:xfrm>
        <a:prstGeom prst="fram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lang="es-CO" sz="1100">
              <a:solidFill>
                <a:schemeClr val="tx1"/>
              </a:solidFill>
            </a:rPr>
            <a:t>MENU</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D9" totalsRowShown="0" headerRowDxfId="104" dataDxfId="102" headerRowBorderDxfId="103" tableBorderDxfId="101" totalsRowBorderDxfId="100">
  <autoFilter ref="A4:D9" xr:uid="{00000000-0009-0000-0100-000001000000}"/>
  <tableColumns count="4">
    <tableColumn id="1" xr3:uid="{00000000-0010-0000-0000-000001000000}" name="No." dataDxfId="99"/>
    <tableColumn id="2" xr3:uid="{00000000-0010-0000-0000-000002000000}" name="NOMBRE INDICADOR" dataDxfId="98" dataCellStyle="Hipervínculo"/>
    <tableColumn id="3" xr3:uid="{00000000-0010-0000-0000-000003000000}" name="RESPONSABLE DE MEDICION Y REPORTE" dataDxfId="97"/>
    <tableColumn id="4" xr3:uid="{00000000-0010-0000-0000-000004000000}" name="FRECUENCIA DE MEDICION" dataDxfId="96"/>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X23"/>
  <sheetViews>
    <sheetView topLeftCell="B1" zoomScaleNormal="100" workbookViewId="0">
      <selection activeCell="B7" sqref="B7"/>
    </sheetView>
  </sheetViews>
  <sheetFormatPr baseColWidth="10" defaultColWidth="11.42578125" defaultRowHeight="16.5" customHeight="1" x14ac:dyDescent="0.2"/>
  <cols>
    <col min="1" max="1" width="12.28515625" customWidth="1"/>
    <col min="2" max="2" width="46" customWidth="1"/>
    <col min="3" max="3" width="46.42578125" bestFit="1" customWidth="1"/>
    <col min="4" max="4" width="27.85546875" customWidth="1"/>
    <col min="5" max="24" width="11.42578125" style="43"/>
  </cols>
  <sheetData>
    <row r="1" spans="1:4" ht="16.5" customHeight="1" x14ac:dyDescent="0.2">
      <c r="A1" s="43"/>
      <c r="B1" s="43"/>
      <c r="C1" s="43"/>
      <c r="D1" s="43"/>
    </row>
    <row r="2" spans="1:4" ht="16.5" customHeight="1" x14ac:dyDescent="0.2">
      <c r="A2" s="161" t="s">
        <v>66</v>
      </c>
      <c r="B2" s="161"/>
      <c r="C2" s="161"/>
      <c r="D2" s="161"/>
    </row>
    <row r="3" spans="1:4" ht="16.5" customHeight="1" x14ac:dyDescent="0.2">
      <c r="A3" s="43"/>
      <c r="B3" s="43"/>
      <c r="C3" s="43"/>
      <c r="D3" s="43"/>
    </row>
    <row r="4" spans="1:4" ht="16.5" customHeight="1" x14ac:dyDescent="0.2">
      <c r="A4" s="62" t="s">
        <v>67</v>
      </c>
      <c r="B4" s="63" t="s">
        <v>68</v>
      </c>
      <c r="C4" s="63" t="s">
        <v>69</v>
      </c>
      <c r="D4" s="64" t="s">
        <v>23</v>
      </c>
    </row>
    <row r="5" spans="1:4" ht="16.5" customHeight="1" x14ac:dyDescent="0.2">
      <c r="A5" s="65">
        <v>1</v>
      </c>
      <c r="B5" s="66" t="s">
        <v>203</v>
      </c>
      <c r="C5" s="68" t="s">
        <v>170</v>
      </c>
      <c r="D5" s="67" t="s">
        <v>45</v>
      </c>
    </row>
    <row r="6" spans="1:4" ht="16.5" customHeight="1" x14ac:dyDescent="0.2">
      <c r="A6" s="65">
        <v>2</v>
      </c>
      <c r="B6" s="66" t="s">
        <v>138</v>
      </c>
      <c r="C6" s="68" t="s">
        <v>206</v>
      </c>
      <c r="D6" s="67" t="s">
        <v>45</v>
      </c>
    </row>
    <row r="7" spans="1:4" ht="16.5" customHeight="1" x14ac:dyDescent="0.2">
      <c r="A7" s="65">
        <v>3</v>
      </c>
      <c r="B7" s="66" t="s">
        <v>204</v>
      </c>
      <c r="C7" s="68" t="s">
        <v>207</v>
      </c>
      <c r="D7" s="67" t="s">
        <v>45</v>
      </c>
    </row>
    <row r="8" spans="1:4" ht="16.5" customHeight="1" x14ac:dyDescent="0.2">
      <c r="A8" s="65">
        <v>4</v>
      </c>
      <c r="B8" s="66" t="s">
        <v>205</v>
      </c>
      <c r="C8" s="68" t="s">
        <v>208</v>
      </c>
      <c r="D8" s="67" t="s">
        <v>45</v>
      </c>
    </row>
    <row r="9" spans="1:4" ht="16.5" customHeight="1" x14ac:dyDescent="0.2">
      <c r="A9" s="65">
        <v>5</v>
      </c>
      <c r="B9" s="66" t="s">
        <v>70</v>
      </c>
      <c r="C9" s="68" t="s">
        <v>170</v>
      </c>
      <c r="D9" s="67" t="s">
        <v>45</v>
      </c>
    </row>
    <row r="10" spans="1:4" s="43" customFormat="1" ht="16.5" customHeight="1" x14ac:dyDescent="0.2"/>
    <row r="11" spans="1:4" s="43" customFormat="1" ht="16.5" customHeight="1" x14ac:dyDescent="0.2"/>
    <row r="12" spans="1:4" s="43" customFormat="1" ht="16.5" customHeight="1" x14ac:dyDescent="0.2"/>
    <row r="13" spans="1:4" s="43" customFormat="1" ht="16.5" customHeight="1" x14ac:dyDescent="0.2"/>
    <row r="14" spans="1:4" s="43" customFormat="1" ht="16.5" customHeight="1" x14ac:dyDescent="0.2"/>
    <row r="15" spans="1:4" s="43" customFormat="1" ht="16.5" customHeight="1" x14ac:dyDescent="0.2"/>
    <row r="16" spans="1:4" s="43" customFormat="1" ht="16.5" customHeight="1" x14ac:dyDescent="0.2"/>
    <row r="17" s="43" customFormat="1" ht="16.5" customHeight="1" x14ac:dyDescent="0.2"/>
    <row r="18" s="43" customFormat="1" ht="16.5" customHeight="1" x14ac:dyDescent="0.2"/>
    <row r="19" s="43" customFormat="1" ht="16.5" customHeight="1" x14ac:dyDescent="0.2"/>
    <row r="20" s="43" customFormat="1" ht="16.5" customHeight="1" x14ac:dyDescent="0.2"/>
    <row r="21" s="43" customFormat="1" ht="16.5" customHeight="1" x14ac:dyDescent="0.2"/>
    <row r="22" s="43" customFormat="1" ht="16.5" customHeight="1" x14ac:dyDescent="0.2"/>
    <row r="23" s="43" customFormat="1" ht="16.5" customHeight="1" x14ac:dyDescent="0.2"/>
  </sheetData>
  <mergeCells count="1">
    <mergeCell ref="A2:D2"/>
  </mergeCells>
  <hyperlinks>
    <hyperlink ref="B5" location="'1.Planes Mejoramiento'!A1" display="Cumplimiento MSPI" xr:uid="{00000000-0004-0000-0000-000000000000}"/>
    <hyperlink ref="B6" location="'2.DisponibilidadST'!A1" display="Implementación PETI" xr:uid="{00000000-0004-0000-0000-000001000000}"/>
    <hyperlink ref="B7" location="'3. GestionSoporteTecnologico'!A1" display="Acciones MEJORA FURAG" xr:uid="{00000000-0004-0000-0000-000002000000}"/>
    <hyperlink ref="B8" location="'4_ActualizaciónProced'!A1" display="MitigaciónRiesgos SI" xr:uid="{00000000-0004-0000-0000-000003000000}"/>
    <hyperlink ref="B9" location="'5.Gestión de cambios'!A1" display="Cumplimiento Plan Sensibilización" xr:uid="{00000000-0004-0000-0000-000004000000}"/>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S189"/>
  <sheetViews>
    <sheetView zoomScaleNormal="100" workbookViewId="0">
      <selection activeCell="C76" sqref="C76:P76"/>
    </sheetView>
  </sheetViews>
  <sheetFormatPr baseColWidth="10" defaultColWidth="11.42578125" defaultRowHeight="12.75" x14ac:dyDescent="0.2"/>
  <cols>
    <col min="1" max="1" width="0.85546875" style="12" customWidth="1"/>
    <col min="2" max="2" width="30" style="12" customWidth="1"/>
    <col min="3" max="3" width="16.85546875" style="12" customWidth="1"/>
    <col min="4" max="5" width="7" style="12" bestFit="1" customWidth="1"/>
    <col min="6" max="6" width="9.5703125" style="12" bestFit="1" customWidth="1"/>
    <col min="7" max="7" width="5.42578125" style="12" bestFit="1" customWidth="1"/>
    <col min="8" max="8" width="5.140625" style="12" bestFit="1" customWidth="1"/>
    <col min="9" max="9" width="9.5703125" style="12" bestFit="1" customWidth="1"/>
    <col min="10" max="10" width="4.140625" style="12" bestFit="1" customWidth="1"/>
    <col min="11" max="11" width="6.42578125" style="12" bestFit="1" customWidth="1"/>
    <col min="12" max="12" width="9.5703125" style="12" bestFit="1" customWidth="1"/>
    <col min="13" max="13" width="8.42578125" style="12" customWidth="1"/>
    <col min="14" max="14" width="6.42578125" style="12" customWidth="1"/>
    <col min="15" max="15" width="11" style="12" customWidth="1"/>
    <col min="16" max="16" width="12.140625" style="12" customWidth="1"/>
    <col min="17" max="18" width="11.7109375" style="12" customWidth="1"/>
    <col min="19" max="19" width="9" style="11" hidden="1" customWidth="1"/>
    <col min="20" max="16384" width="11.42578125" style="12"/>
  </cols>
  <sheetData>
    <row r="1" spans="1:19" ht="3" customHeight="1" thickBot="1" x14ac:dyDescent="0.25">
      <c r="B1" s="2"/>
      <c r="C1" s="2"/>
      <c r="D1" s="2"/>
      <c r="E1" s="2"/>
      <c r="F1" s="2"/>
      <c r="G1" s="2"/>
      <c r="H1" s="2"/>
      <c r="I1" s="2"/>
      <c r="J1" s="2"/>
      <c r="K1" s="2"/>
      <c r="L1" s="2"/>
      <c r="M1" s="2"/>
      <c r="N1" s="2"/>
      <c r="O1" s="2"/>
      <c r="P1" s="2"/>
    </row>
    <row r="2" spans="1:19" ht="16.5" customHeight="1" x14ac:dyDescent="0.2">
      <c r="B2" s="258"/>
      <c r="C2" s="261" t="s">
        <v>0</v>
      </c>
      <c r="D2" s="262"/>
      <c r="E2" s="262"/>
      <c r="F2" s="262"/>
      <c r="G2" s="262"/>
      <c r="H2" s="262"/>
      <c r="I2" s="262"/>
      <c r="J2" s="262"/>
      <c r="K2" s="262"/>
      <c r="L2" s="262"/>
      <c r="M2" s="263"/>
      <c r="N2" s="264" t="s">
        <v>71</v>
      </c>
      <c r="O2" s="265"/>
      <c r="P2" s="266"/>
      <c r="S2" s="41">
        <v>0.1</v>
      </c>
    </row>
    <row r="3" spans="1:19" ht="15.75" customHeight="1" x14ac:dyDescent="0.2">
      <c r="B3" s="259"/>
      <c r="C3" s="267" t="s">
        <v>2</v>
      </c>
      <c r="D3" s="268"/>
      <c r="E3" s="268"/>
      <c r="F3" s="268"/>
      <c r="G3" s="268"/>
      <c r="H3" s="268"/>
      <c r="I3" s="268"/>
      <c r="J3" s="268"/>
      <c r="K3" s="268"/>
      <c r="L3" s="268"/>
      <c r="M3" s="269"/>
      <c r="N3" s="270" t="s">
        <v>72</v>
      </c>
      <c r="O3" s="271"/>
      <c r="P3" s="272"/>
      <c r="S3" s="41">
        <v>0.2</v>
      </c>
    </row>
    <row r="4" spans="1:19" ht="15.75" customHeight="1" x14ac:dyDescent="0.2">
      <c r="B4" s="259"/>
      <c r="C4" s="267" t="s">
        <v>3</v>
      </c>
      <c r="D4" s="268"/>
      <c r="E4" s="268"/>
      <c r="F4" s="268"/>
      <c r="G4" s="268"/>
      <c r="H4" s="268"/>
      <c r="I4" s="268"/>
      <c r="J4" s="268"/>
      <c r="K4" s="268"/>
      <c r="L4" s="268"/>
      <c r="M4" s="269"/>
      <c r="N4" s="270" t="s">
        <v>73</v>
      </c>
      <c r="O4" s="271"/>
      <c r="P4" s="272"/>
      <c r="S4" s="41">
        <v>0.1</v>
      </c>
    </row>
    <row r="5" spans="1:19" ht="16.5" customHeight="1" thickBot="1" x14ac:dyDescent="0.25">
      <c r="B5" s="260"/>
      <c r="C5" s="273" t="s">
        <v>4</v>
      </c>
      <c r="D5" s="274"/>
      <c r="E5" s="274"/>
      <c r="F5" s="274"/>
      <c r="G5" s="274"/>
      <c r="H5" s="274"/>
      <c r="I5" s="274"/>
      <c r="J5" s="274"/>
      <c r="K5" s="274"/>
      <c r="L5" s="274"/>
      <c r="M5" s="275"/>
      <c r="N5" s="276" t="s">
        <v>5</v>
      </c>
      <c r="O5" s="277"/>
      <c r="P5" s="278"/>
      <c r="S5" s="41">
        <v>0.21</v>
      </c>
    </row>
    <row r="6" spans="1:19" ht="5.25" customHeight="1" thickBot="1" x14ac:dyDescent="0.25">
      <c r="B6" s="2"/>
      <c r="C6" s="2"/>
      <c r="D6" s="2"/>
      <c r="E6" s="2"/>
      <c r="F6" s="2"/>
      <c r="G6" s="2"/>
      <c r="H6" s="2"/>
      <c r="I6" s="2"/>
      <c r="J6" s="2"/>
      <c r="K6" s="2"/>
      <c r="L6" s="2"/>
      <c r="M6" s="2"/>
      <c r="N6" s="2"/>
      <c r="O6" s="2"/>
      <c r="P6" s="2"/>
      <c r="S6" s="41"/>
    </row>
    <row r="7" spans="1:19" x14ac:dyDescent="0.2">
      <c r="A7" s="14"/>
      <c r="B7" s="279" t="s">
        <v>6</v>
      </c>
      <c r="C7" s="280"/>
      <c r="D7" s="280"/>
      <c r="E7" s="280"/>
      <c r="F7" s="280"/>
      <c r="G7" s="280"/>
      <c r="H7" s="280"/>
      <c r="I7" s="280"/>
      <c r="J7" s="280"/>
      <c r="K7" s="280"/>
      <c r="L7" s="280"/>
      <c r="M7" s="280"/>
      <c r="N7" s="280"/>
      <c r="O7" s="280"/>
      <c r="P7" s="281"/>
      <c r="Q7" s="14"/>
      <c r="S7" s="41"/>
    </row>
    <row r="8" spans="1:19" ht="13.5" thickBot="1" x14ac:dyDescent="0.25">
      <c r="A8" s="14"/>
      <c r="B8" s="282"/>
      <c r="C8" s="283"/>
      <c r="D8" s="283"/>
      <c r="E8" s="283"/>
      <c r="F8" s="283"/>
      <c r="G8" s="283"/>
      <c r="H8" s="283"/>
      <c r="I8" s="283"/>
      <c r="J8" s="283"/>
      <c r="K8" s="283"/>
      <c r="L8" s="283"/>
      <c r="M8" s="283"/>
      <c r="N8" s="283"/>
      <c r="O8" s="283"/>
      <c r="P8" s="284"/>
      <c r="Q8" s="14"/>
    </row>
    <row r="9" spans="1:19" ht="6.75" customHeight="1" thickBot="1" x14ac:dyDescent="0.25">
      <c r="A9" s="14"/>
      <c r="B9" s="285"/>
      <c r="C9" s="285"/>
      <c r="D9" s="285"/>
      <c r="E9" s="285"/>
      <c r="F9" s="285"/>
      <c r="G9" s="285"/>
      <c r="H9" s="285"/>
      <c r="I9" s="285"/>
      <c r="J9" s="285"/>
      <c r="K9" s="285"/>
      <c r="L9" s="285"/>
      <c r="M9" s="285"/>
      <c r="N9" s="285"/>
      <c r="O9" s="285"/>
      <c r="P9" s="285"/>
      <c r="Q9" s="14"/>
    </row>
    <row r="10" spans="1:19" ht="26.25" customHeight="1" thickBot="1" x14ac:dyDescent="0.25">
      <c r="A10" s="14"/>
      <c r="B10" s="38" t="s">
        <v>7</v>
      </c>
      <c r="C10" s="286">
        <v>2024</v>
      </c>
      <c r="D10" s="287"/>
      <c r="E10" s="287"/>
      <c r="F10" s="287"/>
      <c r="G10" s="287"/>
      <c r="H10" s="287"/>
      <c r="I10" s="288"/>
      <c r="J10" s="289" t="s">
        <v>8</v>
      </c>
      <c r="K10" s="290"/>
      <c r="L10" s="290"/>
      <c r="M10" s="290"/>
      <c r="N10" s="242" t="s">
        <v>74</v>
      </c>
      <c r="O10" s="243"/>
      <c r="P10" s="244"/>
      <c r="Q10" s="14"/>
    </row>
    <row r="11" spans="1:19" ht="4.5" customHeight="1" thickBot="1" x14ac:dyDescent="0.25">
      <c r="A11" s="14"/>
      <c r="B11" s="255"/>
      <c r="C11" s="256"/>
      <c r="D11" s="256"/>
      <c r="E11" s="256"/>
      <c r="F11" s="256"/>
      <c r="G11" s="256"/>
      <c r="H11" s="256"/>
      <c r="I11" s="256"/>
      <c r="J11" s="256"/>
      <c r="K11" s="256"/>
      <c r="L11" s="256"/>
      <c r="M11" s="256"/>
      <c r="N11" s="256"/>
      <c r="O11" s="256"/>
      <c r="P11" s="257"/>
      <c r="Q11" s="14"/>
    </row>
    <row r="12" spans="1:19" ht="13.5" thickBot="1" x14ac:dyDescent="0.25">
      <c r="A12" s="14"/>
      <c r="B12" s="20" t="s">
        <v>9</v>
      </c>
      <c r="C12" s="237" t="s">
        <v>86</v>
      </c>
      <c r="D12" s="237"/>
      <c r="E12" s="237"/>
      <c r="F12" s="237"/>
      <c r="G12" s="237"/>
      <c r="H12" s="237"/>
      <c r="I12" s="237"/>
      <c r="J12" s="237"/>
      <c r="K12" s="237"/>
      <c r="L12" s="237"/>
      <c r="M12" s="237"/>
      <c r="N12" s="237"/>
      <c r="O12" s="237"/>
      <c r="P12" s="238"/>
      <c r="Q12" s="14"/>
    </row>
    <row r="13" spans="1:19" ht="4.5" customHeight="1" thickBot="1" x14ac:dyDescent="0.25">
      <c r="A13" s="14"/>
      <c r="B13" s="207"/>
      <c r="C13" s="208"/>
      <c r="D13" s="208"/>
      <c r="E13" s="208"/>
      <c r="F13" s="208"/>
      <c r="G13" s="208"/>
      <c r="H13" s="208"/>
      <c r="I13" s="208"/>
      <c r="J13" s="208"/>
      <c r="K13" s="208"/>
      <c r="L13" s="208"/>
      <c r="M13" s="208"/>
      <c r="N13" s="208"/>
      <c r="O13" s="208"/>
      <c r="P13" s="209"/>
      <c r="Q13" s="14"/>
    </row>
    <row r="14" spans="1:19" ht="18" customHeight="1" thickBot="1" x14ac:dyDescent="0.25">
      <c r="A14" s="14"/>
      <c r="B14" s="20" t="s">
        <v>11</v>
      </c>
      <c r="C14" s="239" t="s">
        <v>193</v>
      </c>
      <c r="D14" s="240"/>
      <c r="E14" s="240"/>
      <c r="F14" s="240"/>
      <c r="G14" s="240"/>
      <c r="H14" s="240"/>
      <c r="I14" s="240"/>
      <c r="J14" s="240"/>
      <c r="K14" s="240"/>
      <c r="L14" s="240"/>
      <c r="M14" s="240"/>
      <c r="N14" s="240"/>
      <c r="O14" s="240"/>
      <c r="P14" s="241"/>
      <c r="Q14" s="14"/>
    </row>
    <row r="15" spans="1:19" ht="4.5" customHeight="1" thickBot="1" x14ac:dyDescent="0.25">
      <c r="A15" s="14"/>
      <c r="B15" s="234"/>
      <c r="C15" s="235"/>
      <c r="D15" s="235"/>
      <c r="E15" s="235"/>
      <c r="F15" s="235"/>
      <c r="G15" s="235"/>
      <c r="H15" s="235"/>
      <c r="I15" s="235"/>
      <c r="J15" s="235"/>
      <c r="K15" s="235"/>
      <c r="L15" s="235"/>
      <c r="M15" s="235"/>
      <c r="N15" s="235"/>
      <c r="O15" s="235"/>
      <c r="P15" s="236"/>
      <c r="Q15" s="14"/>
    </row>
    <row r="16" spans="1:19" ht="32.25" customHeight="1" thickBot="1" x14ac:dyDescent="0.25">
      <c r="A16" s="14"/>
      <c r="B16" s="20" t="s">
        <v>12</v>
      </c>
      <c r="C16" s="242" t="s">
        <v>194</v>
      </c>
      <c r="D16" s="243"/>
      <c r="E16" s="243"/>
      <c r="F16" s="243"/>
      <c r="G16" s="243"/>
      <c r="H16" s="243"/>
      <c r="I16" s="243"/>
      <c r="J16" s="243"/>
      <c r="K16" s="243"/>
      <c r="L16" s="243"/>
      <c r="M16" s="243"/>
      <c r="N16" s="243"/>
      <c r="O16" s="243"/>
      <c r="P16" s="244"/>
      <c r="Q16" s="14"/>
    </row>
    <row r="17" spans="1:17" ht="4.5" customHeight="1" thickBot="1" x14ac:dyDescent="0.25">
      <c r="A17" s="14"/>
      <c r="B17" s="234"/>
      <c r="C17" s="235"/>
      <c r="D17" s="235"/>
      <c r="E17" s="235"/>
      <c r="F17" s="235"/>
      <c r="G17" s="235"/>
      <c r="H17" s="235"/>
      <c r="I17" s="235"/>
      <c r="J17" s="235"/>
      <c r="K17" s="235"/>
      <c r="L17" s="235"/>
      <c r="M17" s="235"/>
      <c r="N17" s="235"/>
      <c r="O17" s="235"/>
      <c r="P17" s="236"/>
      <c r="Q17" s="14"/>
    </row>
    <row r="18" spans="1:17" ht="26.25" customHeight="1" thickBot="1" x14ac:dyDescent="0.25">
      <c r="A18" s="14"/>
      <c r="B18" s="20" t="s">
        <v>13</v>
      </c>
      <c r="C18" s="245" t="s">
        <v>158</v>
      </c>
      <c r="D18" s="246"/>
      <c r="E18" s="246"/>
      <c r="F18" s="246"/>
      <c r="G18" s="246"/>
      <c r="H18" s="246"/>
      <c r="I18" s="246"/>
      <c r="J18" s="246"/>
      <c r="K18" s="246"/>
      <c r="L18" s="246"/>
      <c r="M18" s="246"/>
      <c r="N18" s="246"/>
      <c r="O18" s="246"/>
      <c r="P18" s="247"/>
      <c r="Q18" s="14"/>
    </row>
    <row r="19" spans="1:17" ht="4.5" customHeight="1" thickBot="1" x14ac:dyDescent="0.25">
      <c r="A19" s="14"/>
      <c r="B19" s="248"/>
      <c r="C19" s="248"/>
      <c r="D19" s="248"/>
      <c r="E19" s="248"/>
      <c r="F19" s="248"/>
      <c r="G19" s="248"/>
      <c r="H19" s="248"/>
      <c r="I19" s="248"/>
      <c r="J19" s="248"/>
      <c r="K19" s="248"/>
      <c r="L19" s="248"/>
      <c r="M19" s="248"/>
      <c r="N19" s="248"/>
      <c r="O19" s="248"/>
      <c r="P19" s="248"/>
      <c r="Q19" s="14"/>
    </row>
    <row r="20" spans="1:17" ht="17.25" customHeight="1" thickBot="1" x14ac:dyDescent="0.25">
      <c r="A20" s="14"/>
      <c r="B20" s="192" t="s">
        <v>14</v>
      </c>
      <c r="C20" s="193"/>
      <c r="D20" s="193"/>
      <c r="E20" s="193"/>
      <c r="F20" s="193"/>
      <c r="G20" s="193"/>
      <c r="H20" s="193"/>
      <c r="I20" s="193"/>
      <c r="J20" s="193"/>
      <c r="K20" s="193"/>
      <c r="L20" s="193"/>
      <c r="M20" s="193"/>
      <c r="N20" s="193"/>
      <c r="O20" s="193"/>
      <c r="P20" s="194"/>
      <c r="Q20" s="14"/>
    </row>
    <row r="21" spans="1:17" ht="4.5" customHeight="1" thickBot="1" x14ac:dyDescent="0.25">
      <c r="A21" s="14"/>
      <c r="B21" s="249"/>
      <c r="C21" s="250"/>
      <c r="D21" s="250"/>
      <c r="E21" s="250"/>
      <c r="F21" s="250"/>
      <c r="G21" s="250"/>
      <c r="H21" s="250"/>
      <c r="I21" s="250"/>
      <c r="J21" s="250"/>
      <c r="K21" s="250"/>
      <c r="L21" s="250"/>
      <c r="M21" s="250"/>
      <c r="N21" s="250"/>
      <c r="O21" s="250"/>
      <c r="P21" s="251"/>
      <c r="Q21" s="14"/>
    </row>
    <row r="22" spans="1:17" ht="51" customHeight="1" thickBot="1" x14ac:dyDescent="0.25">
      <c r="A22" s="14"/>
      <c r="B22" s="20" t="s">
        <v>15</v>
      </c>
      <c r="C22" s="252" t="s">
        <v>238</v>
      </c>
      <c r="D22" s="253"/>
      <c r="E22" s="253"/>
      <c r="F22" s="253"/>
      <c r="G22" s="253"/>
      <c r="H22" s="253"/>
      <c r="I22" s="253"/>
      <c r="J22" s="253"/>
      <c r="K22" s="253"/>
      <c r="L22" s="253"/>
      <c r="M22" s="253"/>
      <c r="N22" s="253"/>
      <c r="O22" s="253"/>
      <c r="P22" s="254"/>
      <c r="Q22" s="14"/>
    </row>
    <row r="23" spans="1:17" ht="4.5" customHeight="1" thickBot="1" x14ac:dyDescent="0.25">
      <c r="A23" s="14"/>
      <c r="B23" s="234"/>
      <c r="C23" s="235"/>
      <c r="D23" s="235"/>
      <c r="E23" s="235"/>
      <c r="F23" s="235"/>
      <c r="G23" s="235"/>
      <c r="H23" s="235"/>
      <c r="I23" s="235"/>
      <c r="J23" s="235"/>
      <c r="K23" s="235"/>
      <c r="L23" s="235"/>
      <c r="M23" s="235"/>
      <c r="N23" s="235"/>
      <c r="O23" s="235"/>
      <c r="P23" s="236"/>
      <c r="Q23" s="14"/>
    </row>
    <row r="24" spans="1:17" ht="82.5" customHeight="1" thickBot="1" x14ac:dyDescent="0.25">
      <c r="A24" s="14"/>
      <c r="B24" s="20" t="s">
        <v>16</v>
      </c>
      <c r="C24" s="215" t="s">
        <v>239</v>
      </c>
      <c r="D24" s="216"/>
      <c r="E24" s="216"/>
      <c r="F24" s="216"/>
      <c r="G24" s="216"/>
      <c r="H24" s="216"/>
      <c r="I24" s="216"/>
      <c r="J24" s="216"/>
      <c r="K24" s="216"/>
      <c r="L24" s="216"/>
      <c r="M24" s="216"/>
      <c r="N24" s="216"/>
      <c r="O24" s="216"/>
      <c r="P24" s="217"/>
      <c r="Q24" s="14"/>
    </row>
    <row r="25" spans="1:17" ht="4.5" customHeight="1" thickBot="1" x14ac:dyDescent="0.25">
      <c r="A25" s="14"/>
      <c r="B25" s="218"/>
      <c r="C25" s="219"/>
      <c r="D25" s="219"/>
      <c r="E25" s="219"/>
      <c r="F25" s="219"/>
      <c r="G25" s="219"/>
      <c r="H25" s="219"/>
      <c r="I25" s="219"/>
      <c r="J25" s="219"/>
      <c r="K25" s="219"/>
      <c r="L25" s="219"/>
      <c r="M25" s="219"/>
      <c r="N25" s="219"/>
      <c r="O25" s="219"/>
      <c r="P25" s="220"/>
      <c r="Q25" s="14"/>
    </row>
    <row r="26" spans="1:17" ht="13.5" customHeight="1" thickBot="1" x14ac:dyDescent="0.25">
      <c r="A26" s="14"/>
      <c r="B26" s="1" t="s">
        <v>17</v>
      </c>
      <c r="C26" s="374">
        <v>0.85</v>
      </c>
      <c r="D26" s="375"/>
      <c r="E26" s="375"/>
      <c r="F26" s="375"/>
      <c r="G26" s="375"/>
      <c r="H26" s="375"/>
      <c r="I26" s="375"/>
      <c r="J26" s="375"/>
      <c r="K26" s="375"/>
      <c r="L26" s="375"/>
      <c r="M26" s="375"/>
      <c r="N26" s="375"/>
      <c r="O26" s="375"/>
      <c r="P26" s="376"/>
      <c r="Q26" s="14"/>
    </row>
    <row r="27" spans="1:17" ht="4.5" customHeight="1" thickBot="1" x14ac:dyDescent="0.25">
      <c r="A27" s="14"/>
      <c r="B27" s="224"/>
      <c r="C27" s="225"/>
      <c r="D27" s="225"/>
      <c r="E27" s="225"/>
      <c r="F27" s="225"/>
      <c r="G27" s="225"/>
      <c r="H27" s="225"/>
      <c r="I27" s="225"/>
      <c r="J27" s="225"/>
      <c r="K27" s="225"/>
      <c r="L27" s="225"/>
      <c r="M27" s="225"/>
      <c r="N27" s="225"/>
      <c r="O27" s="225"/>
      <c r="P27" s="226"/>
      <c r="Q27" s="14"/>
    </row>
    <row r="28" spans="1:17" ht="12.75" customHeight="1" thickBot="1" x14ac:dyDescent="0.25">
      <c r="A28" s="14"/>
      <c r="B28" s="1" t="s">
        <v>18</v>
      </c>
      <c r="C28" s="8" t="s">
        <v>19</v>
      </c>
      <c r="D28" s="377" t="s">
        <v>236</v>
      </c>
      <c r="E28" s="375"/>
      <c r="F28" s="375"/>
      <c r="G28" s="376"/>
      <c r="H28" s="378" t="s">
        <v>20</v>
      </c>
      <c r="I28" s="378"/>
      <c r="J28" s="378"/>
      <c r="K28" s="377" t="s">
        <v>237</v>
      </c>
      <c r="L28" s="375"/>
      <c r="M28" s="376"/>
      <c r="N28" s="229" t="s">
        <v>21</v>
      </c>
      <c r="O28" s="230"/>
      <c r="P28" s="21" t="s">
        <v>96</v>
      </c>
      <c r="Q28" s="14"/>
    </row>
    <row r="29" spans="1:17" ht="4.5" customHeight="1" thickBot="1" x14ac:dyDescent="0.25">
      <c r="A29" s="14"/>
      <c r="B29" s="231"/>
      <c r="C29" s="232"/>
      <c r="D29" s="232"/>
      <c r="E29" s="232"/>
      <c r="F29" s="232"/>
      <c r="G29" s="232"/>
      <c r="H29" s="232"/>
      <c r="I29" s="232"/>
      <c r="J29" s="232"/>
      <c r="K29" s="232"/>
      <c r="L29" s="232"/>
      <c r="M29" s="232"/>
      <c r="N29" s="232"/>
      <c r="O29" s="232"/>
      <c r="P29" s="233"/>
      <c r="Q29" s="14"/>
    </row>
    <row r="30" spans="1:17" ht="13.5" thickBot="1" x14ac:dyDescent="0.25">
      <c r="A30" s="14"/>
      <c r="B30" s="37" t="s">
        <v>22</v>
      </c>
      <c r="C30" s="371" t="s">
        <v>76</v>
      </c>
      <c r="D30" s="237"/>
      <c r="E30" s="237"/>
      <c r="F30" s="237"/>
      <c r="G30" s="237"/>
      <c r="H30" s="237"/>
      <c r="I30" s="237"/>
      <c r="J30" s="237"/>
      <c r="K30" s="237"/>
      <c r="L30" s="237"/>
      <c r="M30" s="237"/>
      <c r="N30" s="237"/>
      <c r="O30" s="237"/>
      <c r="P30" s="238"/>
      <c r="Q30" s="14"/>
    </row>
    <row r="31" spans="1:17" ht="4.5" customHeight="1" thickBot="1" x14ac:dyDescent="0.25">
      <c r="A31" s="14"/>
      <c r="B31" s="234"/>
      <c r="C31" s="235"/>
      <c r="D31" s="235"/>
      <c r="E31" s="235"/>
      <c r="F31" s="235"/>
      <c r="G31" s="235"/>
      <c r="H31" s="235"/>
      <c r="I31" s="235"/>
      <c r="J31" s="235"/>
      <c r="K31" s="235"/>
      <c r="L31" s="235"/>
      <c r="M31" s="235"/>
      <c r="N31" s="235"/>
      <c r="O31" s="235"/>
      <c r="P31" s="236"/>
      <c r="Q31" s="14"/>
    </row>
    <row r="32" spans="1:17" ht="13.5" thickBot="1" x14ac:dyDescent="0.25">
      <c r="A32" s="14"/>
      <c r="B32" s="37" t="s">
        <v>23</v>
      </c>
      <c r="C32" s="372" t="s">
        <v>49</v>
      </c>
      <c r="D32" s="237"/>
      <c r="E32" s="237"/>
      <c r="F32" s="237"/>
      <c r="G32" s="237"/>
      <c r="H32" s="237"/>
      <c r="I32" s="237"/>
      <c r="J32" s="237"/>
      <c r="K32" s="237"/>
      <c r="L32" s="237"/>
      <c r="M32" s="237"/>
      <c r="N32" s="237"/>
      <c r="O32" s="237"/>
      <c r="P32" s="238"/>
      <c r="Q32" s="14"/>
    </row>
    <row r="33" spans="1:17" ht="4.5" customHeight="1" thickBot="1" x14ac:dyDescent="0.25">
      <c r="A33" s="14"/>
      <c r="B33" s="234"/>
      <c r="C33" s="235"/>
      <c r="D33" s="235"/>
      <c r="E33" s="235"/>
      <c r="F33" s="235"/>
      <c r="G33" s="235"/>
      <c r="H33" s="235"/>
      <c r="I33" s="235"/>
      <c r="J33" s="235"/>
      <c r="K33" s="235"/>
      <c r="L33" s="235"/>
      <c r="M33" s="235"/>
      <c r="N33" s="235"/>
      <c r="O33" s="235"/>
      <c r="P33" s="236"/>
      <c r="Q33" s="14"/>
    </row>
    <row r="34" spans="1:17" ht="13.5" thickBot="1" x14ac:dyDescent="0.25">
      <c r="A34" s="14"/>
      <c r="B34" s="37" t="s">
        <v>24</v>
      </c>
      <c r="C34" s="372" t="s">
        <v>45</v>
      </c>
      <c r="D34" s="237"/>
      <c r="E34" s="237"/>
      <c r="F34" s="237"/>
      <c r="G34" s="237"/>
      <c r="H34" s="237"/>
      <c r="I34" s="237"/>
      <c r="J34" s="237"/>
      <c r="K34" s="237"/>
      <c r="L34" s="237"/>
      <c r="M34" s="237"/>
      <c r="N34" s="237"/>
      <c r="O34" s="237"/>
      <c r="P34" s="238"/>
      <c r="Q34" s="14"/>
    </row>
    <row r="35" spans="1:17" ht="4.5" customHeight="1" thickBot="1" x14ac:dyDescent="0.25">
      <c r="A35" s="14"/>
      <c r="B35" s="207"/>
      <c r="C35" s="208"/>
      <c r="D35" s="208"/>
      <c r="E35" s="208"/>
      <c r="F35" s="208"/>
      <c r="G35" s="208"/>
      <c r="H35" s="208"/>
      <c r="I35" s="208"/>
      <c r="J35" s="208"/>
      <c r="K35" s="208"/>
      <c r="L35" s="208"/>
      <c r="M35" s="208"/>
      <c r="N35" s="208"/>
      <c r="O35" s="208"/>
      <c r="P35" s="209"/>
      <c r="Q35" s="14"/>
    </row>
    <row r="36" spans="1:17" ht="16.5" customHeight="1" thickBot="1" x14ac:dyDescent="0.25">
      <c r="A36" s="14"/>
      <c r="B36" s="37" t="s">
        <v>26</v>
      </c>
      <c r="C36" s="371" t="s">
        <v>45</v>
      </c>
      <c r="D36" s="237"/>
      <c r="E36" s="237"/>
      <c r="F36" s="237"/>
      <c r="G36" s="237"/>
      <c r="H36" s="237"/>
      <c r="I36" s="237"/>
      <c r="J36" s="237"/>
      <c r="K36" s="237"/>
      <c r="L36" s="237"/>
      <c r="M36" s="237"/>
      <c r="N36" s="237"/>
      <c r="O36" s="237"/>
      <c r="P36" s="238"/>
      <c r="Q36" s="14"/>
    </row>
    <row r="37" spans="1:17" ht="4.5" customHeight="1" thickBot="1" x14ac:dyDescent="0.25">
      <c r="A37" s="14"/>
      <c r="B37" s="3"/>
      <c r="C37" s="3"/>
      <c r="D37" s="3"/>
      <c r="E37" s="3"/>
      <c r="F37" s="3"/>
      <c r="G37" s="3"/>
      <c r="H37" s="3"/>
      <c r="I37" s="3"/>
      <c r="J37" s="3"/>
      <c r="K37" s="3"/>
      <c r="L37" s="3"/>
      <c r="M37" s="3"/>
      <c r="N37" s="3"/>
      <c r="O37" s="3"/>
      <c r="P37" s="3"/>
      <c r="Q37" s="14"/>
    </row>
    <row r="38" spans="1:17" ht="13.5" thickBot="1" x14ac:dyDescent="0.25">
      <c r="A38" s="14"/>
      <c r="B38" s="210" t="s">
        <v>27</v>
      </c>
      <c r="C38" s="211"/>
      <c r="D38" s="211"/>
      <c r="E38" s="211"/>
      <c r="F38" s="211"/>
      <c r="G38" s="211"/>
      <c r="H38" s="211"/>
      <c r="I38" s="211"/>
      <c r="J38" s="211"/>
      <c r="K38" s="211"/>
      <c r="L38" s="211"/>
      <c r="M38" s="211"/>
      <c r="N38" s="211"/>
      <c r="O38" s="212"/>
      <c r="P38" s="213"/>
      <c r="Q38" s="14"/>
    </row>
    <row r="39" spans="1:17" x14ac:dyDescent="0.2">
      <c r="A39" s="14"/>
      <c r="B39" s="39" t="s">
        <v>28</v>
      </c>
      <c r="C39" s="210" t="s">
        <v>29</v>
      </c>
      <c r="D39" s="211"/>
      <c r="E39" s="211"/>
      <c r="F39" s="211"/>
      <c r="G39" s="213"/>
      <c r="H39" s="210" t="s">
        <v>22</v>
      </c>
      <c r="I39" s="211"/>
      <c r="J39" s="211"/>
      <c r="K39" s="211"/>
      <c r="L39" s="213"/>
      <c r="M39" s="210" t="s">
        <v>30</v>
      </c>
      <c r="N39" s="211"/>
      <c r="O39" s="212"/>
      <c r="P39" s="213"/>
      <c r="Q39" s="14"/>
    </row>
    <row r="40" spans="1:17" ht="54" customHeight="1" x14ac:dyDescent="0.2">
      <c r="A40" s="14"/>
      <c r="B40" s="58" t="s">
        <v>195</v>
      </c>
      <c r="C40" s="330" t="s">
        <v>196</v>
      </c>
      <c r="D40" s="331"/>
      <c r="E40" s="331"/>
      <c r="F40" s="331"/>
      <c r="G40" s="332"/>
      <c r="H40" s="333" t="s">
        <v>197</v>
      </c>
      <c r="I40" s="334"/>
      <c r="J40" s="334"/>
      <c r="K40" s="334"/>
      <c r="L40" s="335"/>
      <c r="M40" s="330" t="s">
        <v>170</v>
      </c>
      <c r="N40" s="331"/>
      <c r="O40" s="331"/>
      <c r="P40" s="336"/>
      <c r="Q40" s="14"/>
    </row>
    <row r="41" spans="1:17" ht="55.5" customHeight="1" x14ac:dyDescent="0.2">
      <c r="A41" s="14"/>
      <c r="B41" s="59" t="s">
        <v>198</v>
      </c>
      <c r="C41" s="330" t="s">
        <v>196</v>
      </c>
      <c r="D41" s="331"/>
      <c r="E41" s="331"/>
      <c r="F41" s="331"/>
      <c r="G41" s="332"/>
      <c r="H41" s="333" t="s">
        <v>197</v>
      </c>
      <c r="I41" s="334"/>
      <c r="J41" s="334"/>
      <c r="K41" s="334"/>
      <c r="L41" s="335"/>
      <c r="M41" s="330" t="s">
        <v>170</v>
      </c>
      <c r="N41" s="331"/>
      <c r="O41" s="331"/>
      <c r="P41" s="336"/>
      <c r="Q41" s="14"/>
    </row>
    <row r="42" spans="1:17" ht="13.5" customHeight="1" x14ac:dyDescent="0.2">
      <c r="A42" s="14"/>
      <c r="B42" s="9"/>
      <c r="C42" s="195"/>
      <c r="D42" s="195"/>
      <c r="E42" s="195"/>
      <c r="F42" s="195"/>
      <c r="G42" s="195"/>
      <c r="H42" s="195"/>
      <c r="I42" s="195"/>
      <c r="J42" s="195"/>
      <c r="K42" s="195"/>
      <c r="L42" s="195"/>
      <c r="M42" s="195"/>
      <c r="N42" s="195"/>
      <c r="O42" s="195"/>
      <c r="P42" s="196"/>
      <c r="Q42" s="14"/>
    </row>
    <row r="43" spans="1:17" ht="12.75" customHeight="1" x14ac:dyDescent="0.2">
      <c r="A43" s="14"/>
      <c r="B43" s="9"/>
      <c r="C43" s="195"/>
      <c r="D43" s="195"/>
      <c r="E43" s="195"/>
      <c r="F43" s="195"/>
      <c r="G43" s="195"/>
      <c r="H43" s="195"/>
      <c r="I43" s="195"/>
      <c r="J43" s="195"/>
      <c r="K43" s="195"/>
      <c r="L43" s="195"/>
      <c r="M43" s="195"/>
      <c r="N43" s="195"/>
      <c r="O43" s="195"/>
      <c r="P43" s="196"/>
      <c r="Q43" s="14"/>
    </row>
    <row r="44" spans="1:17" ht="11.25" customHeight="1" thickBot="1" x14ac:dyDescent="0.25">
      <c r="A44" s="14"/>
      <c r="B44" s="7"/>
      <c r="C44" s="197"/>
      <c r="D44" s="197"/>
      <c r="E44" s="197"/>
      <c r="F44" s="197"/>
      <c r="G44" s="197"/>
      <c r="H44" s="197"/>
      <c r="I44" s="197"/>
      <c r="J44" s="197"/>
      <c r="K44" s="197"/>
      <c r="L44" s="197"/>
      <c r="M44" s="197"/>
      <c r="N44" s="197"/>
      <c r="O44" s="197"/>
      <c r="P44" s="198"/>
      <c r="Q44" s="14"/>
    </row>
    <row r="45" spans="1:17" ht="4.5" customHeight="1" thickBot="1" x14ac:dyDescent="0.25">
      <c r="A45" s="14"/>
      <c r="B45" s="6"/>
      <c r="C45" s="6"/>
      <c r="D45" s="6"/>
      <c r="E45" s="6"/>
      <c r="F45" s="6"/>
      <c r="G45" s="6"/>
      <c r="H45" s="6"/>
      <c r="I45" s="6"/>
      <c r="J45" s="6"/>
      <c r="K45" s="6"/>
      <c r="L45" s="6"/>
      <c r="M45" s="6"/>
      <c r="N45" s="6"/>
      <c r="O45" s="6"/>
      <c r="P45" s="6"/>
      <c r="Q45" s="14"/>
    </row>
    <row r="46" spans="1:17" ht="13.5" customHeight="1" thickBot="1" x14ac:dyDescent="0.25">
      <c r="A46" s="14"/>
      <c r="B46" s="192" t="s">
        <v>31</v>
      </c>
      <c r="C46" s="193"/>
      <c r="D46" s="193"/>
      <c r="E46" s="193"/>
      <c r="F46" s="193"/>
      <c r="G46" s="193"/>
      <c r="H46" s="193"/>
      <c r="I46" s="193"/>
      <c r="J46" s="193"/>
      <c r="K46" s="193"/>
      <c r="L46" s="193"/>
      <c r="M46" s="193"/>
      <c r="N46" s="193"/>
      <c r="O46" s="193"/>
      <c r="P46" s="194"/>
      <c r="Q46" s="14"/>
    </row>
    <row r="47" spans="1:17" ht="4.5" customHeight="1" thickBot="1" x14ac:dyDescent="0.25">
      <c r="A47" s="14"/>
      <c r="B47" s="4"/>
      <c r="C47" s="3"/>
      <c r="D47" s="3"/>
      <c r="E47" s="3"/>
      <c r="F47" s="3"/>
      <c r="G47" s="3"/>
      <c r="H47" s="3"/>
      <c r="I47" s="3"/>
      <c r="J47" s="3"/>
      <c r="K47" s="3"/>
      <c r="L47" s="3"/>
      <c r="M47" s="3"/>
      <c r="N47" s="3"/>
      <c r="O47" s="3"/>
      <c r="P47" s="5"/>
      <c r="Q47" s="14"/>
    </row>
    <row r="48" spans="1:17" x14ac:dyDescent="0.2">
      <c r="A48" s="14"/>
      <c r="B48" s="199" t="s">
        <v>32</v>
      </c>
      <c r="C48" s="22" t="s">
        <v>33</v>
      </c>
      <c r="D48" s="23" t="s">
        <v>100</v>
      </c>
      <c r="E48" s="23" t="s">
        <v>101</v>
      </c>
      <c r="F48" s="23" t="s">
        <v>102</v>
      </c>
      <c r="G48" s="23" t="s">
        <v>103</v>
      </c>
      <c r="H48" s="23" t="s">
        <v>104</v>
      </c>
      <c r="I48" s="23" t="s">
        <v>105</v>
      </c>
      <c r="J48" s="23" t="s">
        <v>106</v>
      </c>
      <c r="K48" s="23" t="s">
        <v>107</v>
      </c>
      <c r="L48" s="23" t="s">
        <v>108</v>
      </c>
      <c r="M48" s="23" t="s">
        <v>109</v>
      </c>
      <c r="N48" s="23" t="s">
        <v>110</v>
      </c>
      <c r="O48" s="24" t="s">
        <v>111</v>
      </c>
      <c r="P48" s="25" t="s">
        <v>34</v>
      </c>
      <c r="Q48" s="14"/>
    </row>
    <row r="49" spans="1:17" ht="13.5" thickBot="1" x14ac:dyDescent="0.25">
      <c r="A49" s="14"/>
      <c r="B49" s="200"/>
      <c r="C49" s="26" t="s">
        <v>35</v>
      </c>
      <c r="D49" s="78"/>
      <c r="E49" s="78"/>
      <c r="F49" s="27">
        <f>'Reg.Datos Gestión de Cambios'!G11</f>
        <v>0.92500000000000004</v>
      </c>
      <c r="G49" s="28"/>
      <c r="H49" s="28"/>
      <c r="I49" s="27">
        <f>'Reg.Datos Gestión de Cambios'!L11</f>
        <v>0.86</v>
      </c>
      <c r="J49" s="28"/>
      <c r="K49" s="28"/>
      <c r="L49" s="27">
        <f>'Reg.Datos Gestión de Cambios'!Q11</f>
        <v>0.92500000000000004</v>
      </c>
      <c r="M49" s="28"/>
      <c r="N49" s="28"/>
      <c r="O49" s="27">
        <f>'Reg.Datos Gestión de Cambios'!V11</f>
        <v>1</v>
      </c>
      <c r="P49" s="27">
        <f>AVERAGE(F49:O49)</f>
        <v>0.92749999999999999</v>
      </c>
      <c r="Q49" s="14"/>
    </row>
    <row r="50" spans="1:17" ht="4.5" customHeight="1" thickBot="1" x14ac:dyDescent="0.25">
      <c r="A50" s="14"/>
      <c r="B50" s="40">
        <v>0.9</v>
      </c>
      <c r="C50" s="29"/>
      <c r="D50" s="29"/>
      <c r="E50" s="29"/>
      <c r="F50" s="30">
        <f>+$C$26</f>
        <v>0.85</v>
      </c>
      <c r="G50" s="29"/>
      <c r="H50" s="29"/>
      <c r="I50" s="30">
        <f>+$C$26</f>
        <v>0.85</v>
      </c>
      <c r="J50" s="29"/>
      <c r="K50" s="29"/>
      <c r="L50" s="30">
        <f>+$C$26</f>
        <v>0.85</v>
      </c>
      <c r="M50" s="29"/>
      <c r="N50" s="29"/>
      <c r="O50" s="30">
        <f>+$C$26</f>
        <v>0.85</v>
      </c>
      <c r="P50" s="30">
        <f>+$C$26</f>
        <v>0.85</v>
      </c>
      <c r="Q50" s="14"/>
    </row>
    <row r="51" spans="1:17" ht="22.5" customHeight="1" thickBot="1" x14ac:dyDescent="0.25">
      <c r="A51" s="14"/>
      <c r="B51" s="192" t="s">
        <v>36</v>
      </c>
      <c r="C51" s="193"/>
      <c r="D51" s="193"/>
      <c r="E51" s="193"/>
      <c r="F51" s="193"/>
      <c r="G51" s="193"/>
      <c r="H51" s="193"/>
      <c r="I51" s="193"/>
      <c r="J51" s="193"/>
      <c r="K51" s="193"/>
      <c r="L51" s="193"/>
      <c r="M51" s="193"/>
      <c r="N51" s="193"/>
      <c r="O51" s="193"/>
      <c r="P51" s="194"/>
      <c r="Q51" s="14"/>
    </row>
    <row r="52" spans="1:17" x14ac:dyDescent="0.2">
      <c r="A52" s="14"/>
      <c r="B52" s="170"/>
      <c r="C52" s="171"/>
      <c r="D52" s="171"/>
      <c r="E52" s="171"/>
      <c r="F52" s="171"/>
      <c r="G52" s="171"/>
      <c r="H52" s="171"/>
      <c r="I52" s="171"/>
      <c r="J52" s="171"/>
      <c r="K52" s="171"/>
      <c r="L52" s="171"/>
      <c r="M52" s="171"/>
      <c r="N52" s="171"/>
      <c r="O52" s="171"/>
      <c r="P52" s="172"/>
      <c r="Q52" s="14"/>
    </row>
    <row r="53" spans="1:17" x14ac:dyDescent="0.2">
      <c r="A53" s="14"/>
      <c r="B53" s="173"/>
      <c r="C53" s="174"/>
      <c r="D53" s="174"/>
      <c r="E53" s="174"/>
      <c r="F53" s="174"/>
      <c r="G53" s="174"/>
      <c r="H53" s="174"/>
      <c r="I53" s="174"/>
      <c r="J53" s="174"/>
      <c r="K53" s="174"/>
      <c r="L53" s="174"/>
      <c r="M53" s="174"/>
      <c r="N53" s="174"/>
      <c r="O53" s="174"/>
      <c r="P53" s="175"/>
      <c r="Q53" s="14"/>
    </row>
    <row r="54" spans="1:17" x14ac:dyDescent="0.2">
      <c r="A54" s="14"/>
      <c r="B54" s="173"/>
      <c r="C54" s="174"/>
      <c r="D54" s="174"/>
      <c r="E54" s="174"/>
      <c r="F54" s="174"/>
      <c r="G54" s="174"/>
      <c r="H54" s="174"/>
      <c r="I54" s="174"/>
      <c r="J54" s="174"/>
      <c r="K54" s="174"/>
      <c r="L54" s="174"/>
      <c r="M54" s="174"/>
      <c r="N54" s="174"/>
      <c r="O54" s="174"/>
      <c r="P54" s="175"/>
      <c r="Q54" s="14"/>
    </row>
    <row r="55" spans="1:17" x14ac:dyDescent="0.2">
      <c r="A55" s="14"/>
      <c r="B55" s="173"/>
      <c r="C55" s="174"/>
      <c r="D55" s="174"/>
      <c r="E55" s="174"/>
      <c r="F55" s="174"/>
      <c r="G55" s="174"/>
      <c r="H55" s="174"/>
      <c r="I55" s="174"/>
      <c r="J55" s="174"/>
      <c r="K55" s="174"/>
      <c r="L55" s="174"/>
      <c r="M55" s="174"/>
      <c r="N55" s="174"/>
      <c r="O55" s="174"/>
      <c r="P55" s="175"/>
      <c r="Q55" s="14"/>
    </row>
    <row r="56" spans="1:17" x14ac:dyDescent="0.2">
      <c r="A56" s="14"/>
      <c r="B56" s="173"/>
      <c r="C56" s="174"/>
      <c r="D56" s="174"/>
      <c r="E56" s="174"/>
      <c r="F56" s="174"/>
      <c r="G56" s="174"/>
      <c r="H56" s="174"/>
      <c r="I56" s="174"/>
      <c r="J56" s="174"/>
      <c r="K56" s="174"/>
      <c r="L56" s="174"/>
      <c r="M56" s="174"/>
      <c r="N56" s="174"/>
      <c r="O56" s="174"/>
      <c r="P56" s="175"/>
      <c r="Q56" s="14"/>
    </row>
    <row r="57" spans="1:17" x14ac:dyDescent="0.2">
      <c r="A57" s="14"/>
      <c r="B57" s="173"/>
      <c r="C57" s="174"/>
      <c r="D57" s="174"/>
      <c r="E57" s="174"/>
      <c r="F57" s="174"/>
      <c r="G57" s="174"/>
      <c r="H57" s="174"/>
      <c r="I57" s="174"/>
      <c r="J57" s="174"/>
      <c r="K57" s="174"/>
      <c r="L57" s="174"/>
      <c r="M57" s="174"/>
      <c r="N57" s="174"/>
      <c r="O57" s="174"/>
      <c r="P57" s="175"/>
      <c r="Q57" s="14"/>
    </row>
    <row r="58" spans="1:17" x14ac:dyDescent="0.2">
      <c r="A58" s="14"/>
      <c r="B58" s="173"/>
      <c r="C58" s="174"/>
      <c r="D58" s="174"/>
      <c r="E58" s="174"/>
      <c r="F58" s="174"/>
      <c r="G58" s="174"/>
      <c r="H58" s="174"/>
      <c r="I58" s="174"/>
      <c r="J58" s="174"/>
      <c r="K58" s="174"/>
      <c r="L58" s="174"/>
      <c r="M58" s="174"/>
      <c r="N58" s="174"/>
      <c r="O58" s="174"/>
      <c r="P58" s="175"/>
      <c r="Q58" s="14"/>
    </row>
    <row r="59" spans="1:17" x14ac:dyDescent="0.2">
      <c r="A59" s="14"/>
      <c r="B59" s="173"/>
      <c r="C59" s="174"/>
      <c r="D59" s="174"/>
      <c r="E59" s="174"/>
      <c r="F59" s="174"/>
      <c r="G59" s="174"/>
      <c r="H59" s="174"/>
      <c r="I59" s="174"/>
      <c r="J59" s="174"/>
      <c r="K59" s="174"/>
      <c r="L59" s="174"/>
      <c r="M59" s="174"/>
      <c r="N59" s="174"/>
      <c r="O59" s="174"/>
      <c r="P59" s="175"/>
      <c r="Q59" s="14"/>
    </row>
    <row r="60" spans="1:17" x14ac:dyDescent="0.2">
      <c r="A60" s="14"/>
      <c r="B60" s="173"/>
      <c r="C60" s="174"/>
      <c r="D60" s="174"/>
      <c r="E60" s="174"/>
      <c r="F60" s="174"/>
      <c r="G60" s="174"/>
      <c r="H60" s="174"/>
      <c r="I60" s="174"/>
      <c r="J60" s="174"/>
      <c r="K60" s="174"/>
      <c r="L60" s="174"/>
      <c r="M60" s="174"/>
      <c r="N60" s="174"/>
      <c r="O60" s="174"/>
      <c r="P60" s="175"/>
      <c r="Q60" s="14"/>
    </row>
    <row r="61" spans="1:17" x14ac:dyDescent="0.2">
      <c r="A61" s="14"/>
      <c r="B61" s="173"/>
      <c r="C61" s="174"/>
      <c r="D61" s="174"/>
      <c r="E61" s="174"/>
      <c r="F61" s="174"/>
      <c r="G61" s="174"/>
      <c r="H61" s="174"/>
      <c r="I61" s="174"/>
      <c r="J61" s="174"/>
      <c r="K61" s="174"/>
      <c r="L61" s="174"/>
      <c r="M61" s="174"/>
      <c r="N61" s="174"/>
      <c r="O61" s="174"/>
      <c r="P61" s="175"/>
      <c r="Q61" s="14"/>
    </row>
    <row r="62" spans="1:17" x14ac:dyDescent="0.2">
      <c r="A62" s="14"/>
      <c r="B62" s="173"/>
      <c r="C62" s="174"/>
      <c r="D62" s="174"/>
      <c r="E62" s="174"/>
      <c r="F62" s="174"/>
      <c r="G62" s="174"/>
      <c r="H62" s="174"/>
      <c r="I62" s="174"/>
      <c r="J62" s="174"/>
      <c r="K62" s="174"/>
      <c r="L62" s="174"/>
      <c r="M62" s="174"/>
      <c r="N62" s="174"/>
      <c r="O62" s="174"/>
      <c r="P62" s="175"/>
      <c r="Q62" s="14"/>
    </row>
    <row r="63" spans="1:17" x14ac:dyDescent="0.2">
      <c r="A63" s="14"/>
      <c r="B63" s="173"/>
      <c r="C63" s="174"/>
      <c r="D63" s="174"/>
      <c r="E63" s="174"/>
      <c r="F63" s="174"/>
      <c r="G63" s="174"/>
      <c r="H63" s="174"/>
      <c r="I63" s="174"/>
      <c r="J63" s="174"/>
      <c r="K63" s="174"/>
      <c r="L63" s="174"/>
      <c r="M63" s="174"/>
      <c r="N63" s="174"/>
      <c r="O63" s="174"/>
      <c r="P63" s="175"/>
      <c r="Q63" s="14"/>
    </row>
    <row r="64" spans="1:17" x14ac:dyDescent="0.2">
      <c r="A64" s="14"/>
      <c r="B64" s="173"/>
      <c r="C64" s="174"/>
      <c r="D64" s="174"/>
      <c r="E64" s="174"/>
      <c r="F64" s="174"/>
      <c r="G64" s="174"/>
      <c r="H64" s="174"/>
      <c r="I64" s="174"/>
      <c r="J64" s="174"/>
      <c r="K64" s="174"/>
      <c r="L64" s="174"/>
      <c r="M64" s="174"/>
      <c r="N64" s="174"/>
      <c r="O64" s="174"/>
      <c r="P64" s="175"/>
      <c r="Q64" s="14"/>
    </row>
    <row r="65" spans="1:19" x14ac:dyDescent="0.2">
      <c r="A65" s="14"/>
      <c r="B65" s="173"/>
      <c r="C65" s="174"/>
      <c r="D65" s="174"/>
      <c r="E65" s="174"/>
      <c r="F65" s="174"/>
      <c r="G65" s="174"/>
      <c r="H65" s="174"/>
      <c r="I65" s="174"/>
      <c r="J65" s="174"/>
      <c r="K65" s="174"/>
      <c r="L65" s="174"/>
      <c r="M65" s="174"/>
      <c r="N65" s="174"/>
      <c r="O65" s="174"/>
      <c r="P65" s="175"/>
      <c r="Q65" s="14"/>
    </row>
    <row r="66" spans="1:19" x14ac:dyDescent="0.2">
      <c r="A66" s="14"/>
      <c r="B66" s="173"/>
      <c r="C66" s="174"/>
      <c r="D66" s="174"/>
      <c r="E66" s="174"/>
      <c r="F66" s="174"/>
      <c r="G66" s="174"/>
      <c r="H66" s="174"/>
      <c r="I66" s="174"/>
      <c r="J66" s="174"/>
      <c r="K66" s="174"/>
      <c r="L66" s="174"/>
      <c r="M66" s="174"/>
      <c r="N66" s="174"/>
      <c r="O66" s="174"/>
      <c r="P66" s="175"/>
      <c r="Q66" s="14"/>
    </row>
    <row r="67" spans="1:19" ht="13.5" thickBot="1" x14ac:dyDescent="0.25">
      <c r="A67" s="14"/>
      <c r="B67" s="176"/>
      <c r="C67" s="177"/>
      <c r="D67" s="177"/>
      <c r="E67" s="177"/>
      <c r="F67" s="177"/>
      <c r="G67" s="177"/>
      <c r="H67" s="177"/>
      <c r="I67" s="177"/>
      <c r="J67" s="177"/>
      <c r="K67" s="177"/>
      <c r="L67" s="177"/>
      <c r="M67" s="177"/>
      <c r="N67" s="177"/>
      <c r="O67" s="177"/>
      <c r="P67" s="178"/>
      <c r="Q67" s="14"/>
    </row>
    <row r="68" spans="1:19" s="15" customFormat="1" ht="4.5" customHeight="1" thickBot="1" x14ac:dyDescent="0.25">
      <c r="A68" s="397"/>
      <c r="B68" s="397"/>
      <c r="C68" s="397"/>
      <c r="D68" s="397"/>
      <c r="E68" s="397"/>
      <c r="F68" s="397"/>
      <c r="G68" s="397"/>
      <c r="H68" s="397"/>
      <c r="I68" s="397"/>
      <c r="J68" s="397"/>
      <c r="K68" s="397"/>
      <c r="L68" s="397"/>
      <c r="M68" s="397"/>
      <c r="N68" s="397"/>
      <c r="O68" s="397"/>
      <c r="P68" s="397"/>
      <c r="Q68" s="397"/>
      <c r="S68" s="42"/>
    </row>
    <row r="69" spans="1:19" ht="15" customHeight="1" x14ac:dyDescent="0.2">
      <c r="A69" s="14"/>
      <c r="B69" s="398" t="s">
        <v>37</v>
      </c>
      <c r="C69" s="401" t="s">
        <v>112</v>
      </c>
      <c r="D69" s="402"/>
      <c r="E69" s="402"/>
      <c r="F69" s="402"/>
      <c r="G69" s="402"/>
      <c r="H69" s="402"/>
      <c r="I69" s="402"/>
      <c r="J69" s="402"/>
      <c r="K69" s="402"/>
      <c r="L69" s="402"/>
      <c r="M69" s="402"/>
      <c r="N69" s="402"/>
      <c r="O69" s="402"/>
      <c r="P69" s="403"/>
      <c r="Q69" s="14"/>
    </row>
    <row r="70" spans="1:19" ht="49.5" customHeight="1" x14ac:dyDescent="0.2">
      <c r="A70" s="14"/>
      <c r="B70" s="399"/>
      <c r="C70" s="186" t="s">
        <v>244</v>
      </c>
      <c r="D70" s="187"/>
      <c r="E70" s="187"/>
      <c r="F70" s="187"/>
      <c r="G70" s="187"/>
      <c r="H70" s="187"/>
      <c r="I70" s="187"/>
      <c r="J70" s="187"/>
      <c r="K70" s="187"/>
      <c r="L70" s="187"/>
      <c r="M70" s="187"/>
      <c r="N70" s="187"/>
      <c r="O70" s="187"/>
      <c r="P70" s="188"/>
      <c r="Q70" s="14"/>
    </row>
    <row r="71" spans="1:19" ht="15" customHeight="1" x14ac:dyDescent="0.2">
      <c r="A71" s="14"/>
      <c r="B71" s="399"/>
      <c r="C71" s="404" t="s">
        <v>113</v>
      </c>
      <c r="D71" s="405"/>
      <c r="E71" s="405"/>
      <c r="F71" s="405"/>
      <c r="G71" s="405"/>
      <c r="H71" s="405"/>
      <c r="I71" s="405"/>
      <c r="J71" s="405"/>
      <c r="K71" s="405"/>
      <c r="L71" s="405"/>
      <c r="M71" s="405"/>
      <c r="N71" s="405"/>
      <c r="O71" s="405"/>
      <c r="P71" s="406"/>
      <c r="Q71" s="14"/>
    </row>
    <row r="72" spans="1:19" ht="49.5" customHeight="1" x14ac:dyDescent="0.2">
      <c r="A72" s="14"/>
      <c r="B72" s="399"/>
      <c r="C72" s="186" t="s">
        <v>245</v>
      </c>
      <c r="D72" s="187"/>
      <c r="E72" s="187"/>
      <c r="F72" s="187"/>
      <c r="G72" s="187"/>
      <c r="H72" s="187"/>
      <c r="I72" s="187"/>
      <c r="J72" s="187"/>
      <c r="K72" s="187"/>
      <c r="L72" s="187"/>
      <c r="M72" s="187"/>
      <c r="N72" s="187"/>
      <c r="O72" s="187"/>
      <c r="P72" s="188"/>
      <c r="Q72" s="14"/>
    </row>
    <row r="73" spans="1:19" ht="18" customHeight="1" x14ac:dyDescent="0.2">
      <c r="A73" s="14"/>
      <c r="B73" s="399"/>
      <c r="C73" s="404" t="s">
        <v>114</v>
      </c>
      <c r="D73" s="405"/>
      <c r="E73" s="405"/>
      <c r="F73" s="405"/>
      <c r="G73" s="405"/>
      <c r="H73" s="405"/>
      <c r="I73" s="405"/>
      <c r="J73" s="405"/>
      <c r="K73" s="405"/>
      <c r="L73" s="405"/>
      <c r="M73" s="405"/>
      <c r="N73" s="405"/>
      <c r="O73" s="405"/>
      <c r="P73" s="406"/>
      <c r="Q73" s="14"/>
    </row>
    <row r="74" spans="1:19" ht="49.5" customHeight="1" x14ac:dyDescent="0.2">
      <c r="A74" s="14"/>
      <c r="B74" s="399"/>
      <c r="C74" s="186" t="s">
        <v>250</v>
      </c>
      <c r="D74" s="187"/>
      <c r="E74" s="187"/>
      <c r="F74" s="187"/>
      <c r="G74" s="187"/>
      <c r="H74" s="187"/>
      <c r="I74" s="187"/>
      <c r="J74" s="187"/>
      <c r="K74" s="187"/>
      <c r="L74" s="187"/>
      <c r="M74" s="187"/>
      <c r="N74" s="187"/>
      <c r="O74" s="187"/>
      <c r="P74" s="188"/>
      <c r="Q74" s="14"/>
    </row>
    <row r="75" spans="1:19" ht="17.25" customHeight="1" x14ac:dyDescent="0.2">
      <c r="A75" s="14"/>
      <c r="B75" s="399"/>
      <c r="C75" s="404" t="s">
        <v>115</v>
      </c>
      <c r="D75" s="405"/>
      <c r="E75" s="405"/>
      <c r="F75" s="405"/>
      <c r="G75" s="405"/>
      <c r="H75" s="405"/>
      <c r="I75" s="405"/>
      <c r="J75" s="405"/>
      <c r="K75" s="405"/>
      <c r="L75" s="405"/>
      <c r="M75" s="405"/>
      <c r="N75" s="405"/>
      <c r="O75" s="405"/>
      <c r="P75" s="406"/>
      <c r="Q75" s="14"/>
    </row>
    <row r="76" spans="1:19" ht="49.5" customHeight="1" thickBot="1" x14ac:dyDescent="0.25">
      <c r="A76" s="14"/>
      <c r="B76" s="400"/>
      <c r="C76" s="426" t="s">
        <v>255</v>
      </c>
      <c r="D76" s="427"/>
      <c r="E76" s="427"/>
      <c r="F76" s="427"/>
      <c r="G76" s="427"/>
      <c r="H76" s="427"/>
      <c r="I76" s="427"/>
      <c r="J76" s="427"/>
      <c r="K76" s="427"/>
      <c r="L76" s="427"/>
      <c r="M76" s="427"/>
      <c r="N76" s="427"/>
      <c r="O76" s="427"/>
      <c r="P76" s="428"/>
      <c r="Q76" s="14"/>
    </row>
    <row r="77" spans="1:19" ht="30.75" customHeight="1" thickBot="1" x14ac:dyDescent="0.25">
      <c r="A77" s="14"/>
      <c r="B77" s="16" t="s">
        <v>38</v>
      </c>
      <c r="C77" s="394" t="s">
        <v>201</v>
      </c>
      <c r="D77" s="395"/>
      <c r="E77" s="395"/>
      <c r="F77" s="395"/>
      <c r="G77" s="395"/>
      <c r="H77" s="395"/>
      <c r="I77" s="395"/>
      <c r="J77" s="395"/>
      <c r="K77" s="395"/>
      <c r="L77" s="395"/>
      <c r="M77" s="395"/>
      <c r="N77" s="395"/>
      <c r="O77" s="395"/>
      <c r="P77" s="396"/>
      <c r="Q77" s="14"/>
    </row>
    <row r="78" spans="1:19" ht="27.75" customHeight="1" thickBot="1" x14ac:dyDescent="0.25">
      <c r="A78" s="14"/>
      <c r="B78" s="16" t="s">
        <v>39</v>
      </c>
      <c r="C78" s="168" t="s">
        <v>44</v>
      </c>
      <c r="D78" s="168"/>
      <c r="E78" s="168"/>
      <c r="F78" s="168"/>
      <c r="G78" s="168"/>
      <c r="H78" s="168"/>
      <c r="I78" s="168"/>
      <c r="J78" s="168"/>
      <c r="K78" s="168"/>
      <c r="L78" s="168"/>
      <c r="M78" s="168"/>
      <c r="N78" s="168"/>
      <c r="O78" s="168"/>
      <c r="P78" s="169"/>
      <c r="Q78" s="14"/>
    </row>
    <row r="81" spans="2:19" x14ac:dyDescent="0.2">
      <c r="C81" s="17"/>
    </row>
    <row r="82" spans="2:19" hidden="1" x14ac:dyDescent="0.2">
      <c r="C82" s="12">
        <v>2018</v>
      </c>
    </row>
    <row r="83" spans="2:19" hidden="1" x14ac:dyDescent="0.2">
      <c r="C83" s="12">
        <v>2019</v>
      </c>
    </row>
    <row r="89" spans="2:19" s="13" customFormat="1" x14ac:dyDescent="0.2">
      <c r="S89" s="11"/>
    </row>
    <row r="90" spans="2:19" s="13" customFormat="1" x14ac:dyDescent="0.2">
      <c r="B90" s="54"/>
      <c r="C90" s="54"/>
      <c r="D90" s="54"/>
      <c r="E90" s="54"/>
      <c r="F90" s="54"/>
      <c r="G90" s="54"/>
      <c r="H90" s="54"/>
      <c r="I90" s="54"/>
      <c r="J90" s="54"/>
      <c r="K90" s="54"/>
      <c r="L90" s="54"/>
      <c r="M90" s="54"/>
      <c r="N90" s="54"/>
      <c r="O90" s="54"/>
      <c r="S90" s="11"/>
    </row>
    <row r="91" spans="2:19" s="13" customFormat="1" x14ac:dyDescent="0.2">
      <c r="B91" s="54"/>
      <c r="C91" s="54"/>
      <c r="D91" s="54"/>
      <c r="E91" s="54"/>
      <c r="F91" s="54"/>
      <c r="G91" s="54"/>
      <c r="H91" s="54"/>
      <c r="I91" s="54"/>
      <c r="J91" s="54"/>
      <c r="K91" s="54"/>
      <c r="L91" s="54"/>
      <c r="M91" s="54"/>
      <c r="N91" s="54"/>
      <c r="O91" s="54"/>
      <c r="S91" s="11"/>
    </row>
    <row r="92" spans="2:19" s="13" customFormat="1" x14ac:dyDescent="0.2">
      <c r="B92" s="54"/>
      <c r="C92" s="54"/>
      <c r="D92" s="54"/>
      <c r="E92" s="54"/>
      <c r="F92" s="54"/>
      <c r="G92" s="54"/>
      <c r="H92" s="54"/>
      <c r="I92" s="54"/>
      <c r="J92" s="54"/>
      <c r="K92" s="54"/>
      <c r="L92" s="54"/>
      <c r="M92" s="54"/>
      <c r="N92" s="54"/>
      <c r="O92" s="54"/>
      <c r="S92" s="11"/>
    </row>
    <row r="93" spans="2:19" s="13" customFormat="1" x14ac:dyDescent="0.2">
      <c r="B93" s="54"/>
      <c r="C93" s="54"/>
      <c r="D93" s="54"/>
      <c r="E93" s="54"/>
      <c r="F93" s="54"/>
      <c r="G93" s="54"/>
      <c r="H93" s="54"/>
      <c r="I93" s="54"/>
      <c r="J93" s="54"/>
      <c r="K93" s="54"/>
      <c r="L93" s="54"/>
      <c r="M93" s="54"/>
      <c r="N93" s="54"/>
      <c r="O93" s="54"/>
      <c r="S93" s="11"/>
    </row>
    <row r="94" spans="2:19" s="13" customFormat="1" x14ac:dyDescent="0.2">
      <c r="B94" s="49"/>
      <c r="C94" s="49"/>
      <c r="D94" s="49"/>
      <c r="E94" s="49"/>
      <c r="F94" s="49"/>
      <c r="G94" s="54"/>
      <c r="H94" s="54"/>
      <c r="I94" s="54"/>
      <c r="J94" s="54"/>
      <c r="K94" s="54"/>
      <c r="L94" s="54"/>
      <c r="M94" s="54"/>
      <c r="N94" s="54"/>
      <c r="O94" s="54"/>
      <c r="S94" s="11"/>
    </row>
    <row r="95" spans="2:19" s="13" customFormat="1" x14ac:dyDescent="0.2">
      <c r="B95" s="49"/>
      <c r="C95" s="49"/>
      <c r="D95" s="49"/>
      <c r="E95" s="49"/>
      <c r="F95" s="49"/>
      <c r="G95" s="54"/>
      <c r="H95" s="54"/>
      <c r="I95" s="54"/>
      <c r="J95" s="54"/>
      <c r="K95" s="54"/>
      <c r="L95" s="54"/>
      <c r="M95" s="54"/>
      <c r="N95" s="54"/>
      <c r="O95" s="54"/>
      <c r="S95" s="11"/>
    </row>
    <row r="96" spans="2:19" s="13" customFormat="1" x14ac:dyDescent="0.2">
      <c r="B96" s="49"/>
      <c r="C96" s="49"/>
      <c r="D96" s="49"/>
      <c r="E96" s="49"/>
      <c r="F96" s="49"/>
      <c r="G96" s="54"/>
      <c r="H96" s="54"/>
      <c r="I96" s="54"/>
      <c r="J96" s="54"/>
      <c r="K96" s="54"/>
      <c r="L96" s="54"/>
      <c r="M96" s="54"/>
      <c r="N96" s="54"/>
      <c r="O96" s="54"/>
      <c r="S96" s="11"/>
    </row>
    <row r="97" spans="2:19" s="13" customFormat="1" x14ac:dyDescent="0.2">
      <c r="B97" s="49"/>
      <c r="C97" s="49"/>
      <c r="D97" s="49"/>
      <c r="E97" s="49"/>
      <c r="F97" s="49"/>
      <c r="G97" s="54"/>
      <c r="H97" s="54"/>
      <c r="I97" s="54"/>
      <c r="J97" s="54"/>
      <c r="K97" s="54"/>
      <c r="L97" s="54"/>
      <c r="M97" s="54"/>
      <c r="N97" s="54"/>
      <c r="O97" s="54"/>
      <c r="S97" s="11"/>
    </row>
    <row r="98" spans="2:19" s="13" customFormat="1" x14ac:dyDescent="0.2">
      <c r="B98" s="49"/>
      <c r="C98" s="49"/>
      <c r="D98" s="49"/>
      <c r="E98" s="49"/>
      <c r="F98" s="49"/>
      <c r="G98" s="54"/>
      <c r="H98" s="54"/>
      <c r="I98" s="54"/>
      <c r="J98" s="54"/>
      <c r="K98" s="54"/>
      <c r="L98" s="54"/>
      <c r="M98" s="54"/>
      <c r="N98" s="54"/>
      <c r="O98" s="54"/>
      <c r="S98" s="11"/>
    </row>
    <row r="99" spans="2:19" s="13" customFormat="1" x14ac:dyDescent="0.2">
      <c r="B99" s="49"/>
      <c r="C99" s="49"/>
      <c r="D99" s="49"/>
      <c r="E99" s="49"/>
      <c r="F99" s="49"/>
      <c r="G99" s="54"/>
      <c r="H99" s="54"/>
      <c r="I99" s="54"/>
      <c r="J99" s="54"/>
      <c r="K99" s="54"/>
      <c r="L99" s="54"/>
      <c r="M99" s="54"/>
      <c r="N99" s="54"/>
      <c r="O99" s="54"/>
      <c r="S99" s="11"/>
    </row>
    <row r="100" spans="2:19" s="13" customFormat="1" x14ac:dyDescent="0.2">
      <c r="B100" s="49"/>
      <c r="C100" s="49"/>
      <c r="D100" s="49"/>
      <c r="E100" s="49"/>
      <c r="F100" s="49"/>
      <c r="G100" s="54"/>
      <c r="H100" s="54"/>
      <c r="I100" s="54"/>
      <c r="J100" s="54"/>
      <c r="K100" s="54"/>
      <c r="L100" s="54"/>
      <c r="M100" s="54"/>
      <c r="N100" s="54"/>
      <c r="O100" s="54"/>
      <c r="P100" s="48"/>
      <c r="S100" s="11"/>
    </row>
    <row r="101" spans="2:19" s="13" customFormat="1" x14ac:dyDescent="0.2">
      <c r="B101" s="49"/>
      <c r="C101" s="49"/>
      <c r="D101" s="49"/>
      <c r="E101" s="49"/>
      <c r="F101" s="49"/>
      <c r="G101" s="54"/>
      <c r="H101" s="54"/>
      <c r="I101" s="54"/>
      <c r="J101" s="54"/>
      <c r="K101" s="54"/>
      <c r="L101" s="54"/>
      <c r="M101" s="54"/>
      <c r="N101" s="54"/>
      <c r="O101" s="54"/>
      <c r="P101" s="48"/>
      <c r="S101" s="11"/>
    </row>
    <row r="102" spans="2:19" s="13" customFormat="1" x14ac:dyDescent="0.2">
      <c r="B102" s="49"/>
      <c r="C102" s="49"/>
      <c r="D102" s="49"/>
      <c r="E102" s="49"/>
      <c r="F102" s="49"/>
      <c r="G102" s="54"/>
      <c r="H102" s="54"/>
      <c r="I102" s="54"/>
      <c r="J102" s="54"/>
      <c r="K102" s="54"/>
      <c r="L102" s="54"/>
      <c r="M102" s="54"/>
      <c r="N102" s="54"/>
      <c r="O102" s="54"/>
      <c r="P102" s="48"/>
      <c r="S102" s="11"/>
    </row>
    <row r="103" spans="2:19" s="13" customFormat="1" x14ac:dyDescent="0.2">
      <c r="B103" s="49"/>
      <c r="C103" s="49"/>
      <c r="D103" s="49"/>
      <c r="E103" s="49"/>
      <c r="F103" s="49"/>
      <c r="G103" s="54"/>
      <c r="H103" s="54"/>
      <c r="I103" s="54"/>
      <c r="J103" s="54"/>
      <c r="K103" s="54"/>
      <c r="L103" s="54"/>
      <c r="M103" s="54"/>
      <c r="N103" s="54"/>
      <c r="O103" s="54"/>
      <c r="P103" s="48"/>
      <c r="Q103" s="18" t="s">
        <v>25</v>
      </c>
      <c r="S103" s="11"/>
    </row>
    <row r="104" spans="2:19" s="13" customFormat="1" x14ac:dyDescent="0.2">
      <c r="B104" s="19"/>
      <c r="C104" s="19"/>
      <c r="D104" s="49"/>
      <c r="E104" s="49"/>
      <c r="F104" s="49"/>
      <c r="G104" s="54"/>
      <c r="H104" s="54"/>
      <c r="I104" s="54"/>
      <c r="J104" s="54"/>
      <c r="K104" s="54"/>
      <c r="L104" s="54"/>
      <c r="M104" s="54"/>
      <c r="N104" s="54"/>
      <c r="O104" s="54"/>
      <c r="P104" s="48"/>
      <c r="Q104" s="18" t="s">
        <v>42</v>
      </c>
      <c r="S104" s="11"/>
    </row>
    <row r="105" spans="2:19" s="13" customFormat="1" x14ac:dyDescent="0.2">
      <c r="B105" s="19"/>
      <c r="C105" s="19"/>
      <c r="D105" s="49"/>
      <c r="E105" s="49"/>
      <c r="F105" s="49"/>
      <c r="G105" s="54"/>
      <c r="H105" s="54"/>
      <c r="I105" s="54"/>
      <c r="J105" s="54"/>
      <c r="K105" s="54"/>
      <c r="L105" s="54"/>
      <c r="M105" s="54"/>
      <c r="N105" s="54"/>
      <c r="O105" s="54"/>
      <c r="P105" s="48"/>
      <c r="Q105" s="18" t="s">
        <v>43</v>
      </c>
      <c r="S105" s="11"/>
    </row>
    <row r="106" spans="2:19" s="13" customFormat="1" x14ac:dyDescent="0.2">
      <c r="B106" s="19"/>
      <c r="C106" s="19"/>
      <c r="D106" s="49"/>
      <c r="E106" s="49"/>
      <c r="F106" s="49"/>
      <c r="G106" s="54"/>
      <c r="H106" s="54"/>
      <c r="I106" s="54"/>
      <c r="J106" s="54"/>
      <c r="K106" s="54"/>
      <c r="L106" s="54"/>
      <c r="M106" s="54"/>
      <c r="N106" s="54"/>
      <c r="O106" s="54"/>
      <c r="P106" s="48"/>
      <c r="Q106" s="18" t="s">
        <v>45</v>
      </c>
      <c r="S106" s="11"/>
    </row>
    <row r="107" spans="2:19" s="13" customFormat="1" x14ac:dyDescent="0.2">
      <c r="B107" s="49"/>
      <c r="C107" s="19"/>
      <c r="D107" s="49"/>
      <c r="E107" s="49"/>
      <c r="F107" s="49"/>
      <c r="G107" s="54"/>
      <c r="H107" s="54"/>
      <c r="I107" s="54"/>
      <c r="J107" s="54"/>
      <c r="K107" s="54"/>
      <c r="L107" s="54"/>
      <c r="M107" s="55"/>
      <c r="N107" s="54"/>
      <c r="O107" s="54"/>
      <c r="P107" s="48"/>
      <c r="Q107" s="18" t="s">
        <v>46</v>
      </c>
      <c r="S107" s="11"/>
    </row>
    <row r="108" spans="2:19" s="13" customFormat="1" x14ac:dyDescent="0.2">
      <c r="B108" s="49"/>
      <c r="C108" s="19"/>
      <c r="D108" s="49"/>
      <c r="E108" s="49"/>
      <c r="F108" s="49"/>
      <c r="G108" s="54"/>
      <c r="H108" s="54"/>
      <c r="I108" s="54"/>
      <c r="J108" s="54"/>
      <c r="K108" s="54"/>
      <c r="L108" s="54"/>
      <c r="M108" s="54"/>
      <c r="N108" s="54" t="s">
        <v>48</v>
      </c>
      <c r="O108" s="54"/>
      <c r="P108" s="48"/>
      <c r="Q108" s="18" t="s">
        <v>49</v>
      </c>
      <c r="S108" s="11"/>
    </row>
    <row r="109" spans="2:19" s="13" customFormat="1" x14ac:dyDescent="0.2">
      <c r="B109" s="49"/>
      <c r="C109" s="19"/>
      <c r="D109" s="49"/>
      <c r="E109" s="49"/>
      <c r="F109" s="49"/>
      <c r="G109" s="54"/>
      <c r="H109" s="54"/>
      <c r="I109" s="54"/>
      <c r="J109" s="54"/>
      <c r="K109" s="54"/>
      <c r="L109" s="54"/>
      <c r="M109" s="54"/>
      <c r="N109" s="54"/>
      <c r="O109" s="54"/>
      <c r="P109" s="48"/>
      <c r="S109" s="11"/>
    </row>
    <row r="110" spans="2:19" s="13" customFormat="1" x14ac:dyDescent="0.2">
      <c r="B110" s="49"/>
      <c r="C110" s="19"/>
      <c r="D110" s="49"/>
      <c r="E110" s="49"/>
      <c r="F110" s="49"/>
      <c r="G110" s="54"/>
      <c r="H110" s="54"/>
      <c r="I110" s="54"/>
      <c r="J110" s="54"/>
      <c r="K110" s="54"/>
      <c r="L110" s="54"/>
      <c r="M110" s="54"/>
      <c r="N110" s="54"/>
      <c r="O110" s="54"/>
      <c r="P110" s="48"/>
      <c r="S110" s="11"/>
    </row>
    <row r="111" spans="2:19" s="13" customFormat="1" x14ac:dyDescent="0.2">
      <c r="B111" s="49"/>
      <c r="C111" s="49"/>
      <c r="D111" s="49"/>
      <c r="E111" s="49"/>
      <c r="F111" s="49"/>
      <c r="G111" s="54"/>
      <c r="H111" s="54"/>
      <c r="I111" s="54"/>
      <c r="J111" s="54"/>
      <c r="K111" s="54"/>
      <c r="L111" s="54"/>
      <c r="M111" s="54"/>
      <c r="N111" s="54"/>
      <c r="O111" s="54"/>
      <c r="P111" s="48"/>
      <c r="S111" s="11"/>
    </row>
    <row r="112" spans="2:19" s="13" customFormat="1" x14ac:dyDescent="0.2">
      <c r="B112" s="49"/>
      <c r="C112" s="49"/>
      <c r="D112" s="49"/>
      <c r="E112" s="49"/>
      <c r="F112" s="49"/>
      <c r="G112" s="54"/>
      <c r="H112" s="54"/>
      <c r="I112" s="54"/>
      <c r="J112" s="54"/>
      <c r="K112" s="54"/>
      <c r="L112" s="54"/>
      <c r="M112" s="54"/>
      <c r="N112" s="54"/>
      <c r="O112" s="54"/>
      <c r="P112" s="48"/>
      <c r="S112" s="11"/>
    </row>
    <row r="113" spans="2:19" s="13" customFormat="1" x14ac:dyDescent="0.2">
      <c r="B113" s="49"/>
      <c r="C113" s="49"/>
      <c r="D113" s="49"/>
      <c r="E113" s="49"/>
      <c r="F113" s="49"/>
      <c r="G113" s="54"/>
      <c r="H113" s="54"/>
      <c r="I113" s="54"/>
      <c r="J113" s="54"/>
      <c r="K113" s="54"/>
      <c r="L113" s="54"/>
      <c r="M113" s="54"/>
      <c r="N113" s="54"/>
      <c r="O113" s="54"/>
      <c r="P113" s="48"/>
      <c r="Q113" s="18">
        <v>2015</v>
      </c>
      <c r="S113" s="11"/>
    </row>
    <row r="114" spans="2:19" s="13" customFormat="1" ht="12.75" customHeight="1" x14ac:dyDescent="0.2">
      <c r="B114" s="49"/>
      <c r="C114" s="49"/>
      <c r="D114" s="49"/>
      <c r="E114" s="49"/>
      <c r="F114" s="49"/>
      <c r="G114" s="54"/>
      <c r="H114" s="54"/>
      <c r="I114" s="54"/>
      <c r="J114" s="54"/>
      <c r="K114" s="54"/>
      <c r="L114" s="54"/>
      <c r="M114" s="54"/>
      <c r="N114" s="54"/>
      <c r="O114" s="54"/>
      <c r="Q114" s="18">
        <v>2016</v>
      </c>
      <c r="S114" s="11"/>
    </row>
    <row r="115" spans="2:19" s="13" customFormat="1" x14ac:dyDescent="0.2">
      <c r="B115" s="49"/>
      <c r="C115" s="49"/>
      <c r="D115" s="49"/>
      <c r="E115" s="49"/>
      <c r="F115" s="49"/>
      <c r="G115" s="54"/>
      <c r="H115" s="54"/>
      <c r="I115" s="54"/>
      <c r="J115" s="54"/>
      <c r="K115" s="54"/>
      <c r="L115" s="54"/>
      <c r="M115" s="54"/>
      <c r="N115" s="54"/>
      <c r="O115" s="54"/>
      <c r="Q115" s="18">
        <v>2017</v>
      </c>
      <c r="S115" s="11"/>
    </row>
    <row r="116" spans="2:19" s="13" customFormat="1" x14ac:dyDescent="0.2">
      <c r="B116" s="49"/>
      <c r="C116" s="49"/>
      <c r="D116" s="49"/>
      <c r="E116" s="49"/>
      <c r="F116" s="49"/>
      <c r="G116" s="54"/>
      <c r="H116" s="54"/>
      <c r="I116" s="54"/>
      <c r="J116" s="54"/>
      <c r="K116" s="54"/>
      <c r="L116" s="54"/>
      <c r="M116" s="54"/>
      <c r="N116" s="54"/>
      <c r="O116" s="54"/>
      <c r="Q116" s="18">
        <v>2018</v>
      </c>
      <c r="S116" s="11"/>
    </row>
    <row r="117" spans="2:19" s="13" customFormat="1" x14ac:dyDescent="0.2">
      <c r="B117" s="49"/>
      <c r="C117" s="49"/>
      <c r="D117" s="49"/>
      <c r="E117" s="49"/>
      <c r="F117" s="49"/>
      <c r="G117" s="54"/>
      <c r="H117" s="54"/>
      <c r="I117" s="54"/>
      <c r="J117" s="54"/>
      <c r="K117" s="54"/>
      <c r="L117" s="54"/>
      <c r="M117" s="54"/>
      <c r="N117" s="54"/>
      <c r="O117" s="54"/>
      <c r="S117" s="11"/>
    </row>
    <row r="118" spans="2:19" s="13" customFormat="1" x14ac:dyDescent="0.2">
      <c r="B118" s="49"/>
      <c r="C118" s="49"/>
      <c r="D118" s="49"/>
      <c r="E118" s="49"/>
      <c r="F118" s="49"/>
      <c r="G118" s="54"/>
      <c r="H118" s="54"/>
      <c r="I118" s="54"/>
      <c r="J118" s="54"/>
      <c r="K118" s="54"/>
      <c r="L118" s="54"/>
      <c r="M118" s="54"/>
      <c r="N118" s="54"/>
      <c r="O118" s="54"/>
      <c r="S118" s="11"/>
    </row>
    <row r="119" spans="2:19" s="13" customFormat="1" x14ac:dyDescent="0.2">
      <c r="B119" s="50"/>
      <c r="C119" s="49"/>
      <c r="D119" s="49"/>
      <c r="E119" s="49"/>
      <c r="F119" s="49"/>
      <c r="G119" s="54"/>
      <c r="H119" s="54"/>
      <c r="I119" s="54"/>
      <c r="J119" s="54"/>
      <c r="K119" s="54"/>
      <c r="L119" s="54"/>
      <c r="M119" s="54"/>
      <c r="N119" s="54"/>
      <c r="O119" s="54"/>
      <c r="S119" s="11"/>
    </row>
    <row r="120" spans="2:19" s="13" customFormat="1" x14ac:dyDescent="0.2">
      <c r="B120" s="50"/>
      <c r="C120" s="49"/>
      <c r="D120" s="49"/>
      <c r="E120" s="49"/>
      <c r="F120" s="49"/>
      <c r="G120" s="54"/>
      <c r="H120" s="54"/>
      <c r="I120" s="54"/>
      <c r="J120" s="54"/>
      <c r="K120" s="54"/>
      <c r="L120" s="54"/>
      <c r="M120" s="54"/>
      <c r="N120" s="54"/>
      <c r="O120" s="54"/>
      <c r="S120" s="11"/>
    </row>
    <row r="121" spans="2:19" s="13" customFormat="1" x14ac:dyDescent="0.2">
      <c r="B121" s="50"/>
      <c r="C121" s="49"/>
      <c r="D121" s="49"/>
      <c r="E121" s="49"/>
      <c r="F121" s="49"/>
      <c r="G121" s="54"/>
      <c r="H121" s="54"/>
      <c r="I121" s="54"/>
      <c r="J121" s="54"/>
      <c r="K121" s="54"/>
      <c r="L121" s="54"/>
      <c r="M121" s="54"/>
      <c r="N121" s="54"/>
      <c r="O121" s="54"/>
      <c r="S121" s="11"/>
    </row>
    <row r="122" spans="2:19" s="13" customFormat="1" x14ac:dyDescent="0.2">
      <c r="B122" s="50"/>
      <c r="C122" s="49"/>
      <c r="D122" s="49"/>
      <c r="E122" s="49"/>
      <c r="F122" s="49"/>
      <c r="G122" s="54"/>
      <c r="H122" s="54"/>
      <c r="I122" s="54"/>
      <c r="J122" s="54"/>
      <c r="K122" s="54"/>
      <c r="L122" s="54"/>
      <c r="M122" s="54"/>
      <c r="N122" s="54"/>
      <c r="O122" s="54"/>
      <c r="S122" s="11"/>
    </row>
    <row r="123" spans="2:19" s="13" customFormat="1" x14ac:dyDescent="0.2">
      <c r="B123" s="50"/>
      <c r="C123" s="49"/>
      <c r="D123" s="49"/>
      <c r="E123" s="49"/>
      <c r="F123" s="49"/>
      <c r="G123" s="54"/>
      <c r="H123" s="54"/>
      <c r="I123" s="54"/>
      <c r="J123" s="54"/>
      <c r="K123" s="54"/>
      <c r="L123" s="54"/>
      <c r="M123" s="54"/>
      <c r="N123" s="54"/>
      <c r="O123" s="54"/>
      <c r="S123" s="11"/>
    </row>
    <row r="124" spans="2:19" s="13" customFormat="1" x14ac:dyDescent="0.2">
      <c r="B124" s="50"/>
      <c r="C124" s="49"/>
      <c r="D124" s="49"/>
      <c r="E124" s="49"/>
      <c r="F124" s="49"/>
      <c r="G124" s="54"/>
      <c r="H124" s="54"/>
      <c r="I124" s="54"/>
      <c r="J124" s="54"/>
      <c r="K124" s="54"/>
      <c r="L124" s="54"/>
      <c r="M124" s="54"/>
      <c r="N124" s="54"/>
      <c r="O124" s="54"/>
      <c r="S124" s="11"/>
    </row>
    <row r="125" spans="2:19" s="13" customFormat="1" x14ac:dyDescent="0.2">
      <c r="B125" s="50"/>
      <c r="C125" s="49"/>
      <c r="D125" s="49"/>
      <c r="E125" s="49"/>
      <c r="F125" s="49"/>
      <c r="G125" s="54"/>
      <c r="H125" s="54"/>
      <c r="I125" s="54"/>
      <c r="J125" s="54"/>
      <c r="K125" s="54"/>
      <c r="L125" s="54"/>
      <c r="M125" s="54"/>
      <c r="N125" s="54"/>
      <c r="O125" s="54"/>
      <c r="S125" s="11"/>
    </row>
    <row r="126" spans="2:19" s="13" customFormat="1" x14ac:dyDescent="0.2">
      <c r="B126" s="51"/>
      <c r="C126" s="49"/>
      <c r="D126" s="49"/>
      <c r="E126" s="49"/>
      <c r="F126" s="49"/>
      <c r="G126" s="54"/>
      <c r="H126" s="54"/>
      <c r="I126" s="54"/>
      <c r="J126" s="54"/>
      <c r="K126" s="54"/>
      <c r="L126" s="54"/>
      <c r="M126" s="54"/>
      <c r="N126" s="54"/>
      <c r="O126" s="54"/>
      <c r="S126" s="11"/>
    </row>
    <row r="127" spans="2:19" s="13" customFormat="1" x14ac:dyDescent="0.2">
      <c r="B127" s="51"/>
      <c r="C127" s="49"/>
      <c r="D127" s="49"/>
      <c r="E127" s="49"/>
      <c r="F127" s="49"/>
      <c r="G127" s="54"/>
      <c r="H127" s="54"/>
      <c r="I127" s="54"/>
      <c r="J127" s="54"/>
      <c r="K127" s="54"/>
      <c r="L127" s="54"/>
      <c r="M127" s="54"/>
      <c r="N127" s="54"/>
      <c r="O127" s="54"/>
      <c r="S127" s="11"/>
    </row>
    <row r="128" spans="2:19" s="13" customFormat="1" x14ac:dyDescent="0.2">
      <c r="B128" s="49"/>
      <c r="C128" s="49"/>
      <c r="D128" s="49"/>
      <c r="E128" s="49"/>
      <c r="F128" s="49"/>
      <c r="G128" s="54"/>
      <c r="H128" s="54"/>
      <c r="I128" s="54"/>
      <c r="J128" s="54"/>
      <c r="K128" s="54"/>
      <c r="L128" s="54"/>
      <c r="M128" s="54"/>
      <c r="N128" s="54"/>
      <c r="O128" s="54"/>
      <c r="S128" s="11"/>
    </row>
    <row r="129" spans="2:19" s="13" customFormat="1" x14ac:dyDescent="0.2">
      <c r="B129" s="69" t="s">
        <v>154</v>
      </c>
      <c r="C129" s="49"/>
      <c r="D129" s="49"/>
      <c r="E129" s="49"/>
      <c r="F129" s="49"/>
      <c r="G129" s="54"/>
      <c r="H129" s="54"/>
      <c r="I129" s="54"/>
      <c r="J129" s="54"/>
      <c r="K129" s="54"/>
      <c r="L129" s="54"/>
      <c r="M129" s="54"/>
      <c r="N129" s="54"/>
      <c r="O129" s="54"/>
      <c r="S129" s="11"/>
    </row>
    <row r="130" spans="2:19" s="13" customFormat="1" x14ac:dyDescent="0.2">
      <c r="B130" s="69" t="s">
        <v>155</v>
      </c>
      <c r="C130" s="49"/>
      <c r="D130" s="49"/>
      <c r="E130" s="49"/>
      <c r="F130" s="49"/>
      <c r="G130" s="54"/>
      <c r="H130" s="54"/>
      <c r="I130" s="54"/>
      <c r="J130" s="54"/>
      <c r="K130" s="54"/>
      <c r="L130" s="54"/>
      <c r="M130" s="54"/>
      <c r="N130" s="54"/>
      <c r="O130" s="54"/>
      <c r="S130" s="11"/>
    </row>
    <row r="131" spans="2:19" s="13" customFormat="1" x14ac:dyDescent="0.2">
      <c r="B131" s="69" t="s">
        <v>156</v>
      </c>
      <c r="C131" s="49"/>
      <c r="D131" s="49"/>
      <c r="E131" s="49"/>
      <c r="F131" s="49"/>
      <c r="G131" s="54"/>
      <c r="H131" s="54"/>
      <c r="I131" s="54"/>
      <c r="J131" s="54"/>
      <c r="K131" s="54"/>
      <c r="L131" s="54"/>
      <c r="M131" s="54"/>
      <c r="N131" s="54"/>
      <c r="O131" s="54"/>
      <c r="S131" s="11"/>
    </row>
    <row r="132" spans="2:19" s="13" customFormat="1" x14ac:dyDescent="0.2">
      <c r="B132" s="69" t="s">
        <v>157</v>
      </c>
      <c r="C132" s="49"/>
      <c r="D132" s="49"/>
      <c r="E132" s="49"/>
      <c r="F132" s="49"/>
      <c r="G132" s="54"/>
      <c r="H132" s="54"/>
      <c r="I132" s="54"/>
      <c r="J132" s="54"/>
      <c r="K132" s="54"/>
      <c r="L132" s="54"/>
      <c r="M132" s="54"/>
      <c r="N132" s="54"/>
      <c r="O132" s="54"/>
      <c r="S132" s="11"/>
    </row>
    <row r="133" spans="2:19" s="13" customFormat="1" x14ac:dyDescent="0.2">
      <c r="B133" s="69" t="s">
        <v>158</v>
      </c>
      <c r="C133" s="49"/>
      <c r="D133" s="49"/>
      <c r="E133" s="49"/>
      <c r="F133" s="49"/>
      <c r="G133" s="54"/>
      <c r="H133" s="54"/>
      <c r="I133" s="54"/>
      <c r="J133" s="54"/>
      <c r="K133" s="54"/>
      <c r="L133" s="54"/>
      <c r="M133" s="54"/>
      <c r="N133" s="54"/>
      <c r="O133" s="54"/>
      <c r="S133" s="11"/>
    </row>
    <row r="134" spans="2:19" s="13" customFormat="1" x14ac:dyDescent="0.2">
      <c r="B134" s="69" t="s">
        <v>159</v>
      </c>
      <c r="C134" s="49"/>
      <c r="D134" s="49"/>
      <c r="E134" s="49"/>
      <c r="F134" s="49"/>
      <c r="G134" s="54"/>
      <c r="H134" s="54"/>
      <c r="I134" s="54"/>
      <c r="J134" s="54"/>
      <c r="K134" s="54"/>
      <c r="L134" s="54"/>
      <c r="M134" s="54"/>
      <c r="N134" s="54"/>
      <c r="O134" s="54"/>
      <c r="S134" s="11"/>
    </row>
    <row r="135" spans="2:19" s="13" customFormat="1" x14ac:dyDescent="0.2">
      <c r="B135" s="69" t="s">
        <v>160</v>
      </c>
      <c r="C135" s="49"/>
      <c r="D135" s="49"/>
      <c r="E135" s="49"/>
      <c r="F135" s="49"/>
      <c r="G135" s="54"/>
      <c r="H135" s="54"/>
      <c r="I135" s="54"/>
      <c r="J135" s="54"/>
      <c r="K135" s="54"/>
      <c r="L135" s="54"/>
      <c r="M135" s="54"/>
      <c r="N135" s="54"/>
      <c r="O135" s="54"/>
      <c r="S135" s="11"/>
    </row>
    <row r="136" spans="2:19" s="13" customFormat="1" x14ac:dyDescent="0.2">
      <c r="B136" s="52"/>
      <c r="C136" s="49"/>
      <c r="D136" s="49"/>
      <c r="E136" s="49"/>
      <c r="F136" s="49"/>
      <c r="G136" s="54"/>
      <c r="H136" s="54"/>
      <c r="I136" s="54"/>
      <c r="J136" s="54"/>
      <c r="K136" s="54"/>
      <c r="L136" s="54"/>
      <c r="M136" s="54"/>
      <c r="N136" s="54"/>
      <c r="O136" s="54"/>
      <c r="S136" s="11"/>
    </row>
    <row r="137" spans="2:19" s="13" customFormat="1" x14ac:dyDescent="0.2">
      <c r="B137" s="50"/>
      <c r="C137" s="49"/>
      <c r="D137" s="49"/>
      <c r="E137" s="49"/>
      <c r="F137" s="49"/>
      <c r="G137" s="54"/>
      <c r="H137" s="54"/>
      <c r="I137" s="54"/>
      <c r="J137" s="54"/>
      <c r="K137" s="54"/>
      <c r="L137" s="54"/>
      <c r="M137" s="54"/>
      <c r="N137" s="54"/>
      <c r="O137" s="54"/>
      <c r="S137" s="11"/>
    </row>
    <row r="138" spans="2:19" s="14" customFormat="1" x14ac:dyDescent="0.2">
      <c r="B138" s="50"/>
      <c r="C138" s="49"/>
      <c r="D138" s="49"/>
      <c r="E138" s="49"/>
      <c r="F138" s="49"/>
      <c r="G138" s="54"/>
      <c r="H138" s="54"/>
      <c r="I138" s="54"/>
      <c r="J138" s="54"/>
      <c r="K138" s="54"/>
      <c r="L138" s="54"/>
      <c r="M138" s="54"/>
      <c r="N138" s="54"/>
      <c r="O138" s="54"/>
      <c r="P138" s="13"/>
      <c r="S138" s="10"/>
    </row>
    <row r="139" spans="2:19" s="14" customFormat="1" x14ac:dyDescent="0.2">
      <c r="B139" s="49" t="s">
        <v>40</v>
      </c>
      <c r="C139" s="49"/>
      <c r="D139" s="49"/>
      <c r="E139" s="49"/>
      <c r="F139" s="49"/>
      <c r="G139" s="54"/>
      <c r="H139" s="54"/>
      <c r="I139" s="54"/>
      <c r="J139" s="54"/>
      <c r="K139" s="54"/>
      <c r="L139" s="54"/>
      <c r="M139" s="54"/>
      <c r="N139" s="54"/>
      <c r="O139" s="54"/>
      <c r="P139" s="13"/>
      <c r="S139" s="10"/>
    </row>
    <row r="140" spans="2:19" s="14" customFormat="1" x14ac:dyDescent="0.2">
      <c r="B140" s="19" t="s">
        <v>51</v>
      </c>
      <c r="C140" s="49"/>
      <c r="D140" s="49"/>
      <c r="E140" s="49"/>
      <c r="F140" s="49"/>
      <c r="G140" s="54"/>
      <c r="H140" s="54"/>
      <c r="I140" s="54"/>
      <c r="J140" s="54"/>
      <c r="K140" s="54"/>
      <c r="L140" s="54"/>
      <c r="M140" s="54"/>
      <c r="N140" s="54"/>
      <c r="O140" s="54"/>
      <c r="P140" s="13"/>
      <c r="S140" s="10"/>
    </row>
    <row r="141" spans="2:19" s="14" customFormat="1" x14ac:dyDescent="0.2">
      <c r="B141" s="19" t="s">
        <v>77</v>
      </c>
      <c r="C141" s="49"/>
      <c r="D141" s="49"/>
      <c r="E141" s="49"/>
      <c r="F141" s="49"/>
      <c r="G141" s="54"/>
      <c r="H141" s="54"/>
      <c r="I141" s="54"/>
      <c r="J141" s="54"/>
      <c r="K141" s="54"/>
      <c r="L141" s="54"/>
      <c r="M141" s="54"/>
      <c r="N141" s="54"/>
      <c r="O141" s="54"/>
      <c r="P141" s="13"/>
      <c r="S141" s="10"/>
    </row>
    <row r="142" spans="2:19" s="14" customFormat="1" x14ac:dyDescent="0.2">
      <c r="B142" s="19" t="s">
        <v>47</v>
      </c>
      <c r="C142" s="49"/>
      <c r="D142" s="49"/>
      <c r="E142" s="49"/>
      <c r="F142" s="49"/>
      <c r="G142" s="54"/>
      <c r="H142" s="54"/>
      <c r="I142" s="54"/>
      <c r="J142" s="54"/>
      <c r="K142" s="54"/>
      <c r="L142" s="54"/>
      <c r="M142" s="54"/>
      <c r="N142" s="54"/>
      <c r="O142" s="54"/>
      <c r="P142" s="13"/>
      <c r="S142" s="10"/>
    </row>
    <row r="143" spans="2:19" s="14" customFormat="1" x14ac:dyDescent="0.2">
      <c r="B143" s="19" t="s">
        <v>78</v>
      </c>
      <c r="C143" s="49"/>
      <c r="D143" s="49"/>
      <c r="E143" s="49"/>
      <c r="F143" s="49"/>
      <c r="G143" s="54"/>
      <c r="H143" s="54"/>
      <c r="I143" s="54"/>
      <c r="J143" s="54"/>
      <c r="K143" s="54"/>
      <c r="L143" s="54"/>
      <c r="M143" s="54"/>
      <c r="N143" s="54"/>
      <c r="O143" s="54"/>
      <c r="P143" s="13"/>
      <c r="S143" s="10"/>
    </row>
    <row r="144" spans="2:19" s="14" customFormat="1" x14ac:dyDescent="0.2">
      <c r="B144" s="19" t="s">
        <v>79</v>
      </c>
      <c r="C144" s="49"/>
      <c r="D144" s="49"/>
      <c r="E144" s="49"/>
      <c r="F144" s="49"/>
      <c r="G144" s="54"/>
      <c r="H144" s="54"/>
      <c r="I144" s="54"/>
      <c r="J144" s="54"/>
      <c r="K144" s="54"/>
      <c r="L144" s="54"/>
      <c r="M144" s="54"/>
      <c r="N144" s="54"/>
      <c r="O144" s="54"/>
      <c r="P144" s="13"/>
      <c r="S144" s="10"/>
    </row>
    <row r="145" spans="2:19" s="14" customFormat="1" x14ac:dyDescent="0.2">
      <c r="B145" s="19" t="s">
        <v>80</v>
      </c>
      <c r="C145" s="49"/>
      <c r="D145" s="49"/>
      <c r="E145" s="49"/>
      <c r="F145" s="49"/>
      <c r="G145" s="54"/>
      <c r="H145" s="54"/>
      <c r="I145" s="54"/>
      <c r="J145" s="54"/>
      <c r="K145" s="54"/>
      <c r="L145" s="54"/>
      <c r="M145" s="54"/>
      <c r="N145" s="54"/>
      <c r="O145" s="54"/>
      <c r="P145" s="13"/>
      <c r="S145" s="10"/>
    </row>
    <row r="146" spans="2:19" s="14" customFormat="1" x14ac:dyDescent="0.2">
      <c r="B146" s="19" t="s">
        <v>59</v>
      </c>
      <c r="C146" s="49"/>
      <c r="D146" s="49"/>
      <c r="E146" s="49"/>
      <c r="F146" s="49"/>
      <c r="G146" s="54"/>
      <c r="H146" s="54"/>
      <c r="I146" s="54"/>
      <c r="J146" s="54"/>
      <c r="K146" s="54"/>
      <c r="L146" s="54"/>
      <c r="M146" s="54"/>
      <c r="N146" s="54"/>
      <c r="O146" s="54"/>
      <c r="P146" s="13"/>
      <c r="S146" s="10"/>
    </row>
    <row r="147" spans="2:19" s="14" customFormat="1" x14ac:dyDescent="0.2">
      <c r="B147" s="19" t="s">
        <v>81</v>
      </c>
      <c r="C147" s="49"/>
      <c r="D147" s="49"/>
      <c r="E147" s="49"/>
      <c r="F147" s="49"/>
      <c r="G147" s="54"/>
      <c r="H147" s="54"/>
      <c r="I147" s="54"/>
      <c r="J147" s="54"/>
      <c r="K147" s="54"/>
      <c r="L147" s="54"/>
      <c r="M147" s="54"/>
      <c r="N147" s="54"/>
      <c r="O147" s="54"/>
      <c r="P147" s="13"/>
      <c r="S147" s="10"/>
    </row>
    <row r="148" spans="2:19" s="14" customFormat="1" x14ac:dyDescent="0.2">
      <c r="B148" s="19" t="s">
        <v>82</v>
      </c>
      <c r="C148" s="49"/>
      <c r="D148" s="49"/>
      <c r="E148" s="49"/>
      <c r="F148" s="49"/>
      <c r="G148" s="54"/>
      <c r="H148" s="54"/>
      <c r="I148" s="54"/>
      <c r="J148" s="54"/>
      <c r="K148" s="54"/>
      <c r="L148" s="54"/>
      <c r="M148" s="54"/>
      <c r="N148" s="54"/>
      <c r="O148" s="54"/>
      <c r="P148" s="13"/>
      <c r="S148" s="10"/>
    </row>
    <row r="149" spans="2:19" x14ac:dyDescent="0.2">
      <c r="B149" s="53" t="s">
        <v>83</v>
      </c>
      <c r="C149" s="49"/>
      <c r="D149" s="49"/>
      <c r="E149" s="49"/>
      <c r="F149" s="49"/>
      <c r="G149" s="54"/>
      <c r="H149" s="54"/>
      <c r="I149" s="54"/>
      <c r="J149" s="54"/>
      <c r="K149" s="54"/>
      <c r="L149" s="54"/>
      <c r="M149" s="54"/>
      <c r="N149" s="54"/>
      <c r="O149" s="54"/>
      <c r="P149" s="13"/>
    </row>
    <row r="150" spans="2:19" x14ac:dyDescent="0.2">
      <c r="B150" s="19" t="s">
        <v>84</v>
      </c>
      <c r="C150" s="49"/>
      <c r="D150" s="49"/>
      <c r="E150" s="49"/>
      <c r="F150" s="49"/>
      <c r="G150" s="54"/>
      <c r="H150" s="54"/>
      <c r="I150" s="54"/>
      <c r="J150" s="54"/>
      <c r="K150" s="54"/>
      <c r="L150" s="54"/>
      <c r="M150" s="54"/>
      <c r="N150" s="54"/>
      <c r="O150" s="54"/>
      <c r="P150" s="13"/>
    </row>
    <row r="151" spans="2:19" x14ac:dyDescent="0.2">
      <c r="B151" s="19" t="s">
        <v>85</v>
      </c>
      <c r="C151" s="49"/>
      <c r="D151" s="49"/>
      <c r="E151" s="49"/>
      <c r="F151" s="49"/>
      <c r="G151" s="54"/>
      <c r="H151" s="54"/>
      <c r="I151" s="54"/>
      <c r="J151" s="54"/>
      <c r="K151" s="54"/>
      <c r="L151" s="54"/>
      <c r="M151" s="54"/>
      <c r="N151" s="54"/>
      <c r="O151" s="54"/>
      <c r="P151" s="13"/>
    </row>
    <row r="152" spans="2:19" x14ac:dyDescent="0.2">
      <c r="B152" s="19" t="s">
        <v>86</v>
      </c>
      <c r="C152" s="49"/>
      <c r="D152" s="49"/>
      <c r="E152" s="49"/>
      <c r="F152" s="49"/>
      <c r="G152" s="54"/>
      <c r="H152" s="54"/>
      <c r="I152" s="54"/>
      <c r="J152" s="54"/>
      <c r="K152" s="54"/>
      <c r="L152" s="54"/>
      <c r="M152" s="54"/>
      <c r="N152" s="54"/>
      <c r="O152" s="54"/>
      <c r="P152" s="13"/>
    </row>
    <row r="153" spans="2:19" x14ac:dyDescent="0.2">
      <c r="B153" s="19" t="s">
        <v>87</v>
      </c>
      <c r="C153" s="49"/>
      <c r="D153" s="49"/>
      <c r="E153" s="49"/>
      <c r="F153" s="49"/>
      <c r="G153" s="54"/>
      <c r="H153" s="54"/>
      <c r="I153" s="54"/>
      <c r="J153" s="54"/>
      <c r="K153" s="54"/>
      <c r="L153" s="54"/>
      <c r="M153" s="54"/>
      <c r="N153" s="54"/>
      <c r="O153" s="54"/>
      <c r="P153" s="13"/>
    </row>
    <row r="154" spans="2:19" x14ac:dyDescent="0.2">
      <c r="B154" s="19" t="s">
        <v>88</v>
      </c>
      <c r="C154" s="49"/>
      <c r="D154" s="49"/>
      <c r="E154" s="49"/>
      <c r="F154" s="49"/>
      <c r="G154" s="54"/>
      <c r="H154" s="54"/>
      <c r="I154" s="54"/>
      <c r="J154" s="54"/>
      <c r="K154" s="54"/>
      <c r="L154" s="54"/>
      <c r="M154" s="54"/>
      <c r="N154" s="54"/>
      <c r="O154" s="54"/>
      <c r="P154" s="13"/>
    </row>
    <row r="155" spans="2:19" x14ac:dyDescent="0.2">
      <c r="B155" s="19" t="s">
        <v>89</v>
      </c>
      <c r="C155" s="49"/>
      <c r="D155" s="49"/>
      <c r="E155" s="49"/>
      <c r="F155" s="49"/>
      <c r="G155" s="54"/>
      <c r="H155" s="54"/>
      <c r="I155" s="54"/>
      <c r="J155" s="54"/>
      <c r="K155" s="54"/>
      <c r="L155" s="54"/>
      <c r="M155" s="54"/>
      <c r="N155" s="54"/>
      <c r="O155" s="54"/>
      <c r="P155" s="13"/>
    </row>
    <row r="156" spans="2:19" x14ac:dyDescent="0.2">
      <c r="B156" s="19" t="s">
        <v>90</v>
      </c>
      <c r="C156" s="49"/>
      <c r="D156" s="49"/>
      <c r="E156" s="49"/>
      <c r="F156" s="49"/>
      <c r="G156" s="54"/>
      <c r="H156" s="54"/>
      <c r="I156" s="54"/>
      <c r="J156" s="54"/>
      <c r="K156" s="54"/>
      <c r="L156" s="54"/>
      <c r="M156" s="54"/>
      <c r="N156" s="54"/>
      <c r="O156" s="54"/>
      <c r="P156" s="13"/>
    </row>
    <row r="157" spans="2:19" x14ac:dyDescent="0.2">
      <c r="B157" s="19" t="s">
        <v>91</v>
      </c>
      <c r="C157" s="49"/>
      <c r="D157" s="49"/>
      <c r="E157" s="49"/>
      <c r="F157" s="49"/>
      <c r="G157" s="54"/>
      <c r="H157" s="54"/>
      <c r="I157" s="54"/>
      <c r="J157" s="54"/>
      <c r="K157" s="54"/>
      <c r="L157" s="54"/>
      <c r="M157" s="54"/>
      <c r="N157" s="54"/>
      <c r="O157" s="54"/>
      <c r="P157" s="13"/>
    </row>
    <row r="158" spans="2:19" x14ac:dyDescent="0.2">
      <c r="B158" s="19" t="s">
        <v>92</v>
      </c>
      <c r="C158" s="49"/>
      <c r="D158" s="49"/>
      <c r="E158" s="49"/>
      <c r="F158" s="49"/>
      <c r="G158" s="54"/>
      <c r="H158" s="54"/>
      <c r="I158" s="54"/>
      <c r="J158" s="54"/>
      <c r="K158" s="54"/>
      <c r="L158" s="54"/>
      <c r="M158" s="54"/>
      <c r="N158" s="54"/>
      <c r="O158" s="54"/>
      <c r="P158" s="13"/>
    </row>
    <row r="159" spans="2:19" x14ac:dyDescent="0.2">
      <c r="B159" s="19" t="s">
        <v>10</v>
      </c>
      <c r="C159" s="49"/>
      <c r="D159" s="49"/>
      <c r="E159" s="49"/>
      <c r="F159" s="49"/>
      <c r="G159" s="54"/>
      <c r="H159" s="54"/>
      <c r="I159" s="54"/>
      <c r="J159" s="54"/>
      <c r="K159" s="54"/>
      <c r="L159" s="54"/>
      <c r="M159" s="54"/>
      <c r="N159" s="54"/>
      <c r="O159" s="54"/>
      <c r="P159" s="13"/>
    </row>
    <row r="160" spans="2:19" x14ac:dyDescent="0.2">
      <c r="B160" s="19" t="s">
        <v>50</v>
      </c>
      <c r="C160" s="49"/>
      <c r="D160" s="49"/>
      <c r="E160" s="49"/>
      <c r="F160" s="49"/>
      <c r="G160" s="54"/>
      <c r="H160" s="54"/>
      <c r="I160" s="54"/>
      <c r="J160" s="54"/>
      <c r="K160" s="54"/>
      <c r="L160" s="54"/>
      <c r="M160" s="54"/>
      <c r="N160" s="54"/>
      <c r="O160" s="54"/>
      <c r="P160" s="13"/>
    </row>
    <row r="161" spans="2:16" x14ac:dyDescent="0.2">
      <c r="B161" s="19" t="s">
        <v>53</v>
      </c>
      <c r="C161" s="49"/>
      <c r="D161" s="49"/>
      <c r="E161" s="49"/>
      <c r="F161" s="49"/>
      <c r="G161" s="54"/>
      <c r="H161" s="54"/>
      <c r="I161" s="54"/>
      <c r="J161" s="54"/>
      <c r="K161" s="54"/>
      <c r="L161" s="54"/>
      <c r="M161" s="54"/>
      <c r="N161" s="54"/>
      <c r="O161" s="54"/>
      <c r="P161" s="13"/>
    </row>
    <row r="162" spans="2:16" x14ac:dyDescent="0.2">
      <c r="B162" s="19" t="s">
        <v>55</v>
      </c>
      <c r="C162" s="49"/>
      <c r="D162" s="49"/>
      <c r="E162" s="49"/>
      <c r="F162" s="49"/>
      <c r="G162" s="54"/>
      <c r="H162" s="54"/>
      <c r="I162" s="54"/>
      <c r="J162" s="54"/>
      <c r="K162" s="54"/>
      <c r="L162" s="54"/>
      <c r="M162" s="54"/>
      <c r="N162" s="54"/>
      <c r="O162" s="54"/>
      <c r="P162" s="13"/>
    </row>
    <row r="163" spans="2:16" x14ac:dyDescent="0.2">
      <c r="B163" s="19" t="s">
        <v>58</v>
      </c>
      <c r="C163" s="49"/>
      <c r="D163" s="49"/>
      <c r="E163" s="49"/>
      <c r="F163" s="49"/>
      <c r="G163" s="54"/>
      <c r="H163" s="54"/>
      <c r="I163" s="54"/>
      <c r="J163" s="54"/>
      <c r="K163" s="54"/>
      <c r="L163" s="54"/>
      <c r="M163" s="54"/>
      <c r="N163" s="54"/>
      <c r="O163" s="54"/>
      <c r="P163" s="13"/>
    </row>
    <row r="164" spans="2:16" x14ac:dyDescent="0.2">
      <c r="B164" s="19" t="s">
        <v>56</v>
      </c>
      <c r="C164" s="49"/>
      <c r="D164" s="49"/>
      <c r="E164" s="49"/>
      <c r="F164" s="49"/>
      <c r="G164" s="54"/>
      <c r="H164" s="54"/>
      <c r="I164" s="54"/>
      <c r="J164" s="54"/>
      <c r="K164" s="54"/>
      <c r="L164" s="54"/>
      <c r="M164" s="54"/>
      <c r="N164" s="54"/>
      <c r="O164" s="54"/>
      <c r="P164" s="13"/>
    </row>
    <row r="165" spans="2:16" x14ac:dyDescent="0.2">
      <c r="B165" s="19" t="s">
        <v>52</v>
      </c>
      <c r="C165" s="49"/>
      <c r="D165" s="49"/>
      <c r="E165" s="49"/>
      <c r="F165" s="49"/>
      <c r="G165" s="54"/>
      <c r="H165" s="54"/>
      <c r="I165" s="54"/>
      <c r="J165" s="54"/>
      <c r="K165" s="54"/>
      <c r="L165" s="54"/>
      <c r="M165" s="54"/>
      <c r="N165" s="54"/>
      <c r="O165" s="54"/>
      <c r="P165" s="13"/>
    </row>
    <row r="166" spans="2:16" x14ac:dyDescent="0.2">
      <c r="B166" s="19" t="s">
        <v>54</v>
      </c>
      <c r="C166" s="49"/>
      <c r="D166" s="49"/>
      <c r="E166" s="49"/>
      <c r="F166" s="49"/>
      <c r="G166" s="54"/>
      <c r="H166" s="54"/>
      <c r="I166" s="54"/>
      <c r="J166" s="54"/>
      <c r="K166" s="54"/>
      <c r="L166" s="54"/>
      <c r="M166" s="54"/>
      <c r="N166" s="54"/>
      <c r="O166" s="54"/>
      <c r="P166" s="13"/>
    </row>
    <row r="167" spans="2:16" x14ac:dyDescent="0.2">
      <c r="B167" s="49"/>
      <c r="C167" s="49"/>
      <c r="D167" s="49"/>
      <c r="E167" s="49"/>
      <c r="F167" s="49"/>
      <c r="G167" s="54"/>
      <c r="H167" s="54"/>
      <c r="I167" s="54"/>
      <c r="J167" s="54"/>
      <c r="K167" s="54"/>
      <c r="L167" s="54"/>
      <c r="M167" s="54"/>
      <c r="N167" s="54"/>
      <c r="O167" s="54"/>
      <c r="P167" s="13"/>
    </row>
    <row r="168" spans="2:16" x14ac:dyDescent="0.2">
      <c r="B168" s="49"/>
      <c r="C168" s="49"/>
      <c r="D168" s="49"/>
      <c r="E168" s="49"/>
      <c r="F168" s="49"/>
      <c r="G168" s="54"/>
      <c r="H168" s="54"/>
      <c r="I168" s="54"/>
      <c r="J168" s="54"/>
      <c r="K168" s="54"/>
      <c r="L168" s="54"/>
      <c r="M168" s="54"/>
      <c r="N168" s="54"/>
      <c r="O168" s="54"/>
      <c r="P168" s="13"/>
    </row>
    <row r="169" spans="2:16" x14ac:dyDescent="0.2">
      <c r="B169" s="49"/>
      <c r="C169" s="49"/>
      <c r="D169" s="49"/>
      <c r="E169" s="49"/>
      <c r="F169" s="49"/>
      <c r="G169" s="54"/>
      <c r="H169" s="54"/>
      <c r="I169" s="54"/>
      <c r="J169" s="54"/>
      <c r="K169" s="54"/>
      <c r="L169" s="54"/>
      <c r="M169" s="54"/>
      <c r="N169" s="54"/>
      <c r="O169" s="54"/>
      <c r="P169" s="13"/>
    </row>
    <row r="170" spans="2:16" x14ac:dyDescent="0.2">
      <c r="B170" s="49" t="s">
        <v>93</v>
      </c>
      <c r="C170" s="49"/>
      <c r="D170" s="49"/>
      <c r="E170" s="49"/>
      <c r="F170" s="49"/>
      <c r="G170" s="54"/>
      <c r="H170" s="54"/>
      <c r="I170" s="54"/>
      <c r="J170" s="54"/>
      <c r="K170" s="54"/>
      <c r="L170" s="54"/>
      <c r="M170" s="54"/>
      <c r="N170" s="54"/>
      <c r="O170" s="54"/>
      <c r="P170" s="13"/>
    </row>
    <row r="171" spans="2:16" x14ac:dyDescent="0.2">
      <c r="B171" s="19" t="s">
        <v>41</v>
      </c>
      <c r="C171" s="49"/>
      <c r="D171" s="49"/>
      <c r="E171" s="49"/>
      <c r="F171" s="49"/>
      <c r="G171" s="54"/>
      <c r="H171" s="54"/>
      <c r="I171" s="54"/>
      <c r="J171" s="54"/>
      <c r="K171" s="54"/>
      <c r="L171" s="54"/>
      <c r="M171" s="54"/>
      <c r="N171" s="54"/>
      <c r="O171" s="54"/>
    </row>
    <row r="172" spans="2:16" x14ac:dyDescent="0.2">
      <c r="B172" s="19" t="s">
        <v>44</v>
      </c>
      <c r="C172" s="49"/>
      <c r="D172" s="49"/>
      <c r="E172" s="49"/>
      <c r="F172" s="49"/>
      <c r="G172" s="54"/>
      <c r="H172" s="54"/>
      <c r="I172" s="54"/>
      <c r="J172" s="54"/>
      <c r="K172" s="54"/>
      <c r="L172" s="54"/>
      <c r="M172" s="54"/>
      <c r="N172" s="54"/>
      <c r="O172" s="54"/>
    </row>
    <row r="173" spans="2:16" x14ac:dyDescent="0.2">
      <c r="B173" s="49"/>
      <c r="C173" s="49"/>
      <c r="D173" s="49"/>
      <c r="E173" s="49"/>
      <c r="F173" s="49"/>
      <c r="G173" s="54"/>
      <c r="H173" s="54"/>
      <c r="I173" s="54"/>
      <c r="J173" s="54"/>
      <c r="K173" s="54"/>
      <c r="L173" s="54"/>
      <c r="M173" s="54"/>
      <c r="N173" s="54"/>
      <c r="O173" s="54"/>
    </row>
    <row r="174" spans="2:16" x14ac:dyDescent="0.2">
      <c r="B174" s="50"/>
      <c r="C174" s="49"/>
      <c r="D174" s="49"/>
      <c r="E174" s="49"/>
      <c r="F174" s="49"/>
      <c r="G174" s="54"/>
      <c r="H174" s="54"/>
      <c r="I174" s="54"/>
      <c r="J174" s="54"/>
      <c r="K174" s="54"/>
      <c r="L174" s="54"/>
      <c r="M174" s="54"/>
      <c r="N174" s="54"/>
      <c r="O174" s="54"/>
    </row>
    <row r="175" spans="2:16" x14ac:dyDescent="0.2">
      <c r="B175" s="50"/>
      <c r="C175" s="49"/>
      <c r="D175" s="49"/>
      <c r="E175" s="49"/>
      <c r="F175" s="49"/>
      <c r="G175" s="54"/>
      <c r="H175" s="54"/>
      <c r="I175" s="54"/>
      <c r="J175" s="54"/>
      <c r="K175" s="54"/>
      <c r="L175" s="54"/>
      <c r="M175" s="54"/>
      <c r="N175" s="54"/>
      <c r="O175" s="54"/>
    </row>
    <row r="176" spans="2:16" x14ac:dyDescent="0.2">
      <c r="B176" s="50"/>
      <c r="C176" s="49"/>
      <c r="D176" s="49"/>
      <c r="E176" s="49"/>
      <c r="F176" s="49"/>
      <c r="G176" s="54"/>
      <c r="H176" s="54"/>
      <c r="I176" s="54"/>
      <c r="J176" s="54"/>
      <c r="K176" s="54"/>
      <c r="L176" s="54"/>
      <c r="M176" s="54"/>
      <c r="N176" s="54"/>
      <c r="O176" s="54"/>
    </row>
    <row r="177" spans="2:15" x14ac:dyDescent="0.2">
      <c r="B177" s="50"/>
      <c r="C177" s="49"/>
      <c r="D177" s="49"/>
      <c r="E177" s="49"/>
      <c r="F177" s="49"/>
      <c r="G177" s="54"/>
      <c r="H177" s="54"/>
      <c r="I177" s="54"/>
      <c r="J177" s="54"/>
      <c r="K177" s="54"/>
      <c r="L177" s="54"/>
      <c r="M177" s="54"/>
      <c r="N177" s="54"/>
      <c r="O177" s="54"/>
    </row>
    <row r="178" spans="2:15" x14ac:dyDescent="0.2">
      <c r="B178" s="50"/>
      <c r="C178" s="49"/>
      <c r="D178" s="49"/>
      <c r="E178" s="49"/>
      <c r="F178" s="49"/>
      <c r="G178" s="54"/>
      <c r="H178" s="54"/>
      <c r="I178" s="54"/>
      <c r="J178" s="54"/>
      <c r="K178" s="54"/>
      <c r="L178" s="54"/>
      <c r="M178" s="54"/>
      <c r="N178" s="54"/>
      <c r="O178" s="54"/>
    </row>
    <row r="179" spans="2:15" x14ac:dyDescent="0.2">
      <c r="B179" s="50"/>
      <c r="C179" s="49"/>
      <c r="D179" s="49"/>
      <c r="E179" s="49"/>
      <c r="F179" s="49"/>
      <c r="G179" s="54"/>
      <c r="H179" s="54"/>
      <c r="I179" s="54"/>
      <c r="J179" s="54"/>
      <c r="K179" s="54"/>
      <c r="L179" s="54"/>
      <c r="M179" s="54"/>
      <c r="N179" s="54"/>
      <c r="O179" s="54"/>
    </row>
    <row r="180" spans="2:15" x14ac:dyDescent="0.2">
      <c r="B180" s="50"/>
      <c r="C180" s="49"/>
      <c r="D180" s="49"/>
      <c r="E180" s="49"/>
      <c r="F180" s="49"/>
      <c r="G180" s="54"/>
      <c r="H180" s="54"/>
      <c r="I180" s="54"/>
      <c r="J180" s="54"/>
      <c r="K180" s="54"/>
      <c r="L180" s="54"/>
      <c r="M180" s="54"/>
      <c r="N180" s="54"/>
      <c r="O180" s="54"/>
    </row>
    <row r="181" spans="2:15" x14ac:dyDescent="0.2">
      <c r="B181" s="13"/>
      <c r="C181" s="13"/>
      <c r="D181" s="13"/>
      <c r="E181" s="13"/>
      <c r="F181" s="13"/>
      <c r="G181" s="14"/>
      <c r="H181" s="14"/>
      <c r="I181" s="14"/>
      <c r="J181" s="14"/>
      <c r="K181" s="14"/>
      <c r="L181" s="14"/>
      <c r="M181" s="14"/>
      <c r="N181" s="14"/>
      <c r="O181" s="14"/>
    </row>
    <row r="182" spans="2:15" x14ac:dyDescent="0.2">
      <c r="B182" s="13"/>
      <c r="C182" s="13"/>
      <c r="D182" s="13"/>
      <c r="E182" s="13"/>
      <c r="F182" s="13"/>
      <c r="G182" s="14"/>
      <c r="H182" s="14"/>
      <c r="I182" s="14"/>
      <c r="J182" s="14"/>
      <c r="K182" s="14"/>
      <c r="L182" s="14"/>
      <c r="M182" s="14"/>
      <c r="N182" s="14"/>
      <c r="O182" s="14"/>
    </row>
    <row r="183" spans="2:15" x14ac:dyDescent="0.2">
      <c r="B183" s="13"/>
      <c r="C183" s="13"/>
      <c r="D183" s="13"/>
      <c r="E183" s="13"/>
      <c r="F183" s="13"/>
      <c r="G183" s="14"/>
      <c r="H183" s="14"/>
      <c r="I183" s="14"/>
      <c r="J183" s="14"/>
      <c r="K183" s="14"/>
      <c r="L183" s="14"/>
      <c r="M183" s="14"/>
      <c r="N183" s="14"/>
      <c r="O183" s="14"/>
    </row>
    <row r="184" spans="2:15" x14ac:dyDescent="0.2">
      <c r="B184" s="13"/>
      <c r="C184" s="13"/>
      <c r="D184" s="13"/>
      <c r="E184" s="13"/>
      <c r="F184" s="13"/>
      <c r="G184" s="14"/>
      <c r="H184" s="14"/>
      <c r="I184" s="14"/>
      <c r="J184" s="14"/>
      <c r="K184" s="14"/>
      <c r="L184" s="14"/>
      <c r="M184" s="14"/>
      <c r="N184" s="14"/>
      <c r="O184" s="14"/>
    </row>
    <row r="185" spans="2:15" x14ac:dyDescent="0.2">
      <c r="B185" s="13"/>
      <c r="C185" s="13"/>
      <c r="D185" s="13"/>
      <c r="E185" s="13"/>
      <c r="F185" s="13"/>
      <c r="G185" s="14"/>
      <c r="H185" s="14"/>
      <c r="I185" s="14"/>
      <c r="J185" s="14"/>
      <c r="K185" s="14"/>
      <c r="L185" s="14"/>
      <c r="M185" s="14"/>
      <c r="N185" s="14"/>
      <c r="O185" s="14"/>
    </row>
    <row r="186" spans="2:15" x14ac:dyDescent="0.2">
      <c r="B186" s="14"/>
      <c r="C186" s="14"/>
      <c r="D186" s="14"/>
      <c r="E186" s="14"/>
      <c r="F186" s="14"/>
      <c r="G186" s="14"/>
      <c r="H186" s="14"/>
      <c r="I186" s="14"/>
      <c r="J186" s="14"/>
      <c r="K186" s="14"/>
      <c r="L186" s="14"/>
      <c r="M186" s="14"/>
      <c r="N186" s="14"/>
      <c r="O186" s="14"/>
    </row>
    <row r="187" spans="2:15" x14ac:dyDescent="0.2">
      <c r="B187" s="14"/>
      <c r="C187" s="14"/>
      <c r="D187" s="14"/>
      <c r="E187" s="14"/>
      <c r="F187" s="14"/>
      <c r="G187" s="14"/>
      <c r="H187" s="14"/>
      <c r="I187" s="14"/>
      <c r="J187" s="14"/>
      <c r="K187" s="14"/>
      <c r="L187" s="14"/>
      <c r="M187" s="14"/>
      <c r="N187" s="14"/>
      <c r="O187" s="14"/>
    </row>
    <row r="188" spans="2:15" x14ac:dyDescent="0.2">
      <c r="B188" s="14"/>
      <c r="C188" s="14"/>
      <c r="D188" s="14"/>
      <c r="E188" s="14"/>
      <c r="F188" s="14"/>
      <c r="G188" s="14"/>
      <c r="H188" s="14"/>
      <c r="I188" s="14"/>
      <c r="J188" s="14"/>
      <c r="K188" s="14"/>
      <c r="L188" s="14"/>
      <c r="M188" s="14"/>
      <c r="N188" s="14"/>
      <c r="O188" s="14"/>
    </row>
    <row r="189" spans="2:15" x14ac:dyDescent="0.2">
      <c r="B189" s="14"/>
      <c r="C189" s="14"/>
      <c r="D189" s="14"/>
      <c r="E189" s="14"/>
      <c r="F189" s="14"/>
      <c r="G189" s="14"/>
      <c r="H189" s="14"/>
      <c r="I189" s="14"/>
      <c r="J189" s="14"/>
      <c r="K189" s="14"/>
      <c r="L189" s="14"/>
      <c r="M189" s="14"/>
      <c r="N189" s="14"/>
      <c r="O189" s="14"/>
    </row>
  </sheetData>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I49">
    <cfRule type="cellIs" dxfId="11" priority="13" stopIfTrue="1" operator="equal">
      <formula>"0"</formula>
    </cfRule>
    <cfRule type="cellIs" dxfId="10" priority="14" stopIfTrue="1" operator="lessThanOrEqual">
      <formula>$S$2</formula>
    </cfRule>
    <cfRule type="cellIs" dxfId="9" priority="15" stopIfTrue="1" operator="greaterThanOrEqual">
      <formula>$S$3</formula>
    </cfRule>
    <cfRule type="cellIs" dxfId="8" priority="16" stopIfTrue="1" operator="between">
      <formula>$S$4</formula>
      <formula>$S$3</formula>
    </cfRule>
  </conditionalFormatting>
  <conditionalFormatting sqref="L49">
    <cfRule type="cellIs" dxfId="7" priority="9" stopIfTrue="1" operator="equal">
      <formula>"0"</formula>
    </cfRule>
    <cfRule type="cellIs" dxfId="6" priority="10" stopIfTrue="1" operator="lessThanOrEqual">
      <formula>$S$2</formula>
    </cfRule>
    <cfRule type="cellIs" dxfId="5" priority="11" stopIfTrue="1" operator="greaterThanOrEqual">
      <formula>$S$3</formula>
    </cfRule>
    <cfRule type="cellIs" dxfId="4" priority="12" stopIfTrue="1" operator="between">
      <formula>$S$4</formula>
      <formula>$S$3</formula>
    </cfRule>
  </conditionalFormatting>
  <conditionalFormatting sqref="O49">
    <cfRule type="cellIs" dxfId="3" priority="1" stopIfTrue="1" operator="equal">
      <formula>"0"</formula>
    </cfRule>
    <cfRule type="cellIs" dxfId="2" priority="2" stopIfTrue="1" operator="lessThanOrEqual">
      <formula>$S$2</formula>
    </cfRule>
    <cfRule type="cellIs" dxfId="1" priority="3" stopIfTrue="1" operator="greaterThanOrEqual">
      <formula>$S$3</formula>
    </cfRule>
    <cfRule type="cellIs" dxfId="0" priority="4" stopIfTrue="1" operator="between">
      <formula>$S$4</formula>
      <formula>$S$3</formula>
    </cfRule>
  </conditionalFormatting>
  <dataValidations count="6">
    <dataValidation type="list" allowBlank="1" showInputMessage="1" showErrorMessage="1" sqref="C18:P18" xr:uid="{00000000-0002-0000-0900-000000000000}">
      <formula1>$B$129:$B$135</formula1>
    </dataValidation>
    <dataValidation type="list" allowBlank="1" showInputMessage="1" showErrorMessage="1" sqref="C32:P32 C36:P36 C34:P34" xr:uid="{00000000-0002-0000-0900-000001000000}">
      <formula1>$Q$103:$Q$108</formula1>
    </dataValidation>
    <dataValidation type="list" allowBlank="1" showInputMessage="1" showErrorMessage="1" sqref="N10:P10" xr:uid="{00000000-0002-0000-0900-000002000000}">
      <formula1>"Economicos,Eficiencia,Eficacia, Efectividad,Calidad"</formula1>
    </dataValidation>
    <dataValidation type="list" allowBlank="1" showInputMessage="1" showErrorMessage="1" sqref="C10:I10" xr:uid="{00000000-0002-0000-0900-000003000000}">
      <formula1>"2022,2023,2024,2025,2026,2027"</formula1>
    </dataValidation>
    <dataValidation type="list" allowBlank="1" showInputMessage="1" showErrorMessage="1" sqref="C12:P12" xr:uid="{00000000-0002-0000-0900-000004000000}">
      <formula1>$B$140:$B$166</formula1>
    </dataValidation>
    <dataValidation type="list" allowBlank="1" showInputMessage="1" showErrorMessage="1" sqref="C78:P78" xr:uid="{00000000-0002-0000-0900-000005000000}">
      <formula1>$B$171:$B$172</formula1>
    </dataValidation>
  </dataValidation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A13"/>
  <sheetViews>
    <sheetView tabSelected="1" topLeftCell="M1" zoomScale="75" zoomScaleNormal="75" workbookViewId="0">
      <selection activeCell="X13" sqref="X13"/>
    </sheetView>
  </sheetViews>
  <sheetFormatPr baseColWidth="10" defaultColWidth="11.42578125" defaultRowHeight="30" customHeight="1" x14ac:dyDescent="0.2"/>
  <cols>
    <col min="1" max="1" width="28.5703125" style="35" customWidth="1"/>
    <col min="2" max="2" width="27" style="15" bestFit="1" customWidth="1"/>
    <col min="3" max="11" width="16.28515625" style="15" customWidth="1"/>
    <col min="12" max="14" width="16.28515625" customWidth="1"/>
    <col min="15" max="22" width="16.28515625" style="15" customWidth="1"/>
    <col min="23" max="23" width="17.7109375" style="15" customWidth="1"/>
    <col min="24" max="26" width="20.7109375" style="15" customWidth="1"/>
    <col min="27" max="16384" width="11.42578125" style="15"/>
  </cols>
  <sheetData>
    <row r="1" spans="1:27" ht="30" customHeight="1" x14ac:dyDescent="0.25">
      <c r="A1" s="310"/>
      <c r="B1" s="311" t="s">
        <v>0</v>
      </c>
      <c r="C1" s="312"/>
      <c r="D1" s="312"/>
      <c r="E1" s="312"/>
      <c r="F1" s="312"/>
      <c r="G1" s="312"/>
      <c r="H1" s="312"/>
      <c r="I1" s="313"/>
      <c r="J1" s="407" t="s">
        <v>1</v>
      </c>
      <c r="K1" s="409"/>
      <c r="L1" s="44"/>
      <c r="N1" s="44"/>
      <c r="O1" s="44"/>
      <c r="P1"/>
      <c r="Q1"/>
      <c r="R1"/>
      <c r="S1"/>
      <c r="T1"/>
      <c r="U1"/>
      <c r="V1"/>
      <c r="W1"/>
      <c r="X1"/>
      <c r="Y1"/>
      <c r="Z1"/>
    </row>
    <row r="2" spans="1:27" ht="30" customHeight="1" x14ac:dyDescent="0.25">
      <c r="A2" s="310"/>
      <c r="B2" s="311" t="s">
        <v>60</v>
      </c>
      <c r="C2" s="312"/>
      <c r="D2" s="312"/>
      <c r="E2" s="312"/>
      <c r="F2" s="312"/>
      <c r="G2" s="312"/>
      <c r="H2" s="312"/>
      <c r="I2" s="313"/>
      <c r="J2" s="407" t="s">
        <v>72</v>
      </c>
      <c r="K2" s="409"/>
      <c r="L2" s="44"/>
      <c r="N2" s="44"/>
      <c r="O2" s="44"/>
      <c r="P2"/>
      <c r="Q2"/>
      <c r="R2"/>
      <c r="S2"/>
      <c r="T2"/>
      <c r="U2"/>
      <c r="V2"/>
      <c r="W2"/>
      <c r="X2"/>
      <c r="Y2"/>
      <c r="Z2"/>
    </row>
    <row r="3" spans="1:27" ht="30" customHeight="1" x14ac:dyDescent="0.25">
      <c r="A3" s="310"/>
      <c r="B3" s="311" t="s">
        <v>61</v>
      </c>
      <c r="C3" s="312"/>
      <c r="D3" s="312"/>
      <c r="E3" s="312"/>
      <c r="F3" s="312"/>
      <c r="G3" s="312"/>
      <c r="H3" s="312"/>
      <c r="I3" s="313"/>
      <c r="J3" s="407" t="s">
        <v>94</v>
      </c>
      <c r="K3" s="409"/>
      <c r="L3" s="44"/>
      <c r="N3" s="44"/>
      <c r="O3" s="44"/>
      <c r="P3"/>
      <c r="Q3"/>
      <c r="R3"/>
      <c r="S3"/>
      <c r="T3"/>
      <c r="U3"/>
      <c r="V3"/>
      <c r="W3"/>
      <c r="X3"/>
      <c r="Y3"/>
      <c r="Z3"/>
    </row>
    <row r="4" spans="1:27" ht="30" customHeight="1" x14ac:dyDescent="0.25">
      <c r="A4" s="310"/>
      <c r="B4" s="311" t="s">
        <v>62</v>
      </c>
      <c r="C4" s="312"/>
      <c r="D4" s="312"/>
      <c r="E4" s="312"/>
      <c r="F4" s="312"/>
      <c r="G4" s="312"/>
      <c r="H4" s="312"/>
      <c r="I4" s="313"/>
      <c r="J4" s="407" t="s">
        <v>240</v>
      </c>
      <c r="K4" s="408"/>
      <c r="L4" s="45"/>
      <c r="N4" s="45"/>
      <c r="O4" s="45"/>
      <c r="P4"/>
      <c r="Q4"/>
      <c r="R4"/>
      <c r="S4"/>
      <c r="T4"/>
      <c r="U4"/>
      <c r="V4"/>
      <c r="W4"/>
      <c r="X4"/>
      <c r="Y4"/>
      <c r="Z4"/>
    </row>
    <row r="5" spans="1:27" ht="18" x14ac:dyDescent="0.25">
      <c r="A5" s="98"/>
      <c r="B5" s="43"/>
      <c r="C5" s="99"/>
      <c r="D5" s="99"/>
      <c r="E5" s="99"/>
      <c r="F5" s="99"/>
      <c r="G5" s="99"/>
      <c r="H5" s="99"/>
      <c r="I5" s="100"/>
      <c r="J5" s="100"/>
      <c r="K5" s="100"/>
      <c r="L5" s="45"/>
      <c r="N5" s="45"/>
      <c r="O5" s="45"/>
      <c r="P5"/>
      <c r="Q5"/>
      <c r="R5"/>
      <c r="S5"/>
      <c r="T5"/>
      <c r="U5"/>
      <c r="V5"/>
      <c r="W5"/>
      <c r="X5"/>
      <c r="Y5"/>
      <c r="Z5"/>
    </row>
    <row r="6" spans="1:27" ht="13.5" customHeight="1" x14ac:dyDescent="0.25">
      <c r="A6" s="101" t="s">
        <v>9</v>
      </c>
      <c r="B6" s="133" t="s">
        <v>86</v>
      </c>
      <c r="C6" s="133"/>
      <c r="D6" s="133"/>
      <c r="E6" s="133"/>
      <c r="F6" s="133"/>
      <c r="G6" s="133"/>
      <c r="H6" s="133"/>
      <c r="I6" s="133"/>
      <c r="J6" s="133"/>
      <c r="K6" s="133"/>
      <c r="O6"/>
      <c r="P6"/>
      <c r="Q6"/>
      <c r="R6"/>
      <c r="S6"/>
      <c r="T6"/>
      <c r="U6"/>
      <c r="V6"/>
      <c r="W6"/>
      <c r="X6"/>
      <c r="Y6"/>
      <c r="Z6"/>
    </row>
    <row r="7" spans="1:27" ht="11.25" customHeight="1" x14ac:dyDescent="0.25">
      <c r="A7" s="98"/>
      <c r="B7" s="133"/>
      <c r="C7" s="133"/>
      <c r="D7" s="133"/>
      <c r="E7" s="133"/>
      <c r="F7" s="133"/>
      <c r="G7" s="133"/>
      <c r="H7" s="133"/>
      <c r="I7" s="133"/>
      <c r="J7" s="133"/>
      <c r="K7" s="133"/>
      <c r="O7"/>
      <c r="P7"/>
      <c r="Q7"/>
      <c r="R7"/>
      <c r="S7"/>
      <c r="T7"/>
      <c r="U7"/>
      <c r="V7"/>
      <c r="W7"/>
      <c r="X7"/>
      <c r="Y7"/>
      <c r="Z7"/>
    </row>
    <row r="8" spans="1:27" ht="11.25" customHeight="1" x14ac:dyDescent="0.2">
      <c r="A8" s="98"/>
      <c r="B8" s="43"/>
      <c r="C8" s="43"/>
      <c r="D8" s="43"/>
      <c r="E8" s="43"/>
      <c r="F8" s="43"/>
      <c r="G8" s="43"/>
      <c r="H8" s="43"/>
      <c r="I8" s="43"/>
      <c r="J8" s="43"/>
      <c r="K8" s="43"/>
      <c r="O8"/>
      <c r="P8"/>
      <c r="Q8"/>
      <c r="R8"/>
      <c r="S8"/>
      <c r="T8"/>
      <c r="U8"/>
      <c r="V8"/>
      <c r="W8"/>
      <c r="X8"/>
      <c r="Y8"/>
      <c r="Z8"/>
      <c r="AA8"/>
    </row>
    <row r="9" spans="1:27" s="33" customFormat="1" ht="30" customHeight="1" x14ac:dyDescent="0.2">
      <c r="A9" s="307" t="s">
        <v>63</v>
      </c>
      <c r="B9" s="307" t="s">
        <v>32</v>
      </c>
      <c r="C9" s="365" t="str">
        <f>'5.Gestión de cambios'!C14:P14</f>
        <v>Gestión de cambios de servicios de TI</v>
      </c>
      <c r="D9" s="366"/>
      <c r="E9" s="366"/>
      <c r="F9" s="366"/>
      <c r="G9" s="366"/>
      <c r="H9" s="366"/>
      <c r="I9" s="366"/>
      <c r="J9" s="366"/>
      <c r="K9" s="366"/>
      <c r="L9" s="366"/>
      <c r="M9" s="366"/>
      <c r="N9" s="366"/>
      <c r="O9" s="366"/>
      <c r="P9" s="366"/>
      <c r="Q9" s="366"/>
      <c r="R9" s="366"/>
      <c r="S9" s="366"/>
      <c r="T9" s="366"/>
      <c r="U9" s="366"/>
      <c r="V9" s="366"/>
      <c r="W9" s="367"/>
      <c r="X9" s="307" t="s">
        <v>65</v>
      </c>
      <c r="Y9" s="307"/>
      <c r="Z9" s="307"/>
    </row>
    <row r="10" spans="1:27" s="34" customFormat="1" ht="30" customHeight="1" x14ac:dyDescent="0.2">
      <c r="A10" s="307"/>
      <c r="B10" s="307"/>
      <c r="C10" s="89" t="s">
        <v>124</v>
      </c>
      <c r="D10" s="89" t="s">
        <v>125</v>
      </c>
      <c r="E10" s="89" t="s">
        <v>126</v>
      </c>
      <c r="F10" s="391" t="s">
        <v>218</v>
      </c>
      <c r="G10" s="392"/>
      <c r="H10" s="89" t="s">
        <v>127</v>
      </c>
      <c r="I10" s="89" t="s">
        <v>128</v>
      </c>
      <c r="J10" s="89" t="s">
        <v>129</v>
      </c>
      <c r="K10" s="391" t="s">
        <v>219</v>
      </c>
      <c r="L10" s="392"/>
      <c r="M10" s="89" t="s">
        <v>130</v>
      </c>
      <c r="N10" s="89" t="s">
        <v>131</v>
      </c>
      <c r="O10" s="89" t="s">
        <v>132</v>
      </c>
      <c r="P10" s="391" t="s">
        <v>220</v>
      </c>
      <c r="Q10" s="392"/>
      <c r="R10" s="89" t="s">
        <v>133</v>
      </c>
      <c r="S10" s="89" t="s">
        <v>134</v>
      </c>
      <c r="T10" s="89" t="s">
        <v>135</v>
      </c>
      <c r="U10" s="391" t="s">
        <v>221</v>
      </c>
      <c r="V10" s="392"/>
      <c r="W10" s="152" t="s">
        <v>34</v>
      </c>
      <c r="X10" s="307" t="s">
        <v>136</v>
      </c>
      <c r="Y10" s="307"/>
      <c r="Z10" s="307"/>
    </row>
    <row r="11" spans="1:27" ht="90" customHeight="1" x14ac:dyDescent="0.2">
      <c r="A11" s="390" t="s">
        <v>170</v>
      </c>
      <c r="B11" s="58" t="s">
        <v>195</v>
      </c>
      <c r="C11" s="56">
        <v>0</v>
      </c>
      <c r="D11" s="56">
        <v>0</v>
      </c>
      <c r="E11" s="56">
        <v>3</v>
      </c>
      <c r="F11" s="158">
        <f>SUM(C11,D11,E11)</f>
        <v>3</v>
      </c>
      <c r="G11" s="410">
        <f>IF(C12=0,"0%",IF(D12=0,"0%",IF(E12=0,"0%",(F12-F11)/F12)))</f>
        <v>0.92500000000000004</v>
      </c>
      <c r="H11" s="56">
        <v>2</v>
      </c>
      <c r="I11" s="56">
        <v>4</v>
      </c>
      <c r="J11" s="56">
        <v>1</v>
      </c>
      <c r="K11" s="158">
        <f>SUM(H11,I11,J11)</f>
        <v>7</v>
      </c>
      <c r="L11" s="410">
        <f>IF(H12=0,"0%",IF(I12=0,"0%",IF(J12=0,"0%",(K12-K11)/K12)))</f>
        <v>0.86</v>
      </c>
      <c r="M11" s="56">
        <v>2</v>
      </c>
      <c r="N11" s="56">
        <v>4</v>
      </c>
      <c r="O11" s="56">
        <v>0</v>
      </c>
      <c r="P11" s="158">
        <f>SUM(M11,N11,O11)</f>
        <v>6</v>
      </c>
      <c r="Q11" s="410">
        <f>IF(M12=0,"0%",IF(N12=0,"0%",IF(O12=0,"0%",(P12-P11)/P12)))</f>
        <v>0.92500000000000004</v>
      </c>
      <c r="R11" s="159">
        <v>25</v>
      </c>
      <c r="S11" s="159">
        <v>22</v>
      </c>
      <c r="T11" s="159">
        <v>23</v>
      </c>
      <c r="U11" s="160">
        <f>SUM(R11,S11,T11)</f>
        <v>70</v>
      </c>
      <c r="V11" s="410">
        <v>1</v>
      </c>
      <c r="W11" s="412">
        <f>AVERAGE(G11,L11,Q11,V11)</f>
        <v>0.92749999999999999</v>
      </c>
      <c r="X11" s="382" t="s">
        <v>254</v>
      </c>
      <c r="Y11" s="383"/>
      <c r="Z11" s="384"/>
    </row>
    <row r="12" spans="1:27" ht="117.75" customHeight="1" x14ac:dyDescent="0.2">
      <c r="A12" s="390"/>
      <c r="B12" s="59" t="s">
        <v>198</v>
      </c>
      <c r="C12" s="56">
        <v>10</v>
      </c>
      <c r="D12" s="56">
        <v>13</v>
      </c>
      <c r="E12" s="56">
        <v>17</v>
      </c>
      <c r="F12" s="158">
        <f>SUM(C12,D12,E12)</f>
        <v>40</v>
      </c>
      <c r="G12" s="411"/>
      <c r="H12" s="56">
        <v>14</v>
      </c>
      <c r="I12" s="56">
        <v>17</v>
      </c>
      <c r="J12" s="56">
        <v>19</v>
      </c>
      <c r="K12" s="158">
        <f>SUM(H12,I12,J12)</f>
        <v>50</v>
      </c>
      <c r="L12" s="411"/>
      <c r="M12" s="56">
        <v>19</v>
      </c>
      <c r="N12" s="56">
        <v>34</v>
      </c>
      <c r="O12" s="56">
        <v>27</v>
      </c>
      <c r="P12" s="158">
        <f>SUM(M12,N12,O12)</f>
        <v>80</v>
      </c>
      <c r="Q12" s="411"/>
      <c r="R12" s="159">
        <v>25</v>
      </c>
      <c r="S12" s="159">
        <v>22</v>
      </c>
      <c r="T12" s="159">
        <v>23</v>
      </c>
      <c r="U12" s="160">
        <f>SUM(R12,S12,T12)</f>
        <v>70</v>
      </c>
      <c r="V12" s="411"/>
      <c r="W12" s="413"/>
      <c r="X12" s="385"/>
      <c r="Y12" s="386"/>
      <c r="Z12" s="387"/>
    </row>
    <row r="13" spans="1:27" ht="30" customHeight="1" x14ac:dyDescent="0.2">
      <c r="C13" s="36"/>
      <c r="D13" s="36"/>
      <c r="E13" s="36"/>
      <c r="F13" s="36"/>
      <c r="G13" s="36"/>
      <c r="H13" s="36"/>
    </row>
  </sheetData>
  <mergeCells count="25">
    <mergeCell ref="A1:A4"/>
    <mergeCell ref="B1:I1"/>
    <mergeCell ref="B2:I2"/>
    <mergeCell ref="B3:I3"/>
    <mergeCell ref="B4:I4"/>
    <mergeCell ref="A11:A12"/>
    <mergeCell ref="G11:G12"/>
    <mergeCell ref="A9:A10"/>
    <mergeCell ref="B9:B10"/>
    <mergeCell ref="X9:Z9"/>
    <mergeCell ref="F10:G10"/>
    <mergeCell ref="K10:L10"/>
    <mergeCell ref="P10:Q10"/>
    <mergeCell ref="U10:V10"/>
    <mergeCell ref="X10:Z10"/>
    <mergeCell ref="V11:V12"/>
    <mergeCell ref="W11:W12"/>
    <mergeCell ref="X11:Z12"/>
    <mergeCell ref="Q11:Q12"/>
    <mergeCell ref="L11:L12"/>
    <mergeCell ref="J4:K4"/>
    <mergeCell ref="J3:K3"/>
    <mergeCell ref="J2:K2"/>
    <mergeCell ref="J1:K1"/>
    <mergeCell ref="C9:W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E189"/>
  <sheetViews>
    <sheetView zoomScaleNormal="100" workbookViewId="0">
      <selection activeCell="Q19" sqref="Q19"/>
    </sheetView>
  </sheetViews>
  <sheetFormatPr baseColWidth="10" defaultColWidth="11.42578125" defaultRowHeight="12.75" x14ac:dyDescent="0.2"/>
  <cols>
    <col min="1" max="1" width="0.42578125" style="2" customWidth="1"/>
    <col min="2" max="2" width="30" style="2" customWidth="1"/>
    <col min="3" max="3" width="16.85546875" style="2" customWidth="1"/>
    <col min="4" max="4" width="5" style="2" bestFit="1" customWidth="1"/>
    <col min="5" max="5" width="4.7109375" style="2" bestFit="1"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7" width="33.140625" style="2" customWidth="1"/>
    <col min="18" max="18" width="11.7109375" style="2" customWidth="1"/>
    <col min="19" max="19" width="11.42578125" style="11" hidden="1" customWidth="1"/>
    <col min="20" max="16384" width="11.42578125" style="2"/>
  </cols>
  <sheetData>
    <row r="1" spans="1:19" ht="3" customHeight="1" thickBot="1" x14ac:dyDescent="0.25"/>
    <row r="2" spans="1:19" ht="16.5" customHeight="1" x14ac:dyDescent="0.2">
      <c r="B2" s="258"/>
      <c r="C2" s="261" t="s">
        <v>0</v>
      </c>
      <c r="D2" s="262"/>
      <c r="E2" s="262"/>
      <c r="F2" s="262"/>
      <c r="G2" s="262"/>
      <c r="H2" s="262"/>
      <c r="I2" s="262"/>
      <c r="J2" s="262"/>
      <c r="K2" s="262"/>
      <c r="L2" s="262"/>
      <c r="M2" s="263"/>
      <c r="N2" s="264" t="s">
        <v>71</v>
      </c>
      <c r="O2" s="265"/>
      <c r="P2" s="266"/>
      <c r="S2" s="41">
        <v>0.8</v>
      </c>
    </row>
    <row r="3" spans="1:19" ht="15.75" customHeight="1" x14ac:dyDescent="0.2">
      <c r="B3" s="259"/>
      <c r="C3" s="267" t="s">
        <v>2</v>
      </c>
      <c r="D3" s="268"/>
      <c r="E3" s="268"/>
      <c r="F3" s="268"/>
      <c r="G3" s="268"/>
      <c r="H3" s="268"/>
      <c r="I3" s="268"/>
      <c r="J3" s="268"/>
      <c r="K3" s="268"/>
      <c r="L3" s="268"/>
      <c r="M3" s="269"/>
      <c r="N3" s="270" t="s">
        <v>72</v>
      </c>
      <c r="O3" s="271"/>
      <c r="P3" s="272"/>
      <c r="S3" s="41">
        <v>0.79998999999999998</v>
      </c>
    </row>
    <row r="4" spans="1:19" ht="15.75" customHeight="1" x14ac:dyDescent="0.2">
      <c r="B4" s="259"/>
      <c r="C4" s="267" t="s">
        <v>3</v>
      </c>
      <c r="D4" s="268"/>
      <c r="E4" s="268"/>
      <c r="F4" s="268"/>
      <c r="G4" s="268"/>
      <c r="H4" s="268"/>
      <c r="I4" s="268"/>
      <c r="J4" s="268"/>
      <c r="K4" s="268"/>
      <c r="L4" s="268"/>
      <c r="M4" s="269"/>
      <c r="N4" s="270" t="s">
        <v>73</v>
      </c>
      <c r="O4" s="271"/>
      <c r="P4" s="272"/>
      <c r="S4" s="41">
        <v>0.65</v>
      </c>
    </row>
    <row r="5" spans="1:19" ht="16.5" customHeight="1" thickBot="1" x14ac:dyDescent="0.25">
      <c r="B5" s="260"/>
      <c r="C5" s="273" t="s">
        <v>4</v>
      </c>
      <c r="D5" s="274"/>
      <c r="E5" s="274"/>
      <c r="F5" s="274"/>
      <c r="G5" s="274"/>
      <c r="H5" s="274"/>
      <c r="I5" s="274"/>
      <c r="J5" s="274"/>
      <c r="K5" s="274"/>
      <c r="L5" s="274"/>
      <c r="M5" s="275"/>
      <c r="N5" s="276" t="s">
        <v>5</v>
      </c>
      <c r="O5" s="277"/>
      <c r="P5" s="278"/>
      <c r="S5" s="41">
        <v>0.64999899999999999</v>
      </c>
    </row>
    <row r="6" spans="1:19" ht="2.25" customHeight="1" thickBot="1" x14ac:dyDescent="0.25">
      <c r="S6" s="41"/>
    </row>
    <row r="7" spans="1:19" x14ac:dyDescent="0.2">
      <c r="A7" s="10"/>
      <c r="B7" s="279" t="s">
        <v>6</v>
      </c>
      <c r="C7" s="280"/>
      <c r="D7" s="280"/>
      <c r="E7" s="280"/>
      <c r="F7" s="280"/>
      <c r="G7" s="280"/>
      <c r="H7" s="280"/>
      <c r="I7" s="280"/>
      <c r="J7" s="280"/>
      <c r="K7" s="280"/>
      <c r="L7" s="280"/>
      <c r="M7" s="280"/>
      <c r="N7" s="280"/>
      <c r="O7" s="280"/>
      <c r="P7" s="281"/>
      <c r="Q7" s="10"/>
      <c r="S7" s="41"/>
    </row>
    <row r="8" spans="1:19" ht="13.5" thickBot="1" x14ac:dyDescent="0.25">
      <c r="A8" s="10"/>
      <c r="B8" s="282"/>
      <c r="C8" s="283"/>
      <c r="D8" s="283"/>
      <c r="E8" s="283"/>
      <c r="F8" s="283"/>
      <c r="G8" s="283"/>
      <c r="H8" s="283"/>
      <c r="I8" s="283"/>
      <c r="J8" s="283"/>
      <c r="K8" s="283"/>
      <c r="L8" s="283"/>
      <c r="M8" s="283"/>
      <c r="N8" s="283"/>
      <c r="O8" s="283"/>
      <c r="P8" s="284"/>
      <c r="Q8" s="10"/>
    </row>
    <row r="9" spans="1:19" ht="3" customHeight="1" thickBot="1" x14ac:dyDescent="0.25">
      <c r="A9" s="10"/>
      <c r="B9" s="285"/>
      <c r="C9" s="285"/>
      <c r="D9" s="285"/>
      <c r="E9" s="285"/>
      <c r="F9" s="285"/>
      <c r="G9" s="285"/>
      <c r="H9" s="285"/>
      <c r="I9" s="285"/>
      <c r="J9" s="285"/>
      <c r="K9" s="285"/>
      <c r="L9" s="285"/>
      <c r="M9" s="285"/>
      <c r="N9" s="285"/>
      <c r="O9" s="285"/>
      <c r="P9" s="285"/>
      <c r="Q9" s="10"/>
    </row>
    <row r="10" spans="1:19" ht="26.25" customHeight="1" thickBot="1" x14ac:dyDescent="0.25">
      <c r="A10" s="10"/>
      <c r="B10" s="38" t="s">
        <v>7</v>
      </c>
      <c r="C10" s="286">
        <v>2024</v>
      </c>
      <c r="D10" s="287"/>
      <c r="E10" s="287"/>
      <c r="F10" s="287"/>
      <c r="G10" s="287"/>
      <c r="H10" s="287"/>
      <c r="I10" s="288"/>
      <c r="J10" s="289" t="s">
        <v>8</v>
      </c>
      <c r="K10" s="290"/>
      <c r="L10" s="290"/>
      <c r="M10" s="290"/>
      <c r="N10" s="242" t="s">
        <v>74</v>
      </c>
      <c r="O10" s="243"/>
      <c r="P10" s="244"/>
      <c r="Q10" s="10"/>
    </row>
    <row r="11" spans="1:19" ht="3" customHeight="1" thickBot="1" x14ac:dyDescent="0.25">
      <c r="A11" s="10"/>
      <c r="B11" s="255"/>
      <c r="C11" s="256"/>
      <c r="D11" s="256"/>
      <c r="E11" s="256"/>
      <c r="F11" s="256"/>
      <c r="G11" s="256"/>
      <c r="H11" s="256"/>
      <c r="I11" s="256"/>
      <c r="J11" s="256"/>
      <c r="K11" s="256"/>
      <c r="L11" s="256"/>
      <c r="M11" s="256"/>
      <c r="N11" s="256"/>
      <c r="O11" s="256"/>
      <c r="P11" s="257"/>
      <c r="Q11" s="10"/>
    </row>
    <row r="12" spans="1:19" ht="15" customHeight="1" thickBot="1" x14ac:dyDescent="0.25">
      <c r="A12" s="10"/>
      <c r="B12" s="20" t="s">
        <v>9</v>
      </c>
      <c r="C12" s="237" t="s">
        <v>86</v>
      </c>
      <c r="D12" s="237"/>
      <c r="E12" s="237"/>
      <c r="F12" s="237"/>
      <c r="G12" s="237"/>
      <c r="H12" s="237"/>
      <c r="I12" s="237"/>
      <c r="J12" s="237"/>
      <c r="K12" s="237"/>
      <c r="L12" s="237"/>
      <c r="M12" s="237"/>
      <c r="N12" s="237"/>
      <c r="O12" s="237"/>
      <c r="P12" s="238"/>
      <c r="Q12" s="10"/>
    </row>
    <row r="13" spans="1:19" ht="3" customHeight="1" thickBot="1" x14ac:dyDescent="0.25">
      <c r="A13" s="10"/>
      <c r="B13" s="207"/>
      <c r="C13" s="208"/>
      <c r="D13" s="208"/>
      <c r="E13" s="208"/>
      <c r="F13" s="208"/>
      <c r="G13" s="208"/>
      <c r="H13" s="208"/>
      <c r="I13" s="208"/>
      <c r="J13" s="208"/>
      <c r="K13" s="208"/>
      <c r="L13" s="208"/>
      <c r="M13" s="208"/>
      <c r="N13" s="208"/>
      <c r="O13" s="208"/>
      <c r="P13" s="209"/>
      <c r="Q13" s="10"/>
    </row>
    <row r="14" spans="1:19" ht="15" customHeight="1" thickBot="1" x14ac:dyDescent="0.25">
      <c r="A14" s="10"/>
      <c r="B14" s="20" t="s">
        <v>11</v>
      </c>
      <c r="C14" s="239" t="s">
        <v>161</v>
      </c>
      <c r="D14" s="240"/>
      <c r="E14" s="240"/>
      <c r="F14" s="240"/>
      <c r="G14" s="240"/>
      <c r="H14" s="240"/>
      <c r="I14" s="240"/>
      <c r="J14" s="240"/>
      <c r="K14" s="240"/>
      <c r="L14" s="240"/>
      <c r="M14" s="240"/>
      <c r="N14" s="240"/>
      <c r="O14" s="240"/>
      <c r="P14" s="241"/>
      <c r="Q14" s="10"/>
    </row>
    <row r="15" spans="1:19" ht="3" customHeight="1" thickBot="1" x14ac:dyDescent="0.25">
      <c r="A15" s="10"/>
      <c r="B15" s="234"/>
      <c r="C15" s="235"/>
      <c r="D15" s="235"/>
      <c r="E15" s="235"/>
      <c r="F15" s="235"/>
      <c r="G15" s="235"/>
      <c r="H15" s="235"/>
      <c r="I15" s="235"/>
      <c r="J15" s="235"/>
      <c r="K15" s="235"/>
      <c r="L15" s="235"/>
      <c r="M15" s="235"/>
      <c r="N15" s="235"/>
      <c r="O15" s="235"/>
      <c r="P15" s="236"/>
      <c r="Q15" s="10"/>
    </row>
    <row r="16" spans="1:19" ht="32.25" customHeight="1" thickBot="1" x14ac:dyDescent="0.25">
      <c r="A16" s="10"/>
      <c r="B16" s="20" t="s">
        <v>12</v>
      </c>
      <c r="C16" s="242" t="s">
        <v>162</v>
      </c>
      <c r="D16" s="243"/>
      <c r="E16" s="243"/>
      <c r="F16" s="243"/>
      <c r="G16" s="243"/>
      <c r="H16" s="243"/>
      <c r="I16" s="243"/>
      <c r="J16" s="243"/>
      <c r="K16" s="243"/>
      <c r="L16" s="243"/>
      <c r="M16" s="243"/>
      <c r="N16" s="243"/>
      <c r="O16" s="243"/>
      <c r="P16" s="244"/>
      <c r="Q16" s="10"/>
    </row>
    <row r="17" spans="1:31" ht="3" customHeight="1" thickBot="1" x14ac:dyDescent="0.25">
      <c r="A17" s="10"/>
      <c r="B17" s="234"/>
      <c r="C17" s="235"/>
      <c r="D17" s="235"/>
      <c r="E17" s="235"/>
      <c r="F17" s="235"/>
      <c r="G17" s="235"/>
      <c r="H17" s="235"/>
      <c r="I17" s="235"/>
      <c r="J17" s="235"/>
      <c r="K17" s="235"/>
      <c r="L17" s="235"/>
      <c r="M17" s="235"/>
      <c r="N17" s="235"/>
      <c r="O17" s="235"/>
      <c r="P17" s="236"/>
      <c r="Q17" s="10"/>
    </row>
    <row r="18" spans="1:31" ht="26.25" customHeight="1" thickBot="1" x14ac:dyDescent="0.25">
      <c r="A18" s="10"/>
      <c r="B18" s="20" t="s">
        <v>13</v>
      </c>
      <c r="C18" s="245" t="s">
        <v>160</v>
      </c>
      <c r="D18" s="246"/>
      <c r="E18" s="246"/>
      <c r="F18" s="246"/>
      <c r="G18" s="246"/>
      <c r="H18" s="246"/>
      <c r="I18" s="246"/>
      <c r="J18" s="246"/>
      <c r="K18" s="246"/>
      <c r="L18" s="246"/>
      <c r="M18" s="246"/>
      <c r="N18" s="246"/>
      <c r="O18" s="246"/>
      <c r="P18" s="247"/>
      <c r="Q18" s="10"/>
    </row>
    <row r="19" spans="1:31" ht="3" customHeight="1" thickBot="1" x14ac:dyDescent="0.25">
      <c r="A19" s="10"/>
      <c r="B19" s="248"/>
      <c r="C19" s="248"/>
      <c r="D19" s="248"/>
      <c r="E19" s="248"/>
      <c r="F19" s="248"/>
      <c r="G19" s="248"/>
      <c r="H19" s="248"/>
      <c r="I19" s="248"/>
      <c r="J19" s="248"/>
      <c r="K19" s="248"/>
      <c r="L19" s="248"/>
      <c r="M19" s="248"/>
      <c r="N19" s="248"/>
      <c r="O19" s="248"/>
      <c r="P19" s="248"/>
      <c r="Q19" s="10"/>
    </row>
    <row r="20" spans="1:31" ht="17.25" customHeight="1" thickBot="1" x14ac:dyDescent="0.25">
      <c r="A20" s="10"/>
      <c r="B20" s="192" t="s">
        <v>14</v>
      </c>
      <c r="C20" s="193"/>
      <c r="D20" s="193"/>
      <c r="E20" s="193"/>
      <c r="F20" s="193"/>
      <c r="G20" s="193"/>
      <c r="H20" s="193"/>
      <c r="I20" s="193"/>
      <c r="J20" s="193"/>
      <c r="K20" s="193"/>
      <c r="L20" s="193"/>
      <c r="M20" s="193"/>
      <c r="N20" s="193"/>
      <c r="O20" s="193"/>
      <c r="P20" s="194"/>
      <c r="Q20" s="10"/>
    </row>
    <row r="21" spans="1:31" ht="3" customHeight="1" thickBot="1" x14ac:dyDescent="0.25">
      <c r="A21" s="10"/>
      <c r="B21" s="249"/>
      <c r="C21" s="250"/>
      <c r="D21" s="250"/>
      <c r="E21" s="250"/>
      <c r="F21" s="250"/>
      <c r="G21" s="250"/>
      <c r="H21" s="250"/>
      <c r="I21" s="250"/>
      <c r="J21" s="250"/>
      <c r="K21" s="250"/>
      <c r="L21" s="250"/>
      <c r="M21" s="250"/>
      <c r="N21" s="250"/>
      <c r="O21" s="250"/>
      <c r="P21" s="251"/>
      <c r="Q21" s="10"/>
    </row>
    <row r="22" spans="1:31" ht="51" customHeight="1" thickBot="1" x14ac:dyDescent="0.25">
      <c r="A22" s="10"/>
      <c r="B22" s="20" t="s">
        <v>15</v>
      </c>
      <c r="C22" s="252" t="s">
        <v>163</v>
      </c>
      <c r="D22" s="253"/>
      <c r="E22" s="253"/>
      <c r="F22" s="253"/>
      <c r="G22" s="253"/>
      <c r="H22" s="253"/>
      <c r="I22" s="253"/>
      <c r="J22" s="253"/>
      <c r="K22" s="253"/>
      <c r="L22" s="253"/>
      <c r="M22" s="253"/>
      <c r="N22" s="253"/>
      <c r="O22" s="253"/>
      <c r="P22" s="254"/>
      <c r="Q22" s="10"/>
    </row>
    <row r="23" spans="1:31" ht="3" customHeight="1" thickBot="1" x14ac:dyDescent="0.25">
      <c r="A23" s="10"/>
      <c r="B23" s="234"/>
      <c r="C23" s="235"/>
      <c r="D23" s="235"/>
      <c r="E23" s="235"/>
      <c r="F23" s="235"/>
      <c r="G23" s="235"/>
      <c r="H23" s="235"/>
      <c r="I23" s="235"/>
      <c r="J23" s="235"/>
      <c r="K23" s="235"/>
      <c r="L23" s="235"/>
      <c r="M23" s="235"/>
      <c r="N23" s="235"/>
      <c r="O23" s="235"/>
      <c r="P23" s="236"/>
      <c r="Q23" s="10"/>
    </row>
    <row r="24" spans="1:31" ht="82.5" customHeight="1" thickBot="1" x14ac:dyDescent="0.25">
      <c r="A24" s="10"/>
      <c r="B24" s="20" t="s">
        <v>16</v>
      </c>
      <c r="C24" s="215" t="s">
        <v>164</v>
      </c>
      <c r="D24" s="216"/>
      <c r="E24" s="216"/>
      <c r="F24" s="216"/>
      <c r="G24" s="216"/>
      <c r="H24" s="216"/>
      <c r="I24" s="216"/>
      <c r="J24" s="216"/>
      <c r="K24" s="216"/>
      <c r="L24" s="216"/>
      <c r="M24" s="216"/>
      <c r="N24" s="216"/>
      <c r="O24" s="216"/>
      <c r="P24" s="217"/>
      <c r="Q24" s="10"/>
      <c r="R24" s="107"/>
      <c r="S24" s="108"/>
      <c r="T24" s="108"/>
      <c r="U24" s="108"/>
      <c r="V24" s="108"/>
      <c r="W24" s="108"/>
      <c r="X24" s="108"/>
      <c r="Y24" s="108"/>
      <c r="Z24" s="108"/>
      <c r="AA24" s="108"/>
      <c r="AB24" s="108"/>
      <c r="AC24" s="108"/>
      <c r="AD24" s="108"/>
      <c r="AE24" s="109"/>
    </row>
    <row r="25" spans="1:31" ht="3" customHeight="1" thickBot="1" x14ac:dyDescent="0.25">
      <c r="A25" s="10"/>
      <c r="B25" s="218"/>
      <c r="C25" s="219"/>
      <c r="D25" s="219"/>
      <c r="E25" s="219"/>
      <c r="F25" s="219"/>
      <c r="G25" s="219"/>
      <c r="H25" s="219"/>
      <c r="I25" s="219"/>
      <c r="J25" s="219"/>
      <c r="K25" s="219"/>
      <c r="L25" s="219"/>
      <c r="M25" s="219"/>
      <c r="N25" s="219"/>
      <c r="O25" s="219"/>
      <c r="P25" s="220"/>
      <c r="Q25" s="10"/>
    </row>
    <row r="26" spans="1:31" s="112" customFormat="1" ht="15" customHeight="1" thickBot="1" x14ac:dyDescent="0.25">
      <c r="A26" s="110"/>
      <c r="B26" s="111" t="s">
        <v>17</v>
      </c>
      <c r="C26" s="221">
        <v>0.9</v>
      </c>
      <c r="D26" s="222"/>
      <c r="E26" s="222"/>
      <c r="F26" s="222"/>
      <c r="G26" s="222"/>
      <c r="H26" s="222"/>
      <c r="I26" s="222"/>
      <c r="J26" s="222"/>
      <c r="K26" s="222"/>
      <c r="L26" s="222"/>
      <c r="M26" s="222"/>
      <c r="N26" s="222"/>
      <c r="O26" s="222"/>
      <c r="P26" s="223"/>
      <c r="Q26" s="110"/>
      <c r="S26" s="113"/>
    </row>
    <row r="27" spans="1:31" ht="3" customHeight="1" thickBot="1" x14ac:dyDescent="0.25">
      <c r="A27" s="10"/>
      <c r="B27" s="224"/>
      <c r="C27" s="225"/>
      <c r="D27" s="225"/>
      <c r="E27" s="225"/>
      <c r="F27" s="225"/>
      <c r="G27" s="225"/>
      <c r="H27" s="225"/>
      <c r="I27" s="225"/>
      <c r="J27" s="225"/>
      <c r="K27" s="225"/>
      <c r="L27" s="225"/>
      <c r="M27" s="225"/>
      <c r="N27" s="225"/>
      <c r="O27" s="225"/>
      <c r="P27" s="226"/>
      <c r="Q27" s="10"/>
    </row>
    <row r="28" spans="1:31" s="112" customFormat="1" ht="15" customHeight="1" thickBot="1" x14ac:dyDescent="0.25">
      <c r="A28" s="110"/>
      <c r="B28" s="111" t="s">
        <v>18</v>
      </c>
      <c r="C28" s="114" t="s">
        <v>19</v>
      </c>
      <c r="D28" s="227" t="s">
        <v>152</v>
      </c>
      <c r="E28" s="222"/>
      <c r="F28" s="222"/>
      <c r="G28" s="223"/>
      <c r="H28" s="228" t="s">
        <v>20</v>
      </c>
      <c r="I28" s="228"/>
      <c r="J28" s="228"/>
      <c r="K28" s="227" t="s">
        <v>95</v>
      </c>
      <c r="L28" s="222"/>
      <c r="M28" s="223"/>
      <c r="N28" s="229" t="s">
        <v>21</v>
      </c>
      <c r="O28" s="230"/>
      <c r="P28" s="115" t="s">
        <v>96</v>
      </c>
      <c r="Q28" s="110"/>
      <c r="S28" s="113"/>
    </row>
    <row r="29" spans="1:31" ht="3" customHeight="1" thickBot="1" x14ac:dyDescent="0.25">
      <c r="A29" s="10"/>
      <c r="B29" s="231"/>
      <c r="C29" s="232"/>
      <c r="D29" s="232"/>
      <c r="E29" s="232"/>
      <c r="F29" s="232"/>
      <c r="G29" s="232"/>
      <c r="H29" s="232"/>
      <c r="I29" s="232"/>
      <c r="J29" s="232"/>
      <c r="K29" s="232"/>
      <c r="L29" s="232"/>
      <c r="M29" s="232"/>
      <c r="N29" s="232"/>
      <c r="O29" s="232"/>
      <c r="P29" s="233"/>
      <c r="Q29" s="10"/>
    </row>
    <row r="30" spans="1:31" s="112" customFormat="1" ht="15" customHeight="1" thickBot="1" x14ac:dyDescent="0.25">
      <c r="A30" s="110"/>
      <c r="B30" s="116" t="s">
        <v>22</v>
      </c>
      <c r="C30" s="165" t="s">
        <v>76</v>
      </c>
      <c r="D30" s="166"/>
      <c r="E30" s="166"/>
      <c r="F30" s="166"/>
      <c r="G30" s="166"/>
      <c r="H30" s="166"/>
      <c r="I30" s="166"/>
      <c r="J30" s="166"/>
      <c r="K30" s="166"/>
      <c r="L30" s="166"/>
      <c r="M30" s="166"/>
      <c r="N30" s="166"/>
      <c r="O30" s="166"/>
      <c r="P30" s="167"/>
      <c r="Q30" s="110"/>
      <c r="S30" s="113"/>
    </row>
    <row r="31" spans="1:31" ht="3" customHeight="1" thickBot="1" x14ac:dyDescent="0.25">
      <c r="A31" s="10"/>
      <c r="B31" s="234"/>
      <c r="C31" s="235"/>
      <c r="D31" s="235"/>
      <c r="E31" s="235"/>
      <c r="F31" s="235"/>
      <c r="G31" s="235"/>
      <c r="H31" s="235"/>
      <c r="I31" s="235"/>
      <c r="J31" s="235"/>
      <c r="K31" s="235"/>
      <c r="L31" s="235"/>
      <c r="M31" s="235"/>
      <c r="N31" s="235"/>
      <c r="O31" s="235"/>
      <c r="P31" s="236"/>
      <c r="Q31" s="10"/>
    </row>
    <row r="32" spans="1:31" s="112" customFormat="1" ht="15" customHeight="1" thickBot="1" x14ac:dyDescent="0.25">
      <c r="A32" s="110"/>
      <c r="B32" s="116" t="s">
        <v>23</v>
      </c>
      <c r="C32" s="214" t="s">
        <v>45</v>
      </c>
      <c r="D32" s="166"/>
      <c r="E32" s="166"/>
      <c r="F32" s="166"/>
      <c r="G32" s="166"/>
      <c r="H32" s="166"/>
      <c r="I32" s="166"/>
      <c r="J32" s="166"/>
      <c r="K32" s="166"/>
      <c r="L32" s="166"/>
      <c r="M32" s="166"/>
      <c r="N32" s="166"/>
      <c r="O32" s="166"/>
      <c r="P32" s="167"/>
      <c r="Q32" s="110"/>
      <c r="S32" s="113"/>
    </row>
    <row r="33" spans="1:19" ht="3" customHeight="1" thickBot="1" x14ac:dyDescent="0.25">
      <c r="A33" s="10"/>
      <c r="B33" s="234"/>
      <c r="C33" s="235"/>
      <c r="D33" s="235"/>
      <c r="E33" s="235"/>
      <c r="F33" s="235"/>
      <c r="G33" s="235"/>
      <c r="H33" s="235"/>
      <c r="I33" s="235"/>
      <c r="J33" s="235"/>
      <c r="K33" s="235"/>
      <c r="L33" s="235"/>
      <c r="M33" s="235"/>
      <c r="N33" s="235"/>
      <c r="O33" s="235"/>
      <c r="P33" s="236"/>
      <c r="Q33" s="10"/>
    </row>
    <row r="34" spans="1:19" s="112" customFormat="1" ht="15" customHeight="1" thickBot="1" x14ac:dyDescent="0.25">
      <c r="A34" s="110"/>
      <c r="B34" s="116" t="s">
        <v>24</v>
      </c>
      <c r="C34" s="214" t="s">
        <v>45</v>
      </c>
      <c r="D34" s="166"/>
      <c r="E34" s="166"/>
      <c r="F34" s="166"/>
      <c r="G34" s="166"/>
      <c r="H34" s="166"/>
      <c r="I34" s="166"/>
      <c r="J34" s="166"/>
      <c r="K34" s="166"/>
      <c r="L34" s="166"/>
      <c r="M34" s="166"/>
      <c r="N34" s="166"/>
      <c r="O34" s="166"/>
      <c r="P34" s="167"/>
      <c r="Q34" s="110"/>
      <c r="S34" s="113"/>
    </row>
    <row r="35" spans="1:19" ht="3" customHeight="1" thickBot="1" x14ac:dyDescent="0.25">
      <c r="A35" s="10"/>
      <c r="B35" s="207"/>
      <c r="C35" s="208"/>
      <c r="D35" s="208"/>
      <c r="E35" s="208"/>
      <c r="F35" s="208"/>
      <c r="G35" s="208"/>
      <c r="H35" s="208"/>
      <c r="I35" s="208"/>
      <c r="J35" s="208"/>
      <c r="K35" s="208"/>
      <c r="L35" s="208"/>
      <c r="M35" s="208"/>
      <c r="N35" s="208"/>
      <c r="O35" s="208"/>
      <c r="P35" s="209"/>
      <c r="Q35" s="10"/>
    </row>
    <row r="36" spans="1:19" s="112" customFormat="1" ht="15" customHeight="1" thickBot="1" x14ac:dyDescent="0.25">
      <c r="A36" s="110"/>
      <c r="B36" s="116" t="s">
        <v>26</v>
      </c>
      <c r="C36" s="165" t="s">
        <v>45</v>
      </c>
      <c r="D36" s="166"/>
      <c r="E36" s="166"/>
      <c r="F36" s="166"/>
      <c r="G36" s="166"/>
      <c r="H36" s="166"/>
      <c r="I36" s="166"/>
      <c r="J36" s="166"/>
      <c r="K36" s="166"/>
      <c r="L36" s="166"/>
      <c r="M36" s="166"/>
      <c r="N36" s="166"/>
      <c r="O36" s="166"/>
      <c r="P36" s="167"/>
      <c r="Q36" s="110"/>
      <c r="S36" s="113"/>
    </row>
    <row r="37" spans="1:19" ht="3" customHeight="1" thickBot="1" x14ac:dyDescent="0.25">
      <c r="A37" s="10"/>
      <c r="B37" s="3"/>
      <c r="C37" s="3"/>
      <c r="D37" s="3"/>
      <c r="E37" s="3"/>
      <c r="F37" s="3"/>
      <c r="G37" s="3"/>
      <c r="H37" s="3"/>
      <c r="I37" s="3"/>
      <c r="J37" s="3"/>
      <c r="K37" s="3"/>
      <c r="L37" s="3"/>
      <c r="M37" s="3"/>
      <c r="N37" s="3"/>
      <c r="O37" s="3"/>
      <c r="P37" s="3"/>
      <c r="Q37" s="10"/>
    </row>
    <row r="38" spans="1:19" ht="13.5" thickBot="1" x14ac:dyDescent="0.25">
      <c r="A38" s="10"/>
      <c r="B38" s="210" t="s">
        <v>27</v>
      </c>
      <c r="C38" s="211"/>
      <c r="D38" s="211"/>
      <c r="E38" s="211"/>
      <c r="F38" s="211"/>
      <c r="G38" s="211"/>
      <c r="H38" s="211"/>
      <c r="I38" s="211"/>
      <c r="J38" s="211"/>
      <c r="K38" s="211"/>
      <c r="L38" s="211"/>
      <c r="M38" s="211"/>
      <c r="N38" s="211"/>
      <c r="O38" s="212"/>
      <c r="P38" s="213"/>
      <c r="Q38" s="10"/>
    </row>
    <row r="39" spans="1:19" x14ac:dyDescent="0.2">
      <c r="A39" s="10"/>
      <c r="B39" s="39" t="s">
        <v>28</v>
      </c>
      <c r="C39" s="210" t="s">
        <v>29</v>
      </c>
      <c r="D39" s="211"/>
      <c r="E39" s="211"/>
      <c r="F39" s="211"/>
      <c r="G39" s="213"/>
      <c r="H39" s="210" t="s">
        <v>22</v>
      </c>
      <c r="I39" s="211"/>
      <c r="J39" s="211"/>
      <c r="K39" s="211"/>
      <c r="L39" s="213"/>
      <c r="M39" s="210" t="s">
        <v>30</v>
      </c>
      <c r="N39" s="211"/>
      <c r="O39" s="212"/>
      <c r="P39" s="213"/>
      <c r="Q39" s="10"/>
    </row>
    <row r="40" spans="1:19" ht="54" customHeight="1" x14ac:dyDescent="0.2">
      <c r="A40" s="10"/>
      <c r="B40" s="117" t="s">
        <v>165</v>
      </c>
      <c r="C40" s="201" t="s">
        <v>169</v>
      </c>
      <c r="D40" s="202"/>
      <c r="E40" s="202"/>
      <c r="F40" s="202"/>
      <c r="G40" s="203"/>
      <c r="H40" s="204" t="s">
        <v>166</v>
      </c>
      <c r="I40" s="204"/>
      <c r="J40" s="204"/>
      <c r="K40" s="204"/>
      <c r="L40" s="204"/>
      <c r="M40" s="205" t="s">
        <v>98</v>
      </c>
      <c r="N40" s="205"/>
      <c r="O40" s="205"/>
      <c r="P40" s="206"/>
      <c r="Q40" s="10"/>
    </row>
    <row r="41" spans="1:19" ht="55.5" customHeight="1" x14ac:dyDescent="0.2">
      <c r="A41" s="10"/>
      <c r="B41" s="118" t="s">
        <v>167</v>
      </c>
      <c r="C41" s="201" t="s">
        <v>169</v>
      </c>
      <c r="D41" s="202"/>
      <c r="E41" s="202"/>
      <c r="F41" s="202"/>
      <c r="G41" s="203"/>
      <c r="H41" s="204" t="s">
        <v>168</v>
      </c>
      <c r="I41" s="204"/>
      <c r="J41" s="204"/>
      <c r="K41" s="204"/>
      <c r="L41" s="204"/>
      <c r="M41" s="205" t="s">
        <v>98</v>
      </c>
      <c r="N41" s="205"/>
      <c r="O41" s="205"/>
      <c r="P41" s="206"/>
      <c r="Q41" s="10"/>
    </row>
    <row r="42" spans="1:19" ht="13.5" customHeight="1" x14ac:dyDescent="0.2">
      <c r="A42" s="10"/>
      <c r="B42" s="9"/>
      <c r="C42" s="195"/>
      <c r="D42" s="195"/>
      <c r="E42" s="195"/>
      <c r="F42" s="195"/>
      <c r="G42" s="195"/>
      <c r="H42" s="195"/>
      <c r="I42" s="195"/>
      <c r="J42" s="195"/>
      <c r="K42" s="195"/>
      <c r="L42" s="195"/>
      <c r="M42" s="195"/>
      <c r="N42" s="195"/>
      <c r="O42" s="195"/>
      <c r="P42" s="196"/>
      <c r="Q42" s="10"/>
    </row>
    <row r="43" spans="1:19" ht="12.75" customHeight="1" x14ac:dyDescent="0.2">
      <c r="A43" s="10"/>
      <c r="B43" s="9"/>
      <c r="C43" s="195"/>
      <c r="D43" s="195"/>
      <c r="E43" s="195"/>
      <c r="F43" s="195"/>
      <c r="G43" s="195"/>
      <c r="H43" s="195"/>
      <c r="I43" s="195"/>
      <c r="J43" s="195"/>
      <c r="K43" s="195"/>
      <c r="L43" s="195"/>
      <c r="M43" s="195"/>
      <c r="N43" s="195"/>
      <c r="O43" s="195"/>
      <c r="P43" s="196"/>
      <c r="Q43" s="10"/>
    </row>
    <row r="44" spans="1:19" ht="11.25" customHeight="1" thickBot="1" x14ac:dyDescent="0.25">
      <c r="A44" s="10"/>
      <c r="B44" s="7"/>
      <c r="C44" s="197"/>
      <c r="D44" s="197"/>
      <c r="E44" s="197"/>
      <c r="F44" s="197"/>
      <c r="G44" s="197"/>
      <c r="H44" s="197"/>
      <c r="I44" s="197"/>
      <c r="J44" s="197"/>
      <c r="K44" s="197"/>
      <c r="L44" s="197"/>
      <c r="M44" s="197"/>
      <c r="N44" s="197"/>
      <c r="O44" s="197"/>
      <c r="P44" s="198"/>
      <c r="Q44" s="10"/>
    </row>
    <row r="45" spans="1:19" ht="4.5" customHeight="1" thickBot="1" x14ac:dyDescent="0.25">
      <c r="A45" s="10"/>
      <c r="B45" s="6"/>
      <c r="C45" s="6"/>
      <c r="D45" s="6"/>
      <c r="E45" s="6"/>
      <c r="F45" s="6"/>
      <c r="G45" s="6"/>
      <c r="H45" s="6"/>
      <c r="I45" s="6"/>
      <c r="J45" s="6"/>
      <c r="K45" s="6"/>
      <c r="L45" s="6"/>
      <c r="M45" s="6"/>
      <c r="N45" s="6"/>
      <c r="O45" s="6"/>
      <c r="P45" s="6"/>
      <c r="Q45" s="10"/>
    </row>
    <row r="46" spans="1:19" ht="13.5" customHeight="1" thickBot="1" x14ac:dyDescent="0.25">
      <c r="A46" s="10"/>
      <c r="B46" s="192" t="s">
        <v>31</v>
      </c>
      <c r="C46" s="193"/>
      <c r="D46" s="193"/>
      <c r="E46" s="193"/>
      <c r="F46" s="193"/>
      <c r="G46" s="193"/>
      <c r="H46" s="193"/>
      <c r="I46" s="193"/>
      <c r="J46" s="193"/>
      <c r="K46" s="193"/>
      <c r="L46" s="193"/>
      <c r="M46" s="193"/>
      <c r="N46" s="193"/>
      <c r="O46" s="193"/>
      <c r="P46" s="194"/>
      <c r="Q46" s="10"/>
    </row>
    <row r="47" spans="1:19" ht="4.5" customHeight="1" thickBot="1" x14ac:dyDescent="0.25">
      <c r="A47" s="10"/>
      <c r="B47" s="4"/>
      <c r="C47" s="3"/>
      <c r="D47" s="3"/>
      <c r="E47" s="3"/>
      <c r="F47" s="3"/>
      <c r="G47" s="3"/>
      <c r="H47" s="3"/>
      <c r="I47" s="3"/>
      <c r="J47" s="3"/>
      <c r="K47" s="3"/>
      <c r="L47" s="3"/>
      <c r="M47" s="3"/>
      <c r="N47" s="3"/>
      <c r="O47" s="3"/>
      <c r="P47" s="5"/>
      <c r="Q47" s="10"/>
    </row>
    <row r="48" spans="1:19" x14ac:dyDescent="0.2">
      <c r="A48" s="10"/>
      <c r="B48" s="199" t="s">
        <v>32</v>
      </c>
      <c r="C48" s="22" t="s">
        <v>33</v>
      </c>
      <c r="D48" s="23" t="s">
        <v>100</v>
      </c>
      <c r="E48" s="23" t="s">
        <v>101</v>
      </c>
      <c r="F48" s="23" t="s">
        <v>102</v>
      </c>
      <c r="G48" s="23" t="s">
        <v>103</v>
      </c>
      <c r="H48" s="23" t="s">
        <v>104</v>
      </c>
      <c r="I48" s="23" t="s">
        <v>105</v>
      </c>
      <c r="J48" s="23" t="s">
        <v>106</v>
      </c>
      <c r="K48" s="23" t="s">
        <v>107</v>
      </c>
      <c r="L48" s="23" t="s">
        <v>108</v>
      </c>
      <c r="M48" s="23" t="s">
        <v>109</v>
      </c>
      <c r="N48" s="23" t="s">
        <v>110</v>
      </c>
      <c r="O48" s="24" t="s">
        <v>111</v>
      </c>
      <c r="P48" s="25" t="s">
        <v>225</v>
      </c>
      <c r="Q48" s="10"/>
    </row>
    <row r="49" spans="1:17" ht="13.5" thickBot="1" x14ac:dyDescent="0.25">
      <c r="A49" s="10"/>
      <c r="B49" s="200"/>
      <c r="C49" s="26" t="s">
        <v>35</v>
      </c>
      <c r="D49" s="119"/>
      <c r="E49" s="119"/>
      <c r="F49" s="425">
        <f>'Reg.Planes Mejoramiento'!D10</f>
        <v>5.128205128205128E-2</v>
      </c>
      <c r="G49" s="28"/>
      <c r="H49" s="28"/>
      <c r="I49" s="27">
        <f>'Reg.Planes Mejoramiento'!F10</f>
        <v>0.61538461538461542</v>
      </c>
      <c r="J49" s="28"/>
      <c r="K49" s="28"/>
      <c r="L49" s="27">
        <f>'Reg.Planes Mejoramiento'!H10</f>
        <v>5.128205128205128E-2</v>
      </c>
      <c r="M49" s="28"/>
      <c r="N49" s="28"/>
      <c r="O49" s="27">
        <f>'Reg.Planes Mejoramiento'!J10</f>
        <v>0.25641025641025639</v>
      </c>
      <c r="P49" s="27">
        <f>'Reg.Planes Mejoramiento'!K10/'Reg.Planes Mejoramiento'!K11</f>
        <v>0.97435897435897434</v>
      </c>
      <c r="Q49" s="424" t="s">
        <v>264</v>
      </c>
    </row>
    <row r="50" spans="1:17" ht="4.5" customHeight="1" thickBot="1" x14ac:dyDescent="0.25">
      <c r="A50" s="10"/>
      <c r="B50" s="40">
        <v>0.9</v>
      </c>
      <c r="C50" s="29"/>
      <c r="D50" s="29"/>
      <c r="E50" s="29"/>
      <c r="F50" s="30">
        <f>+$C$26</f>
        <v>0.9</v>
      </c>
      <c r="G50" s="29"/>
      <c r="H50" s="29"/>
      <c r="I50" s="30">
        <f>+$C$26</f>
        <v>0.9</v>
      </c>
      <c r="J50" s="29"/>
      <c r="K50" s="29"/>
      <c r="L50" s="30">
        <f>+$C$26</f>
        <v>0.9</v>
      </c>
      <c r="M50" s="29"/>
      <c r="N50" s="29"/>
      <c r="O50" s="30">
        <f>+$C$26</f>
        <v>0.9</v>
      </c>
      <c r="P50" s="30">
        <f>+$C$26</f>
        <v>0.9</v>
      </c>
      <c r="Q50" s="10"/>
    </row>
    <row r="51" spans="1:17" ht="22.5" customHeight="1" thickBot="1" x14ac:dyDescent="0.25">
      <c r="A51" s="10"/>
      <c r="B51" s="192" t="s">
        <v>36</v>
      </c>
      <c r="C51" s="193"/>
      <c r="D51" s="193"/>
      <c r="E51" s="193"/>
      <c r="F51" s="193"/>
      <c r="G51" s="193"/>
      <c r="H51" s="193"/>
      <c r="I51" s="193"/>
      <c r="J51" s="193"/>
      <c r="K51" s="193"/>
      <c r="L51" s="193"/>
      <c r="M51" s="193"/>
      <c r="N51" s="193"/>
      <c r="O51" s="193"/>
      <c r="P51" s="194"/>
      <c r="Q51" s="10"/>
    </row>
    <row r="52" spans="1:17" x14ac:dyDescent="0.2">
      <c r="A52" s="10"/>
      <c r="B52" s="170"/>
      <c r="C52" s="171"/>
      <c r="D52" s="171"/>
      <c r="E52" s="171"/>
      <c r="F52" s="171"/>
      <c r="G52" s="171"/>
      <c r="H52" s="171"/>
      <c r="I52" s="171"/>
      <c r="J52" s="171"/>
      <c r="K52" s="171"/>
      <c r="L52" s="171"/>
      <c r="M52" s="171"/>
      <c r="N52" s="171"/>
      <c r="O52" s="171"/>
      <c r="P52" s="172"/>
      <c r="Q52" s="10"/>
    </row>
    <row r="53" spans="1:17" x14ac:dyDescent="0.2">
      <c r="A53" s="10"/>
      <c r="B53" s="173"/>
      <c r="C53" s="174"/>
      <c r="D53" s="174"/>
      <c r="E53" s="174"/>
      <c r="F53" s="174"/>
      <c r="G53" s="174"/>
      <c r="H53" s="174"/>
      <c r="I53" s="174"/>
      <c r="J53" s="174"/>
      <c r="K53" s="174"/>
      <c r="L53" s="174"/>
      <c r="M53" s="174"/>
      <c r="N53" s="174"/>
      <c r="O53" s="174"/>
      <c r="P53" s="175"/>
      <c r="Q53" s="10"/>
    </row>
    <row r="54" spans="1:17" x14ac:dyDescent="0.2">
      <c r="A54" s="10"/>
      <c r="B54" s="173"/>
      <c r="C54" s="174"/>
      <c r="D54" s="174"/>
      <c r="E54" s="174"/>
      <c r="F54" s="174"/>
      <c r="G54" s="174"/>
      <c r="H54" s="174"/>
      <c r="I54" s="174"/>
      <c r="J54" s="174"/>
      <c r="K54" s="174"/>
      <c r="L54" s="174"/>
      <c r="M54" s="174"/>
      <c r="N54" s="174"/>
      <c r="O54" s="174"/>
      <c r="P54" s="175"/>
      <c r="Q54" s="10"/>
    </row>
    <row r="55" spans="1:17" x14ac:dyDescent="0.2">
      <c r="A55" s="10"/>
      <c r="B55" s="173"/>
      <c r="C55" s="174"/>
      <c r="D55" s="174"/>
      <c r="E55" s="174"/>
      <c r="F55" s="174"/>
      <c r="G55" s="174"/>
      <c r="H55" s="174"/>
      <c r="I55" s="174"/>
      <c r="J55" s="174"/>
      <c r="K55" s="174"/>
      <c r="L55" s="174"/>
      <c r="M55" s="174"/>
      <c r="N55" s="174"/>
      <c r="O55" s="174"/>
      <c r="P55" s="175"/>
      <c r="Q55" s="10"/>
    </row>
    <row r="56" spans="1:17" x14ac:dyDescent="0.2">
      <c r="A56" s="10"/>
      <c r="B56" s="173"/>
      <c r="C56" s="174"/>
      <c r="D56" s="174"/>
      <c r="E56" s="174"/>
      <c r="F56" s="174"/>
      <c r="G56" s="174"/>
      <c r="H56" s="174"/>
      <c r="I56" s="174"/>
      <c r="J56" s="174"/>
      <c r="K56" s="174"/>
      <c r="L56" s="174"/>
      <c r="M56" s="174"/>
      <c r="N56" s="174"/>
      <c r="O56" s="174"/>
      <c r="P56" s="175"/>
      <c r="Q56" s="10"/>
    </row>
    <row r="57" spans="1:17" x14ac:dyDescent="0.2">
      <c r="A57" s="10"/>
      <c r="B57" s="173"/>
      <c r="C57" s="174"/>
      <c r="D57" s="174"/>
      <c r="E57" s="174"/>
      <c r="F57" s="174"/>
      <c r="G57" s="174"/>
      <c r="H57" s="174"/>
      <c r="I57" s="174"/>
      <c r="J57" s="174"/>
      <c r="K57" s="174"/>
      <c r="L57" s="174"/>
      <c r="M57" s="174"/>
      <c r="N57" s="174"/>
      <c r="O57" s="174"/>
      <c r="P57" s="175"/>
      <c r="Q57" s="10"/>
    </row>
    <row r="58" spans="1:17" x14ac:dyDescent="0.2">
      <c r="A58" s="10"/>
      <c r="B58" s="173"/>
      <c r="C58" s="174"/>
      <c r="D58" s="174"/>
      <c r="E58" s="174"/>
      <c r="F58" s="174"/>
      <c r="G58" s="174"/>
      <c r="H58" s="174"/>
      <c r="I58" s="174"/>
      <c r="J58" s="174"/>
      <c r="K58" s="174"/>
      <c r="L58" s="174"/>
      <c r="M58" s="174"/>
      <c r="N58" s="174"/>
      <c r="O58" s="174"/>
      <c r="P58" s="175"/>
      <c r="Q58" s="10"/>
    </row>
    <row r="59" spans="1:17" x14ac:dyDescent="0.2">
      <c r="A59" s="10"/>
      <c r="B59" s="173"/>
      <c r="C59" s="174"/>
      <c r="D59" s="174"/>
      <c r="E59" s="174"/>
      <c r="F59" s="174"/>
      <c r="G59" s="174"/>
      <c r="H59" s="174"/>
      <c r="I59" s="174"/>
      <c r="J59" s="174"/>
      <c r="K59" s="174"/>
      <c r="L59" s="174"/>
      <c r="M59" s="174"/>
      <c r="N59" s="174"/>
      <c r="O59" s="174"/>
      <c r="P59" s="175"/>
      <c r="Q59" s="10"/>
    </row>
    <row r="60" spans="1:17" x14ac:dyDescent="0.2">
      <c r="A60" s="10"/>
      <c r="B60" s="173"/>
      <c r="C60" s="174"/>
      <c r="D60" s="174"/>
      <c r="E60" s="174"/>
      <c r="F60" s="174"/>
      <c r="G60" s="174"/>
      <c r="H60" s="174"/>
      <c r="I60" s="174"/>
      <c r="J60" s="174"/>
      <c r="K60" s="174"/>
      <c r="L60" s="174"/>
      <c r="M60" s="174"/>
      <c r="N60" s="174"/>
      <c r="O60" s="174"/>
      <c r="P60" s="175"/>
      <c r="Q60" s="10"/>
    </row>
    <row r="61" spans="1:17" x14ac:dyDescent="0.2">
      <c r="A61" s="10"/>
      <c r="B61" s="173"/>
      <c r="C61" s="174"/>
      <c r="D61" s="174"/>
      <c r="E61" s="174"/>
      <c r="F61" s="174"/>
      <c r="G61" s="174"/>
      <c r="H61" s="174"/>
      <c r="I61" s="174"/>
      <c r="J61" s="174"/>
      <c r="K61" s="174"/>
      <c r="L61" s="174"/>
      <c r="M61" s="174"/>
      <c r="N61" s="174"/>
      <c r="O61" s="174"/>
      <c r="P61" s="175"/>
      <c r="Q61" s="10"/>
    </row>
    <row r="62" spans="1:17" x14ac:dyDescent="0.2">
      <c r="A62" s="10"/>
      <c r="B62" s="173"/>
      <c r="C62" s="174"/>
      <c r="D62" s="174"/>
      <c r="E62" s="174"/>
      <c r="F62" s="174"/>
      <c r="G62" s="174"/>
      <c r="H62" s="174"/>
      <c r="I62" s="174"/>
      <c r="J62" s="174"/>
      <c r="K62" s="174"/>
      <c r="L62" s="174"/>
      <c r="M62" s="174"/>
      <c r="N62" s="174"/>
      <c r="O62" s="174"/>
      <c r="P62" s="175"/>
      <c r="Q62" s="10"/>
    </row>
    <row r="63" spans="1:17" x14ac:dyDescent="0.2">
      <c r="A63" s="10"/>
      <c r="B63" s="173"/>
      <c r="C63" s="174"/>
      <c r="D63" s="174"/>
      <c r="E63" s="174"/>
      <c r="F63" s="174"/>
      <c r="G63" s="174"/>
      <c r="H63" s="174"/>
      <c r="I63" s="174"/>
      <c r="J63" s="174"/>
      <c r="K63" s="174"/>
      <c r="L63" s="174"/>
      <c r="M63" s="174"/>
      <c r="N63" s="174"/>
      <c r="O63" s="174"/>
      <c r="P63" s="175"/>
      <c r="Q63" s="10"/>
    </row>
    <row r="64" spans="1:17" x14ac:dyDescent="0.2">
      <c r="A64" s="10"/>
      <c r="B64" s="173"/>
      <c r="C64" s="174"/>
      <c r="D64" s="174"/>
      <c r="E64" s="174"/>
      <c r="F64" s="174"/>
      <c r="G64" s="174"/>
      <c r="H64" s="174"/>
      <c r="I64" s="174"/>
      <c r="J64" s="174"/>
      <c r="K64" s="174"/>
      <c r="L64" s="174"/>
      <c r="M64" s="174"/>
      <c r="N64" s="174"/>
      <c r="O64" s="174"/>
      <c r="P64" s="175"/>
      <c r="Q64" s="10"/>
    </row>
    <row r="65" spans="1:19" x14ac:dyDescent="0.2">
      <c r="A65" s="10"/>
      <c r="B65" s="173"/>
      <c r="C65" s="174"/>
      <c r="D65" s="174"/>
      <c r="E65" s="174"/>
      <c r="F65" s="174"/>
      <c r="G65" s="174"/>
      <c r="H65" s="174"/>
      <c r="I65" s="174"/>
      <c r="J65" s="174"/>
      <c r="K65" s="174"/>
      <c r="L65" s="174"/>
      <c r="M65" s="174"/>
      <c r="N65" s="174"/>
      <c r="O65" s="174"/>
      <c r="P65" s="175"/>
      <c r="Q65" s="10"/>
    </row>
    <row r="66" spans="1:19" x14ac:dyDescent="0.2">
      <c r="A66" s="10"/>
      <c r="B66" s="173"/>
      <c r="C66" s="174"/>
      <c r="D66" s="174"/>
      <c r="E66" s="174"/>
      <c r="F66" s="174"/>
      <c r="G66" s="174"/>
      <c r="H66" s="174"/>
      <c r="I66" s="174"/>
      <c r="J66" s="174"/>
      <c r="K66" s="174"/>
      <c r="L66" s="174"/>
      <c r="M66" s="174"/>
      <c r="N66" s="174"/>
      <c r="O66" s="174"/>
      <c r="P66" s="175"/>
      <c r="Q66" s="10"/>
    </row>
    <row r="67" spans="1:19" ht="13.5" thickBot="1" x14ac:dyDescent="0.25">
      <c r="A67" s="10"/>
      <c r="B67" s="176"/>
      <c r="C67" s="177"/>
      <c r="D67" s="177"/>
      <c r="E67" s="177"/>
      <c r="F67" s="177"/>
      <c r="G67" s="177"/>
      <c r="H67" s="177"/>
      <c r="I67" s="177"/>
      <c r="J67" s="177"/>
      <c r="K67" s="177"/>
      <c r="L67" s="177"/>
      <c r="M67" s="177"/>
      <c r="N67" s="177"/>
      <c r="O67" s="177"/>
      <c r="P67" s="178"/>
      <c r="Q67" s="10"/>
    </row>
    <row r="68" spans="1:19" customFormat="1" ht="4.5" customHeight="1" thickBot="1" x14ac:dyDescent="0.25">
      <c r="A68" s="179"/>
      <c r="B68" s="179"/>
      <c r="C68" s="179"/>
      <c r="D68" s="179"/>
      <c r="E68" s="179"/>
      <c r="F68" s="179"/>
      <c r="G68" s="179"/>
      <c r="H68" s="179"/>
      <c r="I68" s="179"/>
      <c r="J68" s="179"/>
      <c r="K68" s="179"/>
      <c r="L68" s="179"/>
      <c r="M68" s="179"/>
      <c r="N68" s="179"/>
      <c r="O68" s="179"/>
      <c r="P68" s="179"/>
      <c r="Q68" s="179"/>
      <c r="S68" s="42"/>
    </row>
    <row r="69" spans="1:19" ht="15" customHeight="1" x14ac:dyDescent="0.2">
      <c r="A69" s="10"/>
      <c r="B69" s="180" t="s">
        <v>37</v>
      </c>
      <c r="C69" s="183" t="s">
        <v>112</v>
      </c>
      <c r="D69" s="184"/>
      <c r="E69" s="184"/>
      <c r="F69" s="184"/>
      <c r="G69" s="184"/>
      <c r="H69" s="184"/>
      <c r="I69" s="184"/>
      <c r="J69" s="184"/>
      <c r="K69" s="184"/>
      <c r="L69" s="184"/>
      <c r="M69" s="184"/>
      <c r="N69" s="184"/>
      <c r="O69" s="184"/>
      <c r="P69" s="185"/>
      <c r="Q69" s="10"/>
    </row>
    <row r="70" spans="1:19" ht="90" customHeight="1" x14ac:dyDescent="0.2">
      <c r="A70" s="10"/>
      <c r="B70" s="181"/>
      <c r="C70" s="186" t="s">
        <v>210</v>
      </c>
      <c r="D70" s="187"/>
      <c r="E70" s="187"/>
      <c r="F70" s="187"/>
      <c r="G70" s="187"/>
      <c r="H70" s="187"/>
      <c r="I70" s="187"/>
      <c r="J70" s="187"/>
      <c r="K70" s="187"/>
      <c r="L70" s="187"/>
      <c r="M70" s="187"/>
      <c r="N70" s="187"/>
      <c r="O70" s="187"/>
      <c r="P70" s="188"/>
      <c r="Q70" s="10"/>
    </row>
    <row r="71" spans="1:19" ht="15" customHeight="1" x14ac:dyDescent="0.2">
      <c r="A71" s="10"/>
      <c r="B71" s="181"/>
      <c r="C71" s="189" t="s">
        <v>113</v>
      </c>
      <c r="D71" s="190"/>
      <c r="E71" s="190"/>
      <c r="F71" s="190"/>
      <c r="G71" s="190"/>
      <c r="H71" s="190"/>
      <c r="I71" s="190"/>
      <c r="J71" s="190"/>
      <c r="K71" s="190"/>
      <c r="L71" s="190"/>
      <c r="M71" s="190"/>
      <c r="N71" s="190"/>
      <c r="O71" s="190"/>
      <c r="P71" s="191"/>
      <c r="Q71" s="10"/>
    </row>
    <row r="72" spans="1:19" ht="90" customHeight="1" x14ac:dyDescent="0.2">
      <c r="A72" s="10"/>
      <c r="B72" s="181"/>
      <c r="C72" s="186" t="s">
        <v>263</v>
      </c>
      <c r="D72" s="187"/>
      <c r="E72" s="187"/>
      <c r="F72" s="187"/>
      <c r="G72" s="187"/>
      <c r="H72" s="187"/>
      <c r="I72" s="187"/>
      <c r="J72" s="187"/>
      <c r="K72" s="187"/>
      <c r="L72" s="187"/>
      <c r="M72" s="187"/>
      <c r="N72" s="187"/>
      <c r="O72" s="187"/>
      <c r="P72" s="188"/>
      <c r="Q72" s="10"/>
    </row>
    <row r="73" spans="1:19" ht="18" customHeight="1" x14ac:dyDescent="0.2">
      <c r="A73" s="10"/>
      <c r="B73" s="181"/>
      <c r="C73" s="189" t="s">
        <v>114</v>
      </c>
      <c r="D73" s="190"/>
      <c r="E73" s="190"/>
      <c r="F73" s="190"/>
      <c r="G73" s="190"/>
      <c r="H73" s="190"/>
      <c r="I73" s="190"/>
      <c r="J73" s="190"/>
      <c r="K73" s="190"/>
      <c r="L73" s="190"/>
      <c r="M73" s="190"/>
      <c r="N73" s="190"/>
      <c r="O73" s="190"/>
      <c r="P73" s="191"/>
      <c r="Q73" s="10"/>
    </row>
    <row r="74" spans="1:19" ht="90" customHeight="1" x14ac:dyDescent="0.2">
      <c r="A74" s="10"/>
      <c r="B74" s="181"/>
      <c r="C74" s="186" t="s">
        <v>251</v>
      </c>
      <c r="D74" s="187"/>
      <c r="E74" s="187"/>
      <c r="F74" s="187"/>
      <c r="G74" s="187"/>
      <c r="H74" s="187"/>
      <c r="I74" s="187"/>
      <c r="J74" s="187"/>
      <c r="K74" s="187"/>
      <c r="L74" s="187"/>
      <c r="M74" s="187"/>
      <c r="N74" s="187"/>
      <c r="O74" s="187"/>
      <c r="P74" s="188"/>
      <c r="Q74" s="10"/>
    </row>
    <row r="75" spans="1:19" ht="17.25" customHeight="1" x14ac:dyDescent="0.2">
      <c r="A75" s="10"/>
      <c r="B75" s="181"/>
      <c r="C75" s="189" t="s">
        <v>115</v>
      </c>
      <c r="D75" s="190"/>
      <c r="E75" s="190"/>
      <c r="F75" s="190"/>
      <c r="G75" s="190"/>
      <c r="H75" s="190"/>
      <c r="I75" s="190"/>
      <c r="J75" s="190"/>
      <c r="K75" s="190"/>
      <c r="L75" s="190"/>
      <c r="M75" s="190"/>
      <c r="N75" s="190"/>
      <c r="O75" s="190"/>
      <c r="P75" s="191"/>
      <c r="Q75" s="10"/>
    </row>
    <row r="76" spans="1:19" ht="90" customHeight="1" thickBot="1" x14ac:dyDescent="0.25">
      <c r="A76" s="10"/>
      <c r="B76" s="182"/>
      <c r="C76" s="162" t="s">
        <v>259</v>
      </c>
      <c r="D76" s="163"/>
      <c r="E76" s="163"/>
      <c r="F76" s="163"/>
      <c r="G76" s="163"/>
      <c r="H76" s="163"/>
      <c r="I76" s="163"/>
      <c r="J76" s="163"/>
      <c r="K76" s="163"/>
      <c r="L76" s="163"/>
      <c r="M76" s="163"/>
      <c r="N76" s="163"/>
      <c r="O76" s="163"/>
      <c r="P76" s="164"/>
      <c r="Q76" s="10"/>
    </row>
    <row r="77" spans="1:19" ht="30.75" customHeight="1" thickBot="1" x14ac:dyDescent="0.25">
      <c r="A77" s="10"/>
      <c r="B77" s="120" t="s">
        <v>38</v>
      </c>
      <c r="C77" s="165" t="s">
        <v>199</v>
      </c>
      <c r="D77" s="166"/>
      <c r="E77" s="166"/>
      <c r="F77" s="166"/>
      <c r="G77" s="166"/>
      <c r="H77" s="166"/>
      <c r="I77" s="166"/>
      <c r="J77" s="166"/>
      <c r="K77" s="166"/>
      <c r="L77" s="166"/>
      <c r="M77" s="166"/>
      <c r="N77" s="166"/>
      <c r="O77" s="166"/>
      <c r="P77" s="167"/>
      <c r="Q77" s="10"/>
    </row>
    <row r="78" spans="1:19" ht="27.75" customHeight="1" thickBot="1" x14ac:dyDescent="0.25">
      <c r="A78" s="10"/>
      <c r="B78" s="120" t="s">
        <v>39</v>
      </c>
      <c r="C78" s="168" t="s">
        <v>44</v>
      </c>
      <c r="D78" s="168"/>
      <c r="E78" s="168"/>
      <c r="F78" s="168"/>
      <c r="G78" s="168"/>
      <c r="H78" s="168"/>
      <c r="I78" s="168"/>
      <c r="J78" s="168"/>
      <c r="K78" s="168"/>
      <c r="L78" s="168"/>
      <c r="M78" s="168"/>
      <c r="N78" s="168"/>
      <c r="O78" s="168"/>
      <c r="P78" s="169"/>
      <c r="Q78" s="10"/>
    </row>
    <row r="81" spans="2:15" x14ac:dyDescent="0.2">
      <c r="C81" s="121"/>
    </row>
    <row r="82" spans="2:15" hidden="1" x14ac:dyDescent="0.2">
      <c r="C82" s="2">
        <v>2018</v>
      </c>
    </row>
    <row r="83" spans="2:15" hidden="1" x14ac:dyDescent="0.2">
      <c r="C83" s="2">
        <v>2019</v>
      </c>
    </row>
    <row r="89" spans="2:15" s="11" customFormat="1" x14ac:dyDescent="0.2"/>
    <row r="90" spans="2:15" s="11" customFormat="1" x14ac:dyDescent="0.2">
      <c r="B90" s="122"/>
      <c r="C90" s="122"/>
      <c r="D90" s="122"/>
      <c r="E90" s="122"/>
      <c r="F90" s="122"/>
      <c r="G90" s="122"/>
      <c r="H90" s="122"/>
      <c r="I90" s="122"/>
      <c r="J90" s="122"/>
      <c r="K90" s="122"/>
      <c r="L90" s="122"/>
      <c r="M90" s="122"/>
      <c r="N90" s="122"/>
      <c r="O90" s="122"/>
    </row>
    <row r="91" spans="2:15" s="11" customFormat="1" x14ac:dyDescent="0.2">
      <c r="B91" s="122"/>
      <c r="C91" s="122"/>
      <c r="D91" s="122"/>
      <c r="E91" s="122"/>
      <c r="F91" s="122"/>
      <c r="G91" s="122"/>
      <c r="H91" s="122"/>
      <c r="I91" s="122"/>
      <c r="J91" s="122"/>
      <c r="K91" s="122"/>
      <c r="L91" s="122"/>
      <c r="M91" s="122"/>
      <c r="N91" s="122"/>
      <c r="O91" s="122"/>
    </row>
    <row r="92" spans="2:15" s="11" customFormat="1" x14ac:dyDescent="0.2">
      <c r="B92" s="122"/>
      <c r="C92" s="122"/>
      <c r="D92" s="122"/>
      <c r="E92" s="122"/>
      <c r="F92" s="122"/>
      <c r="G92" s="122"/>
      <c r="H92" s="122"/>
      <c r="I92" s="122"/>
      <c r="J92" s="122"/>
      <c r="K92" s="122"/>
      <c r="L92" s="122"/>
      <c r="M92" s="122"/>
      <c r="N92" s="122"/>
      <c r="O92" s="122"/>
    </row>
    <row r="93" spans="2:15" s="11" customFormat="1" x14ac:dyDescent="0.2">
      <c r="B93" s="122"/>
      <c r="C93" s="122"/>
      <c r="D93" s="122"/>
      <c r="E93" s="122"/>
      <c r="F93" s="122"/>
      <c r="G93" s="122"/>
      <c r="H93" s="122"/>
      <c r="I93" s="122"/>
      <c r="J93" s="122"/>
      <c r="K93" s="122"/>
      <c r="L93" s="122"/>
      <c r="M93" s="122"/>
      <c r="N93" s="122"/>
      <c r="O93" s="122"/>
    </row>
    <row r="94" spans="2:15" s="11" customFormat="1" x14ac:dyDescent="0.2">
      <c r="B94" s="123"/>
      <c r="C94" s="123"/>
      <c r="D94" s="123"/>
      <c r="E94" s="123"/>
      <c r="F94" s="123"/>
      <c r="G94" s="122"/>
      <c r="H94" s="122"/>
      <c r="I94" s="122"/>
      <c r="J94" s="122"/>
      <c r="K94" s="122"/>
      <c r="L94" s="122"/>
      <c r="M94" s="122"/>
      <c r="N94" s="122"/>
      <c r="O94" s="122"/>
    </row>
    <row r="95" spans="2:15" s="11" customFormat="1" x14ac:dyDescent="0.2">
      <c r="B95" s="123"/>
      <c r="C95" s="123"/>
      <c r="D95" s="123"/>
      <c r="E95" s="123"/>
      <c r="F95" s="123"/>
      <c r="G95" s="122"/>
      <c r="H95" s="122"/>
      <c r="I95" s="122"/>
      <c r="J95" s="122"/>
      <c r="K95" s="122"/>
      <c r="L95" s="122"/>
      <c r="M95" s="122"/>
      <c r="N95" s="122"/>
      <c r="O95" s="122"/>
    </row>
    <row r="96" spans="2:15" s="11" customFormat="1" x14ac:dyDescent="0.2">
      <c r="B96" s="123"/>
      <c r="C96" s="123"/>
      <c r="D96" s="123"/>
      <c r="E96" s="123"/>
      <c r="F96" s="123"/>
      <c r="G96" s="122"/>
      <c r="H96" s="122"/>
      <c r="I96" s="122"/>
      <c r="J96" s="122"/>
      <c r="K96" s="122"/>
      <c r="L96" s="122"/>
      <c r="M96" s="122"/>
      <c r="N96" s="122"/>
      <c r="O96" s="122"/>
    </row>
    <row r="97" spans="2:17" s="11" customFormat="1" x14ac:dyDescent="0.2">
      <c r="B97" s="123"/>
      <c r="C97" s="123"/>
      <c r="D97" s="123"/>
      <c r="E97" s="123"/>
      <c r="F97" s="123"/>
      <c r="G97" s="122"/>
      <c r="H97" s="122"/>
      <c r="I97" s="122"/>
      <c r="J97" s="122"/>
      <c r="K97" s="122"/>
      <c r="L97" s="122"/>
      <c r="M97" s="122"/>
      <c r="N97" s="122"/>
      <c r="O97" s="122"/>
    </row>
    <row r="98" spans="2:17" s="11" customFormat="1" x14ac:dyDescent="0.2">
      <c r="B98" s="123"/>
      <c r="C98" s="123"/>
      <c r="D98" s="123"/>
      <c r="E98" s="123"/>
      <c r="F98" s="123"/>
      <c r="G98" s="122"/>
      <c r="H98" s="122"/>
      <c r="I98" s="122"/>
      <c r="J98" s="122"/>
      <c r="K98" s="122"/>
      <c r="L98" s="122"/>
      <c r="M98" s="122"/>
      <c r="N98" s="122"/>
      <c r="O98" s="122"/>
    </row>
    <row r="99" spans="2:17" s="11" customFormat="1" x14ac:dyDescent="0.2">
      <c r="B99" s="123"/>
      <c r="C99" s="123"/>
      <c r="D99" s="123"/>
      <c r="E99" s="123"/>
      <c r="F99" s="123"/>
      <c r="G99" s="122"/>
      <c r="H99" s="122"/>
      <c r="I99" s="122"/>
      <c r="J99" s="122"/>
      <c r="K99" s="122"/>
      <c r="L99" s="122"/>
      <c r="M99" s="122"/>
      <c r="N99" s="122"/>
      <c r="O99" s="122"/>
    </row>
    <row r="100" spans="2:17" s="11" customFormat="1" x14ac:dyDescent="0.2">
      <c r="B100" s="123"/>
      <c r="C100" s="123"/>
      <c r="D100" s="123"/>
      <c r="E100" s="123"/>
      <c r="F100" s="123"/>
      <c r="G100" s="122"/>
      <c r="H100" s="122"/>
      <c r="I100" s="122"/>
      <c r="J100" s="122"/>
      <c r="K100" s="122"/>
      <c r="L100" s="122"/>
      <c r="M100" s="122"/>
      <c r="N100" s="122"/>
      <c r="O100" s="122"/>
      <c r="P100" s="124"/>
    </row>
    <row r="101" spans="2:17" s="11" customFormat="1" x14ac:dyDescent="0.2">
      <c r="B101" s="123"/>
      <c r="C101" s="123"/>
      <c r="D101" s="123"/>
      <c r="E101" s="123"/>
      <c r="F101" s="123"/>
      <c r="G101" s="122"/>
      <c r="H101" s="122"/>
      <c r="I101" s="122"/>
      <c r="J101" s="122"/>
      <c r="K101" s="122"/>
      <c r="L101" s="122"/>
      <c r="M101" s="122"/>
      <c r="N101" s="122"/>
      <c r="O101" s="122"/>
      <c r="P101" s="124"/>
    </row>
    <row r="102" spans="2:17" s="11" customFormat="1" x14ac:dyDescent="0.2">
      <c r="B102" s="123"/>
      <c r="C102" s="123"/>
      <c r="D102" s="123"/>
      <c r="E102" s="123"/>
      <c r="F102" s="123"/>
      <c r="G102" s="122"/>
      <c r="H102" s="122"/>
      <c r="I102" s="122"/>
      <c r="J102" s="122"/>
      <c r="K102" s="122"/>
      <c r="L102" s="122"/>
      <c r="M102" s="122"/>
      <c r="N102" s="122"/>
      <c r="O102" s="122"/>
      <c r="P102" s="124"/>
    </row>
    <row r="103" spans="2:17" s="11" customFormat="1" x14ac:dyDescent="0.2">
      <c r="B103" s="123"/>
      <c r="C103" s="123"/>
      <c r="D103" s="123"/>
      <c r="E103" s="123"/>
      <c r="F103" s="123"/>
      <c r="G103" s="122"/>
      <c r="H103" s="122"/>
      <c r="I103" s="122"/>
      <c r="J103" s="122"/>
      <c r="K103" s="122"/>
      <c r="L103" s="122"/>
      <c r="M103" s="122"/>
      <c r="N103" s="122"/>
      <c r="O103" s="122"/>
      <c r="P103" s="124"/>
      <c r="Q103" s="125" t="s">
        <v>25</v>
      </c>
    </row>
    <row r="104" spans="2:17" s="11" customFormat="1" x14ac:dyDescent="0.2">
      <c r="B104" s="126"/>
      <c r="C104" s="126"/>
      <c r="D104" s="123"/>
      <c r="E104" s="123"/>
      <c r="F104" s="123"/>
      <c r="G104" s="122"/>
      <c r="H104" s="122"/>
      <c r="I104" s="122"/>
      <c r="J104" s="122"/>
      <c r="K104" s="122"/>
      <c r="L104" s="122"/>
      <c r="M104" s="122"/>
      <c r="N104" s="122"/>
      <c r="O104" s="122"/>
      <c r="P104" s="124"/>
      <c r="Q104" s="125" t="s">
        <v>42</v>
      </c>
    </row>
    <row r="105" spans="2:17" s="11" customFormat="1" x14ac:dyDescent="0.2">
      <c r="B105" s="126"/>
      <c r="C105" s="126"/>
      <c r="D105" s="123"/>
      <c r="E105" s="123"/>
      <c r="F105" s="123"/>
      <c r="G105" s="122"/>
      <c r="H105" s="122"/>
      <c r="I105" s="122"/>
      <c r="J105" s="122"/>
      <c r="K105" s="122"/>
      <c r="L105" s="122"/>
      <c r="M105" s="122"/>
      <c r="N105" s="122"/>
      <c r="O105" s="122"/>
      <c r="P105" s="124"/>
      <c r="Q105" s="125" t="s">
        <v>43</v>
      </c>
    </row>
    <row r="106" spans="2:17" s="11" customFormat="1" x14ac:dyDescent="0.2">
      <c r="B106" s="126"/>
      <c r="C106" s="126"/>
      <c r="D106" s="123"/>
      <c r="E106" s="123"/>
      <c r="F106" s="123"/>
      <c r="G106" s="122"/>
      <c r="H106" s="122"/>
      <c r="I106" s="122"/>
      <c r="J106" s="122"/>
      <c r="K106" s="122"/>
      <c r="L106" s="122"/>
      <c r="M106" s="122"/>
      <c r="N106" s="122"/>
      <c r="O106" s="122"/>
      <c r="P106" s="124"/>
      <c r="Q106" s="125" t="s">
        <v>45</v>
      </c>
    </row>
    <row r="107" spans="2:17" s="11" customFormat="1" x14ac:dyDescent="0.2">
      <c r="B107" s="123"/>
      <c r="C107" s="126"/>
      <c r="D107" s="123"/>
      <c r="E107" s="123"/>
      <c r="F107" s="123"/>
      <c r="G107" s="122"/>
      <c r="H107" s="122"/>
      <c r="I107" s="122"/>
      <c r="J107" s="122"/>
      <c r="K107" s="122"/>
      <c r="L107" s="122"/>
      <c r="M107" s="127"/>
      <c r="N107" s="122"/>
      <c r="O107" s="122"/>
      <c r="P107" s="124"/>
      <c r="Q107" s="125" t="s">
        <v>46</v>
      </c>
    </row>
    <row r="108" spans="2:17" s="11" customFormat="1" x14ac:dyDescent="0.2">
      <c r="B108" s="123"/>
      <c r="C108" s="126"/>
      <c r="D108" s="123"/>
      <c r="E108" s="123"/>
      <c r="F108" s="123"/>
      <c r="G108" s="122"/>
      <c r="H108" s="122"/>
      <c r="I108" s="122"/>
      <c r="J108" s="122"/>
      <c r="K108" s="122"/>
      <c r="L108" s="122"/>
      <c r="M108" s="122"/>
      <c r="N108" s="122" t="s">
        <v>48</v>
      </c>
      <c r="O108" s="122"/>
      <c r="P108" s="124"/>
      <c r="Q108" s="125" t="s">
        <v>49</v>
      </c>
    </row>
    <row r="109" spans="2:17" s="11" customFormat="1" x14ac:dyDescent="0.2">
      <c r="B109" s="123"/>
      <c r="C109" s="126"/>
      <c r="D109" s="123"/>
      <c r="E109" s="123"/>
      <c r="F109" s="123"/>
      <c r="G109" s="122"/>
      <c r="H109" s="122"/>
      <c r="I109" s="122"/>
      <c r="J109" s="122"/>
      <c r="K109" s="122"/>
      <c r="L109" s="122"/>
      <c r="M109" s="122"/>
      <c r="N109" s="122"/>
      <c r="O109" s="122"/>
      <c r="P109" s="124"/>
    </row>
    <row r="110" spans="2:17" s="11" customFormat="1" x14ac:dyDescent="0.2">
      <c r="B110" s="123"/>
      <c r="C110" s="126"/>
      <c r="D110" s="123"/>
      <c r="E110" s="123"/>
      <c r="F110" s="123"/>
      <c r="G110" s="122"/>
      <c r="H110" s="122"/>
      <c r="I110" s="122"/>
      <c r="J110" s="122"/>
      <c r="K110" s="122"/>
      <c r="L110" s="122"/>
      <c r="M110" s="122"/>
      <c r="N110" s="122"/>
      <c r="O110" s="122"/>
      <c r="P110" s="124"/>
    </row>
    <row r="111" spans="2:17" s="11" customFormat="1" x14ac:dyDescent="0.2">
      <c r="B111" s="123"/>
      <c r="C111" s="123"/>
      <c r="D111" s="123"/>
      <c r="E111" s="123"/>
      <c r="F111" s="123"/>
      <c r="G111" s="122"/>
      <c r="H111" s="122"/>
      <c r="I111" s="122"/>
      <c r="J111" s="122"/>
      <c r="K111" s="122"/>
      <c r="L111" s="122"/>
      <c r="M111" s="122"/>
      <c r="N111" s="122"/>
      <c r="O111" s="122"/>
      <c r="P111" s="124"/>
    </row>
    <row r="112" spans="2:17" s="11" customFormat="1" x14ac:dyDescent="0.2">
      <c r="B112" s="123"/>
      <c r="C112" s="123"/>
      <c r="D112" s="123"/>
      <c r="E112" s="123"/>
      <c r="F112" s="123"/>
      <c r="G112" s="122"/>
      <c r="H112" s="122"/>
      <c r="I112" s="122"/>
      <c r="J112" s="122"/>
      <c r="K112" s="122"/>
      <c r="L112" s="122"/>
      <c r="M112" s="122"/>
      <c r="N112" s="122"/>
      <c r="O112" s="122"/>
      <c r="P112" s="124"/>
    </row>
    <row r="113" spans="2:17" s="11" customFormat="1" x14ac:dyDescent="0.2">
      <c r="B113" s="123"/>
      <c r="C113" s="123"/>
      <c r="D113" s="123"/>
      <c r="E113" s="123"/>
      <c r="F113" s="123"/>
      <c r="G113" s="122"/>
      <c r="H113" s="122"/>
      <c r="I113" s="122"/>
      <c r="J113" s="122"/>
      <c r="K113" s="122"/>
      <c r="L113" s="122"/>
      <c r="M113" s="122"/>
      <c r="N113" s="122"/>
      <c r="O113" s="122"/>
      <c r="P113" s="124"/>
      <c r="Q113" s="125">
        <v>2015</v>
      </c>
    </row>
    <row r="114" spans="2:17" s="11" customFormat="1" ht="12.75" customHeight="1" x14ac:dyDescent="0.2">
      <c r="B114" s="123"/>
      <c r="C114" s="123"/>
      <c r="D114" s="123"/>
      <c r="E114" s="123"/>
      <c r="F114" s="123"/>
      <c r="G114" s="122"/>
      <c r="H114" s="122"/>
      <c r="I114" s="122"/>
      <c r="J114" s="122"/>
      <c r="K114" s="122"/>
      <c r="L114" s="122"/>
      <c r="M114" s="122"/>
      <c r="N114" s="122"/>
      <c r="O114" s="122"/>
      <c r="Q114" s="125">
        <v>2016</v>
      </c>
    </row>
    <row r="115" spans="2:17" s="11" customFormat="1" x14ac:dyDescent="0.2">
      <c r="B115" s="123"/>
      <c r="C115" s="123"/>
      <c r="D115" s="123"/>
      <c r="E115" s="123"/>
      <c r="F115" s="123"/>
      <c r="G115" s="122"/>
      <c r="H115" s="122"/>
      <c r="I115" s="122"/>
      <c r="J115" s="122"/>
      <c r="K115" s="122"/>
      <c r="L115" s="122"/>
      <c r="M115" s="122"/>
      <c r="N115" s="122"/>
      <c r="O115" s="122"/>
      <c r="Q115" s="125">
        <v>2017</v>
      </c>
    </row>
    <row r="116" spans="2:17" s="11" customFormat="1" x14ac:dyDescent="0.2">
      <c r="B116" s="123"/>
      <c r="C116" s="123"/>
      <c r="D116" s="123"/>
      <c r="E116" s="123"/>
      <c r="F116" s="123"/>
      <c r="G116" s="122"/>
      <c r="H116" s="122"/>
      <c r="I116" s="122"/>
      <c r="J116" s="122"/>
      <c r="K116" s="122"/>
      <c r="L116" s="122"/>
      <c r="M116" s="122"/>
      <c r="N116" s="122"/>
      <c r="O116" s="122"/>
      <c r="Q116" s="125">
        <v>2018</v>
      </c>
    </row>
    <row r="117" spans="2:17" s="11" customFormat="1" x14ac:dyDescent="0.2">
      <c r="B117" s="123"/>
      <c r="C117" s="123"/>
      <c r="D117" s="123"/>
      <c r="E117" s="123"/>
      <c r="F117" s="123"/>
      <c r="G117" s="122"/>
      <c r="H117" s="122"/>
      <c r="I117" s="122"/>
      <c r="J117" s="122"/>
      <c r="K117" s="122"/>
      <c r="L117" s="122"/>
      <c r="M117" s="122"/>
      <c r="N117" s="122"/>
      <c r="O117" s="122"/>
    </row>
    <row r="118" spans="2:17" s="11" customFormat="1" x14ac:dyDescent="0.2">
      <c r="B118" s="123"/>
      <c r="C118" s="123"/>
      <c r="D118" s="123"/>
      <c r="E118" s="123"/>
      <c r="F118" s="123"/>
      <c r="G118" s="122"/>
      <c r="H118" s="122"/>
      <c r="I118" s="122"/>
      <c r="J118" s="122"/>
      <c r="K118" s="122"/>
      <c r="L118" s="122"/>
      <c r="M118" s="122"/>
      <c r="N118" s="122"/>
      <c r="O118" s="122"/>
    </row>
    <row r="119" spans="2:17" s="11" customFormat="1" x14ac:dyDescent="0.2">
      <c r="B119" s="128"/>
      <c r="C119" s="123"/>
      <c r="D119" s="123"/>
      <c r="E119" s="123"/>
      <c r="F119" s="123"/>
      <c r="G119" s="122"/>
      <c r="H119" s="122"/>
      <c r="I119" s="122"/>
      <c r="J119" s="122"/>
      <c r="K119" s="122"/>
      <c r="L119" s="122"/>
      <c r="M119" s="122"/>
      <c r="N119" s="122"/>
      <c r="O119" s="122"/>
    </row>
    <row r="120" spans="2:17" s="11" customFormat="1" x14ac:dyDescent="0.2">
      <c r="B120" s="128"/>
      <c r="C120" s="123"/>
      <c r="D120" s="123"/>
      <c r="E120" s="123"/>
      <c r="F120" s="123"/>
      <c r="G120" s="122"/>
      <c r="H120" s="122"/>
      <c r="I120" s="122"/>
      <c r="J120" s="122"/>
      <c r="K120" s="122"/>
      <c r="L120" s="122"/>
      <c r="M120" s="122"/>
      <c r="N120" s="122"/>
      <c r="O120" s="122"/>
    </row>
    <row r="121" spans="2:17" s="11" customFormat="1" x14ac:dyDescent="0.2">
      <c r="B121" s="128"/>
      <c r="C121" s="123"/>
      <c r="D121" s="123"/>
      <c r="E121" s="123"/>
      <c r="F121" s="123"/>
      <c r="G121" s="122"/>
      <c r="H121" s="122"/>
      <c r="I121" s="122"/>
      <c r="J121" s="122"/>
      <c r="K121" s="122"/>
      <c r="L121" s="122"/>
      <c r="M121" s="122"/>
      <c r="N121" s="122"/>
      <c r="O121" s="122"/>
    </row>
    <row r="122" spans="2:17" s="11" customFormat="1" x14ac:dyDescent="0.2">
      <c r="B122" s="128"/>
      <c r="C122" s="123"/>
      <c r="D122" s="123"/>
      <c r="E122" s="123"/>
      <c r="F122" s="123"/>
      <c r="G122" s="122"/>
      <c r="H122" s="122"/>
      <c r="I122" s="122"/>
      <c r="J122" s="122"/>
      <c r="K122" s="122"/>
      <c r="L122" s="122"/>
      <c r="M122" s="122"/>
      <c r="N122" s="122"/>
      <c r="O122" s="122"/>
    </row>
    <row r="123" spans="2:17" s="11" customFormat="1" x14ac:dyDescent="0.2">
      <c r="B123" s="128"/>
      <c r="C123" s="123"/>
      <c r="D123" s="123"/>
      <c r="E123" s="123"/>
      <c r="F123" s="123"/>
      <c r="G123" s="122"/>
      <c r="H123" s="122"/>
      <c r="I123" s="122"/>
      <c r="J123" s="122"/>
      <c r="K123" s="122"/>
      <c r="L123" s="122"/>
      <c r="M123" s="122"/>
      <c r="N123" s="122"/>
      <c r="O123" s="122"/>
    </row>
    <row r="124" spans="2:17" s="11" customFormat="1" x14ac:dyDescent="0.2">
      <c r="B124" s="128"/>
      <c r="C124" s="123"/>
      <c r="D124" s="123"/>
      <c r="E124" s="123"/>
      <c r="F124" s="123"/>
      <c r="G124" s="122"/>
      <c r="H124" s="122"/>
      <c r="I124" s="122"/>
      <c r="J124" s="122"/>
      <c r="K124" s="122"/>
      <c r="L124" s="122"/>
      <c r="M124" s="122"/>
      <c r="N124" s="122"/>
      <c r="O124" s="122"/>
    </row>
    <row r="125" spans="2:17" s="11" customFormat="1" x14ac:dyDescent="0.2">
      <c r="B125" s="128"/>
      <c r="C125" s="123"/>
      <c r="D125" s="123"/>
      <c r="E125" s="123"/>
      <c r="F125" s="123"/>
      <c r="G125" s="122"/>
      <c r="H125" s="122"/>
      <c r="I125" s="122"/>
      <c r="J125" s="122"/>
      <c r="K125" s="122"/>
      <c r="L125" s="122"/>
      <c r="M125" s="122"/>
      <c r="N125" s="122"/>
      <c r="O125" s="122"/>
    </row>
    <row r="126" spans="2:17" s="11" customFormat="1" x14ac:dyDescent="0.2">
      <c r="B126" s="129"/>
      <c r="C126" s="123"/>
      <c r="D126" s="123"/>
      <c r="E126" s="123"/>
      <c r="F126" s="123"/>
      <c r="G126" s="122"/>
      <c r="H126" s="122"/>
      <c r="I126" s="122"/>
      <c r="J126" s="122"/>
      <c r="K126" s="122"/>
      <c r="L126" s="122"/>
      <c r="M126" s="122"/>
      <c r="N126" s="122"/>
      <c r="O126" s="122"/>
    </row>
    <row r="127" spans="2:17" s="11" customFormat="1" x14ac:dyDescent="0.2">
      <c r="B127" s="129"/>
      <c r="C127" s="123"/>
      <c r="D127" s="123"/>
      <c r="E127" s="123"/>
      <c r="F127" s="123"/>
      <c r="G127" s="122"/>
      <c r="H127" s="122"/>
      <c r="I127" s="122"/>
      <c r="J127" s="122"/>
      <c r="K127" s="122"/>
      <c r="L127" s="122"/>
      <c r="M127" s="122"/>
      <c r="N127" s="122"/>
      <c r="O127" s="122"/>
    </row>
    <row r="128" spans="2:17" s="11" customFormat="1" x14ac:dyDescent="0.2">
      <c r="B128" s="123"/>
      <c r="C128" s="123"/>
      <c r="D128" s="123"/>
      <c r="E128" s="123"/>
      <c r="F128" s="123"/>
      <c r="G128" s="122"/>
      <c r="H128" s="122"/>
      <c r="I128" s="122"/>
      <c r="J128" s="122"/>
      <c r="K128" s="122"/>
      <c r="L128" s="122"/>
      <c r="M128" s="122"/>
      <c r="N128" s="122"/>
      <c r="O128" s="122"/>
    </row>
    <row r="129" spans="2:16" s="11" customFormat="1" x14ac:dyDescent="0.2">
      <c r="B129" s="130" t="s">
        <v>154</v>
      </c>
      <c r="C129" s="123"/>
      <c r="D129" s="123"/>
      <c r="E129" s="123"/>
      <c r="F129" s="123"/>
      <c r="G129" s="122"/>
      <c r="H129" s="122"/>
      <c r="I129" s="122"/>
      <c r="J129" s="122"/>
      <c r="K129" s="122"/>
      <c r="L129" s="122"/>
      <c r="M129" s="122"/>
      <c r="N129" s="122"/>
      <c r="O129" s="122"/>
    </row>
    <row r="130" spans="2:16" s="11" customFormat="1" x14ac:dyDescent="0.2">
      <c r="B130" s="130" t="s">
        <v>155</v>
      </c>
      <c r="C130" s="123"/>
      <c r="D130" s="123"/>
      <c r="E130" s="123"/>
      <c r="F130" s="123"/>
      <c r="G130" s="122"/>
      <c r="H130" s="122"/>
      <c r="I130" s="122"/>
      <c r="J130" s="122"/>
      <c r="K130" s="122"/>
      <c r="L130" s="122"/>
      <c r="M130" s="122"/>
      <c r="N130" s="122"/>
      <c r="O130" s="122"/>
    </row>
    <row r="131" spans="2:16" s="11" customFormat="1" x14ac:dyDescent="0.2">
      <c r="B131" s="130" t="s">
        <v>156</v>
      </c>
      <c r="C131" s="123"/>
      <c r="D131" s="123"/>
      <c r="E131" s="123"/>
      <c r="F131" s="123"/>
      <c r="G131" s="122"/>
      <c r="H131" s="122"/>
      <c r="I131" s="122"/>
      <c r="J131" s="122"/>
      <c r="K131" s="122"/>
      <c r="L131" s="122"/>
      <c r="M131" s="122"/>
      <c r="N131" s="122"/>
      <c r="O131" s="122"/>
    </row>
    <row r="132" spans="2:16" s="11" customFormat="1" x14ac:dyDescent="0.2">
      <c r="B132" s="130" t="s">
        <v>157</v>
      </c>
      <c r="C132" s="123"/>
      <c r="D132" s="123"/>
      <c r="E132" s="123"/>
      <c r="F132" s="123"/>
      <c r="G132" s="122"/>
      <c r="H132" s="122"/>
      <c r="I132" s="122"/>
      <c r="J132" s="122"/>
      <c r="K132" s="122"/>
      <c r="L132" s="122"/>
      <c r="M132" s="122"/>
      <c r="N132" s="122"/>
      <c r="O132" s="122"/>
    </row>
    <row r="133" spans="2:16" s="11" customFormat="1" x14ac:dyDescent="0.2">
      <c r="B133" s="130" t="s">
        <v>158</v>
      </c>
      <c r="C133" s="123"/>
      <c r="D133" s="123"/>
      <c r="E133" s="123"/>
      <c r="F133" s="123"/>
      <c r="G133" s="122"/>
      <c r="H133" s="122"/>
      <c r="I133" s="122"/>
      <c r="J133" s="122"/>
      <c r="K133" s="122"/>
      <c r="L133" s="122"/>
      <c r="M133" s="122"/>
      <c r="N133" s="122"/>
      <c r="O133" s="122"/>
    </row>
    <row r="134" spans="2:16" s="11" customFormat="1" x14ac:dyDescent="0.2">
      <c r="B134" s="130" t="s">
        <v>159</v>
      </c>
      <c r="C134" s="123"/>
      <c r="D134" s="123"/>
      <c r="E134" s="123"/>
      <c r="F134" s="123"/>
      <c r="G134" s="122"/>
      <c r="H134" s="122"/>
      <c r="I134" s="122"/>
      <c r="J134" s="122"/>
      <c r="K134" s="122"/>
      <c r="L134" s="122"/>
      <c r="M134" s="122"/>
      <c r="N134" s="122"/>
      <c r="O134" s="122"/>
    </row>
    <row r="135" spans="2:16" s="11" customFormat="1" x14ac:dyDescent="0.2">
      <c r="B135" s="130" t="s">
        <v>160</v>
      </c>
      <c r="C135" s="123"/>
      <c r="D135" s="123"/>
      <c r="E135" s="123"/>
      <c r="F135" s="123"/>
      <c r="G135" s="122"/>
      <c r="H135" s="122"/>
      <c r="I135" s="122"/>
      <c r="J135" s="122"/>
      <c r="K135" s="122"/>
      <c r="L135" s="122"/>
      <c r="M135" s="122"/>
      <c r="N135" s="122"/>
      <c r="O135" s="122"/>
    </row>
    <row r="136" spans="2:16" s="11" customFormat="1" x14ac:dyDescent="0.2">
      <c r="B136" s="131"/>
      <c r="C136" s="123"/>
      <c r="D136" s="123"/>
      <c r="E136" s="123"/>
      <c r="F136" s="123"/>
      <c r="G136" s="122"/>
      <c r="H136" s="122"/>
      <c r="I136" s="122"/>
      <c r="J136" s="122"/>
      <c r="K136" s="122"/>
      <c r="L136" s="122"/>
      <c r="M136" s="122"/>
      <c r="N136" s="122"/>
      <c r="O136" s="122"/>
    </row>
    <row r="137" spans="2:16" s="11" customFormat="1" x14ac:dyDescent="0.2">
      <c r="B137" s="128"/>
      <c r="C137" s="123"/>
      <c r="D137" s="123"/>
      <c r="E137" s="123"/>
      <c r="F137" s="123"/>
      <c r="G137" s="122"/>
      <c r="H137" s="122"/>
      <c r="I137" s="122"/>
      <c r="J137" s="122"/>
      <c r="K137" s="122"/>
      <c r="L137" s="122"/>
      <c r="M137" s="122"/>
      <c r="N137" s="122"/>
      <c r="O137" s="122"/>
    </row>
    <row r="138" spans="2:16" s="10" customFormat="1" x14ac:dyDescent="0.2">
      <c r="B138" s="128"/>
      <c r="C138" s="123"/>
      <c r="D138" s="123"/>
      <c r="E138" s="123"/>
      <c r="F138" s="123"/>
      <c r="G138" s="122"/>
      <c r="H138" s="122"/>
      <c r="I138" s="122"/>
      <c r="J138" s="122"/>
      <c r="K138" s="122"/>
      <c r="L138" s="122"/>
      <c r="M138" s="122"/>
      <c r="N138" s="122"/>
      <c r="O138" s="122"/>
      <c r="P138" s="11"/>
    </row>
    <row r="139" spans="2:16" s="10" customFormat="1" x14ac:dyDescent="0.2">
      <c r="B139" s="123" t="s">
        <v>40</v>
      </c>
      <c r="C139" s="123"/>
      <c r="D139" s="123"/>
      <c r="E139" s="123"/>
      <c r="F139" s="123"/>
      <c r="G139" s="122"/>
      <c r="H139" s="122"/>
      <c r="I139" s="122"/>
      <c r="J139" s="122"/>
      <c r="K139" s="122"/>
      <c r="L139" s="122"/>
      <c r="M139" s="122"/>
      <c r="N139" s="122"/>
      <c r="O139" s="122"/>
      <c r="P139" s="11"/>
    </row>
    <row r="140" spans="2:16" s="10" customFormat="1" x14ac:dyDescent="0.2">
      <c r="B140" s="126" t="s">
        <v>51</v>
      </c>
      <c r="C140" s="123"/>
      <c r="D140" s="123"/>
      <c r="E140" s="123"/>
      <c r="F140" s="123"/>
      <c r="G140" s="122"/>
      <c r="H140" s="122"/>
      <c r="I140" s="122"/>
      <c r="J140" s="122"/>
      <c r="K140" s="122"/>
      <c r="L140" s="122"/>
      <c r="M140" s="122"/>
      <c r="N140" s="122"/>
      <c r="O140" s="122"/>
      <c r="P140" s="11"/>
    </row>
    <row r="141" spans="2:16" s="10" customFormat="1" x14ac:dyDescent="0.2">
      <c r="B141" s="126" t="s">
        <v>77</v>
      </c>
      <c r="C141" s="123"/>
      <c r="D141" s="123"/>
      <c r="E141" s="123"/>
      <c r="F141" s="123"/>
      <c r="G141" s="122"/>
      <c r="H141" s="122"/>
      <c r="I141" s="122"/>
      <c r="J141" s="122"/>
      <c r="K141" s="122"/>
      <c r="L141" s="122"/>
      <c r="M141" s="122"/>
      <c r="N141" s="122"/>
      <c r="O141" s="122"/>
      <c r="P141" s="11"/>
    </row>
    <row r="142" spans="2:16" s="10" customFormat="1" x14ac:dyDescent="0.2">
      <c r="B142" s="126" t="s">
        <v>47</v>
      </c>
      <c r="C142" s="123"/>
      <c r="D142" s="123"/>
      <c r="E142" s="123"/>
      <c r="F142" s="123"/>
      <c r="G142" s="122"/>
      <c r="H142" s="122"/>
      <c r="I142" s="122"/>
      <c r="J142" s="122"/>
      <c r="K142" s="122"/>
      <c r="L142" s="122"/>
      <c r="M142" s="122"/>
      <c r="N142" s="122"/>
      <c r="O142" s="122"/>
      <c r="P142" s="11"/>
    </row>
    <row r="143" spans="2:16" s="10" customFormat="1" x14ac:dyDescent="0.2">
      <c r="B143" s="126" t="s">
        <v>78</v>
      </c>
      <c r="C143" s="123"/>
      <c r="D143" s="123"/>
      <c r="E143" s="123"/>
      <c r="F143" s="123"/>
      <c r="G143" s="122"/>
      <c r="H143" s="122"/>
      <c r="I143" s="122"/>
      <c r="J143" s="122"/>
      <c r="K143" s="122"/>
      <c r="L143" s="122"/>
      <c r="M143" s="122"/>
      <c r="N143" s="122"/>
      <c r="O143" s="122"/>
      <c r="P143" s="11"/>
    </row>
    <row r="144" spans="2:16" s="10" customFormat="1" x14ac:dyDescent="0.2">
      <c r="B144" s="126" t="s">
        <v>79</v>
      </c>
      <c r="C144" s="123"/>
      <c r="D144" s="123"/>
      <c r="E144" s="123"/>
      <c r="F144" s="123"/>
      <c r="G144" s="122"/>
      <c r="H144" s="122"/>
      <c r="I144" s="122"/>
      <c r="J144" s="122"/>
      <c r="K144" s="122"/>
      <c r="L144" s="122"/>
      <c r="M144" s="122"/>
      <c r="N144" s="122"/>
      <c r="O144" s="122"/>
      <c r="P144" s="11"/>
    </row>
    <row r="145" spans="2:16" s="10" customFormat="1" x14ac:dyDescent="0.2">
      <c r="B145" s="126" t="s">
        <v>80</v>
      </c>
      <c r="C145" s="123"/>
      <c r="D145" s="123"/>
      <c r="E145" s="123"/>
      <c r="F145" s="123"/>
      <c r="G145" s="122"/>
      <c r="H145" s="122"/>
      <c r="I145" s="122"/>
      <c r="J145" s="122"/>
      <c r="K145" s="122"/>
      <c r="L145" s="122"/>
      <c r="M145" s="122"/>
      <c r="N145" s="122"/>
      <c r="O145" s="122"/>
      <c r="P145" s="11"/>
    </row>
    <row r="146" spans="2:16" s="10" customFormat="1" x14ac:dyDescent="0.2">
      <c r="B146" s="126" t="s">
        <v>59</v>
      </c>
      <c r="C146" s="123"/>
      <c r="D146" s="123"/>
      <c r="E146" s="123"/>
      <c r="F146" s="123"/>
      <c r="G146" s="122"/>
      <c r="H146" s="122"/>
      <c r="I146" s="122"/>
      <c r="J146" s="122"/>
      <c r="K146" s="122"/>
      <c r="L146" s="122"/>
      <c r="M146" s="122"/>
      <c r="N146" s="122"/>
      <c r="O146" s="122"/>
      <c r="P146" s="11"/>
    </row>
    <row r="147" spans="2:16" s="10" customFormat="1" x14ac:dyDescent="0.2">
      <c r="B147" s="126" t="s">
        <v>81</v>
      </c>
      <c r="C147" s="123"/>
      <c r="D147" s="123"/>
      <c r="E147" s="123"/>
      <c r="F147" s="123"/>
      <c r="G147" s="122"/>
      <c r="H147" s="122"/>
      <c r="I147" s="122"/>
      <c r="J147" s="122"/>
      <c r="K147" s="122"/>
      <c r="L147" s="122"/>
      <c r="M147" s="122"/>
      <c r="N147" s="122"/>
      <c r="O147" s="122"/>
      <c r="P147" s="11"/>
    </row>
    <row r="148" spans="2:16" s="10" customFormat="1" x14ac:dyDescent="0.2">
      <c r="B148" s="126" t="s">
        <v>82</v>
      </c>
      <c r="C148" s="123"/>
      <c r="D148" s="123"/>
      <c r="E148" s="123"/>
      <c r="F148" s="123"/>
      <c r="G148" s="122"/>
      <c r="H148" s="122"/>
      <c r="I148" s="122"/>
      <c r="J148" s="122"/>
      <c r="K148" s="122"/>
      <c r="L148" s="122"/>
      <c r="M148" s="122"/>
      <c r="N148" s="122"/>
      <c r="O148" s="122"/>
      <c r="P148" s="11"/>
    </row>
    <row r="149" spans="2:16" x14ac:dyDescent="0.2">
      <c r="B149" s="132" t="s">
        <v>83</v>
      </c>
      <c r="C149" s="123"/>
      <c r="D149" s="123"/>
      <c r="E149" s="123"/>
      <c r="F149" s="123"/>
      <c r="G149" s="122"/>
      <c r="H149" s="122"/>
      <c r="I149" s="122"/>
      <c r="J149" s="122"/>
      <c r="K149" s="122"/>
      <c r="L149" s="122"/>
      <c r="M149" s="122"/>
      <c r="N149" s="122"/>
      <c r="O149" s="122"/>
      <c r="P149" s="11"/>
    </row>
    <row r="150" spans="2:16" x14ac:dyDescent="0.2">
      <c r="B150" s="126" t="s">
        <v>84</v>
      </c>
      <c r="C150" s="123"/>
      <c r="D150" s="123"/>
      <c r="E150" s="123"/>
      <c r="F150" s="123"/>
      <c r="G150" s="122"/>
      <c r="H150" s="122"/>
      <c r="I150" s="122"/>
      <c r="J150" s="122"/>
      <c r="K150" s="122"/>
      <c r="L150" s="122"/>
      <c r="M150" s="122"/>
      <c r="N150" s="122"/>
      <c r="O150" s="122"/>
      <c r="P150" s="11"/>
    </row>
    <row r="151" spans="2:16" x14ac:dyDescent="0.2">
      <c r="B151" s="126" t="s">
        <v>85</v>
      </c>
      <c r="C151" s="123"/>
      <c r="D151" s="123"/>
      <c r="E151" s="123"/>
      <c r="F151" s="123"/>
      <c r="G151" s="122"/>
      <c r="H151" s="122"/>
      <c r="I151" s="122"/>
      <c r="J151" s="122"/>
      <c r="K151" s="122"/>
      <c r="L151" s="122"/>
      <c r="M151" s="122"/>
      <c r="N151" s="122"/>
      <c r="O151" s="122"/>
      <c r="P151" s="11"/>
    </row>
    <row r="152" spans="2:16" x14ac:dyDescent="0.2">
      <c r="B152" s="126" t="s">
        <v>86</v>
      </c>
      <c r="C152" s="123"/>
      <c r="D152" s="123"/>
      <c r="E152" s="123"/>
      <c r="F152" s="123"/>
      <c r="G152" s="122"/>
      <c r="H152" s="122"/>
      <c r="I152" s="122"/>
      <c r="J152" s="122"/>
      <c r="K152" s="122"/>
      <c r="L152" s="122"/>
      <c r="M152" s="122"/>
      <c r="N152" s="122"/>
      <c r="O152" s="122"/>
      <c r="P152" s="11"/>
    </row>
    <row r="153" spans="2:16" x14ac:dyDescent="0.2">
      <c r="B153" s="126" t="s">
        <v>87</v>
      </c>
      <c r="C153" s="123"/>
      <c r="D153" s="123"/>
      <c r="E153" s="123"/>
      <c r="F153" s="123"/>
      <c r="G153" s="122"/>
      <c r="H153" s="122"/>
      <c r="I153" s="122"/>
      <c r="J153" s="122"/>
      <c r="K153" s="122"/>
      <c r="L153" s="122"/>
      <c r="M153" s="122"/>
      <c r="N153" s="122"/>
      <c r="O153" s="122"/>
      <c r="P153" s="11"/>
    </row>
    <row r="154" spans="2:16" x14ac:dyDescent="0.2">
      <c r="B154" s="126" t="s">
        <v>88</v>
      </c>
      <c r="C154" s="123"/>
      <c r="D154" s="123"/>
      <c r="E154" s="123"/>
      <c r="F154" s="123"/>
      <c r="G154" s="122"/>
      <c r="H154" s="122"/>
      <c r="I154" s="122"/>
      <c r="J154" s="122"/>
      <c r="K154" s="122"/>
      <c r="L154" s="122"/>
      <c r="M154" s="122"/>
      <c r="N154" s="122"/>
      <c r="O154" s="122"/>
      <c r="P154" s="11"/>
    </row>
    <row r="155" spans="2:16" x14ac:dyDescent="0.2">
      <c r="B155" s="126" t="s">
        <v>89</v>
      </c>
      <c r="C155" s="123"/>
      <c r="D155" s="123"/>
      <c r="E155" s="123"/>
      <c r="F155" s="123"/>
      <c r="G155" s="122"/>
      <c r="H155" s="122"/>
      <c r="I155" s="122"/>
      <c r="J155" s="122"/>
      <c r="K155" s="122"/>
      <c r="L155" s="122"/>
      <c r="M155" s="122"/>
      <c r="N155" s="122"/>
      <c r="O155" s="122"/>
      <c r="P155" s="11"/>
    </row>
    <row r="156" spans="2:16" x14ac:dyDescent="0.2">
      <c r="B156" s="126" t="s">
        <v>90</v>
      </c>
      <c r="C156" s="123"/>
      <c r="D156" s="123"/>
      <c r="E156" s="123"/>
      <c r="F156" s="123"/>
      <c r="G156" s="122"/>
      <c r="H156" s="122"/>
      <c r="I156" s="122"/>
      <c r="J156" s="122"/>
      <c r="K156" s="122"/>
      <c r="L156" s="122"/>
      <c r="M156" s="122"/>
      <c r="N156" s="122"/>
      <c r="O156" s="122"/>
      <c r="P156" s="11"/>
    </row>
    <row r="157" spans="2:16" x14ac:dyDescent="0.2">
      <c r="B157" s="126" t="s">
        <v>91</v>
      </c>
      <c r="C157" s="123"/>
      <c r="D157" s="123"/>
      <c r="E157" s="123"/>
      <c r="F157" s="123"/>
      <c r="G157" s="122"/>
      <c r="H157" s="122"/>
      <c r="I157" s="122"/>
      <c r="J157" s="122"/>
      <c r="K157" s="122"/>
      <c r="L157" s="122"/>
      <c r="M157" s="122"/>
      <c r="N157" s="122"/>
      <c r="O157" s="122"/>
      <c r="P157" s="11"/>
    </row>
    <row r="158" spans="2:16" x14ac:dyDescent="0.2">
      <c r="B158" s="126" t="s">
        <v>92</v>
      </c>
      <c r="C158" s="123"/>
      <c r="D158" s="123"/>
      <c r="E158" s="123"/>
      <c r="F158" s="123"/>
      <c r="G158" s="122"/>
      <c r="H158" s="122"/>
      <c r="I158" s="122"/>
      <c r="J158" s="122"/>
      <c r="K158" s="122"/>
      <c r="L158" s="122"/>
      <c r="M158" s="122"/>
      <c r="N158" s="122"/>
      <c r="O158" s="122"/>
      <c r="P158" s="11"/>
    </row>
    <row r="159" spans="2:16" x14ac:dyDescent="0.2">
      <c r="B159" s="126" t="s">
        <v>10</v>
      </c>
      <c r="C159" s="123"/>
      <c r="D159" s="123"/>
      <c r="E159" s="123"/>
      <c r="F159" s="123"/>
      <c r="G159" s="122"/>
      <c r="H159" s="122"/>
      <c r="I159" s="122"/>
      <c r="J159" s="122"/>
      <c r="K159" s="122"/>
      <c r="L159" s="122"/>
      <c r="M159" s="122"/>
      <c r="N159" s="122"/>
      <c r="O159" s="122"/>
      <c r="P159" s="11"/>
    </row>
    <row r="160" spans="2:16" x14ac:dyDescent="0.2">
      <c r="B160" s="126" t="s">
        <v>50</v>
      </c>
      <c r="C160" s="123"/>
      <c r="D160" s="123"/>
      <c r="E160" s="123"/>
      <c r="F160" s="123"/>
      <c r="G160" s="122"/>
      <c r="H160" s="122"/>
      <c r="I160" s="122"/>
      <c r="J160" s="122"/>
      <c r="K160" s="122"/>
      <c r="L160" s="122"/>
      <c r="M160" s="122"/>
      <c r="N160" s="122"/>
      <c r="O160" s="122"/>
      <c r="P160" s="11"/>
    </row>
    <row r="161" spans="2:16" x14ac:dyDescent="0.2">
      <c r="B161" s="126" t="s">
        <v>53</v>
      </c>
      <c r="C161" s="123"/>
      <c r="D161" s="123"/>
      <c r="E161" s="123"/>
      <c r="F161" s="123"/>
      <c r="G161" s="122"/>
      <c r="H161" s="122"/>
      <c r="I161" s="122"/>
      <c r="J161" s="122"/>
      <c r="K161" s="122"/>
      <c r="L161" s="122"/>
      <c r="M161" s="122"/>
      <c r="N161" s="122"/>
      <c r="O161" s="122"/>
      <c r="P161" s="11"/>
    </row>
    <row r="162" spans="2:16" x14ac:dyDescent="0.2">
      <c r="B162" s="126" t="s">
        <v>55</v>
      </c>
      <c r="C162" s="123"/>
      <c r="D162" s="123"/>
      <c r="E162" s="123"/>
      <c r="F162" s="123"/>
      <c r="G162" s="122"/>
      <c r="H162" s="122"/>
      <c r="I162" s="122"/>
      <c r="J162" s="122"/>
      <c r="K162" s="122"/>
      <c r="L162" s="122"/>
      <c r="M162" s="122"/>
      <c r="N162" s="122"/>
      <c r="O162" s="122"/>
      <c r="P162" s="11"/>
    </row>
    <row r="163" spans="2:16" x14ac:dyDescent="0.2">
      <c r="B163" s="126" t="s">
        <v>58</v>
      </c>
      <c r="C163" s="123"/>
      <c r="D163" s="123"/>
      <c r="E163" s="123"/>
      <c r="F163" s="123"/>
      <c r="G163" s="122"/>
      <c r="H163" s="122"/>
      <c r="I163" s="122"/>
      <c r="J163" s="122"/>
      <c r="K163" s="122"/>
      <c r="L163" s="122"/>
      <c r="M163" s="122"/>
      <c r="N163" s="122"/>
      <c r="O163" s="122"/>
      <c r="P163" s="11"/>
    </row>
    <row r="164" spans="2:16" x14ac:dyDescent="0.2">
      <c r="B164" s="126" t="s">
        <v>56</v>
      </c>
      <c r="C164" s="123"/>
      <c r="D164" s="123"/>
      <c r="E164" s="123"/>
      <c r="F164" s="123"/>
      <c r="G164" s="122"/>
      <c r="H164" s="122"/>
      <c r="I164" s="122"/>
      <c r="J164" s="122"/>
      <c r="K164" s="122"/>
      <c r="L164" s="122"/>
      <c r="M164" s="122"/>
      <c r="N164" s="122"/>
      <c r="O164" s="122"/>
      <c r="P164" s="11"/>
    </row>
    <row r="165" spans="2:16" x14ac:dyDescent="0.2">
      <c r="B165" s="126" t="s">
        <v>52</v>
      </c>
      <c r="C165" s="123"/>
      <c r="D165" s="123"/>
      <c r="E165" s="123"/>
      <c r="F165" s="123"/>
      <c r="G165" s="122"/>
      <c r="H165" s="122"/>
      <c r="I165" s="122"/>
      <c r="J165" s="122"/>
      <c r="K165" s="122"/>
      <c r="L165" s="122"/>
      <c r="M165" s="122"/>
      <c r="N165" s="122"/>
      <c r="O165" s="122"/>
      <c r="P165" s="11"/>
    </row>
    <row r="166" spans="2:16" x14ac:dyDescent="0.2">
      <c r="B166" s="126" t="s">
        <v>54</v>
      </c>
      <c r="C166" s="123"/>
      <c r="D166" s="123"/>
      <c r="E166" s="123"/>
      <c r="F166" s="123"/>
      <c r="G166" s="122"/>
      <c r="H166" s="122"/>
      <c r="I166" s="122"/>
      <c r="J166" s="122"/>
      <c r="K166" s="122"/>
      <c r="L166" s="122"/>
      <c r="M166" s="122"/>
      <c r="N166" s="122"/>
      <c r="O166" s="122"/>
      <c r="P166" s="11"/>
    </row>
    <row r="167" spans="2:16" x14ac:dyDescent="0.2">
      <c r="B167" s="123"/>
      <c r="C167" s="123"/>
      <c r="D167" s="123"/>
      <c r="E167" s="123"/>
      <c r="F167" s="123"/>
      <c r="G167" s="122"/>
      <c r="H167" s="122"/>
      <c r="I167" s="122"/>
      <c r="J167" s="122"/>
      <c r="K167" s="122"/>
      <c r="L167" s="122"/>
      <c r="M167" s="122"/>
      <c r="N167" s="122"/>
      <c r="O167" s="122"/>
      <c r="P167" s="11"/>
    </row>
    <row r="168" spans="2:16" x14ac:dyDescent="0.2">
      <c r="B168" s="123"/>
      <c r="C168" s="123"/>
      <c r="D168" s="123"/>
      <c r="E168" s="123"/>
      <c r="F168" s="123"/>
      <c r="G168" s="122"/>
      <c r="H168" s="122"/>
      <c r="I168" s="122"/>
      <c r="J168" s="122"/>
      <c r="K168" s="122"/>
      <c r="L168" s="122"/>
      <c r="M168" s="122"/>
      <c r="N168" s="122"/>
      <c r="O168" s="122"/>
      <c r="P168" s="11"/>
    </row>
    <row r="169" spans="2:16" x14ac:dyDescent="0.2">
      <c r="B169" s="123"/>
      <c r="C169" s="123"/>
      <c r="D169" s="123"/>
      <c r="E169" s="123"/>
      <c r="F169" s="123"/>
      <c r="G169" s="122"/>
      <c r="H169" s="122"/>
      <c r="I169" s="122"/>
      <c r="J169" s="122"/>
      <c r="K169" s="122"/>
      <c r="L169" s="122"/>
      <c r="M169" s="122"/>
      <c r="N169" s="122"/>
      <c r="O169" s="122"/>
      <c r="P169" s="11"/>
    </row>
    <row r="170" spans="2:16" x14ac:dyDescent="0.2">
      <c r="B170" s="123" t="s">
        <v>93</v>
      </c>
      <c r="C170" s="123"/>
      <c r="D170" s="123"/>
      <c r="E170" s="123"/>
      <c r="F170" s="123"/>
      <c r="G170" s="122"/>
      <c r="H170" s="122"/>
      <c r="I170" s="122"/>
      <c r="J170" s="122"/>
      <c r="K170" s="122"/>
      <c r="L170" s="122"/>
      <c r="M170" s="122"/>
      <c r="N170" s="122"/>
      <c r="O170" s="122"/>
      <c r="P170" s="11"/>
    </row>
    <row r="171" spans="2:16" x14ac:dyDescent="0.2">
      <c r="B171" s="126" t="s">
        <v>41</v>
      </c>
      <c r="C171" s="123"/>
      <c r="D171" s="123"/>
      <c r="E171" s="123"/>
      <c r="F171" s="123"/>
      <c r="G171" s="122"/>
      <c r="H171" s="122"/>
      <c r="I171" s="122"/>
      <c r="J171" s="122"/>
      <c r="K171" s="122"/>
      <c r="L171" s="122"/>
      <c r="M171" s="122"/>
      <c r="N171" s="122"/>
      <c r="O171" s="122"/>
    </row>
    <row r="172" spans="2:16" x14ac:dyDescent="0.2">
      <c r="B172" s="126" t="s">
        <v>44</v>
      </c>
      <c r="C172" s="123"/>
      <c r="D172" s="123"/>
      <c r="E172" s="123"/>
      <c r="F172" s="123"/>
      <c r="G172" s="122"/>
      <c r="H172" s="122"/>
      <c r="I172" s="122"/>
      <c r="J172" s="122"/>
      <c r="K172" s="122"/>
      <c r="L172" s="122"/>
      <c r="M172" s="122"/>
      <c r="N172" s="122"/>
      <c r="O172" s="122"/>
    </row>
    <row r="173" spans="2:16" x14ac:dyDescent="0.2">
      <c r="B173" s="123"/>
      <c r="C173" s="123"/>
      <c r="D173" s="123"/>
      <c r="E173" s="123"/>
      <c r="F173" s="123"/>
      <c r="G173" s="122"/>
      <c r="H173" s="122"/>
      <c r="I173" s="122"/>
      <c r="J173" s="122"/>
      <c r="K173" s="122"/>
      <c r="L173" s="122"/>
      <c r="M173" s="122"/>
      <c r="N173" s="122"/>
      <c r="O173" s="122"/>
    </row>
    <row r="174" spans="2:16" x14ac:dyDescent="0.2">
      <c r="B174" s="128"/>
      <c r="C174" s="123"/>
      <c r="D174" s="123"/>
      <c r="E174" s="123"/>
      <c r="F174" s="123"/>
      <c r="G174" s="122"/>
      <c r="H174" s="122"/>
      <c r="I174" s="122"/>
      <c r="J174" s="122"/>
      <c r="K174" s="122"/>
      <c r="L174" s="122"/>
      <c r="M174" s="122"/>
      <c r="N174" s="122"/>
      <c r="O174" s="122"/>
    </row>
    <row r="175" spans="2:16" x14ac:dyDescent="0.2">
      <c r="B175" s="128"/>
      <c r="C175" s="123"/>
      <c r="D175" s="123"/>
      <c r="E175" s="123"/>
      <c r="F175" s="123"/>
      <c r="G175" s="122"/>
      <c r="H175" s="122"/>
      <c r="I175" s="122"/>
      <c r="J175" s="122"/>
      <c r="K175" s="122"/>
      <c r="L175" s="122"/>
      <c r="M175" s="122"/>
      <c r="N175" s="122"/>
      <c r="O175" s="122"/>
    </row>
    <row r="176" spans="2:16" x14ac:dyDescent="0.2">
      <c r="B176" s="128"/>
      <c r="C176" s="123"/>
      <c r="D176" s="123"/>
      <c r="E176" s="123"/>
      <c r="F176" s="123"/>
      <c r="G176" s="122"/>
      <c r="H176" s="122"/>
      <c r="I176" s="122"/>
      <c r="J176" s="122"/>
      <c r="K176" s="122"/>
      <c r="L176" s="122"/>
      <c r="M176" s="122"/>
      <c r="N176" s="122"/>
      <c r="O176" s="122"/>
    </row>
    <row r="177" spans="2:15" x14ac:dyDescent="0.2">
      <c r="B177" s="128"/>
      <c r="C177" s="123"/>
      <c r="D177" s="123"/>
      <c r="E177" s="123"/>
      <c r="F177" s="123"/>
      <c r="G177" s="122"/>
      <c r="H177" s="122"/>
      <c r="I177" s="122"/>
      <c r="J177" s="122"/>
      <c r="K177" s="122"/>
      <c r="L177" s="122"/>
      <c r="M177" s="122"/>
      <c r="N177" s="122"/>
      <c r="O177" s="122"/>
    </row>
    <row r="178" spans="2:15" x14ac:dyDescent="0.2">
      <c r="B178" s="128"/>
      <c r="C178" s="123"/>
      <c r="D178" s="123"/>
      <c r="E178" s="123"/>
      <c r="F178" s="123"/>
      <c r="G178" s="122"/>
      <c r="H178" s="122"/>
      <c r="I178" s="122"/>
      <c r="J178" s="122"/>
      <c r="K178" s="122"/>
      <c r="L178" s="122"/>
      <c r="M178" s="122"/>
      <c r="N178" s="122"/>
      <c r="O178" s="122"/>
    </row>
    <row r="179" spans="2:15" x14ac:dyDescent="0.2">
      <c r="B179" s="128"/>
      <c r="C179" s="123"/>
      <c r="D179" s="123"/>
      <c r="E179" s="123"/>
      <c r="F179" s="123"/>
      <c r="G179" s="122"/>
      <c r="H179" s="122"/>
      <c r="I179" s="122"/>
      <c r="J179" s="122"/>
      <c r="K179" s="122"/>
      <c r="L179" s="122"/>
      <c r="M179" s="122"/>
      <c r="N179" s="122"/>
      <c r="O179" s="122"/>
    </row>
    <row r="180" spans="2:15" x14ac:dyDescent="0.2">
      <c r="B180" s="128"/>
      <c r="C180" s="123"/>
      <c r="D180" s="123"/>
      <c r="E180" s="123"/>
      <c r="F180" s="123"/>
      <c r="G180" s="122"/>
      <c r="H180" s="122"/>
      <c r="I180" s="122"/>
      <c r="J180" s="122"/>
      <c r="K180" s="122"/>
      <c r="L180" s="122"/>
      <c r="M180" s="122"/>
      <c r="N180" s="122"/>
      <c r="O180" s="122"/>
    </row>
    <row r="181" spans="2:15" x14ac:dyDescent="0.2">
      <c r="B181" s="11"/>
      <c r="C181" s="11"/>
      <c r="D181" s="11"/>
      <c r="E181" s="11"/>
      <c r="F181" s="11"/>
      <c r="G181" s="10"/>
      <c r="H181" s="10"/>
      <c r="I181" s="10"/>
      <c r="J181" s="10"/>
      <c r="K181" s="10"/>
      <c r="L181" s="10"/>
      <c r="M181" s="10"/>
      <c r="N181" s="10"/>
      <c r="O181" s="10"/>
    </row>
    <row r="182" spans="2:15" x14ac:dyDescent="0.2">
      <c r="B182" s="11"/>
      <c r="C182" s="11"/>
      <c r="D182" s="11"/>
      <c r="E182" s="11"/>
      <c r="F182" s="11"/>
      <c r="G182" s="10"/>
      <c r="H182" s="10"/>
      <c r="I182" s="10"/>
      <c r="J182" s="10"/>
      <c r="K182" s="10"/>
      <c r="L182" s="10"/>
      <c r="M182" s="10"/>
      <c r="N182" s="10"/>
      <c r="O182" s="10"/>
    </row>
    <row r="183" spans="2:15" x14ac:dyDescent="0.2">
      <c r="B183" s="11"/>
      <c r="C183" s="11"/>
      <c r="D183" s="11"/>
      <c r="E183" s="11"/>
      <c r="F183" s="11"/>
      <c r="G183" s="10"/>
      <c r="H183" s="10"/>
      <c r="I183" s="10"/>
      <c r="J183" s="10"/>
      <c r="K183" s="10"/>
      <c r="L183" s="10"/>
      <c r="M183" s="10"/>
      <c r="N183" s="10"/>
      <c r="O183" s="10"/>
    </row>
    <row r="184" spans="2:15" x14ac:dyDescent="0.2">
      <c r="B184" s="11"/>
      <c r="C184" s="11"/>
      <c r="D184" s="11"/>
      <c r="E184" s="11"/>
      <c r="F184" s="11"/>
      <c r="G184" s="10"/>
      <c r="H184" s="10"/>
      <c r="I184" s="10"/>
      <c r="J184" s="10"/>
      <c r="K184" s="10"/>
      <c r="L184" s="10"/>
      <c r="M184" s="10"/>
      <c r="N184" s="10"/>
      <c r="O184" s="10"/>
    </row>
    <row r="185" spans="2:15" x14ac:dyDescent="0.2">
      <c r="B185" s="11"/>
      <c r="C185" s="11"/>
      <c r="D185" s="11"/>
      <c r="E185" s="11"/>
      <c r="F185" s="11"/>
      <c r="G185" s="10"/>
      <c r="H185" s="10"/>
      <c r="I185" s="10"/>
      <c r="J185" s="10"/>
      <c r="K185" s="10"/>
      <c r="L185" s="10"/>
      <c r="M185" s="10"/>
      <c r="N185" s="10"/>
      <c r="O185" s="10"/>
    </row>
    <row r="186" spans="2:15" x14ac:dyDescent="0.2">
      <c r="B186" s="10"/>
      <c r="C186" s="10"/>
      <c r="D186" s="10"/>
      <c r="E186" s="10"/>
      <c r="F186" s="10"/>
      <c r="G186" s="10"/>
      <c r="H186" s="10"/>
      <c r="I186" s="10"/>
      <c r="J186" s="10"/>
      <c r="K186" s="10"/>
      <c r="L186" s="10"/>
      <c r="M186" s="10"/>
      <c r="N186" s="10"/>
      <c r="O186" s="10"/>
    </row>
    <row r="187" spans="2:15" x14ac:dyDescent="0.2">
      <c r="B187" s="10"/>
      <c r="C187" s="10"/>
      <c r="D187" s="10"/>
      <c r="E187" s="10"/>
      <c r="F187" s="10"/>
      <c r="G187" s="10"/>
      <c r="H187" s="10"/>
      <c r="I187" s="10"/>
      <c r="J187" s="10"/>
      <c r="K187" s="10"/>
      <c r="L187" s="10"/>
      <c r="M187" s="10"/>
      <c r="N187" s="10"/>
      <c r="O187" s="10"/>
    </row>
    <row r="188" spans="2:15" x14ac:dyDescent="0.2">
      <c r="B188" s="10"/>
      <c r="C188" s="10"/>
      <c r="D188" s="10"/>
      <c r="E188" s="10"/>
      <c r="F188" s="10"/>
      <c r="G188" s="10"/>
      <c r="H188" s="10"/>
      <c r="I188" s="10"/>
      <c r="J188" s="10"/>
      <c r="K188" s="10"/>
      <c r="L188" s="10"/>
      <c r="M188" s="10"/>
      <c r="N188" s="10"/>
      <c r="O188" s="10"/>
    </row>
    <row r="189" spans="2:15" x14ac:dyDescent="0.2">
      <c r="B189" s="10"/>
      <c r="C189" s="10"/>
      <c r="D189" s="10"/>
      <c r="E189" s="10"/>
      <c r="F189" s="10"/>
      <c r="G189" s="10"/>
      <c r="H189" s="10"/>
      <c r="I189" s="10"/>
      <c r="J189" s="10"/>
      <c r="K189" s="10"/>
      <c r="L189" s="10"/>
      <c r="M189" s="10"/>
      <c r="N189" s="10"/>
      <c r="O189" s="10"/>
    </row>
  </sheetData>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95" priority="17" stopIfTrue="1" operator="equal">
      <formula>"0"</formula>
    </cfRule>
    <cfRule type="cellIs" dxfId="94" priority="18" stopIfTrue="1" operator="lessThanOrEqual">
      <formula>$S$5</formula>
    </cfRule>
    <cfRule type="cellIs" dxfId="93" priority="19" stopIfTrue="1" operator="greaterThanOrEqual">
      <formula>$S$2</formula>
    </cfRule>
    <cfRule type="cellIs" dxfId="92" priority="20" stopIfTrue="1" operator="between">
      <formula>$S$4</formula>
      <formula>$S$3</formula>
    </cfRule>
  </conditionalFormatting>
  <conditionalFormatting sqref="I49">
    <cfRule type="cellIs" dxfId="91" priority="13" stopIfTrue="1" operator="equal">
      <formula>"0"</formula>
    </cfRule>
    <cfRule type="cellIs" dxfId="90" priority="14" stopIfTrue="1" operator="lessThanOrEqual">
      <formula>$S$5</formula>
    </cfRule>
    <cfRule type="cellIs" dxfId="89" priority="15" stopIfTrue="1" operator="greaterThanOrEqual">
      <formula>$S$2</formula>
    </cfRule>
    <cfRule type="cellIs" dxfId="88" priority="16" stopIfTrue="1" operator="between">
      <formula>$S$4</formula>
      <formula>$S$3</formula>
    </cfRule>
  </conditionalFormatting>
  <conditionalFormatting sqref="L49">
    <cfRule type="cellIs" dxfId="87" priority="9" stopIfTrue="1" operator="equal">
      <formula>"0"</formula>
    </cfRule>
    <cfRule type="cellIs" dxfId="86" priority="10" stopIfTrue="1" operator="lessThanOrEqual">
      <formula>$S$5</formula>
    </cfRule>
    <cfRule type="cellIs" dxfId="85" priority="11" stopIfTrue="1" operator="greaterThanOrEqual">
      <formula>$S$2</formula>
    </cfRule>
    <cfRule type="cellIs" dxfId="84" priority="12" stopIfTrue="1" operator="between">
      <formula>$S$4</formula>
      <formula>$S$3</formula>
    </cfRule>
  </conditionalFormatting>
  <conditionalFormatting sqref="O49:P49">
    <cfRule type="cellIs" dxfId="83" priority="1" stopIfTrue="1" operator="equal">
      <formula>"0"</formula>
    </cfRule>
    <cfRule type="cellIs" dxfId="82" priority="2" stopIfTrue="1" operator="lessThanOrEqual">
      <formula>$S$5</formula>
    </cfRule>
    <cfRule type="cellIs" dxfId="81" priority="3" stopIfTrue="1" operator="greaterThanOrEqual">
      <formula>$S$2</formula>
    </cfRule>
    <cfRule type="cellIs" dxfId="80" priority="4" stopIfTrue="1" operator="between">
      <formula>$S$4</formula>
      <formula>$S$3</formula>
    </cfRule>
  </conditionalFormatting>
  <dataValidations disablePrompts="1" count="6">
    <dataValidation type="list" allowBlank="1" showInputMessage="1" showErrorMessage="1" sqref="C78:P78" xr:uid="{00000000-0002-0000-0100-000000000000}">
      <formula1>$B$171:$B$172</formula1>
    </dataValidation>
    <dataValidation type="list" allowBlank="1" showInputMessage="1" showErrorMessage="1" sqref="C12:P12" xr:uid="{00000000-0002-0000-0100-000001000000}">
      <formula1>$B$140:$B$166</formula1>
    </dataValidation>
    <dataValidation type="list" allowBlank="1" showInputMessage="1" showErrorMessage="1" sqref="C10:I10" xr:uid="{00000000-0002-0000-0100-000002000000}">
      <formula1>"2022,2023,2024,2025,2026,2027"</formula1>
    </dataValidation>
    <dataValidation type="list" allowBlank="1" showInputMessage="1" showErrorMessage="1" sqref="N10:P10" xr:uid="{00000000-0002-0000-0100-000003000000}">
      <formula1>"Economicos,Eficiencia,Eficacia, Efectividad,Calidad"</formula1>
    </dataValidation>
    <dataValidation type="list" allowBlank="1" showInputMessage="1" showErrorMessage="1" sqref="C32:P32 C36:P36 C34:P34" xr:uid="{00000000-0002-0000-0100-000004000000}">
      <formula1>$Q$103:$Q$108</formula1>
    </dataValidation>
    <dataValidation type="list" allowBlank="1" showInputMessage="1" showErrorMessage="1" sqref="C18:P18" xr:uid="{00000000-0002-0000-0100-000005000000}">
      <formula1>$B$129:$B$135</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V152"/>
  <sheetViews>
    <sheetView zoomScale="75" zoomScaleNormal="75" workbookViewId="0">
      <selection activeCell="K11" sqref="K11"/>
    </sheetView>
  </sheetViews>
  <sheetFormatPr baseColWidth="10" defaultColWidth="11.42578125" defaultRowHeight="30" customHeight="1" x14ac:dyDescent="0.2"/>
  <cols>
    <col min="1" max="1" width="28.5703125" style="105" customWidth="1"/>
    <col min="2" max="2" width="27" bestFit="1" customWidth="1"/>
    <col min="3" max="12" width="15.7109375" customWidth="1"/>
    <col min="13" max="13" width="21.7109375" customWidth="1"/>
    <col min="14" max="14" width="10.7109375" customWidth="1"/>
    <col min="15" max="15" width="27.5703125" bestFit="1" customWidth="1"/>
    <col min="19" max="19" width="11.42578125" style="11" hidden="1" customWidth="1"/>
  </cols>
  <sheetData>
    <row r="1" spans="1:22" ht="30" customHeight="1" x14ac:dyDescent="0.25">
      <c r="A1" s="310"/>
      <c r="B1" s="311" t="s">
        <v>0</v>
      </c>
      <c r="C1" s="312"/>
      <c r="D1" s="312"/>
      <c r="E1" s="312"/>
      <c r="F1" s="312"/>
      <c r="G1" s="312"/>
      <c r="H1" s="312"/>
      <c r="I1" s="312"/>
      <c r="J1" s="312"/>
      <c r="K1" s="312"/>
      <c r="L1" s="312"/>
      <c r="M1" s="313"/>
      <c r="N1" s="314" t="s">
        <v>1</v>
      </c>
      <c r="O1" s="315"/>
      <c r="P1" s="44"/>
      <c r="Q1" s="44"/>
      <c r="T1" s="44"/>
      <c r="U1" s="44"/>
      <c r="V1" s="44"/>
    </row>
    <row r="2" spans="1:22" ht="30" customHeight="1" x14ac:dyDescent="0.25">
      <c r="A2" s="310"/>
      <c r="B2" s="311" t="s">
        <v>60</v>
      </c>
      <c r="C2" s="312"/>
      <c r="D2" s="312"/>
      <c r="E2" s="312"/>
      <c r="F2" s="312"/>
      <c r="G2" s="312"/>
      <c r="H2" s="312"/>
      <c r="I2" s="312"/>
      <c r="J2" s="312"/>
      <c r="K2" s="312"/>
      <c r="L2" s="312"/>
      <c r="M2" s="313"/>
      <c r="N2" s="314" t="s">
        <v>72</v>
      </c>
      <c r="O2" s="315"/>
      <c r="P2" s="44"/>
      <c r="Q2" s="44"/>
      <c r="S2" s="41">
        <v>0.8</v>
      </c>
      <c r="T2" s="44"/>
      <c r="U2" s="44"/>
      <c r="V2" s="44"/>
    </row>
    <row r="3" spans="1:22" ht="30" customHeight="1" x14ac:dyDescent="0.25">
      <c r="A3" s="310"/>
      <c r="B3" s="311" t="s">
        <v>61</v>
      </c>
      <c r="C3" s="312"/>
      <c r="D3" s="312"/>
      <c r="E3" s="312"/>
      <c r="F3" s="312"/>
      <c r="G3" s="312"/>
      <c r="H3" s="312"/>
      <c r="I3" s="312"/>
      <c r="J3" s="312"/>
      <c r="K3" s="312"/>
      <c r="L3" s="312"/>
      <c r="M3" s="313"/>
      <c r="N3" s="314" t="s">
        <v>94</v>
      </c>
      <c r="O3" s="315"/>
      <c r="P3" s="44"/>
      <c r="Q3" s="44"/>
      <c r="S3" s="41">
        <v>0.79998999999999998</v>
      </c>
      <c r="T3" s="44"/>
      <c r="U3" s="44"/>
      <c r="V3" s="44"/>
    </row>
    <row r="4" spans="1:22" ht="30" customHeight="1" x14ac:dyDescent="0.25">
      <c r="A4" s="310"/>
      <c r="B4" s="311" t="s">
        <v>62</v>
      </c>
      <c r="C4" s="312"/>
      <c r="D4" s="312"/>
      <c r="E4" s="312"/>
      <c r="F4" s="312"/>
      <c r="G4" s="312"/>
      <c r="H4" s="312"/>
      <c r="I4" s="312"/>
      <c r="J4" s="312"/>
      <c r="K4" s="312"/>
      <c r="L4" s="312"/>
      <c r="M4" s="313"/>
      <c r="N4" s="314" t="s">
        <v>240</v>
      </c>
      <c r="O4" s="315"/>
      <c r="P4" s="45"/>
      <c r="Q4" s="45"/>
      <c r="S4" s="41">
        <v>0.65</v>
      </c>
      <c r="T4" s="45"/>
      <c r="U4" s="45"/>
      <c r="V4" s="45"/>
    </row>
    <row r="5" spans="1:22" ht="18" x14ac:dyDescent="0.25">
      <c r="A5" s="98"/>
      <c r="B5" s="43"/>
      <c r="C5" s="99"/>
      <c r="D5" s="99"/>
      <c r="E5" s="99"/>
      <c r="F5" s="99"/>
      <c r="G5" s="99"/>
      <c r="H5" s="99"/>
      <c r="I5" s="99"/>
      <c r="J5" s="99"/>
      <c r="K5" s="99"/>
      <c r="L5" s="99"/>
      <c r="M5" s="100"/>
      <c r="N5" s="100"/>
      <c r="O5" s="100"/>
      <c r="P5" s="45"/>
      <c r="Q5" s="45"/>
      <c r="S5" s="41">
        <v>0.64999899999999999</v>
      </c>
      <c r="T5" s="45"/>
      <c r="U5" s="45"/>
      <c r="V5" s="45"/>
    </row>
    <row r="6" spans="1:22" ht="13.5" customHeight="1" x14ac:dyDescent="0.25">
      <c r="A6" s="101" t="s">
        <v>9</v>
      </c>
      <c r="B6" s="133" t="str">
        <f>'1.Planes Mejoramiento'!C12</f>
        <v>GESTION DE INFRAESTRUCTURA Y TECNOLOGIAS DE INFORMACION</v>
      </c>
      <c r="C6" s="43"/>
      <c r="D6" s="43"/>
      <c r="E6" s="43"/>
      <c r="F6" s="43"/>
      <c r="G6" s="43"/>
      <c r="H6" s="43"/>
      <c r="I6" s="43"/>
      <c r="J6" s="43"/>
      <c r="K6" s="43"/>
      <c r="L6" s="43"/>
      <c r="M6" s="43"/>
      <c r="N6" s="43"/>
      <c r="O6" s="43"/>
      <c r="S6" s="41"/>
    </row>
    <row r="7" spans="1:22" ht="11.25" customHeight="1" x14ac:dyDescent="0.2">
      <c r="A7" s="98"/>
      <c r="B7" s="43"/>
      <c r="C7" s="43"/>
      <c r="D7" s="43"/>
      <c r="E7" s="43"/>
      <c r="F7" s="43"/>
      <c r="G7" s="43"/>
      <c r="H7" s="43"/>
      <c r="I7" s="43"/>
      <c r="J7" s="43"/>
      <c r="K7" s="43"/>
      <c r="L7" s="43"/>
      <c r="M7" s="43"/>
      <c r="N7" s="43"/>
      <c r="O7" s="43"/>
      <c r="S7" s="41"/>
    </row>
    <row r="8" spans="1:22" s="46" customFormat="1" ht="30" customHeight="1" x14ac:dyDescent="0.2">
      <c r="A8" s="305" t="s">
        <v>63</v>
      </c>
      <c r="B8" s="307" t="s">
        <v>32</v>
      </c>
      <c r="C8" s="308" t="str">
        <f>'1.Planes Mejoramiento'!C14:P14</f>
        <v>Porcentaje de Implementación de los planes de mejoramiento</v>
      </c>
      <c r="D8" s="308"/>
      <c r="E8" s="308"/>
      <c r="F8" s="308"/>
      <c r="G8" s="308"/>
      <c r="H8" s="308"/>
      <c r="I8" s="308"/>
      <c r="J8" s="308"/>
      <c r="K8" s="308"/>
      <c r="L8" s="308"/>
      <c r="M8" s="307" t="s">
        <v>65</v>
      </c>
      <c r="N8" s="307"/>
      <c r="O8" s="307"/>
      <c r="S8" s="11"/>
    </row>
    <row r="9" spans="1:22" s="47" customFormat="1" ht="36" customHeight="1" thickBot="1" x14ac:dyDescent="0.25">
      <c r="A9" s="306"/>
      <c r="B9" s="305"/>
      <c r="C9" s="102" t="s">
        <v>116</v>
      </c>
      <c r="D9" s="102" t="s">
        <v>211</v>
      </c>
      <c r="E9" s="102" t="s">
        <v>117</v>
      </c>
      <c r="F9" s="102" t="s">
        <v>212</v>
      </c>
      <c r="G9" s="102" t="s">
        <v>118</v>
      </c>
      <c r="H9" s="102" t="s">
        <v>213</v>
      </c>
      <c r="I9" s="102" t="s">
        <v>119</v>
      </c>
      <c r="J9" s="102" t="s">
        <v>214</v>
      </c>
      <c r="K9" s="102" t="s">
        <v>35</v>
      </c>
      <c r="L9" s="102" t="s">
        <v>64</v>
      </c>
      <c r="M9" s="305"/>
      <c r="N9" s="305"/>
      <c r="O9" s="305"/>
      <c r="S9" s="11"/>
    </row>
    <row r="10" spans="1:22" ht="90" customHeight="1" x14ac:dyDescent="0.2">
      <c r="A10" s="309" t="s">
        <v>170</v>
      </c>
      <c r="B10" s="104" t="s">
        <v>97</v>
      </c>
      <c r="C10" s="103">
        <f>+C13+C15+C17</f>
        <v>2</v>
      </c>
      <c r="D10" s="302">
        <f>C10/$K$11</f>
        <v>5.128205128205128E-2</v>
      </c>
      <c r="E10" s="103">
        <f>+E13+E15+E17</f>
        <v>24</v>
      </c>
      <c r="F10" s="302">
        <f>E10/$K$11</f>
        <v>0.61538461538461542</v>
      </c>
      <c r="G10" s="103">
        <f>+G13+G15+G17</f>
        <v>2</v>
      </c>
      <c r="H10" s="302">
        <f>G10/$K$11</f>
        <v>5.128205128205128E-2</v>
      </c>
      <c r="I10" s="103">
        <f>+I13+I15+I17</f>
        <v>10</v>
      </c>
      <c r="J10" s="302">
        <f>I10/$K$11</f>
        <v>0.25641025641025639</v>
      </c>
      <c r="K10" s="103">
        <f>C10+E10+G10+I10</f>
        <v>38</v>
      </c>
      <c r="L10" s="303">
        <f>IF(K10=0,"0",K10/K11)</f>
        <v>0.97435897435897434</v>
      </c>
      <c r="M10" s="293" t="s">
        <v>258</v>
      </c>
      <c r="N10" s="294"/>
      <c r="O10" s="295"/>
    </row>
    <row r="11" spans="1:22" ht="117.75" customHeight="1" x14ac:dyDescent="0.2">
      <c r="A11" s="309"/>
      <c r="B11" s="104" t="s">
        <v>99</v>
      </c>
      <c r="C11" s="103">
        <f>+C14+C16+C18</f>
        <v>5</v>
      </c>
      <c r="D11" s="302"/>
      <c r="E11" s="103">
        <f>+E14+E16+E18</f>
        <v>21</v>
      </c>
      <c r="F11" s="302"/>
      <c r="G11" s="103">
        <f>+G14+G16+G18</f>
        <v>2</v>
      </c>
      <c r="H11" s="302"/>
      <c r="I11" s="103">
        <f>+I14+I16+I18</f>
        <v>11</v>
      </c>
      <c r="J11" s="302"/>
      <c r="K11" s="103">
        <f>C11+E11+G11+I11</f>
        <v>39</v>
      </c>
      <c r="L11" s="304"/>
      <c r="M11" s="296"/>
      <c r="N11" s="297"/>
      <c r="O11" s="298"/>
    </row>
    <row r="12" spans="1:22" ht="30" customHeight="1" thickBot="1" x14ac:dyDescent="0.25">
      <c r="C12" s="106"/>
      <c r="D12" s="106"/>
      <c r="E12" s="106"/>
      <c r="F12" s="106"/>
      <c r="G12" s="106"/>
      <c r="H12" s="106"/>
      <c r="I12" s="106"/>
      <c r="J12" s="106"/>
      <c r="K12" s="106"/>
      <c r="L12" s="106"/>
    </row>
    <row r="13" spans="1:22" ht="50.1" customHeight="1" x14ac:dyDescent="0.2">
      <c r="A13" s="299" t="s">
        <v>170</v>
      </c>
      <c r="B13" s="104" t="s">
        <v>171</v>
      </c>
      <c r="C13" s="103">
        <v>0</v>
      </c>
      <c r="D13" s="302">
        <f>C13/$K$14</f>
        <v>0</v>
      </c>
      <c r="E13" s="103">
        <v>16</v>
      </c>
      <c r="F13" s="302">
        <f>E13/$K$14</f>
        <v>0.84210526315789469</v>
      </c>
      <c r="G13" s="103">
        <v>0</v>
      </c>
      <c r="H13" s="302">
        <f>G13/$K$14</f>
        <v>0</v>
      </c>
      <c r="I13" s="103">
        <v>3</v>
      </c>
      <c r="J13" s="302">
        <f>I13/$K$14</f>
        <v>0.15789473684210525</v>
      </c>
      <c r="K13" s="103">
        <f t="shared" ref="K13:K18" si="0">C13+E13+G13+I13</f>
        <v>19</v>
      </c>
      <c r="L13" s="291">
        <f>IF(K13=0,"0",K13/K14)</f>
        <v>1</v>
      </c>
      <c r="M13" s="293" t="s">
        <v>262</v>
      </c>
      <c r="N13" s="294"/>
      <c r="O13" s="295"/>
    </row>
    <row r="14" spans="1:22" ht="50.1" customHeight="1" thickBot="1" x14ac:dyDescent="0.25">
      <c r="A14" s="300"/>
      <c r="B14" s="104" t="s">
        <v>172</v>
      </c>
      <c r="C14" s="103">
        <v>0</v>
      </c>
      <c r="D14" s="302"/>
      <c r="E14" s="103">
        <v>16</v>
      </c>
      <c r="F14" s="302"/>
      <c r="G14" s="103">
        <v>0</v>
      </c>
      <c r="H14" s="302"/>
      <c r="I14" s="103">
        <v>3</v>
      </c>
      <c r="J14" s="302"/>
      <c r="K14" s="103">
        <f t="shared" si="0"/>
        <v>19</v>
      </c>
      <c r="L14" s="292"/>
      <c r="M14" s="296"/>
      <c r="N14" s="297"/>
      <c r="O14" s="298"/>
    </row>
    <row r="15" spans="1:22" ht="50.1" customHeight="1" x14ac:dyDescent="0.2">
      <c r="A15" s="300"/>
      <c r="B15" s="104" t="s">
        <v>173</v>
      </c>
      <c r="C15" s="103">
        <v>0</v>
      </c>
      <c r="D15" s="302">
        <f>C15/$K$16</f>
        <v>0</v>
      </c>
      <c r="E15" s="103">
        <v>3</v>
      </c>
      <c r="F15" s="302">
        <f>E15/$K$16</f>
        <v>1</v>
      </c>
      <c r="G15" s="103">
        <v>0</v>
      </c>
      <c r="H15" s="302">
        <f>G15/$K$16</f>
        <v>0</v>
      </c>
      <c r="I15" s="103">
        <v>0</v>
      </c>
      <c r="J15" s="302">
        <f>I15/$K$16</f>
        <v>0</v>
      </c>
      <c r="K15" s="103">
        <f t="shared" si="0"/>
        <v>3</v>
      </c>
      <c r="L15" s="291">
        <f>IF(K15=0,"0",K15/K16)</f>
        <v>1</v>
      </c>
      <c r="M15" s="293"/>
      <c r="N15" s="294"/>
      <c r="O15" s="295"/>
    </row>
    <row r="16" spans="1:22" ht="50.1" customHeight="1" thickBot="1" x14ac:dyDescent="0.25">
      <c r="A16" s="300"/>
      <c r="B16" s="104" t="s">
        <v>174</v>
      </c>
      <c r="C16" s="103">
        <v>0</v>
      </c>
      <c r="D16" s="302"/>
      <c r="E16" s="103">
        <v>3</v>
      </c>
      <c r="F16" s="302"/>
      <c r="G16" s="103">
        <v>0</v>
      </c>
      <c r="H16" s="302"/>
      <c r="I16" s="103">
        <v>0</v>
      </c>
      <c r="J16" s="302"/>
      <c r="K16" s="103">
        <f t="shared" si="0"/>
        <v>3</v>
      </c>
      <c r="L16" s="292"/>
      <c r="M16" s="296"/>
      <c r="N16" s="297"/>
      <c r="O16" s="298"/>
    </row>
    <row r="17" spans="1:15" ht="50.1" customHeight="1" x14ac:dyDescent="0.2">
      <c r="A17" s="300"/>
      <c r="B17" s="104" t="s">
        <v>175</v>
      </c>
      <c r="C17" s="103">
        <v>2</v>
      </c>
      <c r="D17" s="302">
        <f>C17/$K$18</f>
        <v>0.11764705882352941</v>
      </c>
      <c r="E17" s="103">
        <v>5</v>
      </c>
      <c r="F17" s="302">
        <f>E17/$K$18</f>
        <v>0.29411764705882354</v>
      </c>
      <c r="G17" s="103">
        <v>2</v>
      </c>
      <c r="H17" s="302">
        <f>G17/$K$18</f>
        <v>0.11764705882352941</v>
      </c>
      <c r="I17" s="103">
        <v>7</v>
      </c>
      <c r="J17" s="302">
        <f>I17/$K$18</f>
        <v>0.41176470588235292</v>
      </c>
      <c r="K17" s="103">
        <f t="shared" si="0"/>
        <v>16</v>
      </c>
      <c r="L17" s="291">
        <f>IF(K17=0,"0",K17/K18)</f>
        <v>0.94117647058823528</v>
      </c>
      <c r="M17" s="293"/>
      <c r="N17" s="294"/>
      <c r="O17" s="295"/>
    </row>
    <row r="18" spans="1:15" ht="50.1" customHeight="1" x14ac:dyDescent="0.2">
      <c r="A18" s="301"/>
      <c r="B18" s="104" t="s">
        <v>176</v>
      </c>
      <c r="C18" s="103">
        <v>5</v>
      </c>
      <c r="D18" s="302"/>
      <c r="E18" s="103">
        <v>2</v>
      </c>
      <c r="F18" s="302"/>
      <c r="G18" s="103">
        <v>2</v>
      </c>
      <c r="H18" s="302"/>
      <c r="I18" s="103">
        <v>8</v>
      </c>
      <c r="J18" s="302"/>
      <c r="K18" s="103">
        <f t="shared" si="0"/>
        <v>17</v>
      </c>
      <c r="L18" s="292"/>
      <c r="M18" s="296"/>
      <c r="N18" s="297"/>
      <c r="O18" s="298"/>
    </row>
    <row r="70" spans="3:19" ht="69.95" customHeight="1" x14ac:dyDescent="0.2">
      <c r="C70" s="15"/>
      <c r="D70" s="15"/>
      <c r="E70" s="15"/>
      <c r="F70" s="15"/>
      <c r="G70" s="15"/>
      <c r="H70" s="15"/>
      <c r="I70" s="15"/>
      <c r="J70" s="15"/>
      <c r="K70" s="15"/>
      <c r="L70" s="15"/>
      <c r="M70" s="15"/>
      <c r="N70" s="15"/>
      <c r="O70" s="15"/>
      <c r="P70" s="15"/>
    </row>
    <row r="72" spans="3:19" ht="69.95" customHeight="1" x14ac:dyDescent="0.2">
      <c r="C72" s="15"/>
      <c r="D72" s="15"/>
      <c r="E72" s="15"/>
      <c r="F72" s="15"/>
      <c r="G72" s="15"/>
      <c r="H72" s="15"/>
      <c r="I72" s="15"/>
      <c r="J72" s="15"/>
      <c r="K72" s="15"/>
      <c r="L72" s="15"/>
      <c r="M72" s="15"/>
      <c r="N72" s="15"/>
      <c r="O72" s="15"/>
      <c r="P72" s="15"/>
      <c r="S72" s="42"/>
    </row>
    <row r="74" spans="3:19" ht="69.95" customHeight="1" x14ac:dyDescent="0.2">
      <c r="C74" s="15"/>
      <c r="D74" s="15"/>
      <c r="E74" s="15"/>
      <c r="F74" s="15"/>
      <c r="G74" s="15"/>
      <c r="H74" s="15"/>
      <c r="I74" s="15"/>
      <c r="J74" s="15"/>
      <c r="K74" s="15"/>
      <c r="L74" s="15"/>
      <c r="M74" s="15"/>
      <c r="N74" s="15"/>
      <c r="O74" s="15"/>
      <c r="P74" s="15"/>
    </row>
    <row r="76" spans="3:19" ht="69.95" customHeight="1" x14ac:dyDescent="0.2">
      <c r="C76" s="15"/>
      <c r="D76" s="15"/>
      <c r="E76" s="15"/>
      <c r="F76" s="15"/>
      <c r="G76" s="15"/>
      <c r="H76" s="15"/>
      <c r="I76" s="15"/>
      <c r="J76" s="15"/>
      <c r="K76" s="15"/>
      <c r="L76" s="15"/>
      <c r="M76" s="15"/>
      <c r="N76" s="15"/>
      <c r="O76" s="15"/>
      <c r="P76" s="15"/>
    </row>
    <row r="78" spans="3:19" ht="30" customHeight="1" x14ac:dyDescent="0.2">
      <c r="C78" s="15"/>
      <c r="D78" s="15"/>
      <c r="E78" s="15"/>
      <c r="F78" s="15"/>
      <c r="G78" s="15"/>
      <c r="H78" s="15"/>
      <c r="I78" s="15"/>
      <c r="J78" s="15"/>
      <c r="K78" s="15"/>
      <c r="L78" s="15"/>
      <c r="M78" s="15"/>
      <c r="N78" s="15"/>
      <c r="O78" s="15"/>
      <c r="P78" s="15"/>
    </row>
    <row r="142" spans="19:19" ht="30" customHeight="1" x14ac:dyDescent="0.2">
      <c r="S142" s="10"/>
    </row>
    <row r="143" spans="19:19" ht="30" customHeight="1" x14ac:dyDescent="0.2">
      <c r="S143" s="10"/>
    </row>
    <row r="144" spans="19:19" ht="30" customHeight="1" x14ac:dyDescent="0.2">
      <c r="S144" s="10"/>
    </row>
    <row r="145" spans="19:19" ht="30" customHeight="1" x14ac:dyDescent="0.2">
      <c r="S145" s="10"/>
    </row>
    <row r="146" spans="19:19" ht="30" customHeight="1" x14ac:dyDescent="0.2">
      <c r="S146" s="10"/>
    </row>
    <row r="147" spans="19:19" ht="30" customHeight="1" x14ac:dyDescent="0.2">
      <c r="S147" s="10"/>
    </row>
    <row r="148" spans="19:19" ht="30" customHeight="1" x14ac:dyDescent="0.2">
      <c r="S148" s="10"/>
    </row>
    <row r="149" spans="19:19" ht="30" customHeight="1" x14ac:dyDescent="0.2">
      <c r="S149" s="10"/>
    </row>
    <row r="150" spans="19:19" ht="30" customHeight="1" x14ac:dyDescent="0.2">
      <c r="S150" s="10"/>
    </row>
    <row r="151" spans="19:19" ht="30" customHeight="1" x14ac:dyDescent="0.2">
      <c r="S151" s="10"/>
    </row>
    <row r="152" spans="19:19" ht="30" customHeight="1" x14ac:dyDescent="0.2">
      <c r="S152" s="10"/>
    </row>
  </sheetData>
  <mergeCells count="39">
    <mergeCell ref="A1:A4"/>
    <mergeCell ref="B1:M1"/>
    <mergeCell ref="N1:O1"/>
    <mergeCell ref="B2:M2"/>
    <mergeCell ref="N2:O2"/>
    <mergeCell ref="B3:M3"/>
    <mergeCell ref="N3:O3"/>
    <mergeCell ref="B4:M4"/>
    <mergeCell ref="N4:O4"/>
    <mergeCell ref="L10:L11"/>
    <mergeCell ref="A8:A9"/>
    <mergeCell ref="B8:B9"/>
    <mergeCell ref="C8:L8"/>
    <mergeCell ref="M8:O9"/>
    <mergeCell ref="A10:A11"/>
    <mergeCell ref="D10:D11"/>
    <mergeCell ref="F10:F11"/>
    <mergeCell ref="H10:H11"/>
    <mergeCell ref="J10:J11"/>
    <mergeCell ref="M10:O11"/>
    <mergeCell ref="A13:A18"/>
    <mergeCell ref="D13:D14"/>
    <mergeCell ref="F13:F14"/>
    <mergeCell ref="H13:H14"/>
    <mergeCell ref="J13:J14"/>
    <mergeCell ref="D17:D18"/>
    <mergeCell ref="F17:F18"/>
    <mergeCell ref="H17:H18"/>
    <mergeCell ref="J17:J18"/>
    <mergeCell ref="D15:D16"/>
    <mergeCell ref="F15:F16"/>
    <mergeCell ref="H15:H16"/>
    <mergeCell ref="J15:J16"/>
    <mergeCell ref="L15:L16"/>
    <mergeCell ref="L17:L18"/>
    <mergeCell ref="L13:L14"/>
    <mergeCell ref="M13:O14"/>
    <mergeCell ref="M15:O16"/>
    <mergeCell ref="M17:O18"/>
  </mergeCells>
  <conditionalFormatting sqref="L10">
    <cfRule type="cellIs" dxfId="79" priority="13" stopIfTrue="1" operator="equal">
      <formula>"0"</formula>
    </cfRule>
    <cfRule type="cellIs" dxfId="78" priority="14" stopIfTrue="1" operator="lessThanOrEqual">
      <formula>$S$5</formula>
    </cfRule>
    <cfRule type="cellIs" dxfId="77" priority="15" stopIfTrue="1" operator="greaterThanOrEqual">
      <formula>$S$2</formula>
    </cfRule>
    <cfRule type="cellIs" dxfId="76" priority="16" stopIfTrue="1" operator="between">
      <formula>$S$4</formula>
      <formula>$S$3</formula>
    </cfRule>
  </conditionalFormatting>
  <conditionalFormatting sqref="L13">
    <cfRule type="cellIs" dxfId="75" priority="9" stopIfTrue="1" operator="equal">
      <formula>"0"</formula>
    </cfRule>
    <cfRule type="cellIs" dxfId="74" priority="10" stopIfTrue="1" operator="lessThanOrEqual">
      <formula>$S$5</formula>
    </cfRule>
    <cfRule type="cellIs" dxfId="73" priority="11" stopIfTrue="1" operator="greaterThanOrEqual">
      <formula>$S$2</formula>
    </cfRule>
    <cfRule type="cellIs" dxfId="72" priority="12" stopIfTrue="1" operator="between">
      <formula>$S$4</formula>
      <formula>$S$3</formula>
    </cfRule>
  </conditionalFormatting>
  <conditionalFormatting sqref="L15">
    <cfRule type="cellIs" dxfId="71" priority="5" stopIfTrue="1" operator="equal">
      <formula>"0"</formula>
    </cfRule>
    <cfRule type="cellIs" dxfId="70" priority="6" stopIfTrue="1" operator="lessThanOrEqual">
      <formula>$S$5</formula>
    </cfRule>
    <cfRule type="cellIs" dxfId="69" priority="7" stopIfTrue="1" operator="greaterThanOrEqual">
      <formula>$S$2</formula>
    </cfRule>
    <cfRule type="cellIs" dxfId="68" priority="8" stopIfTrue="1" operator="between">
      <formula>$S$4</formula>
      <formula>$S$3</formula>
    </cfRule>
  </conditionalFormatting>
  <conditionalFormatting sqref="L17">
    <cfRule type="cellIs" dxfId="67" priority="1" stopIfTrue="1" operator="equal">
      <formula>"0"</formula>
    </cfRule>
    <cfRule type="cellIs" dxfId="66" priority="2" stopIfTrue="1" operator="lessThanOrEqual">
      <formula>$S$5</formula>
    </cfRule>
    <cfRule type="cellIs" dxfId="65" priority="3" stopIfTrue="1" operator="greaterThanOrEqual">
      <formula>$S$2</formula>
    </cfRule>
    <cfRule type="cellIs" dxfId="64" priority="4" stopIfTrue="1" operator="between">
      <formula>$S$4</formula>
      <formula>$S$3</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S180"/>
  <sheetViews>
    <sheetView zoomScaleNormal="100" workbookViewId="0">
      <selection activeCell="C77" sqref="C77:P77"/>
    </sheetView>
  </sheetViews>
  <sheetFormatPr baseColWidth="10" defaultColWidth="11.42578125" defaultRowHeight="12.75" x14ac:dyDescent="0.2"/>
  <cols>
    <col min="1" max="1" width="1.42578125" style="2" customWidth="1"/>
    <col min="2" max="2" width="30" style="2" customWidth="1"/>
    <col min="3" max="3" width="16.85546875" style="2" customWidth="1"/>
    <col min="4" max="4" width="5" style="2" bestFit="1" customWidth="1"/>
    <col min="5" max="5" width="4.7109375" style="2" bestFit="1"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2.5703125" style="2" customWidth="1"/>
    <col min="16" max="16" width="12.140625" style="2" customWidth="1"/>
    <col min="17" max="18" width="11.7109375" style="2" customWidth="1"/>
    <col min="19" max="19" width="11.42578125" style="11" hidden="1" customWidth="1"/>
    <col min="20" max="256" width="11.42578125" style="2"/>
    <col min="257" max="257" width="3" style="2" customWidth="1"/>
    <col min="258" max="258" width="30" style="2" customWidth="1"/>
    <col min="259" max="259" width="16.85546875" style="2" customWidth="1"/>
    <col min="260" max="260" width="5" style="2" bestFit="1" customWidth="1"/>
    <col min="261" max="261" width="4.7109375" style="2" bestFit="1" customWidth="1"/>
    <col min="262" max="262" width="9.5703125" style="2" bestFit="1" customWidth="1"/>
    <col min="263" max="263" width="5.42578125" style="2" bestFit="1" customWidth="1"/>
    <col min="264" max="264" width="5.140625" style="2" bestFit="1" customWidth="1"/>
    <col min="265" max="265" width="9.5703125" style="2" bestFit="1" customWidth="1"/>
    <col min="266" max="266" width="4.140625" style="2" bestFit="1" customWidth="1"/>
    <col min="267" max="267" width="6.42578125" style="2" bestFit="1" customWidth="1"/>
    <col min="268" max="268" width="9.5703125" style="2" bestFit="1" customWidth="1"/>
    <col min="269" max="269" width="8.42578125" style="2" customWidth="1"/>
    <col min="270" max="270" width="6.42578125" style="2" customWidth="1"/>
    <col min="271" max="271" width="11" style="2" customWidth="1"/>
    <col min="272" max="272" width="12.140625" style="2" customWidth="1"/>
    <col min="273" max="274" width="11.7109375" style="2" customWidth="1"/>
    <col min="275" max="275" width="0" style="2" hidden="1" customWidth="1"/>
    <col min="276" max="512" width="11.42578125" style="2"/>
    <col min="513" max="513" width="3" style="2" customWidth="1"/>
    <col min="514" max="514" width="30" style="2" customWidth="1"/>
    <col min="515" max="515" width="16.85546875" style="2" customWidth="1"/>
    <col min="516" max="516" width="5" style="2" bestFit="1" customWidth="1"/>
    <col min="517" max="517" width="4.7109375" style="2" bestFit="1" customWidth="1"/>
    <col min="518" max="518" width="9.5703125" style="2" bestFit="1" customWidth="1"/>
    <col min="519" max="519" width="5.42578125" style="2" bestFit="1" customWidth="1"/>
    <col min="520" max="520" width="5.140625" style="2" bestFit="1" customWidth="1"/>
    <col min="521" max="521" width="9.5703125" style="2" bestFit="1" customWidth="1"/>
    <col min="522" max="522" width="4.140625" style="2" bestFit="1" customWidth="1"/>
    <col min="523" max="523" width="6.42578125" style="2" bestFit="1" customWidth="1"/>
    <col min="524" max="524" width="9.5703125" style="2" bestFit="1" customWidth="1"/>
    <col min="525" max="525" width="8.42578125" style="2" customWidth="1"/>
    <col min="526" max="526" width="6.42578125" style="2" customWidth="1"/>
    <col min="527" max="527" width="11" style="2" customWidth="1"/>
    <col min="528" max="528" width="12.140625" style="2" customWidth="1"/>
    <col min="529" max="530" width="11.7109375" style="2" customWidth="1"/>
    <col min="531" max="531" width="0" style="2" hidden="1" customWidth="1"/>
    <col min="532" max="768" width="11.42578125" style="2"/>
    <col min="769" max="769" width="3" style="2" customWidth="1"/>
    <col min="770" max="770" width="30" style="2" customWidth="1"/>
    <col min="771" max="771" width="16.85546875" style="2" customWidth="1"/>
    <col min="772" max="772" width="5" style="2" bestFit="1" customWidth="1"/>
    <col min="773" max="773" width="4.7109375" style="2" bestFit="1" customWidth="1"/>
    <col min="774" max="774" width="9.5703125" style="2" bestFit="1" customWidth="1"/>
    <col min="775" max="775" width="5.42578125" style="2" bestFit="1" customWidth="1"/>
    <col min="776" max="776" width="5.140625" style="2" bestFit="1" customWidth="1"/>
    <col min="777" max="777" width="9.5703125" style="2" bestFit="1" customWidth="1"/>
    <col min="778" max="778" width="4.140625" style="2" bestFit="1" customWidth="1"/>
    <col min="779" max="779" width="6.42578125" style="2" bestFit="1" customWidth="1"/>
    <col min="780" max="780" width="9.5703125" style="2" bestFit="1" customWidth="1"/>
    <col min="781" max="781" width="8.42578125" style="2" customWidth="1"/>
    <col min="782" max="782" width="6.42578125" style="2" customWidth="1"/>
    <col min="783" max="783" width="11" style="2" customWidth="1"/>
    <col min="784" max="784" width="12.140625" style="2" customWidth="1"/>
    <col min="785" max="786" width="11.7109375" style="2" customWidth="1"/>
    <col min="787" max="787" width="0" style="2" hidden="1" customWidth="1"/>
    <col min="788" max="1024" width="11.42578125" style="2"/>
    <col min="1025" max="1025" width="3" style="2" customWidth="1"/>
    <col min="1026" max="1026" width="30" style="2" customWidth="1"/>
    <col min="1027" max="1027" width="16.85546875" style="2" customWidth="1"/>
    <col min="1028" max="1028" width="5" style="2" bestFit="1" customWidth="1"/>
    <col min="1029" max="1029" width="4.7109375" style="2" bestFit="1" customWidth="1"/>
    <col min="1030" max="1030" width="9.5703125" style="2" bestFit="1" customWidth="1"/>
    <col min="1031" max="1031" width="5.42578125" style="2" bestFit="1" customWidth="1"/>
    <col min="1032" max="1032" width="5.140625" style="2" bestFit="1" customWidth="1"/>
    <col min="1033" max="1033" width="9.5703125" style="2" bestFit="1" customWidth="1"/>
    <col min="1034" max="1034" width="4.140625" style="2" bestFit="1" customWidth="1"/>
    <col min="1035" max="1035" width="6.42578125" style="2" bestFit="1" customWidth="1"/>
    <col min="1036" max="1036" width="9.5703125" style="2" bestFit="1" customWidth="1"/>
    <col min="1037" max="1037" width="8.42578125" style="2" customWidth="1"/>
    <col min="1038" max="1038" width="6.42578125" style="2" customWidth="1"/>
    <col min="1039" max="1039" width="11" style="2" customWidth="1"/>
    <col min="1040" max="1040" width="12.140625" style="2" customWidth="1"/>
    <col min="1041" max="1042" width="11.7109375" style="2" customWidth="1"/>
    <col min="1043" max="1043" width="0" style="2" hidden="1" customWidth="1"/>
    <col min="1044" max="1280" width="11.42578125" style="2"/>
    <col min="1281" max="1281" width="3" style="2" customWidth="1"/>
    <col min="1282" max="1282" width="30" style="2" customWidth="1"/>
    <col min="1283" max="1283" width="16.85546875" style="2" customWidth="1"/>
    <col min="1284" max="1284" width="5" style="2" bestFit="1" customWidth="1"/>
    <col min="1285" max="1285" width="4.7109375" style="2" bestFit="1" customWidth="1"/>
    <col min="1286" max="1286" width="9.5703125" style="2" bestFit="1" customWidth="1"/>
    <col min="1287" max="1287" width="5.42578125" style="2" bestFit="1" customWidth="1"/>
    <col min="1288" max="1288" width="5.140625" style="2" bestFit="1" customWidth="1"/>
    <col min="1289" max="1289" width="9.5703125" style="2" bestFit="1" customWidth="1"/>
    <col min="1290" max="1290" width="4.140625" style="2" bestFit="1" customWidth="1"/>
    <col min="1291" max="1291" width="6.42578125" style="2" bestFit="1" customWidth="1"/>
    <col min="1292" max="1292" width="9.5703125" style="2" bestFit="1" customWidth="1"/>
    <col min="1293" max="1293" width="8.42578125" style="2" customWidth="1"/>
    <col min="1294" max="1294" width="6.42578125" style="2" customWidth="1"/>
    <col min="1295" max="1295" width="11" style="2" customWidth="1"/>
    <col min="1296" max="1296" width="12.140625" style="2" customWidth="1"/>
    <col min="1297" max="1298" width="11.7109375" style="2" customWidth="1"/>
    <col min="1299" max="1299" width="0" style="2" hidden="1" customWidth="1"/>
    <col min="1300" max="1536" width="11.42578125" style="2"/>
    <col min="1537" max="1537" width="3" style="2" customWidth="1"/>
    <col min="1538" max="1538" width="30" style="2" customWidth="1"/>
    <col min="1539" max="1539" width="16.85546875" style="2" customWidth="1"/>
    <col min="1540" max="1540" width="5" style="2" bestFit="1" customWidth="1"/>
    <col min="1541" max="1541" width="4.7109375" style="2" bestFit="1" customWidth="1"/>
    <col min="1542" max="1542" width="9.5703125" style="2" bestFit="1" customWidth="1"/>
    <col min="1543" max="1543" width="5.42578125" style="2" bestFit="1" customWidth="1"/>
    <col min="1544" max="1544" width="5.140625" style="2" bestFit="1" customWidth="1"/>
    <col min="1545" max="1545" width="9.5703125" style="2" bestFit="1" customWidth="1"/>
    <col min="1546" max="1546" width="4.140625" style="2" bestFit="1" customWidth="1"/>
    <col min="1547" max="1547" width="6.42578125" style="2" bestFit="1" customWidth="1"/>
    <col min="1548" max="1548" width="9.5703125" style="2" bestFit="1" customWidth="1"/>
    <col min="1549" max="1549" width="8.42578125" style="2" customWidth="1"/>
    <col min="1550" max="1550" width="6.42578125" style="2" customWidth="1"/>
    <col min="1551" max="1551" width="11" style="2" customWidth="1"/>
    <col min="1552" max="1552" width="12.140625" style="2" customWidth="1"/>
    <col min="1553" max="1554" width="11.7109375" style="2" customWidth="1"/>
    <col min="1555" max="1555" width="0" style="2" hidden="1" customWidth="1"/>
    <col min="1556" max="1792" width="11.42578125" style="2"/>
    <col min="1793" max="1793" width="3" style="2" customWidth="1"/>
    <col min="1794" max="1794" width="30" style="2" customWidth="1"/>
    <col min="1795" max="1795" width="16.85546875" style="2" customWidth="1"/>
    <col min="1796" max="1796" width="5" style="2" bestFit="1" customWidth="1"/>
    <col min="1797" max="1797" width="4.7109375" style="2" bestFit="1" customWidth="1"/>
    <col min="1798" max="1798" width="9.5703125" style="2" bestFit="1" customWidth="1"/>
    <col min="1799" max="1799" width="5.42578125" style="2" bestFit="1" customWidth="1"/>
    <col min="1800" max="1800" width="5.140625" style="2" bestFit="1" customWidth="1"/>
    <col min="1801" max="1801" width="9.5703125" style="2" bestFit="1" customWidth="1"/>
    <col min="1802" max="1802" width="4.140625" style="2" bestFit="1" customWidth="1"/>
    <col min="1803" max="1803" width="6.42578125" style="2" bestFit="1" customWidth="1"/>
    <col min="1804" max="1804" width="9.5703125" style="2" bestFit="1" customWidth="1"/>
    <col min="1805" max="1805" width="8.42578125" style="2" customWidth="1"/>
    <col min="1806" max="1806" width="6.42578125" style="2" customWidth="1"/>
    <col min="1807" max="1807" width="11" style="2" customWidth="1"/>
    <col min="1808" max="1808" width="12.140625" style="2" customWidth="1"/>
    <col min="1809" max="1810" width="11.7109375" style="2" customWidth="1"/>
    <col min="1811" max="1811" width="0" style="2" hidden="1" customWidth="1"/>
    <col min="1812" max="2048" width="11.42578125" style="2"/>
    <col min="2049" max="2049" width="3" style="2" customWidth="1"/>
    <col min="2050" max="2050" width="30" style="2" customWidth="1"/>
    <col min="2051" max="2051" width="16.85546875" style="2" customWidth="1"/>
    <col min="2052" max="2052" width="5" style="2" bestFit="1" customWidth="1"/>
    <col min="2053" max="2053" width="4.7109375" style="2" bestFit="1" customWidth="1"/>
    <col min="2054" max="2054" width="9.5703125" style="2" bestFit="1" customWidth="1"/>
    <col min="2055" max="2055" width="5.42578125" style="2" bestFit="1" customWidth="1"/>
    <col min="2056" max="2056" width="5.140625" style="2" bestFit="1" customWidth="1"/>
    <col min="2057" max="2057" width="9.5703125" style="2" bestFit="1" customWidth="1"/>
    <col min="2058" max="2058" width="4.140625" style="2" bestFit="1" customWidth="1"/>
    <col min="2059" max="2059" width="6.42578125" style="2" bestFit="1" customWidth="1"/>
    <col min="2060" max="2060" width="9.5703125" style="2" bestFit="1" customWidth="1"/>
    <col min="2061" max="2061" width="8.42578125" style="2" customWidth="1"/>
    <col min="2062" max="2062" width="6.42578125" style="2" customWidth="1"/>
    <col min="2063" max="2063" width="11" style="2" customWidth="1"/>
    <col min="2064" max="2064" width="12.140625" style="2" customWidth="1"/>
    <col min="2065" max="2066" width="11.7109375" style="2" customWidth="1"/>
    <col min="2067" max="2067" width="0" style="2" hidden="1" customWidth="1"/>
    <col min="2068" max="2304" width="11.42578125" style="2"/>
    <col min="2305" max="2305" width="3" style="2" customWidth="1"/>
    <col min="2306" max="2306" width="30" style="2" customWidth="1"/>
    <col min="2307" max="2307" width="16.85546875" style="2" customWidth="1"/>
    <col min="2308" max="2308" width="5" style="2" bestFit="1" customWidth="1"/>
    <col min="2309" max="2309" width="4.7109375" style="2" bestFit="1" customWidth="1"/>
    <col min="2310" max="2310" width="9.5703125" style="2" bestFit="1" customWidth="1"/>
    <col min="2311" max="2311" width="5.42578125" style="2" bestFit="1" customWidth="1"/>
    <col min="2312" max="2312" width="5.140625" style="2" bestFit="1" customWidth="1"/>
    <col min="2313" max="2313" width="9.5703125" style="2" bestFit="1" customWidth="1"/>
    <col min="2314" max="2314" width="4.140625" style="2" bestFit="1" customWidth="1"/>
    <col min="2315" max="2315" width="6.42578125" style="2" bestFit="1" customWidth="1"/>
    <col min="2316" max="2316" width="9.5703125" style="2" bestFit="1" customWidth="1"/>
    <col min="2317" max="2317" width="8.42578125" style="2" customWidth="1"/>
    <col min="2318" max="2318" width="6.42578125" style="2" customWidth="1"/>
    <col min="2319" max="2319" width="11" style="2" customWidth="1"/>
    <col min="2320" max="2320" width="12.140625" style="2" customWidth="1"/>
    <col min="2321" max="2322" width="11.7109375" style="2" customWidth="1"/>
    <col min="2323" max="2323" width="0" style="2" hidden="1" customWidth="1"/>
    <col min="2324" max="2560" width="11.42578125" style="2"/>
    <col min="2561" max="2561" width="3" style="2" customWidth="1"/>
    <col min="2562" max="2562" width="30" style="2" customWidth="1"/>
    <col min="2563" max="2563" width="16.85546875" style="2" customWidth="1"/>
    <col min="2564" max="2564" width="5" style="2" bestFit="1" customWidth="1"/>
    <col min="2565" max="2565" width="4.7109375" style="2" bestFit="1" customWidth="1"/>
    <col min="2566" max="2566" width="9.5703125" style="2" bestFit="1" customWidth="1"/>
    <col min="2567" max="2567" width="5.42578125" style="2" bestFit="1" customWidth="1"/>
    <col min="2568" max="2568" width="5.140625" style="2" bestFit="1" customWidth="1"/>
    <col min="2569" max="2569" width="9.5703125" style="2" bestFit="1" customWidth="1"/>
    <col min="2570" max="2570" width="4.140625" style="2" bestFit="1" customWidth="1"/>
    <col min="2571" max="2571" width="6.42578125" style="2" bestFit="1" customWidth="1"/>
    <col min="2572" max="2572" width="9.5703125" style="2" bestFit="1" customWidth="1"/>
    <col min="2573" max="2573" width="8.42578125" style="2" customWidth="1"/>
    <col min="2574" max="2574" width="6.42578125" style="2" customWidth="1"/>
    <col min="2575" max="2575" width="11" style="2" customWidth="1"/>
    <col min="2576" max="2576" width="12.140625" style="2" customWidth="1"/>
    <col min="2577" max="2578" width="11.7109375" style="2" customWidth="1"/>
    <col min="2579" max="2579" width="0" style="2" hidden="1" customWidth="1"/>
    <col min="2580" max="2816" width="11.42578125" style="2"/>
    <col min="2817" max="2817" width="3" style="2" customWidth="1"/>
    <col min="2818" max="2818" width="30" style="2" customWidth="1"/>
    <col min="2819" max="2819" width="16.85546875" style="2" customWidth="1"/>
    <col min="2820" max="2820" width="5" style="2" bestFit="1" customWidth="1"/>
    <col min="2821" max="2821" width="4.7109375" style="2" bestFit="1" customWidth="1"/>
    <col min="2822" max="2822" width="9.5703125" style="2" bestFit="1" customWidth="1"/>
    <col min="2823" max="2823" width="5.42578125" style="2" bestFit="1" customWidth="1"/>
    <col min="2824" max="2824" width="5.140625" style="2" bestFit="1" customWidth="1"/>
    <col min="2825" max="2825" width="9.5703125" style="2" bestFit="1" customWidth="1"/>
    <col min="2826" max="2826" width="4.140625" style="2" bestFit="1" customWidth="1"/>
    <col min="2827" max="2827" width="6.42578125" style="2" bestFit="1" customWidth="1"/>
    <col min="2828" max="2828" width="9.5703125" style="2" bestFit="1" customWidth="1"/>
    <col min="2829" max="2829" width="8.42578125" style="2" customWidth="1"/>
    <col min="2830" max="2830" width="6.42578125" style="2" customWidth="1"/>
    <col min="2831" max="2831" width="11" style="2" customWidth="1"/>
    <col min="2832" max="2832" width="12.140625" style="2" customWidth="1"/>
    <col min="2833" max="2834" width="11.7109375" style="2" customWidth="1"/>
    <col min="2835" max="2835" width="0" style="2" hidden="1" customWidth="1"/>
    <col min="2836" max="3072" width="11.42578125" style="2"/>
    <col min="3073" max="3073" width="3" style="2" customWidth="1"/>
    <col min="3074" max="3074" width="30" style="2" customWidth="1"/>
    <col min="3075" max="3075" width="16.85546875" style="2" customWidth="1"/>
    <col min="3076" max="3076" width="5" style="2" bestFit="1" customWidth="1"/>
    <col min="3077" max="3077" width="4.7109375" style="2" bestFit="1" customWidth="1"/>
    <col min="3078" max="3078" width="9.5703125" style="2" bestFit="1" customWidth="1"/>
    <col min="3079" max="3079" width="5.42578125" style="2" bestFit="1" customWidth="1"/>
    <col min="3080" max="3080" width="5.140625" style="2" bestFit="1" customWidth="1"/>
    <col min="3081" max="3081" width="9.5703125" style="2" bestFit="1" customWidth="1"/>
    <col min="3082" max="3082" width="4.140625" style="2" bestFit="1" customWidth="1"/>
    <col min="3083" max="3083" width="6.42578125" style="2" bestFit="1" customWidth="1"/>
    <col min="3084" max="3084" width="9.5703125" style="2" bestFit="1" customWidth="1"/>
    <col min="3085" max="3085" width="8.42578125" style="2" customWidth="1"/>
    <col min="3086" max="3086" width="6.42578125" style="2" customWidth="1"/>
    <col min="3087" max="3087" width="11" style="2" customWidth="1"/>
    <col min="3088" max="3088" width="12.140625" style="2" customWidth="1"/>
    <col min="3089" max="3090" width="11.7109375" style="2" customWidth="1"/>
    <col min="3091" max="3091" width="0" style="2" hidden="1" customWidth="1"/>
    <col min="3092" max="3328" width="11.42578125" style="2"/>
    <col min="3329" max="3329" width="3" style="2" customWidth="1"/>
    <col min="3330" max="3330" width="30" style="2" customWidth="1"/>
    <col min="3331" max="3331" width="16.85546875" style="2" customWidth="1"/>
    <col min="3332" max="3332" width="5" style="2" bestFit="1" customWidth="1"/>
    <col min="3333" max="3333" width="4.7109375" style="2" bestFit="1" customWidth="1"/>
    <col min="3334" max="3334" width="9.5703125" style="2" bestFit="1" customWidth="1"/>
    <col min="3335" max="3335" width="5.42578125" style="2" bestFit="1" customWidth="1"/>
    <col min="3336" max="3336" width="5.140625" style="2" bestFit="1" customWidth="1"/>
    <col min="3337" max="3337" width="9.5703125" style="2" bestFit="1" customWidth="1"/>
    <col min="3338" max="3338" width="4.140625" style="2" bestFit="1" customWidth="1"/>
    <col min="3339" max="3339" width="6.42578125" style="2" bestFit="1" customWidth="1"/>
    <col min="3340" max="3340" width="9.5703125" style="2" bestFit="1" customWidth="1"/>
    <col min="3341" max="3341" width="8.42578125" style="2" customWidth="1"/>
    <col min="3342" max="3342" width="6.42578125" style="2" customWidth="1"/>
    <col min="3343" max="3343" width="11" style="2" customWidth="1"/>
    <col min="3344" max="3344" width="12.140625" style="2" customWidth="1"/>
    <col min="3345" max="3346" width="11.7109375" style="2" customWidth="1"/>
    <col min="3347" max="3347" width="0" style="2" hidden="1" customWidth="1"/>
    <col min="3348" max="3584" width="11.42578125" style="2"/>
    <col min="3585" max="3585" width="3" style="2" customWidth="1"/>
    <col min="3586" max="3586" width="30" style="2" customWidth="1"/>
    <col min="3587" max="3587" width="16.85546875" style="2" customWidth="1"/>
    <col min="3588" max="3588" width="5" style="2" bestFit="1" customWidth="1"/>
    <col min="3589" max="3589" width="4.7109375" style="2" bestFit="1" customWidth="1"/>
    <col min="3590" max="3590" width="9.5703125" style="2" bestFit="1" customWidth="1"/>
    <col min="3591" max="3591" width="5.42578125" style="2" bestFit="1" customWidth="1"/>
    <col min="3592" max="3592" width="5.140625" style="2" bestFit="1" customWidth="1"/>
    <col min="3593" max="3593" width="9.5703125" style="2" bestFit="1" customWidth="1"/>
    <col min="3594" max="3594" width="4.140625" style="2" bestFit="1" customWidth="1"/>
    <col min="3595" max="3595" width="6.42578125" style="2" bestFit="1" customWidth="1"/>
    <col min="3596" max="3596" width="9.5703125" style="2" bestFit="1" customWidth="1"/>
    <col min="3597" max="3597" width="8.42578125" style="2" customWidth="1"/>
    <col min="3598" max="3598" width="6.42578125" style="2" customWidth="1"/>
    <col min="3599" max="3599" width="11" style="2" customWidth="1"/>
    <col min="3600" max="3600" width="12.140625" style="2" customWidth="1"/>
    <col min="3601" max="3602" width="11.7109375" style="2" customWidth="1"/>
    <col min="3603" max="3603" width="0" style="2" hidden="1" customWidth="1"/>
    <col min="3604" max="3840" width="11.42578125" style="2"/>
    <col min="3841" max="3841" width="3" style="2" customWidth="1"/>
    <col min="3842" max="3842" width="30" style="2" customWidth="1"/>
    <col min="3843" max="3843" width="16.85546875" style="2" customWidth="1"/>
    <col min="3844" max="3844" width="5" style="2" bestFit="1" customWidth="1"/>
    <col min="3845" max="3845" width="4.7109375" style="2" bestFit="1" customWidth="1"/>
    <col min="3846" max="3846" width="9.5703125" style="2" bestFit="1" customWidth="1"/>
    <col min="3847" max="3847" width="5.42578125" style="2" bestFit="1" customWidth="1"/>
    <col min="3848" max="3848" width="5.140625" style="2" bestFit="1" customWidth="1"/>
    <col min="3849" max="3849" width="9.5703125" style="2" bestFit="1" customWidth="1"/>
    <col min="3850" max="3850" width="4.140625" style="2" bestFit="1" customWidth="1"/>
    <col min="3851" max="3851" width="6.42578125" style="2" bestFit="1" customWidth="1"/>
    <col min="3852" max="3852" width="9.5703125" style="2" bestFit="1" customWidth="1"/>
    <col min="3853" max="3853" width="8.42578125" style="2" customWidth="1"/>
    <col min="3854" max="3854" width="6.42578125" style="2" customWidth="1"/>
    <col min="3855" max="3855" width="11" style="2" customWidth="1"/>
    <col min="3856" max="3856" width="12.140625" style="2" customWidth="1"/>
    <col min="3857" max="3858" width="11.7109375" style="2" customWidth="1"/>
    <col min="3859" max="3859" width="0" style="2" hidden="1" customWidth="1"/>
    <col min="3860" max="4096" width="11.42578125" style="2"/>
    <col min="4097" max="4097" width="3" style="2" customWidth="1"/>
    <col min="4098" max="4098" width="30" style="2" customWidth="1"/>
    <col min="4099" max="4099" width="16.85546875" style="2" customWidth="1"/>
    <col min="4100" max="4100" width="5" style="2" bestFit="1" customWidth="1"/>
    <col min="4101" max="4101" width="4.7109375" style="2" bestFit="1" customWidth="1"/>
    <col min="4102" max="4102" width="9.5703125" style="2" bestFit="1" customWidth="1"/>
    <col min="4103" max="4103" width="5.42578125" style="2" bestFit="1" customWidth="1"/>
    <col min="4104" max="4104" width="5.140625" style="2" bestFit="1" customWidth="1"/>
    <col min="4105" max="4105" width="9.5703125" style="2" bestFit="1" customWidth="1"/>
    <col min="4106" max="4106" width="4.140625" style="2" bestFit="1" customWidth="1"/>
    <col min="4107" max="4107" width="6.42578125" style="2" bestFit="1" customWidth="1"/>
    <col min="4108" max="4108" width="9.5703125" style="2" bestFit="1" customWidth="1"/>
    <col min="4109" max="4109" width="8.42578125" style="2" customWidth="1"/>
    <col min="4110" max="4110" width="6.42578125" style="2" customWidth="1"/>
    <col min="4111" max="4111" width="11" style="2" customWidth="1"/>
    <col min="4112" max="4112" width="12.140625" style="2" customWidth="1"/>
    <col min="4113" max="4114" width="11.7109375" style="2" customWidth="1"/>
    <col min="4115" max="4115" width="0" style="2" hidden="1" customWidth="1"/>
    <col min="4116" max="4352" width="11.42578125" style="2"/>
    <col min="4353" max="4353" width="3" style="2" customWidth="1"/>
    <col min="4354" max="4354" width="30" style="2" customWidth="1"/>
    <col min="4355" max="4355" width="16.85546875" style="2" customWidth="1"/>
    <col min="4356" max="4356" width="5" style="2" bestFit="1" customWidth="1"/>
    <col min="4357" max="4357" width="4.7109375" style="2" bestFit="1" customWidth="1"/>
    <col min="4358" max="4358" width="9.5703125" style="2" bestFit="1" customWidth="1"/>
    <col min="4359" max="4359" width="5.42578125" style="2" bestFit="1" customWidth="1"/>
    <col min="4360" max="4360" width="5.140625" style="2" bestFit="1" customWidth="1"/>
    <col min="4361" max="4361" width="9.5703125" style="2" bestFit="1" customWidth="1"/>
    <col min="4362" max="4362" width="4.140625" style="2" bestFit="1" customWidth="1"/>
    <col min="4363" max="4363" width="6.42578125" style="2" bestFit="1" customWidth="1"/>
    <col min="4364" max="4364" width="9.5703125" style="2" bestFit="1" customWidth="1"/>
    <col min="4365" max="4365" width="8.42578125" style="2" customWidth="1"/>
    <col min="4366" max="4366" width="6.42578125" style="2" customWidth="1"/>
    <col min="4367" max="4367" width="11" style="2" customWidth="1"/>
    <col min="4368" max="4368" width="12.140625" style="2" customWidth="1"/>
    <col min="4369" max="4370" width="11.7109375" style="2" customWidth="1"/>
    <col min="4371" max="4371" width="0" style="2" hidden="1" customWidth="1"/>
    <col min="4372" max="4608" width="11.42578125" style="2"/>
    <col min="4609" max="4609" width="3" style="2" customWidth="1"/>
    <col min="4610" max="4610" width="30" style="2" customWidth="1"/>
    <col min="4611" max="4611" width="16.85546875" style="2" customWidth="1"/>
    <col min="4612" max="4612" width="5" style="2" bestFit="1" customWidth="1"/>
    <col min="4613" max="4613" width="4.7109375" style="2" bestFit="1" customWidth="1"/>
    <col min="4614" max="4614" width="9.5703125" style="2" bestFit="1" customWidth="1"/>
    <col min="4615" max="4615" width="5.42578125" style="2" bestFit="1" customWidth="1"/>
    <col min="4616" max="4616" width="5.140625" style="2" bestFit="1" customWidth="1"/>
    <col min="4617" max="4617" width="9.5703125" style="2" bestFit="1" customWidth="1"/>
    <col min="4618" max="4618" width="4.140625" style="2" bestFit="1" customWidth="1"/>
    <col min="4619" max="4619" width="6.42578125" style="2" bestFit="1" customWidth="1"/>
    <col min="4620" max="4620" width="9.5703125" style="2" bestFit="1" customWidth="1"/>
    <col min="4621" max="4621" width="8.42578125" style="2" customWidth="1"/>
    <col min="4622" max="4622" width="6.42578125" style="2" customWidth="1"/>
    <col min="4623" max="4623" width="11" style="2" customWidth="1"/>
    <col min="4624" max="4624" width="12.140625" style="2" customWidth="1"/>
    <col min="4625" max="4626" width="11.7109375" style="2" customWidth="1"/>
    <col min="4627" max="4627" width="0" style="2" hidden="1" customWidth="1"/>
    <col min="4628" max="4864" width="11.42578125" style="2"/>
    <col min="4865" max="4865" width="3" style="2" customWidth="1"/>
    <col min="4866" max="4866" width="30" style="2" customWidth="1"/>
    <col min="4867" max="4867" width="16.85546875" style="2" customWidth="1"/>
    <col min="4868" max="4868" width="5" style="2" bestFit="1" customWidth="1"/>
    <col min="4869" max="4869" width="4.7109375" style="2" bestFit="1" customWidth="1"/>
    <col min="4870" max="4870" width="9.5703125" style="2" bestFit="1" customWidth="1"/>
    <col min="4871" max="4871" width="5.42578125" style="2" bestFit="1" customWidth="1"/>
    <col min="4872" max="4872" width="5.140625" style="2" bestFit="1" customWidth="1"/>
    <col min="4873" max="4873" width="9.5703125" style="2" bestFit="1" customWidth="1"/>
    <col min="4874" max="4874" width="4.140625" style="2" bestFit="1" customWidth="1"/>
    <col min="4875" max="4875" width="6.42578125" style="2" bestFit="1" customWidth="1"/>
    <col min="4876" max="4876" width="9.5703125" style="2" bestFit="1" customWidth="1"/>
    <col min="4877" max="4877" width="8.42578125" style="2" customWidth="1"/>
    <col min="4878" max="4878" width="6.42578125" style="2" customWidth="1"/>
    <col min="4879" max="4879" width="11" style="2" customWidth="1"/>
    <col min="4880" max="4880" width="12.140625" style="2" customWidth="1"/>
    <col min="4881" max="4882" width="11.7109375" style="2" customWidth="1"/>
    <col min="4883" max="4883" width="0" style="2" hidden="1" customWidth="1"/>
    <col min="4884" max="5120" width="11.42578125" style="2"/>
    <col min="5121" max="5121" width="3" style="2" customWidth="1"/>
    <col min="5122" max="5122" width="30" style="2" customWidth="1"/>
    <col min="5123" max="5123" width="16.85546875" style="2" customWidth="1"/>
    <col min="5124" max="5124" width="5" style="2" bestFit="1" customWidth="1"/>
    <col min="5125" max="5125" width="4.7109375" style="2" bestFit="1" customWidth="1"/>
    <col min="5126" max="5126" width="9.5703125" style="2" bestFit="1" customWidth="1"/>
    <col min="5127" max="5127" width="5.42578125" style="2" bestFit="1" customWidth="1"/>
    <col min="5128" max="5128" width="5.140625" style="2" bestFit="1" customWidth="1"/>
    <col min="5129" max="5129" width="9.5703125" style="2" bestFit="1" customWidth="1"/>
    <col min="5130" max="5130" width="4.140625" style="2" bestFit="1" customWidth="1"/>
    <col min="5131" max="5131" width="6.42578125" style="2" bestFit="1" customWidth="1"/>
    <col min="5132" max="5132" width="9.5703125" style="2" bestFit="1" customWidth="1"/>
    <col min="5133" max="5133" width="8.42578125" style="2" customWidth="1"/>
    <col min="5134" max="5134" width="6.42578125" style="2" customWidth="1"/>
    <col min="5135" max="5135" width="11" style="2" customWidth="1"/>
    <col min="5136" max="5136" width="12.140625" style="2" customWidth="1"/>
    <col min="5137" max="5138" width="11.7109375" style="2" customWidth="1"/>
    <col min="5139" max="5139" width="0" style="2" hidden="1" customWidth="1"/>
    <col min="5140" max="5376" width="11.42578125" style="2"/>
    <col min="5377" max="5377" width="3" style="2" customWidth="1"/>
    <col min="5378" max="5378" width="30" style="2" customWidth="1"/>
    <col min="5379" max="5379" width="16.85546875" style="2" customWidth="1"/>
    <col min="5380" max="5380" width="5" style="2" bestFit="1" customWidth="1"/>
    <col min="5381" max="5381" width="4.7109375" style="2" bestFit="1" customWidth="1"/>
    <col min="5382" max="5382" width="9.5703125" style="2" bestFit="1" customWidth="1"/>
    <col min="5383" max="5383" width="5.42578125" style="2" bestFit="1" customWidth="1"/>
    <col min="5384" max="5384" width="5.140625" style="2" bestFit="1" customWidth="1"/>
    <col min="5385" max="5385" width="9.5703125" style="2" bestFit="1" customWidth="1"/>
    <col min="5386" max="5386" width="4.140625" style="2" bestFit="1" customWidth="1"/>
    <col min="5387" max="5387" width="6.42578125" style="2" bestFit="1" customWidth="1"/>
    <col min="5388" max="5388" width="9.5703125" style="2" bestFit="1" customWidth="1"/>
    <col min="5389" max="5389" width="8.42578125" style="2" customWidth="1"/>
    <col min="5390" max="5390" width="6.42578125" style="2" customWidth="1"/>
    <col min="5391" max="5391" width="11" style="2" customWidth="1"/>
    <col min="5392" max="5392" width="12.140625" style="2" customWidth="1"/>
    <col min="5393" max="5394" width="11.7109375" style="2" customWidth="1"/>
    <col min="5395" max="5395" width="0" style="2" hidden="1" customWidth="1"/>
    <col min="5396" max="5632" width="11.42578125" style="2"/>
    <col min="5633" max="5633" width="3" style="2" customWidth="1"/>
    <col min="5634" max="5634" width="30" style="2" customWidth="1"/>
    <col min="5635" max="5635" width="16.85546875" style="2" customWidth="1"/>
    <col min="5636" max="5636" width="5" style="2" bestFit="1" customWidth="1"/>
    <col min="5637" max="5637" width="4.7109375" style="2" bestFit="1" customWidth="1"/>
    <col min="5638" max="5638" width="9.5703125" style="2" bestFit="1" customWidth="1"/>
    <col min="5639" max="5639" width="5.42578125" style="2" bestFit="1" customWidth="1"/>
    <col min="5640" max="5640" width="5.140625" style="2" bestFit="1" customWidth="1"/>
    <col min="5641" max="5641" width="9.5703125" style="2" bestFit="1" customWidth="1"/>
    <col min="5642" max="5642" width="4.140625" style="2" bestFit="1" customWidth="1"/>
    <col min="5643" max="5643" width="6.42578125" style="2" bestFit="1" customWidth="1"/>
    <col min="5644" max="5644" width="9.5703125" style="2" bestFit="1" customWidth="1"/>
    <col min="5645" max="5645" width="8.42578125" style="2" customWidth="1"/>
    <col min="5646" max="5646" width="6.42578125" style="2" customWidth="1"/>
    <col min="5647" max="5647" width="11" style="2" customWidth="1"/>
    <col min="5648" max="5648" width="12.140625" style="2" customWidth="1"/>
    <col min="5649" max="5650" width="11.7109375" style="2" customWidth="1"/>
    <col min="5651" max="5651" width="0" style="2" hidden="1" customWidth="1"/>
    <col min="5652" max="5888" width="11.42578125" style="2"/>
    <col min="5889" max="5889" width="3" style="2" customWidth="1"/>
    <col min="5890" max="5890" width="30" style="2" customWidth="1"/>
    <col min="5891" max="5891" width="16.85546875" style="2" customWidth="1"/>
    <col min="5892" max="5892" width="5" style="2" bestFit="1" customWidth="1"/>
    <col min="5893" max="5893" width="4.7109375" style="2" bestFit="1" customWidth="1"/>
    <col min="5894" max="5894" width="9.5703125" style="2" bestFit="1" customWidth="1"/>
    <col min="5895" max="5895" width="5.42578125" style="2" bestFit="1" customWidth="1"/>
    <col min="5896" max="5896" width="5.140625" style="2" bestFit="1" customWidth="1"/>
    <col min="5897" max="5897" width="9.5703125" style="2" bestFit="1" customWidth="1"/>
    <col min="5898" max="5898" width="4.140625" style="2" bestFit="1" customWidth="1"/>
    <col min="5899" max="5899" width="6.42578125" style="2" bestFit="1" customWidth="1"/>
    <col min="5900" max="5900" width="9.5703125" style="2" bestFit="1" customWidth="1"/>
    <col min="5901" max="5901" width="8.42578125" style="2" customWidth="1"/>
    <col min="5902" max="5902" width="6.42578125" style="2" customWidth="1"/>
    <col min="5903" max="5903" width="11" style="2" customWidth="1"/>
    <col min="5904" max="5904" width="12.140625" style="2" customWidth="1"/>
    <col min="5905" max="5906" width="11.7109375" style="2" customWidth="1"/>
    <col min="5907" max="5907" width="0" style="2" hidden="1" customWidth="1"/>
    <col min="5908" max="6144" width="11.42578125" style="2"/>
    <col min="6145" max="6145" width="3" style="2" customWidth="1"/>
    <col min="6146" max="6146" width="30" style="2" customWidth="1"/>
    <col min="6147" max="6147" width="16.85546875" style="2" customWidth="1"/>
    <col min="6148" max="6148" width="5" style="2" bestFit="1" customWidth="1"/>
    <col min="6149" max="6149" width="4.7109375" style="2" bestFit="1" customWidth="1"/>
    <col min="6150" max="6150" width="9.5703125" style="2" bestFit="1" customWidth="1"/>
    <col min="6151" max="6151" width="5.42578125" style="2" bestFit="1" customWidth="1"/>
    <col min="6152" max="6152" width="5.140625" style="2" bestFit="1" customWidth="1"/>
    <col min="6153" max="6153" width="9.5703125" style="2" bestFit="1" customWidth="1"/>
    <col min="6154" max="6154" width="4.140625" style="2" bestFit="1" customWidth="1"/>
    <col min="6155" max="6155" width="6.42578125" style="2" bestFit="1" customWidth="1"/>
    <col min="6156" max="6156" width="9.5703125" style="2" bestFit="1" customWidth="1"/>
    <col min="6157" max="6157" width="8.42578125" style="2" customWidth="1"/>
    <col min="6158" max="6158" width="6.42578125" style="2" customWidth="1"/>
    <col min="6159" max="6159" width="11" style="2" customWidth="1"/>
    <col min="6160" max="6160" width="12.140625" style="2" customWidth="1"/>
    <col min="6161" max="6162" width="11.7109375" style="2" customWidth="1"/>
    <col min="6163" max="6163" width="0" style="2" hidden="1" customWidth="1"/>
    <col min="6164" max="6400" width="11.42578125" style="2"/>
    <col min="6401" max="6401" width="3" style="2" customWidth="1"/>
    <col min="6402" max="6402" width="30" style="2" customWidth="1"/>
    <col min="6403" max="6403" width="16.85546875" style="2" customWidth="1"/>
    <col min="6404" max="6404" width="5" style="2" bestFit="1" customWidth="1"/>
    <col min="6405" max="6405" width="4.7109375" style="2" bestFit="1" customWidth="1"/>
    <col min="6406" max="6406" width="9.5703125" style="2" bestFit="1" customWidth="1"/>
    <col min="6407" max="6407" width="5.42578125" style="2" bestFit="1" customWidth="1"/>
    <col min="6408" max="6408" width="5.140625" style="2" bestFit="1" customWidth="1"/>
    <col min="6409" max="6409" width="9.5703125" style="2" bestFit="1" customWidth="1"/>
    <col min="6410" max="6410" width="4.140625" style="2" bestFit="1" customWidth="1"/>
    <col min="6411" max="6411" width="6.42578125" style="2" bestFit="1" customWidth="1"/>
    <col min="6412" max="6412" width="9.5703125" style="2" bestFit="1" customWidth="1"/>
    <col min="6413" max="6413" width="8.42578125" style="2" customWidth="1"/>
    <col min="6414" max="6414" width="6.42578125" style="2" customWidth="1"/>
    <col min="6415" max="6415" width="11" style="2" customWidth="1"/>
    <col min="6416" max="6416" width="12.140625" style="2" customWidth="1"/>
    <col min="6417" max="6418" width="11.7109375" style="2" customWidth="1"/>
    <col min="6419" max="6419" width="0" style="2" hidden="1" customWidth="1"/>
    <col min="6420" max="6656" width="11.42578125" style="2"/>
    <col min="6657" max="6657" width="3" style="2" customWidth="1"/>
    <col min="6658" max="6658" width="30" style="2" customWidth="1"/>
    <col min="6659" max="6659" width="16.85546875" style="2" customWidth="1"/>
    <col min="6660" max="6660" width="5" style="2" bestFit="1" customWidth="1"/>
    <col min="6661" max="6661" width="4.7109375" style="2" bestFit="1" customWidth="1"/>
    <col min="6662" max="6662" width="9.5703125" style="2" bestFit="1" customWidth="1"/>
    <col min="6663" max="6663" width="5.42578125" style="2" bestFit="1" customWidth="1"/>
    <col min="6664" max="6664" width="5.140625" style="2" bestFit="1" customWidth="1"/>
    <col min="6665" max="6665" width="9.5703125" style="2" bestFit="1" customWidth="1"/>
    <col min="6666" max="6666" width="4.140625" style="2" bestFit="1" customWidth="1"/>
    <col min="6667" max="6667" width="6.42578125" style="2" bestFit="1" customWidth="1"/>
    <col min="6668" max="6668" width="9.5703125" style="2" bestFit="1" customWidth="1"/>
    <col min="6669" max="6669" width="8.42578125" style="2" customWidth="1"/>
    <col min="6670" max="6670" width="6.42578125" style="2" customWidth="1"/>
    <col min="6671" max="6671" width="11" style="2" customWidth="1"/>
    <col min="6672" max="6672" width="12.140625" style="2" customWidth="1"/>
    <col min="6673" max="6674" width="11.7109375" style="2" customWidth="1"/>
    <col min="6675" max="6675" width="0" style="2" hidden="1" customWidth="1"/>
    <col min="6676" max="6912" width="11.42578125" style="2"/>
    <col min="6913" max="6913" width="3" style="2" customWidth="1"/>
    <col min="6914" max="6914" width="30" style="2" customWidth="1"/>
    <col min="6915" max="6915" width="16.85546875" style="2" customWidth="1"/>
    <col min="6916" max="6916" width="5" style="2" bestFit="1" customWidth="1"/>
    <col min="6917" max="6917" width="4.7109375" style="2" bestFit="1" customWidth="1"/>
    <col min="6918" max="6918" width="9.5703125" style="2" bestFit="1" customWidth="1"/>
    <col min="6919" max="6919" width="5.42578125" style="2" bestFit="1" customWidth="1"/>
    <col min="6920" max="6920" width="5.140625" style="2" bestFit="1" customWidth="1"/>
    <col min="6921" max="6921" width="9.5703125" style="2" bestFit="1" customWidth="1"/>
    <col min="6922" max="6922" width="4.140625" style="2" bestFit="1" customWidth="1"/>
    <col min="6923" max="6923" width="6.42578125" style="2" bestFit="1" customWidth="1"/>
    <col min="6924" max="6924" width="9.5703125" style="2" bestFit="1" customWidth="1"/>
    <col min="6925" max="6925" width="8.42578125" style="2" customWidth="1"/>
    <col min="6926" max="6926" width="6.42578125" style="2" customWidth="1"/>
    <col min="6927" max="6927" width="11" style="2" customWidth="1"/>
    <col min="6928" max="6928" width="12.140625" style="2" customWidth="1"/>
    <col min="6929" max="6930" width="11.7109375" style="2" customWidth="1"/>
    <col min="6931" max="6931" width="0" style="2" hidden="1" customWidth="1"/>
    <col min="6932" max="7168" width="11.42578125" style="2"/>
    <col min="7169" max="7169" width="3" style="2" customWidth="1"/>
    <col min="7170" max="7170" width="30" style="2" customWidth="1"/>
    <col min="7171" max="7171" width="16.85546875" style="2" customWidth="1"/>
    <col min="7172" max="7172" width="5" style="2" bestFit="1" customWidth="1"/>
    <col min="7173" max="7173" width="4.7109375" style="2" bestFit="1" customWidth="1"/>
    <col min="7174" max="7174" width="9.5703125" style="2" bestFit="1" customWidth="1"/>
    <col min="7175" max="7175" width="5.42578125" style="2" bestFit="1" customWidth="1"/>
    <col min="7176" max="7176" width="5.140625" style="2" bestFit="1" customWidth="1"/>
    <col min="7177" max="7177" width="9.5703125" style="2" bestFit="1" customWidth="1"/>
    <col min="7178" max="7178" width="4.140625" style="2" bestFit="1" customWidth="1"/>
    <col min="7179" max="7179" width="6.42578125" style="2" bestFit="1" customWidth="1"/>
    <col min="7180" max="7180" width="9.5703125" style="2" bestFit="1" customWidth="1"/>
    <col min="7181" max="7181" width="8.42578125" style="2" customWidth="1"/>
    <col min="7182" max="7182" width="6.42578125" style="2" customWidth="1"/>
    <col min="7183" max="7183" width="11" style="2" customWidth="1"/>
    <col min="7184" max="7184" width="12.140625" style="2" customWidth="1"/>
    <col min="7185" max="7186" width="11.7109375" style="2" customWidth="1"/>
    <col min="7187" max="7187" width="0" style="2" hidden="1" customWidth="1"/>
    <col min="7188" max="7424" width="11.42578125" style="2"/>
    <col min="7425" max="7425" width="3" style="2" customWidth="1"/>
    <col min="7426" max="7426" width="30" style="2" customWidth="1"/>
    <col min="7427" max="7427" width="16.85546875" style="2" customWidth="1"/>
    <col min="7428" max="7428" width="5" style="2" bestFit="1" customWidth="1"/>
    <col min="7429" max="7429" width="4.7109375" style="2" bestFit="1" customWidth="1"/>
    <col min="7430" max="7430" width="9.5703125" style="2" bestFit="1" customWidth="1"/>
    <col min="7431" max="7431" width="5.42578125" style="2" bestFit="1" customWidth="1"/>
    <col min="7432" max="7432" width="5.140625" style="2" bestFit="1" customWidth="1"/>
    <col min="7433" max="7433" width="9.5703125" style="2" bestFit="1" customWidth="1"/>
    <col min="7434" max="7434" width="4.140625" style="2" bestFit="1" customWidth="1"/>
    <col min="7435" max="7435" width="6.42578125" style="2" bestFit="1" customWidth="1"/>
    <col min="7436" max="7436" width="9.5703125" style="2" bestFit="1" customWidth="1"/>
    <col min="7437" max="7437" width="8.42578125" style="2" customWidth="1"/>
    <col min="7438" max="7438" width="6.42578125" style="2" customWidth="1"/>
    <col min="7439" max="7439" width="11" style="2" customWidth="1"/>
    <col min="7440" max="7440" width="12.140625" style="2" customWidth="1"/>
    <col min="7441" max="7442" width="11.7109375" style="2" customWidth="1"/>
    <col min="7443" max="7443" width="0" style="2" hidden="1" customWidth="1"/>
    <col min="7444" max="7680" width="11.42578125" style="2"/>
    <col min="7681" max="7681" width="3" style="2" customWidth="1"/>
    <col min="7682" max="7682" width="30" style="2" customWidth="1"/>
    <col min="7683" max="7683" width="16.85546875" style="2" customWidth="1"/>
    <col min="7684" max="7684" width="5" style="2" bestFit="1" customWidth="1"/>
    <col min="7685" max="7685" width="4.7109375" style="2" bestFit="1" customWidth="1"/>
    <col min="7686" max="7686" width="9.5703125" style="2" bestFit="1" customWidth="1"/>
    <col min="7687" max="7687" width="5.42578125" style="2" bestFit="1" customWidth="1"/>
    <col min="7688" max="7688" width="5.140625" style="2" bestFit="1" customWidth="1"/>
    <col min="7689" max="7689" width="9.5703125" style="2" bestFit="1" customWidth="1"/>
    <col min="7690" max="7690" width="4.140625" style="2" bestFit="1" customWidth="1"/>
    <col min="7691" max="7691" width="6.42578125" style="2" bestFit="1" customWidth="1"/>
    <col min="7692" max="7692" width="9.5703125" style="2" bestFit="1" customWidth="1"/>
    <col min="7693" max="7693" width="8.42578125" style="2" customWidth="1"/>
    <col min="7694" max="7694" width="6.42578125" style="2" customWidth="1"/>
    <col min="7695" max="7695" width="11" style="2" customWidth="1"/>
    <col min="7696" max="7696" width="12.140625" style="2" customWidth="1"/>
    <col min="7697" max="7698" width="11.7109375" style="2" customWidth="1"/>
    <col min="7699" max="7699" width="0" style="2" hidden="1" customWidth="1"/>
    <col min="7700" max="7936" width="11.42578125" style="2"/>
    <col min="7937" max="7937" width="3" style="2" customWidth="1"/>
    <col min="7938" max="7938" width="30" style="2" customWidth="1"/>
    <col min="7939" max="7939" width="16.85546875" style="2" customWidth="1"/>
    <col min="7940" max="7940" width="5" style="2" bestFit="1" customWidth="1"/>
    <col min="7941" max="7941" width="4.7109375" style="2" bestFit="1" customWidth="1"/>
    <col min="7942" max="7942" width="9.5703125" style="2" bestFit="1" customWidth="1"/>
    <col min="7943" max="7943" width="5.42578125" style="2" bestFit="1" customWidth="1"/>
    <col min="7944" max="7944" width="5.140625" style="2" bestFit="1" customWidth="1"/>
    <col min="7945" max="7945" width="9.5703125" style="2" bestFit="1" customWidth="1"/>
    <col min="7946" max="7946" width="4.140625" style="2" bestFit="1" customWidth="1"/>
    <col min="7947" max="7947" width="6.42578125" style="2" bestFit="1" customWidth="1"/>
    <col min="7948" max="7948" width="9.5703125" style="2" bestFit="1" customWidth="1"/>
    <col min="7949" max="7949" width="8.42578125" style="2" customWidth="1"/>
    <col min="7950" max="7950" width="6.42578125" style="2" customWidth="1"/>
    <col min="7951" max="7951" width="11" style="2" customWidth="1"/>
    <col min="7952" max="7952" width="12.140625" style="2" customWidth="1"/>
    <col min="7953" max="7954" width="11.7109375" style="2" customWidth="1"/>
    <col min="7955" max="7955" width="0" style="2" hidden="1" customWidth="1"/>
    <col min="7956" max="8192" width="11.42578125" style="2"/>
    <col min="8193" max="8193" width="3" style="2" customWidth="1"/>
    <col min="8194" max="8194" width="30" style="2" customWidth="1"/>
    <col min="8195" max="8195" width="16.85546875" style="2" customWidth="1"/>
    <col min="8196" max="8196" width="5" style="2" bestFit="1" customWidth="1"/>
    <col min="8197" max="8197" width="4.7109375" style="2" bestFit="1" customWidth="1"/>
    <col min="8198" max="8198" width="9.5703125" style="2" bestFit="1" customWidth="1"/>
    <col min="8199" max="8199" width="5.42578125" style="2" bestFit="1" customWidth="1"/>
    <col min="8200" max="8200" width="5.140625" style="2" bestFit="1" customWidth="1"/>
    <col min="8201" max="8201" width="9.5703125" style="2" bestFit="1" customWidth="1"/>
    <col min="8202" max="8202" width="4.140625" style="2" bestFit="1" customWidth="1"/>
    <col min="8203" max="8203" width="6.42578125" style="2" bestFit="1" customWidth="1"/>
    <col min="8204" max="8204" width="9.5703125" style="2" bestFit="1" customWidth="1"/>
    <col min="8205" max="8205" width="8.42578125" style="2" customWidth="1"/>
    <col min="8206" max="8206" width="6.42578125" style="2" customWidth="1"/>
    <col min="8207" max="8207" width="11" style="2" customWidth="1"/>
    <col min="8208" max="8208" width="12.140625" style="2" customWidth="1"/>
    <col min="8209" max="8210" width="11.7109375" style="2" customWidth="1"/>
    <col min="8211" max="8211" width="0" style="2" hidden="1" customWidth="1"/>
    <col min="8212" max="8448" width="11.42578125" style="2"/>
    <col min="8449" max="8449" width="3" style="2" customWidth="1"/>
    <col min="8450" max="8450" width="30" style="2" customWidth="1"/>
    <col min="8451" max="8451" width="16.85546875" style="2" customWidth="1"/>
    <col min="8452" max="8452" width="5" style="2" bestFit="1" customWidth="1"/>
    <col min="8453" max="8453" width="4.7109375" style="2" bestFit="1" customWidth="1"/>
    <col min="8454" max="8454" width="9.5703125" style="2" bestFit="1" customWidth="1"/>
    <col min="8455" max="8455" width="5.42578125" style="2" bestFit="1" customWidth="1"/>
    <col min="8456" max="8456" width="5.140625" style="2" bestFit="1" customWidth="1"/>
    <col min="8457" max="8457" width="9.5703125" style="2" bestFit="1" customWidth="1"/>
    <col min="8458" max="8458" width="4.140625" style="2" bestFit="1" customWidth="1"/>
    <col min="8459" max="8459" width="6.42578125" style="2" bestFit="1" customWidth="1"/>
    <col min="8460" max="8460" width="9.5703125" style="2" bestFit="1" customWidth="1"/>
    <col min="8461" max="8461" width="8.42578125" style="2" customWidth="1"/>
    <col min="8462" max="8462" width="6.42578125" style="2" customWidth="1"/>
    <col min="8463" max="8463" width="11" style="2" customWidth="1"/>
    <col min="8464" max="8464" width="12.140625" style="2" customWidth="1"/>
    <col min="8465" max="8466" width="11.7109375" style="2" customWidth="1"/>
    <col min="8467" max="8467" width="0" style="2" hidden="1" customWidth="1"/>
    <col min="8468" max="8704" width="11.42578125" style="2"/>
    <col min="8705" max="8705" width="3" style="2" customWidth="1"/>
    <col min="8706" max="8706" width="30" style="2" customWidth="1"/>
    <col min="8707" max="8707" width="16.85546875" style="2" customWidth="1"/>
    <col min="8708" max="8708" width="5" style="2" bestFit="1" customWidth="1"/>
    <col min="8709" max="8709" width="4.7109375" style="2" bestFit="1" customWidth="1"/>
    <col min="8710" max="8710" width="9.5703125" style="2" bestFit="1" customWidth="1"/>
    <col min="8711" max="8711" width="5.42578125" style="2" bestFit="1" customWidth="1"/>
    <col min="8712" max="8712" width="5.140625" style="2" bestFit="1" customWidth="1"/>
    <col min="8713" max="8713" width="9.5703125" style="2" bestFit="1" customWidth="1"/>
    <col min="8714" max="8714" width="4.140625" style="2" bestFit="1" customWidth="1"/>
    <col min="8715" max="8715" width="6.42578125" style="2" bestFit="1" customWidth="1"/>
    <col min="8716" max="8716" width="9.5703125" style="2" bestFit="1" customWidth="1"/>
    <col min="8717" max="8717" width="8.42578125" style="2" customWidth="1"/>
    <col min="8718" max="8718" width="6.42578125" style="2" customWidth="1"/>
    <col min="8719" max="8719" width="11" style="2" customWidth="1"/>
    <col min="8720" max="8720" width="12.140625" style="2" customWidth="1"/>
    <col min="8721" max="8722" width="11.7109375" style="2" customWidth="1"/>
    <col min="8723" max="8723" width="0" style="2" hidden="1" customWidth="1"/>
    <col min="8724" max="8960" width="11.42578125" style="2"/>
    <col min="8961" max="8961" width="3" style="2" customWidth="1"/>
    <col min="8962" max="8962" width="30" style="2" customWidth="1"/>
    <col min="8963" max="8963" width="16.85546875" style="2" customWidth="1"/>
    <col min="8964" max="8964" width="5" style="2" bestFit="1" customWidth="1"/>
    <col min="8965" max="8965" width="4.7109375" style="2" bestFit="1" customWidth="1"/>
    <col min="8966" max="8966" width="9.5703125" style="2" bestFit="1" customWidth="1"/>
    <col min="8967" max="8967" width="5.42578125" style="2" bestFit="1" customWidth="1"/>
    <col min="8968" max="8968" width="5.140625" style="2" bestFit="1" customWidth="1"/>
    <col min="8969" max="8969" width="9.5703125" style="2" bestFit="1" customWidth="1"/>
    <col min="8970" max="8970" width="4.140625" style="2" bestFit="1" customWidth="1"/>
    <col min="8971" max="8971" width="6.42578125" style="2" bestFit="1" customWidth="1"/>
    <col min="8972" max="8972" width="9.5703125" style="2" bestFit="1" customWidth="1"/>
    <col min="8973" max="8973" width="8.42578125" style="2" customWidth="1"/>
    <col min="8974" max="8974" width="6.42578125" style="2" customWidth="1"/>
    <col min="8975" max="8975" width="11" style="2" customWidth="1"/>
    <col min="8976" max="8976" width="12.140625" style="2" customWidth="1"/>
    <col min="8977" max="8978" width="11.7109375" style="2" customWidth="1"/>
    <col min="8979" max="8979" width="0" style="2" hidden="1" customWidth="1"/>
    <col min="8980" max="9216" width="11.42578125" style="2"/>
    <col min="9217" max="9217" width="3" style="2" customWidth="1"/>
    <col min="9218" max="9218" width="30" style="2" customWidth="1"/>
    <col min="9219" max="9219" width="16.85546875" style="2" customWidth="1"/>
    <col min="9220" max="9220" width="5" style="2" bestFit="1" customWidth="1"/>
    <col min="9221" max="9221" width="4.7109375" style="2" bestFit="1" customWidth="1"/>
    <col min="9222" max="9222" width="9.5703125" style="2" bestFit="1" customWidth="1"/>
    <col min="9223" max="9223" width="5.42578125" style="2" bestFit="1" customWidth="1"/>
    <col min="9224" max="9224" width="5.140625" style="2" bestFit="1" customWidth="1"/>
    <col min="9225" max="9225" width="9.5703125" style="2" bestFit="1" customWidth="1"/>
    <col min="9226" max="9226" width="4.140625" style="2" bestFit="1" customWidth="1"/>
    <col min="9227" max="9227" width="6.42578125" style="2" bestFit="1" customWidth="1"/>
    <col min="9228" max="9228" width="9.5703125" style="2" bestFit="1" customWidth="1"/>
    <col min="9229" max="9229" width="8.42578125" style="2" customWidth="1"/>
    <col min="9230" max="9230" width="6.42578125" style="2" customWidth="1"/>
    <col min="9231" max="9231" width="11" style="2" customWidth="1"/>
    <col min="9232" max="9232" width="12.140625" style="2" customWidth="1"/>
    <col min="9233" max="9234" width="11.7109375" style="2" customWidth="1"/>
    <col min="9235" max="9235" width="0" style="2" hidden="1" customWidth="1"/>
    <col min="9236" max="9472" width="11.42578125" style="2"/>
    <col min="9473" max="9473" width="3" style="2" customWidth="1"/>
    <col min="9474" max="9474" width="30" style="2" customWidth="1"/>
    <col min="9475" max="9475" width="16.85546875" style="2" customWidth="1"/>
    <col min="9476" max="9476" width="5" style="2" bestFit="1" customWidth="1"/>
    <col min="9477" max="9477" width="4.7109375" style="2" bestFit="1" customWidth="1"/>
    <col min="9478" max="9478" width="9.5703125" style="2" bestFit="1" customWidth="1"/>
    <col min="9479" max="9479" width="5.42578125" style="2" bestFit="1" customWidth="1"/>
    <col min="9480" max="9480" width="5.140625" style="2" bestFit="1" customWidth="1"/>
    <col min="9481" max="9481" width="9.5703125" style="2" bestFit="1" customWidth="1"/>
    <col min="9482" max="9482" width="4.140625" style="2" bestFit="1" customWidth="1"/>
    <col min="9483" max="9483" width="6.42578125" style="2" bestFit="1" customWidth="1"/>
    <col min="9484" max="9484" width="9.5703125" style="2" bestFit="1" customWidth="1"/>
    <col min="9485" max="9485" width="8.42578125" style="2" customWidth="1"/>
    <col min="9486" max="9486" width="6.42578125" style="2" customWidth="1"/>
    <col min="9487" max="9487" width="11" style="2" customWidth="1"/>
    <col min="9488" max="9488" width="12.140625" style="2" customWidth="1"/>
    <col min="9489" max="9490" width="11.7109375" style="2" customWidth="1"/>
    <col min="9491" max="9491" width="0" style="2" hidden="1" customWidth="1"/>
    <col min="9492" max="9728" width="11.42578125" style="2"/>
    <col min="9729" max="9729" width="3" style="2" customWidth="1"/>
    <col min="9730" max="9730" width="30" style="2" customWidth="1"/>
    <col min="9731" max="9731" width="16.85546875" style="2" customWidth="1"/>
    <col min="9732" max="9732" width="5" style="2" bestFit="1" customWidth="1"/>
    <col min="9733" max="9733" width="4.7109375" style="2" bestFit="1" customWidth="1"/>
    <col min="9734" max="9734" width="9.5703125" style="2" bestFit="1" customWidth="1"/>
    <col min="9735" max="9735" width="5.42578125" style="2" bestFit="1" customWidth="1"/>
    <col min="9736" max="9736" width="5.140625" style="2" bestFit="1" customWidth="1"/>
    <col min="9737" max="9737" width="9.5703125" style="2" bestFit="1" customWidth="1"/>
    <col min="9738" max="9738" width="4.140625" style="2" bestFit="1" customWidth="1"/>
    <col min="9739" max="9739" width="6.42578125" style="2" bestFit="1" customWidth="1"/>
    <col min="9740" max="9740" width="9.5703125" style="2" bestFit="1" customWidth="1"/>
    <col min="9741" max="9741" width="8.42578125" style="2" customWidth="1"/>
    <col min="9742" max="9742" width="6.42578125" style="2" customWidth="1"/>
    <col min="9743" max="9743" width="11" style="2" customWidth="1"/>
    <col min="9744" max="9744" width="12.140625" style="2" customWidth="1"/>
    <col min="9745" max="9746" width="11.7109375" style="2" customWidth="1"/>
    <col min="9747" max="9747" width="0" style="2" hidden="1" customWidth="1"/>
    <col min="9748" max="9984" width="11.42578125" style="2"/>
    <col min="9985" max="9985" width="3" style="2" customWidth="1"/>
    <col min="9986" max="9986" width="30" style="2" customWidth="1"/>
    <col min="9987" max="9987" width="16.85546875" style="2" customWidth="1"/>
    <col min="9988" max="9988" width="5" style="2" bestFit="1" customWidth="1"/>
    <col min="9989" max="9989" width="4.7109375" style="2" bestFit="1" customWidth="1"/>
    <col min="9990" max="9990" width="9.5703125" style="2" bestFit="1" customWidth="1"/>
    <col min="9991" max="9991" width="5.42578125" style="2" bestFit="1" customWidth="1"/>
    <col min="9992" max="9992" width="5.140625" style="2" bestFit="1" customWidth="1"/>
    <col min="9993" max="9993" width="9.5703125" style="2" bestFit="1" customWidth="1"/>
    <col min="9994" max="9994" width="4.140625" style="2" bestFit="1" customWidth="1"/>
    <col min="9995" max="9995" width="6.42578125" style="2" bestFit="1" customWidth="1"/>
    <col min="9996" max="9996" width="9.5703125" style="2" bestFit="1" customWidth="1"/>
    <col min="9997" max="9997" width="8.42578125" style="2" customWidth="1"/>
    <col min="9998" max="9998" width="6.42578125" style="2" customWidth="1"/>
    <col min="9999" max="9999" width="11" style="2" customWidth="1"/>
    <col min="10000" max="10000" width="12.140625" style="2" customWidth="1"/>
    <col min="10001" max="10002" width="11.7109375" style="2" customWidth="1"/>
    <col min="10003" max="10003" width="0" style="2" hidden="1" customWidth="1"/>
    <col min="10004" max="10240" width="11.42578125" style="2"/>
    <col min="10241" max="10241" width="3" style="2" customWidth="1"/>
    <col min="10242" max="10242" width="30" style="2" customWidth="1"/>
    <col min="10243" max="10243" width="16.85546875" style="2" customWidth="1"/>
    <col min="10244" max="10244" width="5" style="2" bestFit="1" customWidth="1"/>
    <col min="10245" max="10245" width="4.7109375" style="2" bestFit="1" customWidth="1"/>
    <col min="10246" max="10246" width="9.5703125" style="2" bestFit="1" customWidth="1"/>
    <col min="10247" max="10247" width="5.42578125" style="2" bestFit="1" customWidth="1"/>
    <col min="10248" max="10248" width="5.140625" style="2" bestFit="1" customWidth="1"/>
    <col min="10249" max="10249" width="9.5703125" style="2" bestFit="1" customWidth="1"/>
    <col min="10250" max="10250" width="4.140625" style="2" bestFit="1" customWidth="1"/>
    <col min="10251" max="10251" width="6.42578125" style="2" bestFit="1" customWidth="1"/>
    <col min="10252" max="10252" width="9.5703125" style="2" bestFit="1" customWidth="1"/>
    <col min="10253" max="10253" width="8.42578125" style="2" customWidth="1"/>
    <col min="10254" max="10254" width="6.42578125" style="2" customWidth="1"/>
    <col min="10255" max="10255" width="11" style="2" customWidth="1"/>
    <col min="10256" max="10256" width="12.140625" style="2" customWidth="1"/>
    <col min="10257" max="10258" width="11.7109375" style="2" customWidth="1"/>
    <col min="10259" max="10259" width="0" style="2" hidden="1" customWidth="1"/>
    <col min="10260" max="10496" width="11.42578125" style="2"/>
    <col min="10497" max="10497" width="3" style="2" customWidth="1"/>
    <col min="10498" max="10498" width="30" style="2" customWidth="1"/>
    <col min="10499" max="10499" width="16.85546875" style="2" customWidth="1"/>
    <col min="10500" max="10500" width="5" style="2" bestFit="1" customWidth="1"/>
    <col min="10501" max="10501" width="4.7109375" style="2" bestFit="1" customWidth="1"/>
    <col min="10502" max="10502" width="9.5703125" style="2" bestFit="1" customWidth="1"/>
    <col min="10503" max="10503" width="5.42578125" style="2" bestFit="1" customWidth="1"/>
    <col min="10504" max="10504" width="5.140625" style="2" bestFit="1" customWidth="1"/>
    <col min="10505" max="10505" width="9.5703125" style="2" bestFit="1" customWidth="1"/>
    <col min="10506" max="10506" width="4.140625" style="2" bestFit="1" customWidth="1"/>
    <col min="10507" max="10507" width="6.42578125" style="2" bestFit="1" customWidth="1"/>
    <col min="10508" max="10508" width="9.5703125" style="2" bestFit="1" customWidth="1"/>
    <col min="10509" max="10509" width="8.42578125" style="2" customWidth="1"/>
    <col min="10510" max="10510" width="6.42578125" style="2" customWidth="1"/>
    <col min="10511" max="10511" width="11" style="2" customWidth="1"/>
    <col min="10512" max="10512" width="12.140625" style="2" customWidth="1"/>
    <col min="10513" max="10514" width="11.7109375" style="2" customWidth="1"/>
    <col min="10515" max="10515" width="0" style="2" hidden="1" customWidth="1"/>
    <col min="10516" max="10752" width="11.42578125" style="2"/>
    <col min="10753" max="10753" width="3" style="2" customWidth="1"/>
    <col min="10754" max="10754" width="30" style="2" customWidth="1"/>
    <col min="10755" max="10755" width="16.85546875" style="2" customWidth="1"/>
    <col min="10756" max="10756" width="5" style="2" bestFit="1" customWidth="1"/>
    <col min="10757" max="10757" width="4.7109375" style="2" bestFit="1" customWidth="1"/>
    <col min="10758" max="10758" width="9.5703125" style="2" bestFit="1" customWidth="1"/>
    <col min="10759" max="10759" width="5.42578125" style="2" bestFit="1" customWidth="1"/>
    <col min="10760" max="10760" width="5.140625" style="2" bestFit="1" customWidth="1"/>
    <col min="10761" max="10761" width="9.5703125" style="2" bestFit="1" customWidth="1"/>
    <col min="10762" max="10762" width="4.140625" style="2" bestFit="1" customWidth="1"/>
    <col min="10763" max="10763" width="6.42578125" style="2" bestFit="1" customWidth="1"/>
    <col min="10764" max="10764" width="9.5703125" style="2" bestFit="1" customWidth="1"/>
    <col min="10765" max="10765" width="8.42578125" style="2" customWidth="1"/>
    <col min="10766" max="10766" width="6.42578125" style="2" customWidth="1"/>
    <col min="10767" max="10767" width="11" style="2" customWidth="1"/>
    <col min="10768" max="10768" width="12.140625" style="2" customWidth="1"/>
    <col min="10769" max="10770" width="11.7109375" style="2" customWidth="1"/>
    <col min="10771" max="10771" width="0" style="2" hidden="1" customWidth="1"/>
    <col min="10772" max="11008" width="11.42578125" style="2"/>
    <col min="11009" max="11009" width="3" style="2" customWidth="1"/>
    <col min="11010" max="11010" width="30" style="2" customWidth="1"/>
    <col min="11011" max="11011" width="16.85546875" style="2" customWidth="1"/>
    <col min="11012" max="11012" width="5" style="2" bestFit="1" customWidth="1"/>
    <col min="11013" max="11013" width="4.7109375" style="2" bestFit="1" customWidth="1"/>
    <col min="11014" max="11014" width="9.5703125" style="2" bestFit="1" customWidth="1"/>
    <col min="11015" max="11015" width="5.42578125" style="2" bestFit="1" customWidth="1"/>
    <col min="11016" max="11016" width="5.140625" style="2" bestFit="1" customWidth="1"/>
    <col min="11017" max="11017" width="9.5703125" style="2" bestFit="1" customWidth="1"/>
    <col min="11018" max="11018" width="4.140625" style="2" bestFit="1" customWidth="1"/>
    <col min="11019" max="11019" width="6.42578125" style="2" bestFit="1" customWidth="1"/>
    <col min="11020" max="11020" width="9.5703125" style="2" bestFit="1" customWidth="1"/>
    <col min="11021" max="11021" width="8.42578125" style="2" customWidth="1"/>
    <col min="11022" max="11022" width="6.42578125" style="2" customWidth="1"/>
    <col min="11023" max="11023" width="11" style="2" customWidth="1"/>
    <col min="11024" max="11024" width="12.140625" style="2" customWidth="1"/>
    <col min="11025" max="11026" width="11.7109375" style="2" customWidth="1"/>
    <col min="11027" max="11027" width="0" style="2" hidden="1" customWidth="1"/>
    <col min="11028" max="11264" width="11.42578125" style="2"/>
    <col min="11265" max="11265" width="3" style="2" customWidth="1"/>
    <col min="11266" max="11266" width="30" style="2" customWidth="1"/>
    <col min="11267" max="11267" width="16.85546875" style="2" customWidth="1"/>
    <col min="11268" max="11268" width="5" style="2" bestFit="1" customWidth="1"/>
    <col min="11269" max="11269" width="4.7109375" style="2" bestFit="1" customWidth="1"/>
    <col min="11270" max="11270" width="9.5703125" style="2" bestFit="1" customWidth="1"/>
    <col min="11271" max="11271" width="5.42578125" style="2" bestFit="1" customWidth="1"/>
    <col min="11272" max="11272" width="5.140625" style="2" bestFit="1" customWidth="1"/>
    <col min="11273" max="11273" width="9.5703125" style="2" bestFit="1" customWidth="1"/>
    <col min="11274" max="11274" width="4.140625" style="2" bestFit="1" customWidth="1"/>
    <col min="11275" max="11275" width="6.42578125" style="2" bestFit="1" customWidth="1"/>
    <col min="11276" max="11276" width="9.5703125" style="2" bestFit="1" customWidth="1"/>
    <col min="11277" max="11277" width="8.42578125" style="2" customWidth="1"/>
    <col min="11278" max="11278" width="6.42578125" style="2" customWidth="1"/>
    <col min="11279" max="11279" width="11" style="2" customWidth="1"/>
    <col min="11280" max="11280" width="12.140625" style="2" customWidth="1"/>
    <col min="11281" max="11282" width="11.7109375" style="2" customWidth="1"/>
    <col min="11283" max="11283" width="0" style="2" hidden="1" customWidth="1"/>
    <col min="11284" max="11520" width="11.42578125" style="2"/>
    <col min="11521" max="11521" width="3" style="2" customWidth="1"/>
    <col min="11522" max="11522" width="30" style="2" customWidth="1"/>
    <col min="11523" max="11523" width="16.85546875" style="2" customWidth="1"/>
    <col min="11524" max="11524" width="5" style="2" bestFit="1" customWidth="1"/>
    <col min="11525" max="11525" width="4.7109375" style="2" bestFit="1" customWidth="1"/>
    <col min="11526" max="11526" width="9.5703125" style="2" bestFit="1" customWidth="1"/>
    <col min="11527" max="11527" width="5.42578125" style="2" bestFit="1" customWidth="1"/>
    <col min="11528" max="11528" width="5.140625" style="2" bestFit="1" customWidth="1"/>
    <col min="11529" max="11529" width="9.5703125" style="2" bestFit="1" customWidth="1"/>
    <col min="11530" max="11530" width="4.140625" style="2" bestFit="1" customWidth="1"/>
    <col min="11531" max="11531" width="6.42578125" style="2" bestFit="1" customWidth="1"/>
    <col min="11532" max="11532" width="9.5703125" style="2" bestFit="1" customWidth="1"/>
    <col min="11533" max="11533" width="8.42578125" style="2" customWidth="1"/>
    <col min="11534" max="11534" width="6.42578125" style="2" customWidth="1"/>
    <col min="11535" max="11535" width="11" style="2" customWidth="1"/>
    <col min="11536" max="11536" width="12.140625" style="2" customWidth="1"/>
    <col min="11537" max="11538" width="11.7109375" style="2" customWidth="1"/>
    <col min="11539" max="11539" width="0" style="2" hidden="1" customWidth="1"/>
    <col min="11540" max="11776" width="11.42578125" style="2"/>
    <col min="11777" max="11777" width="3" style="2" customWidth="1"/>
    <col min="11778" max="11778" width="30" style="2" customWidth="1"/>
    <col min="11779" max="11779" width="16.85546875" style="2" customWidth="1"/>
    <col min="11780" max="11780" width="5" style="2" bestFit="1" customWidth="1"/>
    <col min="11781" max="11781" width="4.7109375" style="2" bestFit="1" customWidth="1"/>
    <col min="11782" max="11782" width="9.5703125" style="2" bestFit="1" customWidth="1"/>
    <col min="11783" max="11783" width="5.42578125" style="2" bestFit="1" customWidth="1"/>
    <col min="11784" max="11784" width="5.140625" style="2" bestFit="1" customWidth="1"/>
    <col min="11785" max="11785" width="9.5703125" style="2" bestFit="1" customWidth="1"/>
    <col min="11786" max="11786" width="4.140625" style="2" bestFit="1" customWidth="1"/>
    <col min="11787" max="11787" width="6.42578125" style="2" bestFit="1" customWidth="1"/>
    <col min="11788" max="11788" width="9.5703125" style="2" bestFit="1" customWidth="1"/>
    <col min="11789" max="11789" width="8.42578125" style="2" customWidth="1"/>
    <col min="11790" max="11790" width="6.42578125" style="2" customWidth="1"/>
    <col min="11791" max="11791" width="11" style="2" customWidth="1"/>
    <col min="11792" max="11792" width="12.140625" style="2" customWidth="1"/>
    <col min="11793" max="11794" width="11.7109375" style="2" customWidth="1"/>
    <col min="11795" max="11795" width="0" style="2" hidden="1" customWidth="1"/>
    <col min="11796" max="12032" width="11.42578125" style="2"/>
    <col min="12033" max="12033" width="3" style="2" customWidth="1"/>
    <col min="12034" max="12034" width="30" style="2" customWidth="1"/>
    <col min="12035" max="12035" width="16.85546875" style="2" customWidth="1"/>
    <col min="12036" max="12036" width="5" style="2" bestFit="1" customWidth="1"/>
    <col min="12037" max="12037" width="4.7109375" style="2" bestFit="1" customWidth="1"/>
    <col min="12038" max="12038" width="9.5703125" style="2" bestFit="1" customWidth="1"/>
    <col min="12039" max="12039" width="5.42578125" style="2" bestFit="1" customWidth="1"/>
    <col min="12040" max="12040" width="5.140625" style="2" bestFit="1" customWidth="1"/>
    <col min="12041" max="12041" width="9.5703125" style="2" bestFit="1" customWidth="1"/>
    <col min="12042" max="12042" width="4.140625" style="2" bestFit="1" customWidth="1"/>
    <col min="12043" max="12043" width="6.42578125" style="2" bestFit="1" customWidth="1"/>
    <col min="12044" max="12044" width="9.5703125" style="2" bestFit="1" customWidth="1"/>
    <col min="12045" max="12045" width="8.42578125" style="2" customWidth="1"/>
    <col min="12046" max="12046" width="6.42578125" style="2" customWidth="1"/>
    <col min="12047" max="12047" width="11" style="2" customWidth="1"/>
    <col min="12048" max="12048" width="12.140625" style="2" customWidth="1"/>
    <col min="12049" max="12050" width="11.7109375" style="2" customWidth="1"/>
    <col min="12051" max="12051" width="0" style="2" hidden="1" customWidth="1"/>
    <col min="12052" max="12288" width="11.42578125" style="2"/>
    <col min="12289" max="12289" width="3" style="2" customWidth="1"/>
    <col min="12290" max="12290" width="30" style="2" customWidth="1"/>
    <col min="12291" max="12291" width="16.85546875" style="2" customWidth="1"/>
    <col min="12292" max="12292" width="5" style="2" bestFit="1" customWidth="1"/>
    <col min="12293" max="12293" width="4.7109375" style="2" bestFit="1" customWidth="1"/>
    <col min="12294" max="12294" width="9.5703125" style="2" bestFit="1" customWidth="1"/>
    <col min="12295" max="12295" width="5.42578125" style="2" bestFit="1" customWidth="1"/>
    <col min="12296" max="12296" width="5.140625" style="2" bestFit="1" customWidth="1"/>
    <col min="12297" max="12297" width="9.5703125" style="2" bestFit="1" customWidth="1"/>
    <col min="12298" max="12298" width="4.140625" style="2" bestFit="1" customWidth="1"/>
    <col min="12299" max="12299" width="6.42578125" style="2" bestFit="1" customWidth="1"/>
    <col min="12300" max="12300" width="9.5703125" style="2" bestFit="1" customWidth="1"/>
    <col min="12301" max="12301" width="8.42578125" style="2" customWidth="1"/>
    <col min="12302" max="12302" width="6.42578125" style="2" customWidth="1"/>
    <col min="12303" max="12303" width="11" style="2" customWidth="1"/>
    <col min="12304" max="12304" width="12.140625" style="2" customWidth="1"/>
    <col min="12305" max="12306" width="11.7109375" style="2" customWidth="1"/>
    <col min="12307" max="12307" width="0" style="2" hidden="1" customWidth="1"/>
    <col min="12308" max="12544" width="11.42578125" style="2"/>
    <col min="12545" max="12545" width="3" style="2" customWidth="1"/>
    <col min="12546" max="12546" width="30" style="2" customWidth="1"/>
    <col min="12547" max="12547" width="16.85546875" style="2" customWidth="1"/>
    <col min="12548" max="12548" width="5" style="2" bestFit="1" customWidth="1"/>
    <col min="12549" max="12549" width="4.7109375" style="2" bestFit="1" customWidth="1"/>
    <col min="12550" max="12550" width="9.5703125" style="2" bestFit="1" customWidth="1"/>
    <col min="12551" max="12551" width="5.42578125" style="2" bestFit="1" customWidth="1"/>
    <col min="12552" max="12552" width="5.140625" style="2" bestFit="1" customWidth="1"/>
    <col min="12553" max="12553" width="9.5703125" style="2" bestFit="1" customWidth="1"/>
    <col min="12554" max="12554" width="4.140625" style="2" bestFit="1" customWidth="1"/>
    <col min="12555" max="12555" width="6.42578125" style="2" bestFit="1" customWidth="1"/>
    <col min="12556" max="12556" width="9.5703125" style="2" bestFit="1" customWidth="1"/>
    <col min="12557" max="12557" width="8.42578125" style="2" customWidth="1"/>
    <col min="12558" max="12558" width="6.42578125" style="2" customWidth="1"/>
    <col min="12559" max="12559" width="11" style="2" customWidth="1"/>
    <col min="12560" max="12560" width="12.140625" style="2" customWidth="1"/>
    <col min="12561" max="12562" width="11.7109375" style="2" customWidth="1"/>
    <col min="12563" max="12563" width="0" style="2" hidden="1" customWidth="1"/>
    <col min="12564" max="12800" width="11.42578125" style="2"/>
    <col min="12801" max="12801" width="3" style="2" customWidth="1"/>
    <col min="12802" max="12802" width="30" style="2" customWidth="1"/>
    <col min="12803" max="12803" width="16.85546875" style="2" customWidth="1"/>
    <col min="12804" max="12804" width="5" style="2" bestFit="1" customWidth="1"/>
    <col min="12805" max="12805" width="4.7109375" style="2" bestFit="1" customWidth="1"/>
    <col min="12806" max="12806" width="9.5703125" style="2" bestFit="1" customWidth="1"/>
    <col min="12807" max="12807" width="5.42578125" style="2" bestFit="1" customWidth="1"/>
    <col min="12808" max="12808" width="5.140625" style="2" bestFit="1" customWidth="1"/>
    <col min="12809" max="12809" width="9.5703125" style="2" bestFit="1" customWidth="1"/>
    <col min="12810" max="12810" width="4.140625" style="2" bestFit="1" customWidth="1"/>
    <col min="12811" max="12811" width="6.42578125" style="2" bestFit="1" customWidth="1"/>
    <col min="12812" max="12812" width="9.5703125" style="2" bestFit="1" customWidth="1"/>
    <col min="12813" max="12813" width="8.42578125" style="2" customWidth="1"/>
    <col min="12814" max="12814" width="6.42578125" style="2" customWidth="1"/>
    <col min="12815" max="12815" width="11" style="2" customWidth="1"/>
    <col min="12816" max="12816" width="12.140625" style="2" customWidth="1"/>
    <col min="12817" max="12818" width="11.7109375" style="2" customWidth="1"/>
    <col min="12819" max="12819" width="0" style="2" hidden="1" customWidth="1"/>
    <col min="12820" max="13056" width="11.42578125" style="2"/>
    <col min="13057" max="13057" width="3" style="2" customWidth="1"/>
    <col min="13058" max="13058" width="30" style="2" customWidth="1"/>
    <col min="13059" max="13059" width="16.85546875" style="2" customWidth="1"/>
    <col min="13060" max="13060" width="5" style="2" bestFit="1" customWidth="1"/>
    <col min="13061" max="13061" width="4.7109375" style="2" bestFit="1" customWidth="1"/>
    <col min="13062" max="13062" width="9.5703125" style="2" bestFit="1" customWidth="1"/>
    <col min="13063" max="13063" width="5.42578125" style="2" bestFit="1" customWidth="1"/>
    <col min="13064" max="13064" width="5.140625" style="2" bestFit="1" customWidth="1"/>
    <col min="13065" max="13065" width="9.5703125" style="2" bestFit="1" customWidth="1"/>
    <col min="13066" max="13066" width="4.140625" style="2" bestFit="1" customWidth="1"/>
    <col min="13067" max="13067" width="6.42578125" style="2" bestFit="1" customWidth="1"/>
    <col min="13068" max="13068" width="9.5703125" style="2" bestFit="1" customWidth="1"/>
    <col min="13069" max="13069" width="8.42578125" style="2" customWidth="1"/>
    <col min="13070" max="13070" width="6.42578125" style="2" customWidth="1"/>
    <col min="13071" max="13071" width="11" style="2" customWidth="1"/>
    <col min="13072" max="13072" width="12.140625" style="2" customWidth="1"/>
    <col min="13073" max="13074" width="11.7109375" style="2" customWidth="1"/>
    <col min="13075" max="13075" width="0" style="2" hidden="1" customWidth="1"/>
    <col min="13076" max="13312" width="11.42578125" style="2"/>
    <col min="13313" max="13313" width="3" style="2" customWidth="1"/>
    <col min="13314" max="13314" width="30" style="2" customWidth="1"/>
    <col min="13315" max="13315" width="16.85546875" style="2" customWidth="1"/>
    <col min="13316" max="13316" width="5" style="2" bestFit="1" customWidth="1"/>
    <col min="13317" max="13317" width="4.7109375" style="2" bestFit="1" customWidth="1"/>
    <col min="13318" max="13318" width="9.5703125" style="2" bestFit="1" customWidth="1"/>
    <col min="13319" max="13319" width="5.42578125" style="2" bestFit="1" customWidth="1"/>
    <col min="13320" max="13320" width="5.140625" style="2" bestFit="1" customWidth="1"/>
    <col min="13321" max="13321" width="9.5703125" style="2" bestFit="1" customWidth="1"/>
    <col min="13322" max="13322" width="4.140625" style="2" bestFit="1" customWidth="1"/>
    <col min="13323" max="13323" width="6.42578125" style="2" bestFit="1" customWidth="1"/>
    <col min="13324" max="13324" width="9.5703125" style="2" bestFit="1" customWidth="1"/>
    <col min="13325" max="13325" width="8.42578125" style="2" customWidth="1"/>
    <col min="13326" max="13326" width="6.42578125" style="2" customWidth="1"/>
    <col min="13327" max="13327" width="11" style="2" customWidth="1"/>
    <col min="13328" max="13328" width="12.140625" style="2" customWidth="1"/>
    <col min="13329" max="13330" width="11.7109375" style="2" customWidth="1"/>
    <col min="13331" max="13331" width="0" style="2" hidden="1" customWidth="1"/>
    <col min="13332" max="13568" width="11.42578125" style="2"/>
    <col min="13569" max="13569" width="3" style="2" customWidth="1"/>
    <col min="13570" max="13570" width="30" style="2" customWidth="1"/>
    <col min="13571" max="13571" width="16.85546875" style="2" customWidth="1"/>
    <col min="13572" max="13572" width="5" style="2" bestFit="1" customWidth="1"/>
    <col min="13573" max="13573" width="4.7109375" style="2" bestFit="1" customWidth="1"/>
    <col min="13574" max="13574" width="9.5703125" style="2" bestFit="1" customWidth="1"/>
    <col min="13575" max="13575" width="5.42578125" style="2" bestFit="1" customWidth="1"/>
    <col min="13576" max="13576" width="5.140625" style="2" bestFit="1" customWidth="1"/>
    <col min="13577" max="13577" width="9.5703125" style="2" bestFit="1" customWidth="1"/>
    <col min="13578" max="13578" width="4.140625" style="2" bestFit="1" customWidth="1"/>
    <col min="13579" max="13579" width="6.42578125" style="2" bestFit="1" customWidth="1"/>
    <col min="13580" max="13580" width="9.5703125" style="2" bestFit="1" customWidth="1"/>
    <col min="13581" max="13581" width="8.42578125" style="2" customWidth="1"/>
    <col min="13582" max="13582" width="6.42578125" style="2" customWidth="1"/>
    <col min="13583" max="13583" width="11" style="2" customWidth="1"/>
    <col min="13584" max="13584" width="12.140625" style="2" customWidth="1"/>
    <col min="13585" max="13586" width="11.7109375" style="2" customWidth="1"/>
    <col min="13587" max="13587" width="0" style="2" hidden="1" customWidth="1"/>
    <col min="13588" max="13824" width="11.42578125" style="2"/>
    <col min="13825" max="13825" width="3" style="2" customWidth="1"/>
    <col min="13826" max="13826" width="30" style="2" customWidth="1"/>
    <col min="13827" max="13827" width="16.85546875" style="2" customWidth="1"/>
    <col min="13828" max="13828" width="5" style="2" bestFit="1" customWidth="1"/>
    <col min="13829" max="13829" width="4.7109375" style="2" bestFit="1" customWidth="1"/>
    <col min="13830" max="13830" width="9.5703125" style="2" bestFit="1" customWidth="1"/>
    <col min="13831" max="13831" width="5.42578125" style="2" bestFit="1" customWidth="1"/>
    <col min="13832" max="13832" width="5.140625" style="2" bestFit="1" customWidth="1"/>
    <col min="13833" max="13833" width="9.5703125" style="2" bestFit="1" customWidth="1"/>
    <col min="13834" max="13834" width="4.140625" style="2" bestFit="1" customWidth="1"/>
    <col min="13835" max="13835" width="6.42578125" style="2" bestFit="1" customWidth="1"/>
    <col min="13836" max="13836" width="9.5703125" style="2" bestFit="1" customWidth="1"/>
    <col min="13837" max="13837" width="8.42578125" style="2" customWidth="1"/>
    <col min="13838" max="13838" width="6.42578125" style="2" customWidth="1"/>
    <col min="13839" max="13839" width="11" style="2" customWidth="1"/>
    <col min="13840" max="13840" width="12.140625" style="2" customWidth="1"/>
    <col min="13841" max="13842" width="11.7109375" style="2" customWidth="1"/>
    <col min="13843" max="13843" width="0" style="2" hidden="1" customWidth="1"/>
    <col min="13844" max="14080" width="11.42578125" style="2"/>
    <col min="14081" max="14081" width="3" style="2" customWidth="1"/>
    <col min="14082" max="14082" width="30" style="2" customWidth="1"/>
    <col min="14083" max="14083" width="16.85546875" style="2" customWidth="1"/>
    <col min="14084" max="14084" width="5" style="2" bestFit="1" customWidth="1"/>
    <col min="14085" max="14085" width="4.7109375" style="2" bestFit="1" customWidth="1"/>
    <col min="14086" max="14086" width="9.5703125" style="2" bestFit="1" customWidth="1"/>
    <col min="14087" max="14087" width="5.42578125" style="2" bestFit="1" customWidth="1"/>
    <col min="14088" max="14088" width="5.140625" style="2" bestFit="1" customWidth="1"/>
    <col min="14089" max="14089" width="9.5703125" style="2" bestFit="1" customWidth="1"/>
    <col min="14090" max="14090" width="4.140625" style="2" bestFit="1" customWidth="1"/>
    <col min="14091" max="14091" width="6.42578125" style="2" bestFit="1" customWidth="1"/>
    <col min="14092" max="14092" width="9.5703125" style="2" bestFit="1" customWidth="1"/>
    <col min="14093" max="14093" width="8.42578125" style="2" customWidth="1"/>
    <col min="14094" max="14094" width="6.42578125" style="2" customWidth="1"/>
    <col min="14095" max="14095" width="11" style="2" customWidth="1"/>
    <col min="14096" max="14096" width="12.140625" style="2" customWidth="1"/>
    <col min="14097" max="14098" width="11.7109375" style="2" customWidth="1"/>
    <col min="14099" max="14099" width="0" style="2" hidden="1" customWidth="1"/>
    <col min="14100" max="14336" width="11.42578125" style="2"/>
    <col min="14337" max="14337" width="3" style="2" customWidth="1"/>
    <col min="14338" max="14338" width="30" style="2" customWidth="1"/>
    <col min="14339" max="14339" width="16.85546875" style="2" customWidth="1"/>
    <col min="14340" max="14340" width="5" style="2" bestFit="1" customWidth="1"/>
    <col min="14341" max="14341" width="4.7109375" style="2" bestFit="1" customWidth="1"/>
    <col min="14342" max="14342" width="9.5703125" style="2" bestFit="1" customWidth="1"/>
    <col min="14343" max="14343" width="5.42578125" style="2" bestFit="1" customWidth="1"/>
    <col min="14344" max="14344" width="5.140625" style="2" bestFit="1" customWidth="1"/>
    <col min="14345" max="14345" width="9.5703125" style="2" bestFit="1" customWidth="1"/>
    <col min="14346" max="14346" width="4.140625" style="2" bestFit="1" customWidth="1"/>
    <col min="14347" max="14347" width="6.42578125" style="2" bestFit="1" customWidth="1"/>
    <col min="14348" max="14348" width="9.5703125" style="2" bestFit="1" customWidth="1"/>
    <col min="14349" max="14349" width="8.42578125" style="2" customWidth="1"/>
    <col min="14350" max="14350" width="6.42578125" style="2" customWidth="1"/>
    <col min="14351" max="14351" width="11" style="2" customWidth="1"/>
    <col min="14352" max="14352" width="12.140625" style="2" customWidth="1"/>
    <col min="14353" max="14354" width="11.7109375" style="2" customWidth="1"/>
    <col min="14355" max="14355" width="0" style="2" hidden="1" customWidth="1"/>
    <col min="14356" max="14592" width="11.42578125" style="2"/>
    <col min="14593" max="14593" width="3" style="2" customWidth="1"/>
    <col min="14594" max="14594" width="30" style="2" customWidth="1"/>
    <col min="14595" max="14595" width="16.85546875" style="2" customWidth="1"/>
    <col min="14596" max="14596" width="5" style="2" bestFit="1" customWidth="1"/>
    <col min="14597" max="14597" width="4.7109375" style="2" bestFit="1" customWidth="1"/>
    <col min="14598" max="14598" width="9.5703125" style="2" bestFit="1" customWidth="1"/>
    <col min="14599" max="14599" width="5.42578125" style="2" bestFit="1" customWidth="1"/>
    <col min="14600" max="14600" width="5.140625" style="2" bestFit="1" customWidth="1"/>
    <col min="14601" max="14601" width="9.5703125" style="2" bestFit="1" customWidth="1"/>
    <col min="14602" max="14602" width="4.140625" style="2" bestFit="1" customWidth="1"/>
    <col min="14603" max="14603" width="6.42578125" style="2" bestFit="1" customWidth="1"/>
    <col min="14604" max="14604" width="9.5703125" style="2" bestFit="1" customWidth="1"/>
    <col min="14605" max="14605" width="8.42578125" style="2" customWidth="1"/>
    <col min="14606" max="14606" width="6.42578125" style="2" customWidth="1"/>
    <col min="14607" max="14607" width="11" style="2" customWidth="1"/>
    <col min="14608" max="14608" width="12.140625" style="2" customWidth="1"/>
    <col min="14609" max="14610" width="11.7109375" style="2" customWidth="1"/>
    <col min="14611" max="14611" width="0" style="2" hidden="1" customWidth="1"/>
    <col min="14612" max="14848" width="11.42578125" style="2"/>
    <col min="14849" max="14849" width="3" style="2" customWidth="1"/>
    <col min="14850" max="14850" width="30" style="2" customWidth="1"/>
    <col min="14851" max="14851" width="16.85546875" style="2" customWidth="1"/>
    <col min="14852" max="14852" width="5" style="2" bestFit="1" customWidth="1"/>
    <col min="14853" max="14853" width="4.7109375" style="2" bestFit="1" customWidth="1"/>
    <col min="14854" max="14854" width="9.5703125" style="2" bestFit="1" customWidth="1"/>
    <col min="14855" max="14855" width="5.42578125" style="2" bestFit="1" customWidth="1"/>
    <col min="14856" max="14856" width="5.140625" style="2" bestFit="1" customWidth="1"/>
    <col min="14857" max="14857" width="9.5703125" style="2" bestFit="1" customWidth="1"/>
    <col min="14858" max="14858" width="4.140625" style="2" bestFit="1" customWidth="1"/>
    <col min="14859" max="14859" width="6.42578125" style="2" bestFit="1" customWidth="1"/>
    <col min="14860" max="14860" width="9.5703125" style="2" bestFit="1" customWidth="1"/>
    <col min="14861" max="14861" width="8.42578125" style="2" customWidth="1"/>
    <col min="14862" max="14862" width="6.42578125" style="2" customWidth="1"/>
    <col min="14863" max="14863" width="11" style="2" customWidth="1"/>
    <col min="14864" max="14864" width="12.140625" style="2" customWidth="1"/>
    <col min="14865" max="14866" width="11.7109375" style="2" customWidth="1"/>
    <col min="14867" max="14867" width="0" style="2" hidden="1" customWidth="1"/>
    <col min="14868" max="15104" width="11.42578125" style="2"/>
    <col min="15105" max="15105" width="3" style="2" customWidth="1"/>
    <col min="15106" max="15106" width="30" style="2" customWidth="1"/>
    <col min="15107" max="15107" width="16.85546875" style="2" customWidth="1"/>
    <col min="15108" max="15108" width="5" style="2" bestFit="1" customWidth="1"/>
    <col min="15109" max="15109" width="4.7109375" style="2" bestFit="1" customWidth="1"/>
    <col min="15110" max="15110" width="9.5703125" style="2" bestFit="1" customWidth="1"/>
    <col min="15111" max="15111" width="5.42578125" style="2" bestFit="1" customWidth="1"/>
    <col min="15112" max="15112" width="5.140625" style="2" bestFit="1" customWidth="1"/>
    <col min="15113" max="15113" width="9.5703125" style="2" bestFit="1" customWidth="1"/>
    <col min="15114" max="15114" width="4.140625" style="2" bestFit="1" customWidth="1"/>
    <col min="15115" max="15115" width="6.42578125" style="2" bestFit="1" customWidth="1"/>
    <col min="15116" max="15116" width="9.5703125" style="2" bestFit="1" customWidth="1"/>
    <col min="15117" max="15117" width="8.42578125" style="2" customWidth="1"/>
    <col min="15118" max="15118" width="6.42578125" style="2" customWidth="1"/>
    <col min="15119" max="15119" width="11" style="2" customWidth="1"/>
    <col min="15120" max="15120" width="12.140625" style="2" customWidth="1"/>
    <col min="15121" max="15122" width="11.7109375" style="2" customWidth="1"/>
    <col min="15123" max="15123" width="0" style="2" hidden="1" customWidth="1"/>
    <col min="15124" max="15360" width="11.42578125" style="2"/>
    <col min="15361" max="15361" width="3" style="2" customWidth="1"/>
    <col min="15362" max="15362" width="30" style="2" customWidth="1"/>
    <col min="15363" max="15363" width="16.85546875" style="2" customWidth="1"/>
    <col min="15364" max="15364" width="5" style="2" bestFit="1" customWidth="1"/>
    <col min="15365" max="15365" width="4.7109375" style="2" bestFit="1" customWidth="1"/>
    <col min="15366" max="15366" width="9.5703125" style="2" bestFit="1" customWidth="1"/>
    <col min="15367" max="15367" width="5.42578125" style="2" bestFit="1" customWidth="1"/>
    <col min="15368" max="15368" width="5.140625" style="2" bestFit="1" customWidth="1"/>
    <col min="15369" max="15369" width="9.5703125" style="2" bestFit="1" customWidth="1"/>
    <col min="15370" max="15370" width="4.140625" style="2" bestFit="1" customWidth="1"/>
    <col min="15371" max="15371" width="6.42578125" style="2" bestFit="1" customWidth="1"/>
    <col min="15372" max="15372" width="9.5703125" style="2" bestFit="1" customWidth="1"/>
    <col min="15373" max="15373" width="8.42578125" style="2" customWidth="1"/>
    <col min="15374" max="15374" width="6.42578125" style="2" customWidth="1"/>
    <col min="15375" max="15375" width="11" style="2" customWidth="1"/>
    <col min="15376" max="15376" width="12.140625" style="2" customWidth="1"/>
    <col min="15377" max="15378" width="11.7109375" style="2" customWidth="1"/>
    <col min="15379" max="15379" width="0" style="2" hidden="1" customWidth="1"/>
    <col min="15380" max="15616" width="11.42578125" style="2"/>
    <col min="15617" max="15617" width="3" style="2" customWidth="1"/>
    <col min="15618" max="15618" width="30" style="2" customWidth="1"/>
    <col min="15619" max="15619" width="16.85546875" style="2" customWidth="1"/>
    <col min="15620" max="15620" width="5" style="2" bestFit="1" customWidth="1"/>
    <col min="15621" max="15621" width="4.7109375" style="2" bestFit="1" customWidth="1"/>
    <col min="15622" max="15622" width="9.5703125" style="2" bestFit="1" customWidth="1"/>
    <col min="15623" max="15623" width="5.42578125" style="2" bestFit="1" customWidth="1"/>
    <col min="15624" max="15624" width="5.140625" style="2" bestFit="1" customWidth="1"/>
    <col min="15625" max="15625" width="9.5703125" style="2" bestFit="1" customWidth="1"/>
    <col min="15626" max="15626" width="4.140625" style="2" bestFit="1" customWidth="1"/>
    <col min="15627" max="15627" width="6.42578125" style="2" bestFit="1" customWidth="1"/>
    <col min="15628" max="15628" width="9.5703125" style="2" bestFit="1" customWidth="1"/>
    <col min="15629" max="15629" width="8.42578125" style="2" customWidth="1"/>
    <col min="15630" max="15630" width="6.42578125" style="2" customWidth="1"/>
    <col min="15631" max="15631" width="11" style="2" customWidth="1"/>
    <col min="15632" max="15632" width="12.140625" style="2" customWidth="1"/>
    <col min="15633" max="15634" width="11.7109375" style="2" customWidth="1"/>
    <col min="15635" max="15635" width="0" style="2" hidden="1" customWidth="1"/>
    <col min="15636" max="15872" width="11.42578125" style="2"/>
    <col min="15873" max="15873" width="3" style="2" customWidth="1"/>
    <col min="15874" max="15874" width="30" style="2" customWidth="1"/>
    <col min="15875" max="15875" width="16.85546875" style="2" customWidth="1"/>
    <col min="15876" max="15876" width="5" style="2" bestFit="1" customWidth="1"/>
    <col min="15877" max="15877" width="4.7109375" style="2" bestFit="1" customWidth="1"/>
    <col min="15878" max="15878" width="9.5703125" style="2" bestFit="1" customWidth="1"/>
    <col min="15879" max="15879" width="5.42578125" style="2" bestFit="1" customWidth="1"/>
    <col min="15880" max="15880" width="5.140625" style="2" bestFit="1" customWidth="1"/>
    <col min="15881" max="15881" width="9.5703125" style="2" bestFit="1" customWidth="1"/>
    <col min="15882" max="15882" width="4.140625" style="2" bestFit="1" customWidth="1"/>
    <col min="15883" max="15883" width="6.42578125" style="2" bestFit="1" customWidth="1"/>
    <col min="15884" max="15884" width="9.5703125" style="2" bestFit="1" customWidth="1"/>
    <col min="15885" max="15885" width="8.42578125" style="2" customWidth="1"/>
    <col min="15886" max="15886" width="6.42578125" style="2" customWidth="1"/>
    <col min="15887" max="15887" width="11" style="2" customWidth="1"/>
    <col min="15888" max="15888" width="12.140625" style="2" customWidth="1"/>
    <col min="15889" max="15890" width="11.7109375" style="2" customWidth="1"/>
    <col min="15891" max="15891" width="0" style="2" hidden="1" customWidth="1"/>
    <col min="15892" max="16128" width="11.42578125" style="2"/>
    <col min="16129" max="16129" width="3" style="2" customWidth="1"/>
    <col min="16130" max="16130" width="30" style="2" customWidth="1"/>
    <col min="16131" max="16131" width="16.85546875" style="2" customWidth="1"/>
    <col min="16132" max="16132" width="5" style="2" bestFit="1" customWidth="1"/>
    <col min="16133" max="16133" width="4.7109375" style="2" bestFit="1" customWidth="1"/>
    <col min="16134" max="16134" width="9.5703125" style="2" bestFit="1" customWidth="1"/>
    <col min="16135" max="16135" width="5.42578125" style="2" bestFit="1" customWidth="1"/>
    <col min="16136" max="16136" width="5.140625" style="2" bestFit="1" customWidth="1"/>
    <col min="16137" max="16137" width="9.5703125" style="2" bestFit="1" customWidth="1"/>
    <col min="16138" max="16138" width="4.140625" style="2" bestFit="1" customWidth="1"/>
    <col min="16139" max="16139" width="6.42578125" style="2" bestFit="1" customWidth="1"/>
    <col min="16140" max="16140" width="9.5703125" style="2" bestFit="1" customWidth="1"/>
    <col min="16141" max="16141" width="8.42578125" style="2" customWidth="1"/>
    <col min="16142" max="16142" width="6.42578125" style="2" customWidth="1"/>
    <col min="16143" max="16143" width="11" style="2" customWidth="1"/>
    <col min="16144" max="16144" width="12.140625" style="2" customWidth="1"/>
    <col min="16145" max="16146" width="11.7109375" style="2" customWidth="1"/>
    <col min="16147" max="16147" width="0" style="2" hidden="1" customWidth="1"/>
    <col min="16148" max="16384" width="11.42578125" style="2"/>
  </cols>
  <sheetData>
    <row r="1" spans="1:19" ht="3" customHeight="1" thickBot="1" x14ac:dyDescent="0.25"/>
    <row r="2" spans="1:19" ht="16.5" customHeight="1" x14ac:dyDescent="0.2">
      <c r="B2" s="258"/>
      <c r="C2" s="261" t="s">
        <v>0</v>
      </c>
      <c r="D2" s="262"/>
      <c r="E2" s="262"/>
      <c r="F2" s="262"/>
      <c r="G2" s="262"/>
      <c r="H2" s="262"/>
      <c r="I2" s="262"/>
      <c r="J2" s="262"/>
      <c r="K2" s="262"/>
      <c r="L2" s="262"/>
      <c r="M2" s="263"/>
      <c r="N2" s="264" t="s">
        <v>71</v>
      </c>
      <c r="O2" s="265"/>
      <c r="P2" s="266"/>
      <c r="S2" s="41">
        <v>0.95</v>
      </c>
    </row>
    <row r="3" spans="1:19" ht="15.75" customHeight="1" x14ac:dyDescent="0.2">
      <c r="B3" s="259"/>
      <c r="C3" s="267" t="s">
        <v>2</v>
      </c>
      <c r="D3" s="268"/>
      <c r="E3" s="268"/>
      <c r="F3" s="268"/>
      <c r="G3" s="268"/>
      <c r="H3" s="268"/>
      <c r="I3" s="268"/>
      <c r="J3" s="268"/>
      <c r="K3" s="268"/>
      <c r="L3" s="268"/>
      <c r="M3" s="269"/>
      <c r="N3" s="270" t="s">
        <v>72</v>
      </c>
      <c r="O3" s="271"/>
      <c r="P3" s="272"/>
      <c r="S3" s="41">
        <v>0.94999</v>
      </c>
    </row>
    <row r="4" spans="1:19" ht="15.75" customHeight="1" x14ac:dyDescent="0.2">
      <c r="B4" s="259"/>
      <c r="C4" s="267" t="s">
        <v>3</v>
      </c>
      <c r="D4" s="268"/>
      <c r="E4" s="268"/>
      <c r="F4" s="268"/>
      <c r="G4" s="268"/>
      <c r="H4" s="268"/>
      <c r="I4" s="268"/>
      <c r="J4" s="268"/>
      <c r="K4" s="268"/>
      <c r="L4" s="268"/>
      <c r="M4" s="269"/>
      <c r="N4" s="270" t="s">
        <v>73</v>
      </c>
      <c r="O4" s="271"/>
      <c r="P4" s="272"/>
      <c r="S4" s="41">
        <v>0.7</v>
      </c>
    </row>
    <row r="5" spans="1:19" ht="16.5" customHeight="1" thickBot="1" x14ac:dyDescent="0.25">
      <c r="B5" s="260"/>
      <c r="C5" s="273" t="s">
        <v>4</v>
      </c>
      <c r="D5" s="274"/>
      <c r="E5" s="274"/>
      <c r="F5" s="274"/>
      <c r="G5" s="274"/>
      <c r="H5" s="274"/>
      <c r="I5" s="274"/>
      <c r="J5" s="274"/>
      <c r="K5" s="274"/>
      <c r="L5" s="274"/>
      <c r="M5" s="275"/>
      <c r="N5" s="276" t="s">
        <v>5</v>
      </c>
      <c r="O5" s="277"/>
      <c r="P5" s="278"/>
      <c r="S5" s="41">
        <v>0.69999</v>
      </c>
    </row>
    <row r="6" spans="1:19" ht="3.95" customHeight="1" thickBot="1" x14ac:dyDescent="0.25">
      <c r="S6" s="41"/>
    </row>
    <row r="7" spans="1:19" x14ac:dyDescent="0.2">
      <c r="A7" s="10"/>
      <c r="B7" s="279" t="s">
        <v>6</v>
      </c>
      <c r="C7" s="280"/>
      <c r="D7" s="280"/>
      <c r="E7" s="280"/>
      <c r="F7" s="280"/>
      <c r="G7" s="280"/>
      <c r="H7" s="280"/>
      <c r="I7" s="280"/>
      <c r="J7" s="280"/>
      <c r="K7" s="280"/>
      <c r="L7" s="280"/>
      <c r="M7" s="280"/>
      <c r="N7" s="280"/>
      <c r="O7" s="280"/>
      <c r="P7" s="281"/>
      <c r="Q7" s="10"/>
      <c r="S7" s="41"/>
    </row>
    <row r="8" spans="1:19" ht="13.5" thickBot="1" x14ac:dyDescent="0.25">
      <c r="A8" s="10"/>
      <c r="B8" s="282"/>
      <c r="C8" s="283"/>
      <c r="D8" s="283"/>
      <c r="E8" s="283"/>
      <c r="F8" s="283"/>
      <c r="G8" s="283"/>
      <c r="H8" s="283"/>
      <c r="I8" s="283"/>
      <c r="J8" s="283"/>
      <c r="K8" s="283"/>
      <c r="L8" s="283"/>
      <c r="M8" s="283"/>
      <c r="N8" s="283"/>
      <c r="O8" s="283"/>
      <c r="P8" s="284"/>
      <c r="Q8" s="10"/>
    </row>
    <row r="9" spans="1:19" ht="3.95" customHeight="1" thickBot="1" x14ac:dyDescent="0.25">
      <c r="A9" s="10"/>
      <c r="B9" s="285"/>
      <c r="C9" s="285"/>
      <c r="D9" s="285"/>
      <c r="E9" s="285"/>
      <c r="F9" s="285"/>
      <c r="G9" s="285"/>
      <c r="H9" s="285"/>
      <c r="I9" s="285"/>
      <c r="J9" s="285"/>
      <c r="K9" s="285"/>
      <c r="L9" s="285"/>
      <c r="M9" s="285"/>
      <c r="N9" s="285"/>
      <c r="O9" s="285"/>
      <c r="P9" s="285"/>
      <c r="Q9" s="10"/>
    </row>
    <row r="10" spans="1:19" ht="26.1" customHeight="1" thickBot="1" x14ac:dyDescent="0.25">
      <c r="A10" s="10"/>
      <c r="B10" s="38" t="s">
        <v>7</v>
      </c>
      <c r="C10" s="286">
        <v>2024</v>
      </c>
      <c r="D10" s="287"/>
      <c r="E10" s="287"/>
      <c r="F10" s="287"/>
      <c r="G10" s="287"/>
      <c r="H10" s="287"/>
      <c r="I10" s="288"/>
      <c r="J10" s="289" t="s">
        <v>8</v>
      </c>
      <c r="K10" s="290"/>
      <c r="L10" s="290"/>
      <c r="M10" s="290"/>
      <c r="N10" s="242" t="s">
        <v>137</v>
      </c>
      <c r="O10" s="243"/>
      <c r="P10" s="244"/>
      <c r="Q10" s="10"/>
    </row>
    <row r="11" spans="1:19" ht="3.95" customHeight="1" thickBot="1" x14ac:dyDescent="0.25">
      <c r="A11" s="10"/>
      <c r="B11" s="255"/>
      <c r="C11" s="256"/>
      <c r="D11" s="256"/>
      <c r="E11" s="256"/>
      <c r="F11" s="256"/>
      <c r="G11" s="256"/>
      <c r="H11" s="256"/>
      <c r="I11" s="256"/>
      <c r="J11" s="256"/>
      <c r="K11" s="256"/>
      <c r="L11" s="256"/>
      <c r="M11" s="256"/>
      <c r="N11" s="256"/>
      <c r="O11" s="256"/>
      <c r="P11" s="257"/>
      <c r="Q11" s="10"/>
    </row>
    <row r="12" spans="1:19" s="112" customFormat="1" ht="26.1" customHeight="1" thickBot="1" x14ac:dyDescent="0.25">
      <c r="A12" s="110"/>
      <c r="B12" s="20" t="s">
        <v>9</v>
      </c>
      <c r="C12" s="166" t="s">
        <v>86</v>
      </c>
      <c r="D12" s="166"/>
      <c r="E12" s="166"/>
      <c r="F12" s="166"/>
      <c r="G12" s="166"/>
      <c r="H12" s="166"/>
      <c r="I12" s="166"/>
      <c r="J12" s="166"/>
      <c r="K12" s="166"/>
      <c r="L12" s="166"/>
      <c r="M12" s="166"/>
      <c r="N12" s="166"/>
      <c r="O12" s="166"/>
      <c r="P12" s="167"/>
      <c r="Q12" s="110"/>
      <c r="S12" s="113"/>
    </row>
    <row r="13" spans="1:19" ht="3.95" customHeight="1" thickBot="1" x14ac:dyDescent="0.25">
      <c r="A13" s="10"/>
      <c r="B13" s="207"/>
      <c r="C13" s="208"/>
      <c r="D13" s="208"/>
      <c r="E13" s="208"/>
      <c r="F13" s="208"/>
      <c r="G13" s="208"/>
      <c r="H13" s="208"/>
      <c r="I13" s="208"/>
      <c r="J13" s="208"/>
      <c r="K13" s="208"/>
      <c r="L13" s="208"/>
      <c r="M13" s="208"/>
      <c r="N13" s="208"/>
      <c r="O13" s="208"/>
      <c r="P13" s="209"/>
      <c r="Q13" s="10"/>
    </row>
    <row r="14" spans="1:19" ht="26.1" customHeight="1" thickBot="1" x14ac:dyDescent="0.25">
      <c r="A14" s="10"/>
      <c r="B14" s="20" t="s">
        <v>11</v>
      </c>
      <c r="C14" s="316" t="s">
        <v>138</v>
      </c>
      <c r="D14" s="253"/>
      <c r="E14" s="253"/>
      <c r="F14" s="253"/>
      <c r="G14" s="253"/>
      <c r="H14" s="253"/>
      <c r="I14" s="253"/>
      <c r="J14" s="253"/>
      <c r="K14" s="253"/>
      <c r="L14" s="253"/>
      <c r="M14" s="253"/>
      <c r="N14" s="253"/>
      <c r="O14" s="253"/>
      <c r="P14" s="254"/>
      <c r="Q14" s="10"/>
    </row>
    <row r="15" spans="1:19" ht="3.95" customHeight="1" thickBot="1" x14ac:dyDescent="0.25">
      <c r="A15" s="10"/>
      <c r="B15" s="234"/>
      <c r="C15" s="235"/>
      <c r="D15" s="235"/>
      <c r="E15" s="235"/>
      <c r="F15" s="235"/>
      <c r="G15" s="235"/>
      <c r="H15" s="235"/>
      <c r="I15" s="235"/>
      <c r="J15" s="235"/>
      <c r="K15" s="235"/>
      <c r="L15" s="235"/>
      <c r="M15" s="235"/>
      <c r="N15" s="235"/>
      <c r="O15" s="235"/>
      <c r="P15" s="236"/>
      <c r="Q15" s="10"/>
    </row>
    <row r="16" spans="1:19" ht="26.1" customHeight="1" thickBot="1" x14ac:dyDescent="0.25">
      <c r="A16" s="10"/>
      <c r="B16" s="20" t="s">
        <v>12</v>
      </c>
      <c r="C16" s="253" t="s">
        <v>139</v>
      </c>
      <c r="D16" s="253"/>
      <c r="E16" s="253"/>
      <c r="F16" s="253"/>
      <c r="G16" s="253"/>
      <c r="H16" s="253"/>
      <c r="I16" s="253"/>
      <c r="J16" s="253"/>
      <c r="K16" s="253"/>
      <c r="L16" s="253"/>
      <c r="M16" s="253"/>
      <c r="N16" s="253"/>
      <c r="O16" s="253"/>
      <c r="P16" s="254"/>
      <c r="Q16" s="10"/>
    </row>
    <row r="17" spans="1:19" ht="3.95" customHeight="1" thickBot="1" x14ac:dyDescent="0.25">
      <c r="A17" s="10"/>
      <c r="B17" s="317"/>
      <c r="C17" s="318"/>
      <c r="D17" s="318"/>
      <c r="E17" s="318"/>
      <c r="F17" s="318"/>
      <c r="G17" s="318"/>
      <c r="H17" s="318"/>
      <c r="I17" s="318"/>
      <c r="J17" s="318"/>
      <c r="K17" s="318"/>
      <c r="L17" s="318"/>
      <c r="M17" s="318"/>
      <c r="N17" s="318"/>
      <c r="O17" s="318"/>
      <c r="P17" s="319"/>
      <c r="Q17" s="10"/>
    </row>
    <row r="18" spans="1:19" ht="26.1" customHeight="1" thickBot="1" x14ac:dyDescent="0.25">
      <c r="A18" s="10"/>
      <c r="B18" s="20" t="s">
        <v>13</v>
      </c>
      <c r="C18" s="245" t="s">
        <v>156</v>
      </c>
      <c r="D18" s="246"/>
      <c r="E18" s="246"/>
      <c r="F18" s="246"/>
      <c r="G18" s="246"/>
      <c r="H18" s="246"/>
      <c r="I18" s="246"/>
      <c r="J18" s="246"/>
      <c r="K18" s="246"/>
      <c r="L18" s="246"/>
      <c r="M18" s="246"/>
      <c r="N18" s="246"/>
      <c r="O18" s="246"/>
      <c r="P18" s="247"/>
      <c r="Q18" s="10"/>
    </row>
    <row r="19" spans="1:19" ht="3.95" customHeight="1" thickBot="1" x14ac:dyDescent="0.25">
      <c r="A19" s="10"/>
      <c r="B19" s="248"/>
      <c r="C19" s="248"/>
      <c r="D19" s="248"/>
      <c r="E19" s="248"/>
      <c r="F19" s="248"/>
      <c r="G19" s="248"/>
      <c r="H19" s="248"/>
      <c r="I19" s="248"/>
      <c r="J19" s="248"/>
      <c r="K19" s="248"/>
      <c r="L19" s="248"/>
      <c r="M19" s="248"/>
      <c r="N19" s="248"/>
      <c r="O19" s="248"/>
      <c r="P19" s="248"/>
      <c r="Q19" s="10"/>
    </row>
    <row r="20" spans="1:19" s="112" customFormat="1" ht="26.1" customHeight="1" thickBot="1" x14ac:dyDescent="0.25">
      <c r="A20" s="110"/>
      <c r="B20" s="320" t="s">
        <v>14</v>
      </c>
      <c r="C20" s="321"/>
      <c r="D20" s="321"/>
      <c r="E20" s="321"/>
      <c r="F20" s="321"/>
      <c r="G20" s="321"/>
      <c r="H20" s="321"/>
      <c r="I20" s="321"/>
      <c r="J20" s="321"/>
      <c r="K20" s="321"/>
      <c r="L20" s="321"/>
      <c r="M20" s="321"/>
      <c r="N20" s="321"/>
      <c r="O20" s="321"/>
      <c r="P20" s="322"/>
      <c r="Q20" s="110"/>
      <c r="S20" s="113"/>
    </row>
    <row r="21" spans="1:19" ht="3.95" customHeight="1" thickBot="1" x14ac:dyDescent="0.25">
      <c r="A21" s="10"/>
      <c r="B21" s="249"/>
      <c r="C21" s="250"/>
      <c r="D21" s="250"/>
      <c r="E21" s="250"/>
      <c r="F21" s="250"/>
      <c r="G21" s="250"/>
      <c r="H21" s="250"/>
      <c r="I21" s="250"/>
      <c r="J21" s="250"/>
      <c r="K21" s="250"/>
      <c r="L21" s="250"/>
      <c r="M21" s="250"/>
      <c r="N21" s="250"/>
      <c r="O21" s="250"/>
      <c r="P21" s="251"/>
      <c r="Q21" s="10"/>
    </row>
    <row r="22" spans="1:19" ht="51" customHeight="1" thickBot="1" x14ac:dyDescent="0.25">
      <c r="A22" s="10"/>
      <c r="B22" s="20" t="s">
        <v>15</v>
      </c>
      <c r="C22" s="323" t="s">
        <v>140</v>
      </c>
      <c r="D22" s="324"/>
      <c r="E22" s="324"/>
      <c r="F22" s="324"/>
      <c r="G22" s="324"/>
      <c r="H22" s="324"/>
      <c r="I22" s="324"/>
      <c r="J22" s="324"/>
      <c r="K22" s="324"/>
      <c r="L22" s="324"/>
      <c r="M22" s="324"/>
      <c r="N22" s="324"/>
      <c r="O22" s="324"/>
      <c r="P22" s="325"/>
      <c r="Q22" s="10"/>
    </row>
    <row r="23" spans="1:19" ht="3.95" customHeight="1" thickBot="1" x14ac:dyDescent="0.25">
      <c r="A23" s="10"/>
      <c r="B23" s="234"/>
      <c r="C23" s="235"/>
      <c r="D23" s="235"/>
      <c r="E23" s="235"/>
      <c r="F23" s="235"/>
      <c r="G23" s="235"/>
      <c r="H23" s="235"/>
      <c r="I23" s="235"/>
      <c r="J23" s="235"/>
      <c r="K23" s="235"/>
      <c r="L23" s="235"/>
      <c r="M23" s="235"/>
      <c r="N23" s="235"/>
      <c r="O23" s="235"/>
      <c r="P23" s="236"/>
      <c r="Q23" s="10"/>
    </row>
    <row r="24" spans="1:19" ht="104.25" customHeight="1" thickBot="1" x14ac:dyDescent="0.25">
      <c r="A24" s="10"/>
      <c r="B24" s="20" t="s">
        <v>16</v>
      </c>
      <c r="C24" s="215" t="s">
        <v>141</v>
      </c>
      <c r="D24" s="216"/>
      <c r="E24" s="216"/>
      <c r="F24" s="216"/>
      <c r="G24" s="216"/>
      <c r="H24" s="216"/>
      <c r="I24" s="216"/>
      <c r="J24" s="216"/>
      <c r="K24" s="216"/>
      <c r="L24" s="216"/>
      <c r="M24" s="216"/>
      <c r="N24" s="216"/>
      <c r="O24" s="216"/>
      <c r="P24" s="217"/>
      <c r="Q24" s="10"/>
    </row>
    <row r="25" spans="1:19" ht="3.95" customHeight="1" thickBot="1" x14ac:dyDescent="0.25">
      <c r="A25" s="10"/>
      <c r="B25" s="218"/>
      <c r="C25" s="219"/>
      <c r="D25" s="219"/>
      <c r="E25" s="219"/>
      <c r="F25" s="219"/>
      <c r="G25" s="219"/>
      <c r="H25" s="219"/>
      <c r="I25" s="219"/>
      <c r="J25" s="219"/>
      <c r="K25" s="219"/>
      <c r="L25" s="219"/>
      <c r="M25" s="219"/>
      <c r="N25" s="219"/>
      <c r="O25" s="219"/>
      <c r="P25" s="220"/>
      <c r="Q25" s="10"/>
    </row>
    <row r="26" spans="1:19" s="112" customFormat="1" ht="26.1" customHeight="1" thickBot="1" x14ac:dyDescent="0.25">
      <c r="A26" s="110"/>
      <c r="B26" s="111" t="s">
        <v>17</v>
      </c>
      <c r="C26" s="221">
        <v>0.95</v>
      </c>
      <c r="D26" s="222"/>
      <c r="E26" s="222"/>
      <c r="F26" s="222"/>
      <c r="G26" s="222"/>
      <c r="H26" s="222"/>
      <c r="I26" s="222"/>
      <c r="J26" s="222"/>
      <c r="K26" s="222"/>
      <c r="L26" s="222"/>
      <c r="M26" s="222"/>
      <c r="N26" s="222"/>
      <c r="O26" s="222"/>
      <c r="P26" s="223"/>
      <c r="Q26" s="110"/>
      <c r="S26" s="113"/>
    </row>
    <row r="27" spans="1:19" ht="3.95" customHeight="1" thickBot="1" x14ac:dyDescent="0.25">
      <c r="A27" s="10"/>
      <c r="B27" s="224"/>
      <c r="C27" s="225"/>
      <c r="D27" s="225"/>
      <c r="E27" s="225"/>
      <c r="F27" s="225"/>
      <c r="G27" s="225"/>
      <c r="H27" s="225"/>
      <c r="I27" s="225"/>
      <c r="J27" s="225"/>
      <c r="K27" s="225"/>
      <c r="L27" s="225"/>
      <c r="M27" s="225"/>
      <c r="N27" s="225"/>
      <c r="O27" s="225"/>
      <c r="P27" s="226"/>
      <c r="Q27" s="10"/>
    </row>
    <row r="28" spans="1:19" s="112" customFormat="1" ht="26.1" customHeight="1" thickBot="1" x14ac:dyDescent="0.25">
      <c r="A28" s="110"/>
      <c r="B28" s="111" t="s">
        <v>18</v>
      </c>
      <c r="C28" s="114" t="s">
        <v>19</v>
      </c>
      <c r="D28" s="227" t="s">
        <v>120</v>
      </c>
      <c r="E28" s="222"/>
      <c r="F28" s="222"/>
      <c r="G28" s="223"/>
      <c r="H28" s="228" t="s">
        <v>20</v>
      </c>
      <c r="I28" s="228"/>
      <c r="J28" s="228"/>
      <c r="K28" s="227" t="s">
        <v>142</v>
      </c>
      <c r="L28" s="222"/>
      <c r="M28" s="223"/>
      <c r="N28" s="229" t="s">
        <v>21</v>
      </c>
      <c r="O28" s="230"/>
      <c r="P28" s="115" t="s">
        <v>75</v>
      </c>
      <c r="Q28" s="110"/>
      <c r="S28" s="113"/>
    </row>
    <row r="29" spans="1:19" ht="3.95" customHeight="1" thickBot="1" x14ac:dyDescent="0.25">
      <c r="A29" s="10"/>
      <c r="B29" s="231"/>
      <c r="C29" s="232"/>
      <c r="D29" s="232"/>
      <c r="E29" s="232"/>
      <c r="F29" s="232"/>
      <c r="G29" s="232"/>
      <c r="H29" s="232"/>
      <c r="I29" s="232"/>
      <c r="J29" s="232"/>
      <c r="K29" s="232"/>
      <c r="L29" s="232"/>
      <c r="M29" s="232"/>
      <c r="N29" s="232"/>
      <c r="O29" s="232"/>
      <c r="P29" s="233"/>
      <c r="Q29" s="10"/>
    </row>
    <row r="30" spans="1:19" s="112" customFormat="1" ht="26.1" customHeight="1" thickBot="1" x14ac:dyDescent="0.25">
      <c r="A30" s="110"/>
      <c r="B30" s="116" t="s">
        <v>22</v>
      </c>
      <c r="C30" s="165" t="s">
        <v>76</v>
      </c>
      <c r="D30" s="166"/>
      <c r="E30" s="166"/>
      <c r="F30" s="166"/>
      <c r="G30" s="166"/>
      <c r="H30" s="166"/>
      <c r="I30" s="166"/>
      <c r="J30" s="166"/>
      <c r="K30" s="166"/>
      <c r="L30" s="166"/>
      <c r="M30" s="166"/>
      <c r="N30" s="166"/>
      <c r="O30" s="166"/>
      <c r="P30" s="167"/>
      <c r="Q30" s="110"/>
      <c r="S30" s="113"/>
    </row>
    <row r="31" spans="1:19" ht="3.95" customHeight="1" thickBot="1" x14ac:dyDescent="0.25">
      <c r="A31" s="10"/>
      <c r="B31" s="234"/>
      <c r="C31" s="235"/>
      <c r="D31" s="235"/>
      <c r="E31" s="235"/>
      <c r="F31" s="235"/>
      <c r="G31" s="235"/>
      <c r="H31" s="235"/>
      <c r="I31" s="235"/>
      <c r="J31" s="235"/>
      <c r="K31" s="235"/>
      <c r="L31" s="235"/>
      <c r="M31" s="235"/>
      <c r="N31" s="235"/>
      <c r="O31" s="235"/>
      <c r="P31" s="236"/>
      <c r="Q31" s="10"/>
    </row>
    <row r="32" spans="1:19" s="112" customFormat="1" ht="26.1" customHeight="1" thickBot="1" x14ac:dyDescent="0.25">
      <c r="A32" s="110"/>
      <c r="B32" s="116" t="s">
        <v>23</v>
      </c>
      <c r="C32" s="214" t="s">
        <v>45</v>
      </c>
      <c r="D32" s="166"/>
      <c r="E32" s="166"/>
      <c r="F32" s="166"/>
      <c r="G32" s="166"/>
      <c r="H32" s="166"/>
      <c r="I32" s="166"/>
      <c r="J32" s="166"/>
      <c r="K32" s="166"/>
      <c r="L32" s="166"/>
      <c r="M32" s="166"/>
      <c r="N32" s="166"/>
      <c r="O32" s="166"/>
      <c r="P32" s="167"/>
      <c r="Q32" s="110"/>
      <c r="S32" s="113"/>
    </row>
    <row r="33" spans="1:19" ht="3.95" customHeight="1" thickBot="1" x14ac:dyDescent="0.25">
      <c r="A33" s="10"/>
      <c r="B33" s="234"/>
      <c r="C33" s="235"/>
      <c r="D33" s="235"/>
      <c r="E33" s="235"/>
      <c r="F33" s="235"/>
      <c r="G33" s="235"/>
      <c r="H33" s="235"/>
      <c r="I33" s="235"/>
      <c r="J33" s="235"/>
      <c r="K33" s="235"/>
      <c r="L33" s="235"/>
      <c r="M33" s="235"/>
      <c r="N33" s="235"/>
      <c r="O33" s="235"/>
      <c r="P33" s="236"/>
      <c r="Q33" s="10"/>
    </row>
    <row r="34" spans="1:19" s="112" customFormat="1" ht="26.1" customHeight="1" thickBot="1" x14ac:dyDescent="0.25">
      <c r="A34" s="110"/>
      <c r="B34" s="116" t="s">
        <v>24</v>
      </c>
      <c r="C34" s="214" t="s">
        <v>45</v>
      </c>
      <c r="D34" s="166"/>
      <c r="E34" s="166"/>
      <c r="F34" s="166"/>
      <c r="G34" s="166"/>
      <c r="H34" s="166"/>
      <c r="I34" s="166"/>
      <c r="J34" s="166"/>
      <c r="K34" s="166"/>
      <c r="L34" s="166"/>
      <c r="M34" s="166"/>
      <c r="N34" s="166"/>
      <c r="O34" s="166"/>
      <c r="P34" s="167"/>
      <c r="Q34" s="110"/>
      <c r="S34" s="113"/>
    </row>
    <row r="35" spans="1:19" ht="3.95" customHeight="1" thickBot="1" x14ac:dyDescent="0.25">
      <c r="A35" s="10"/>
      <c r="B35" s="207"/>
      <c r="C35" s="208"/>
      <c r="D35" s="208"/>
      <c r="E35" s="208"/>
      <c r="F35" s="208"/>
      <c r="G35" s="208"/>
      <c r="H35" s="208"/>
      <c r="I35" s="208"/>
      <c r="J35" s="208"/>
      <c r="K35" s="208"/>
      <c r="L35" s="208"/>
      <c r="M35" s="208"/>
      <c r="N35" s="208"/>
      <c r="O35" s="208"/>
      <c r="P35" s="209"/>
      <c r="Q35" s="10"/>
    </row>
    <row r="36" spans="1:19" s="112" customFormat="1" ht="26.1" customHeight="1" thickBot="1" x14ac:dyDescent="0.25">
      <c r="A36" s="110"/>
      <c r="B36" s="116" t="s">
        <v>26</v>
      </c>
      <c r="C36" s="165" t="s">
        <v>45</v>
      </c>
      <c r="D36" s="166"/>
      <c r="E36" s="166"/>
      <c r="F36" s="166"/>
      <c r="G36" s="166"/>
      <c r="H36" s="166"/>
      <c r="I36" s="166"/>
      <c r="J36" s="166"/>
      <c r="K36" s="166"/>
      <c r="L36" s="166"/>
      <c r="M36" s="166"/>
      <c r="N36" s="166"/>
      <c r="O36" s="166"/>
      <c r="P36" s="167"/>
      <c r="Q36" s="110"/>
      <c r="S36" s="113"/>
    </row>
    <row r="37" spans="1:19" ht="3.95" customHeight="1" thickBot="1" x14ac:dyDescent="0.25">
      <c r="A37" s="10"/>
      <c r="B37" s="3"/>
      <c r="C37" s="3"/>
      <c r="D37" s="3"/>
      <c r="E37" s="3"/>
      <c r="F37" s="3"/>
      <c r="G37" s="3"/>
      <c r="H37" s="3"/>
      <c r="I37" s="3"/>
      <c r="J37" s="3"/>
      <c r="K37" s="3"/>
      <c r="L37" s="3"/>
      <c r="M37" s="3"/>
      <c r="N37" s="3"/>
      <c r="O37" s="3"/>
      <c r="P37" s="3"/>
      <c r="Q37" s="10"/>
    </row>
    <row r="38" spans="1:19" s="112" customFormat="1" ht="26.1" customHeight="1" thickBot="1" x14ac:dyDescent="0.25">
      <c r="A38" s="110"/>
      <c r="B38" s="326" t="s">
        <v>27</v>
      </c>
      <c r="C38" s="327"/>
      <c r="D38" s="327"/>
      <c r="E38" s="327"/>
      <c r="F38" s="327"/>
      <c r="G38" s="327"/>
      <c r="H38" s="327"/>
      <c r="I38" s="327"/>
      <c r="J38" s="327"/>
      <c r="K38" s="327"/>
      <c r="L38" s="327"/>
      <c r="M38" s="327"/>
      <c r="N38" s="327"/>
      <c r="O38" s="328"/>
      <c r="P38" s="329"/>
      <c r="Q38" s="110"/>
      <c r="S38" s="113"/>
    </row>
    <row r="39" spans="1:19" s="112" customFormat="1" ht="26.1" customHeight="1" x14ac:dyDescent="0.2">
      <c r="A39" s="110"/>
      <c r="B39" s="134" t="s">
        <v>28</v>
      </c>
      <c r="C39" s="326" t="s">
        <v>29</v>
      </c>
      <c r="D39" s="327"/>
      <c r="E39" s="327"/>
      <c r="F39" s="327"/>
      <c r="G39" s="329"/>
      <c r="H39" s="326" t="s">
        <v>22</v>
      </c>
      <c r="I39" s="327"/>
      <c r="J39" s="327"/>
      <c r="K39" s="327"/>
      <c r="L39" s="329"/>
      <c r="M39" s="326" t="s">
        <v>30</v>
      </c>
      <c r="N39" s="327"/>
      <c r="O39" s="328"/>
      <c r="P39" s="329"/>
      <c r="Q39" s="110"/>
      <c r="S39" s="113"/>
    </row>
    <row r="40" spans="1:19" ht="54" customHeight="1" x14ac:dyDescent="0.2">
      <c r="A40" s="10"/>
      <c r="B40" s="58" t="s">
        <v>143</v>
      </c>
      <c r="C40" s="330" t="s">
        <v>144</v>
      </c>
      <c r="D40" s="331"/>
      <c r="E40" s="331"/>
      <c r="F40" s="331"/>
      <c r="G40" s="332"/>
      <c r="H40" s="333" t="s">
        <v>145</v>
      </c>
      <c r="I40" s="334"/>
      <c r="J40" s="334"/>
      <c r="K40" s="334"/>
      <c r="L40" s="335"/>
      <c r="M40" s="330" t="s">
        <v>146</v>
      </c>
      <c r="N40" s="331"/>
      <c r="O40" s="331"/>
      <c r="P40" s="336"/>
      <c r="Q40" s="10"/>
    </row>
    <row r="41" spans="1:19" ht="55.5" customHeight="1" x14ac:dyDescent="0.2">
      <c r="A41" s="10"/>
      <c r="B41" s="59" t="s">
        <v>147</v>
      </c>
      <c r="C41" s="337" t="s">
        <v>148</v>
      </c>
      <c r="D41" s="338"/>
      <c r="E41" s="338"/>
      <c r="F41" s="338"/>
      <c r="G41" s="339"/>
      <c r="H41" s="340" t="s">
        <v>145</v>
      </c>
      <c r="I41" s="341"/>
      <c r="J41" s="341"/>
      <c r="K41" s="341"/>
      <c r="L41" s="342"/>
      <c r="M41" s="337" t="s">
        <v>146</v>
      </c>
      <c r="N41" s="338"/>
      <c r="O41" s="338"/>
      <c r="P41" s="343"/>
      <c r="Q41" s="10"/>
    </row>
    <row r="42" spans="1:19" ht="13.5" customHeight="1" x14ac:dyDescent="0.2">
      <c r="A42" s="10"/>
      <c r="B42" s="135"/>
      <c r="C42" s="344"/>
      <c r="D42" s="344"/>
      <c r="E42" s="344"/>
      <c r="F42" s="344"/>
      <c r="G42" s="344"/>
      <c r="H42" s="344"/>
      <c r="I42" s="344"/>
      <c r="J42" s="344"/>
      <c r="K42" s="344"/>
      <c r="L42" s="344"/>
      <c r="M42" s="344"/>
      <c r="N42" s="344"/>
      <c r="O42" s="344"/>
      <c r="P42" s="345"/>
      <c r="Q42" s="10"/>
    </row>
    <row r="43" spans="1:19" ht="12.75" customHeight="1" x14ac:dyDescent="0.2">
      <c r="A43" s="10"/>
      <c r="B43" s="9"/>
      <c r="C43" s="195"/>
      <c r="D43" s="195"/>
      <c r="E43" s="195"/>
      <c r="F43" s="195"/>
      <c r="G43" s="195"/>
      <c r="H43" s="195"/>
      <c r="I43" s="195"/>
      <c r="J43" s="195"/>
      <c r="K43" s="195"/>
      <c r="L43" s="195"/>
      <c r="M43" s="195"/>
      <c r="N43" s="195"/>
      <c r="O43" s="195"/>
      <c r="P43" s="196"/>
      <c r="Q43" s="10"/>
    </row>
    <row r="44" spans="1:19" ht="11.25" customHeight="1" thickBot="1" x14ac:dyDescent="0.25">
      <c r="A44" s="10"/>
      <c r="B44" s="7"/>
      <c r="C44" s="197"/>
      <c r="D44" s="197"/>
      <c r="E44" s="197"/>
      <c r="F44" s="197"/>
      <c r="G44" s="197"/>
      <c r="H44" s="197"/>
      <c r="I44" s="197"/>
      <c r="J44" s="197"/>
      <c r="K44" s="197"/>
      <c r="L44" s="197"/>
      <c r="M44" s="197"/>
      <c r="N44" s="197"/>
      <c r="O44" s="197"/>
      <c r="P44" s="198"/>
      <c r="Q44" s="10"/>
    </row>
    <row r="45" spans="1:19" ht="4.5" customHeight="1" thickBot="1" x14ac:dyDescent="0.25">
      <c r="A45" s="10"/>
      <c r="B45" s="6"/>
      <c r="C45" s="6"/>
      <c r="D45" s="6"/>
      <c r="E45" s="6"/>
      <c r="F45" s="6"/>
      <c r="G45" s="6"/>
      <c r="H45" s="6"/>
      <c r="I45" s="6"/>
      <c r="J45" s="6"/>
      <c r="K45" s="6"/>
      <c r="L45" s="6"/>
      <c r="M45" s="6"/>
      <c r="N45" s="6"/>
      <c r="O45" s="6"/>
      <c r="P45" s="6"/>
      <c r="Q45" s="10"/>
    </row>
    <row r="46" spans="1:19" s="112" customFormat="1" ht="26.1" customHeight="1" thickBot="1" x14ac:dyDescent="0.25">
      <c r="A46" s="110"/>
      <c r="B46" s="320" t="s">
        <v>31</v>
      </c>
      <c r="C46" s="321"/>
      <c r="D46" s="321"/>
      <c r="E46" s="321"/>
      <c r="F46" s="321"/>
      <c r="G46" s="321"/>
      <c r="H46" s="321"/>
      <c r="I46" s="321"/>
      <c r="J46" s="321"/>
      <c r="K46" s="321"/>
      <c r="L46" s="321"/>
      <c r="M46" s="321"/>
      <c r="N46" s="321"/>
      <c r="O46" s="321"/>
      <c r="P46" s="322"/>
      <c r="Q46" s="110"/>
      <c r="S46" s="113"/>
    </row>
    <row r="47" spans="1:19" ht="4.5" customHeight="1" thickBot="1" x14ac:dyDescent="0.25">
      <c r="A47" s="10"/>
      <c r="B47" s="4"/>
      <c r="C47" s="3"/>
      <c r="D47" s="3"/>
      <c r="E47" s="3"/>
      <c r="F47" s="3"/>
      <c r="G47" s="3"/>
      <c r="H47" s="3"/>
      <c r="I47" s="3"/>
      <c r="J47" s="3"/>
      <c r="K47" s="3"/>
      <c r="L47" s="3"/>
      <c r="M47" s="3"/>
      <c r="N47" s="3"/>
      <c r="O47" s="3"/>
      <c r="P47" s="5"/>
      <c r="Q47" s="10"/>
    </row>
    <row r="48" spans="1:19" s="112" customFormat="1" ht="26.1" customHeight="1" x14ac:dyDescent="0.2">
      <c r="A48" s="110"/>
      <c r="B48" s="199" t="s">
        <v>32</v>
      </c>
      <c r="C48" s="136" t="s">
        <v>33</v>
      </c>
      <c r="D48" s="137" t="s">
        <v>100</v>
      </c>
      <c r="E48" s="137" t="s">
        <v>101</v>
      </c>
      <c r="F48" s="137" t="s">
        <v>102</v>
      </c>
      <c r="G48" s="137" t="s">
        <v>103</v>
      </c>
      <c r="H48" s="137" t="s">
        <v>104</v>
      </c>
      <c r="I48" s="137" t="s">
        <v>105</v>
      </c>
      <c r="J48" s="137" t="s">
        <v>106</v>
      </c>
      <c r="K48" s="137" t="s">
        <v>107</v>
      </c>
      <c r="L48" s="137" t="s">
        <v>108</v>
      </c>
      <c r="M48" s="137" t="s">
        <v>109</v>
      </c>
      <c r="N48" s="137" t="s">
        <v>110</v>
      </c>
      <c r="O48" s="138" t="s">
        <v>111</v>
      </c>
      <c r="P48" s="139" t="s">
        <v>34</v>
      </c>
      <c r="Q48" s="110"/>
      <c r="S48" s="113"/>
    </row>
    <row r="49" spans="1:19" s="112" customFormat="1" ht="26.1" customHeight="1" thickBot="1" x14ac:dyDescent="0.25">
      <c r="A49" s="110"/>
      <c r="B49" s="200"/>
      <c r="C49" s="140" t="s">
        <v>35</v>
      </c>
      <c r="D49" s="141"/>
      <c r="E49" s="141"/>
      <c r="F49" s="72">
        <f>Reg_DisponibilidadST!D10</f>
        <v>0.99907407407407411</v>
      </c>
      <c r="G49" s="73"/>
      <c r="H49" s="73"/>
      <c r="I49" s="72">
        <f>Reg_DisponibilidadST!F10</f>
        <v>0.99629629629629635</v>
      </c>
      <c r="J49" s="73"/>
      <c r="K49" s="73"/>
      <c r="L49" s="72">
        <f>Reg_DisponibilidadST!H10</f>
        <v>0.99521604938271602</v>
      </c>
      <c r="M49" s="73"/>
      <c r="N49" s="73"/>
      <c r="O49" s="74">
        <f>Reg_DisponibilidadST!J10</f>
        <v>0.99830246913580245</v>
      </c>
      <c r="P49" s="75">
        <f>Reg_DisponibilidadST!L10</f>
        <v>0.99722222222222223</v>
      </c>
      <c r="Q49" s="110"/>
      <c r="S49" s="113"/>
    </row>
    <row r="50" spans="1:19" ht="4.5" customHeight="1" thickBot="1" x14ac:dyDescent="0.25">
      <c r="A50" s="10"/>
      <c r="B50" s="40">
        <v>0.9</v>
      </c>
      <c r="C50" s="29"/>
      <c r="D50" s="29"/>
      <c r="E50" s="29"/>
      <c r="F50" s="30">
        <f>+$C$26</f>
        <v>0.95</v>
      </c>
      <c r="G50" s="29"/>
      <c r="H50" s="29"/>
      <c r="I50" s="30">
        <f>+$C$26</f>
        <v>0.95</v>
      </c>
      <c r="J50" s="29"/>
      <c r="K50" s="29"/>
      <c r="L50" s="30">
        <f>+$C$26</f>
        <v>0.95</v>
      </c>
      <c r="M50" s="29"/>
      <c r="N50" s="29"/>
      <c r="O50" s="30">
        <f>+$C$26</f>
        <v>0.95</v>
      </c>
      <c r="P50" s="30">
        <f>+$C$26</f>
        <v>0.95</v>
      </c>
      <c r="Q50" s="10"/>
    </row>
    <row r="51" spans="1:19" s="112" customFormat="1" ht="22.5" customHeight="1" thickBot="1" x14ac:dyDescent="0.25">
      <c r="A51" s="110"/>
      <c r="B51" s="320" t="s">
        <v>36</v>
      </c>
      <c r="C51" s="321"/>
      <c r="D51" s="321"/>
      <c r="E51" s="321"/>
      <c r="F51" s="321"/>
      <c r="G51" s="321"/>
      <c r="H51" s="321"/>
      <c r="I51" s="321"/>
      <c r="J51" s="321"/>
      <c r="K51" s="321"/>
      <c r="L51" s="321"/>
      <c r="M51" s="321"/>
      <c r="N51" s="321"/>
      <c r="O51" s="321"/>
      <c r="P51" s="322"/>
      <c r="Q51" s="110"/>
      <c r="S51" s="113"/>
    </row>
    <row r="52" spans="1:19" x14ac:dyDescent="0.2">
      <c r="A52" s="10"/>
      <c r="B52" s="170"/>
      <c r="C52" s="171"/>
      <c r="D52" s="171"/>
      <c r="E52" s="171"/>
      <c r="F52" s="171"/>
      <c r="G52" s="171"/>
      <c r="H52" s="171"/>
      <c r="I52" s="171"/>
      <c r="J52" s="171"/>
      <c r="K52" s="171"/>
      <c r="L52" s="171"/>
      <c r="M52" s="171"/>
      <c r="N52" s="171"/>
      <c r="O52" s="171"/>
      <c r="P52" s="172"/>
      <c r="Q52" s="10"/>
    </row>
    <row r="53" spans="1:19" x14ac:dyDescent="0.2">
      <c r="A53" s="10"/>
      <c r="B53" s="173"/>
      <c r="C53" s="174"/>
      <c r="D53" s="174"/>
      <c r="E53" s="174"/>
      <c r="F53" s="174"/>
      <c r="G53" s="174"/>
      <c r="H53" s="174"/>
      <c r="I53" s="174"/>
      <c r="J53" s="174"/>
      <c r="K53" s="174"/>
      <c r="L53" s="174"/>
      <c r="M53" s="174"/>
      <c r="N53" s="174"/>
      <c r="O53" s="174"/>
      <c r="P53" s="175"/>
      <c r="Q53" s="10"/>
    </row>
    <row r="54" spans="1:19" x14ac:dyDescent="0.2">
      <c r="A54" s="10"/>
      <c r="B54" s="173"/>
      <c r="C54" s="174"/>
      <c r="D54" s="174"/>
      <c r="E54" s="174"/>
      <c r="F54" s="174"/>
      <c r="G54" s="174"/>
      <c r="H54" s="174"/>
      <c r="I54" s="174"/>
      <c r="J54" s="174"/>
      <c r="K54" s="174"/>
      <c r="L54" s="174"/>
      <c r="M54" s="174"/>
      <c r="N54" s="174"/>
      <c r="O54" s="174"/>
      <c r="P54" s="175"/>
      <c r="Q54" s="10"/>
    </row>
    <row r="55" spans="1:19" x14ac:dyDescent="0.2">
      <c r="A55" s="10"/>
      <c r="B55" s="173"/>
      <c r="C55" s="174"/>
      <c r="D55" s="174"/>
      <c r="E55" s="174"/>
      <c r="F55" s="174"/>
      <c r="G55" s="174"/>
      <c r="H55" s="174"/>
      <c r="I55" s="174"/>
      <c r="J55" s="174"/>
      <c r="K55" s="174"/>
      <c r="L55" s="174"/>
      <c r="M55" s="174"/>
      <c r="N55" s="174"/>
      <c r="O55" s="174"/>
      <c r="P55" s="175"/>
      <c r="Q55" s="10"/>
    </row>
    <row r="56" spans="1:19" x14ac:dyDescent="0.2">
      <c r="A56" s="10"/>
      <c r="B56" s="173"/>
      <c r="C56" s="174"/>
      <c r="D56" s="174"/>
      <c r="E56" s="174"/>
      <c r="F56" s="174"/>
      <c r="G56" s="174"/>
      <c r="H56" s="174"/>
      <c r="I56" s="174"/>
      <c r="J56" s="174"/>
      <c r="K56" s="174"/>
      <c r="L56" s="174"/>
      <c r="M56" s="174"/>
      <c r="N56" s="174"/>
      <c r="O56" s="174"/>
      <c r="P56" s="175"/>
      <c r="Q56" s="10"/>
    </row>
    <row r="57" spans="1:19" x14ac:dyDescent="0.2">
      <c r="A57" s="10"/>
      <c r="B57" s="173"/>
      <c r="C57" s="174"/>
      <c r="D57" s="174"/>
      <c r="E57" s="174"/>
      <c r="F57" s="174"/>
      <c r="G57" s="174"/>
      <c r="H57" s="174"/>
      <c r="I57" s="174"/>
      <c r="J57" s="174"/>
      <c r="K57" s="174"/>
      <c r="L57" s="174"/>
      <c r="M57" s="174"/>
      <c r="N57" s="174"/>
      <c r="O57" s="174"/>
      <c r="P57" s="175"/>
      <c r="Q57" s="10"/>
    </row>
    <row r="58" spans="1:19" x14ac:dyDescent="0.2">
      <c r="A58" s="10"/>
      <c r="B58" s="173"/>
      <c r="C58" s="174"/>
      <c r="D58" s="174"/>
      <c r="E58" s="174"/>
      <c r="F58" s="174"/>
      <c r="G58" s="174"/>
      <c r="H58" s="174"/>
      <c r="I58" s="174"/>
      <c r="J58" s="174"/>
      <c r="K58" s="174"/>
      <c r="L58" s="174"/>
      <c r="M58" s="174"/>
      <c r="N58" s="174"/>
      <c r="O58" s="174"/>
      <c r="P58" s="175"/>
      <c r="Q58" s="10"/>
    </row>
    <row r="59" spans="1:19" x14ac:dyDescent="0.2">
      <c r="A59" s="10"/>
      <c r="B59" s="173"/>
      <c r="C59" s="174"/>
      <c r="D59" s="174"/>
      <c r="E59" s="174"/>
      <c r="F59" s="174"/>
      <c r="G59" s="174"/>
      <c r="H59" s="174"/>
      <c r="I59" s="174"/>
      <c r="J59" s="174"/>
      <c r="K59" s="174"/>
      <c r="L59" s="174"/>
      <c r="M59" s="174"/>
      <c r="N59" s="174"/>
      <c r="O59" s="174"/>
      <c r="P59" s="175"/>
      <c r="Q59" s="10"/>
    </row>
    <row r="60" spans="1:19" x14ac:dyDescent="0.2">
      <c r="A60" s="10"/>
      <c r="B60" s="173"/>
      <c r="C60" s="174"/>
      <c r="D60" s="174"/>
      <c r="E60" s="174"/>
      <c r="F60" s="174"/>
      <c r="G60" s="174"/>
      <c r="H60" s="174"/>
      <c r="I60" s="174"/>
      <c r="J60" s="174"/>
      <c r="K60" s="174"/>
      <c r="L60" s="174"/>
      <c r="M60" s="174"/>
      <c r="N60" s="174"/>
      <c r="O60" s="174"/>
      <c r="P60" s="175"/>
      <c r="Q60" s="10"/>
    </row>
    <row r="61" spans="1:19" x14ac:dyDescent="0.2">
      <c r="A61" s="10"/>
      <c r="B61" s="173"/>
      <c r="C61" s="174"/>
      <c r="D61" s="174"/>
      <c r="E61" s="174"/>
      <c r="F61" s="174"/>
      <c r="G61" s="174"/>
      <c r="H61" s="174"/>
      <c r="I61" s="174"/>
      <c r="J61" s="174"/>
      <c r="K61" s="174"/>
      <c r="L61" s="174"/>
      <c r="M61" s="174"/>
      <c r="N61" s="174"/>
      <c r="O61" s="174"/>
      <c r="P61" s="175"/>
      <c r="Q61" s="10"/>
    </row>
    <row r="62" spans="1:19" x14ac:dyDescent="0.2">
      <c r="A62" s="10"/>
      <c r="B62" s="173"/>
      <c r="C62" s="174"/>
      <c r="D62" s="174"/>
      <c r="E62" s="174"/>
      <c r="F62" s="174"/>
      <c r="G62" s="174"/>
      <c r="H62" s="174"/>
      <c r="I62" s="174"/>
      <c r="J62" s="174"/>
      <c r="K62" s="174"/>
      <c r="L62" s="174"/>
      <c r="M62" s="174"/>
      <c r="N62" s="174"/>
      <c r="O62" s="174"/>
      <c r="P62" s="175"/>
      <c r="Q62" s="10"/>
    </row>
    <row r="63" spans="1:19" x14ac:dyDescent="0.2">
      <c r="A63" s="10"/>
      <c r="B63" s="173"/>
      <c r="C63" s="174"/>
      <c r="D63" s="174"/>
      <c r="E63" s="174"/>
      <c r="F63" s="174"/>
      <c r="G63" s="174"/>
      <c r="H63" s="174"/>
      <c r="I63" s="174"/>
      <c r="J63" s="174"/>
      <c r="K63" s="174"/>
      <c r="L63" s="174"/>
      <c r="M63" s="174"/>
      <c r="N63" s="174"/>
      <c r="O63" s="174"/>
      <c r="P63" s="175"/>
      <c r="Q63" s="10"/>
    </row>
    <row r="64" spans="1:19" x14ac:dyDescent="0.2">
      <c r="A64" s="10"/>
      <c r="B64" s="173"/>
      <c r="C64" s="174"/>
      <c r="D64" s="174"/>
      <c r="E64" s="174"/>
      <c r="F64" s="174"/>
      <c r="G64" s="174"/>
      <c r="H64" s="174"/>
      <c r="I64" s="174"/>
      <c r="J64" s="174"/>
      <c r="K64" s="174"/>
      <c r="L64" s="174"/>
      <c r="M64" s="174"/>
      <c r="N64" s="174"/>
      <c r="O64" s="174"/>
      <c r="P64" s="175"/>
      <c r="Q64" s="10"/>
    </row>
    <row r="65" spans="1:19" x14ac:dyDescent="0.2">
      <c r="A65" s="10"/>
      <c r="B65" s="173"/>
      <c r="C65" s="174"/>
      <c r="D65" s="174"/>
      <c r="E65" s="174"/>
      <c r="F65" s="174"/>
      <c r="G65" s="174"/>
      <c r="H65" s="174"/>
      <c r="I65" s="174"/>
      <c r="J65" s="174"/>
      <c r="K65" s="174"/>
      <c r="L65" s="174"/>
      <c r="M65" s="174"/>
      <c r="N65" s="174"/>
      <c r="O65" s="174"/>
      <c r="P65" s="175"/>
      <c r="Q65" s="10"/>
    </row>
    <row r="66" spans="1:19" x14ac:dyDescent="0.2">
      <c r="A66" s="10"/>
      <c r="B66" s="173"/>
      <c r="C66" s="174"/>
      <c r="D66" s="174"/>
      <c r="E66" s="174"/>
      <c r="F66" s="174"/>
      <c r="G66" s="174"/>
      <c r="H66" s="174"/>
      <c r="I66" s="174"/>
      <c r="J66" s="174"/>
      <c r="K66" s="174"/>
      <c r="L66" s="174"/>
      <c r="M66" s="174"/>
      <c r="N66" s="174"/>
      <c r="O66" s="174"/>
      <c r="P66" s="175"/>
      <c r="Q66" s="10"/>
    </row>
    <row r="67" spans="1:19" ht="13.5" thickBot="1" x14ac:dyDescent="0.25">
      <c r="A67" s="10"/>
      <c r="B67" s="176"/>
      <c r="C67" s="177"/>
      <c r="D67" s="177"/>
      <c r="E67" s="177"/>
      <c r="F67" s="177"/>
      <c r="G67" s="177"/>
      <c r="H67" s="177"/>
      <c r="I67" s="177"/>
      <c r="J67" s="177"/>
      <c r="K67" s="177"/>
      <c r="L67" s="177"/>
      <c r="M67" s="177"/>
      <c r="N67" s="177"/>
      <c r="O67" s="177"/>
      <c r="P67" s="178"/>
      <c r="Q67" s="10"/>
    </row>
    <row r="68" spans="1:19" customFormat="1" ht="4.5" customHeight="1" thickBot="1" x14ac:dyDescent="0.25">
      <c r="A68" s="142"/>
      <c r="B68" s="143"/>
      <c r="C68" s="142"/>
      <c r="D68" s="142"/>
      <c r="E68" s="142"/>
      <c r="F68" s="142"/>
      <c r="G68" s="142"/>
      <c r="H68" s="142"/>
      <c r="I68" s="142"/>
      <c r="J68" s="142"/>
      <c r="K68" s="142"/>
      <c r="L68" s="142"/>
      <c r="M68" s="142"/>
      <c r="N68" s="142"/>
      <c r="O68" s="142"/>
      <c r="P68" s="144"/>
      <c r="Q68" s="142"/>
      <c r="S68" s="42"/>
    </row>
    <row r="69" spans="1:19" ht="15" customHeight="1" x14ac:dyDescent="0.2">
      <c r="A69" s="10"/>
      <c r="B69" s="180" t="s">
        <v>37</v>
      </c>
      <c r="C69" s="183" t="s">
        <v>112</v>
      </c>
      <c r="D69" s="184"/>
      <c r="E69" s="184"/>
      <c r="F69" s="184"/>
      <c r="G69" s="184"/>
      <c r="H69" s="184"/>
      <c r="I69" s="184"/>
      <c r="J69" s="184"/>
      <c r="K69" s="184"/>
      <c r="L69" s="184"/>
      <c r="M69" s="184"/>
      <c r="N69" s="184"/>
      <c r="O69" s="184"/>
      <c r="P69" s="185"/>
      <c r="Q69" s="10"/>
    </row>
    <row r="70" spans="1:19" ht="69.95" customHeight="1" thickBot="1" x14ac:dyDescent="0.25">
      <c r="A70" s="10"/>
      <c r="B70" s="181"/>
      <c r="C70" s="186" t="s">
        <v>215</v>
      </c>
      <c r="D70" s="187"/>
      <c r="E70" s="187"/>
      <c r="F70" s="187"/>
      <c r="G70" s="187"/>
      <c r="H70" s="187"/>
      <c r="I70" s="187"/>
      <c r="J70" s="187"/>
      <c r="K70" s="187"/>
      <c r="L70" s="187"/>
      <c r="M70" s="187"/>
      <c r="N70" s="187"/>
      <c r="O70" s="187"/>
      <c r="P70" s="188"/>
      <c r="Q70" s="10"/>
    </row>
    <row r="71" spans="1:19" ht="15" customHeight="1" x14ac:dyDescent="0.2">
      <c r="A71" s="10"/>
      <c r="B71" s="181"/>
      <c r="C71" s="183" t="s">
        <v>113</v>
      </c>
      <c r="D71" s="184"/>
      <c r="E71" s="184"/>
      <c r="F71" s="184"/>
      <c r="G71" s="184"/>
      <c r="H71" s="184"/>
      <c r="I71" s="184"/>
      <c r="J71" s="184"/>
      <c r="K71" s="184"/>
      <c r="L71" s="184"/>
      <c r="M71" s="184"/>
      <c r="N71" s="184"/>
      <c r="O71" s="184"/>
      <c r="P71" s="185"/>
      <c r="Q71" s="10"/>
    </row>
    <row r="72" spans="1:19" ht="69.95" customHeight="1" thickBot="1" x14ac:dyDescent="0.25">
      <c r="A72" s="10"/>
      <c r="B72" s="181"/>
      <c r="C72" s="186" t="s">
        <v>243</v>
      </c>
      <c r="D72" s="187"/>
      <c r="E72" s="187"/>
      <c r="F72" s="187"/>
      <c r="G72" s="187"/>
      <c r="H72" s="187"/>
      <c r="I72" s="187"/>
      <c r="J72" s="187"/>
      <c r="K72" s="187"/>
      <c r="L72" s="187"/>
      <c r="M72" s="187"/>
      <c r="N72" s="187"/>
      <c r="O72" s="187"/>
      <c r="P72" s="188"/>
      <c r="Q72" s="10"/>
    </row>
    <row r="73" spans="1:19" ht="15.75" customHeight="1" x14ac:dyDescent="0.2">
      <c r="A73" s="10"/>
      <c r="B73" s="181"/>
      <c r="C73" s="183" t="s">
        <v>114</v>
      </c>
      <c r="D73" s="184"/>
      <c r="E73" s="184"/>
      <c r="F73" s="184"/>
      <c r="G73" s="184"/>
      <c r="H73" s="184"/>
      <c r="I73" s="184"/>
      <c r="J73" s="184"/>
      <c r="K73" s="184"/>
      <c r="L73" s="184"/>
      <c r="M73" s="184"/>
      <c r="N73" s="184"/>
      <c r="O73" s="184"/>
      <c r="P73" s="185"/>
      <c r="Q73" s="10"/>
    </row>
    <row r="74" spans="1:19" ht="69.95" customHeight="1" x14ac:dyDescent="0.2">
      <c r="A74" s="10"/>
      <c r="B74" s="181"/>
      <c r="C74" s="186" t="s">
        <v>253</v>
      </c>
      <c r="D74" s="187"/>
      <c r="E74" s="187"/>
      <c r="F74" s="187"/>
      <c r="G74" s="187"/>
      <c r="H74" s="187"/>
      <c r="I74" s="187"/>
      <c r="J74" s="187"/>
      <c r="K74" s="187"/>
      <c r="L74" s="187"/>
      <c r="M74" s="187"/>
      <c r="N74" s="187"/>
      <c r="O74" s="187"/>
      <c r="P74" s="188"/>
      <c r="Q74" s="10"/>
    </row>
    <row r="75" spans="1:19" ht="15" customHeight="1" x14ac:dyDescent="0.2">
      <c r="A75" s="10"/>
      <c r="B75" s="181"/>
      <c r="C75" s="189" t="s">
        <v>115</v>
      </c>
      <c r="D75" s="190"/>
      <c r="E75" s="190"/>
      <c r="F75" s="190"/>
      <c r="G75" s="190"/>
      <c r="H75" s="190"/>
      <c r="I75" s="190"/>
      <c r="J75" s="190"/>
      <c r="K75" s="190"/>
      <c r="L75" s="190"/>
      <c r="M75" s="190"/>
      <c r="N75" s="190"/>
      <c r="O75" s="190"/>
      <c r="P75" s="191"/>
      <c r="Q75" s="10"/>
    </row>
    <row r="76" spans="1:19" ht="69.95" customHeight="1" thickBot="1" x14ac:dyDescent="0.25">
      <c r="A76" s="10"/>
      <c r="B76" s="181"/>
      <c r="C76" s="414" t="s">
        <v>261</v>
      </c>
      <c r="D76" s="350"/>
      <c r="E76" s="350"/>
      <c r="F76" s="350"/>
      <c r="G76" s="350"/>
      <c r="H76" s="350"/>
      <c r="I76" s="350"/>
      <c r="J76" s="350"/>
      <c r="K76" s="350"/>
      <c r="L76" s="350"/>
      <c r="M76" s="350"/>
      <c r="N76" s="350"/>
      <c r="O76" s="350"/>
      <c r="P76" s="351"/>
      <c r="Q76" s="10"/>
    </row>
    <row r="77" spans="1:19" ht="30.75" customHeight="1" thickBot="1" x14ac:dyDescent="0.25">
      <c r="A77" s="10"/>
      <c r="B77" s="120" t="s">
        <v>38</v>
      </c>
      <c r="C77" s="346" t="s">
        <v>123</v>
      </c>
      <c r="D77" s="346"/>
      <c r="E77" s="346"/>
      <c r="F77" s="346"/>
      <c r="G77" s="346"/>
      <c r="H77" s="346"/>
      <c r="I77" s="346"/>
      <c r="J77" s="346"/>
      <c r="K77" s="346"/>
      <c r="L77" s="346"/>
      <c r="M77" s="346"/>
      <c r="N77" s="346"/>
      <c r="O77" s="346"/>
      <c r="P77" s="347"/>
      <c r="Q77" s="10"/>
    </row>
    <row r="78" spans="1:19" ht="27.75" customHeight="1" thickBot="1" x14ac:dyDescent="0.25">
      <c r="A78" s="10"/>
      <c r="B78" s="120" t="s">
        <v>39</v>
      </c>
      <c r="C78" s="348" t="s">
        <v>44</v>
      </c>
      <c r="D78" s="348"/>
      <c r="E78" s="348"/>
      <c r="F78" s="348"/>
      <c r="G78" s="348"/>
      <c r="H78" s="348"/>
      <c r="I78" s="348"/>
      <c r="J78" s="348"/>
      <c r="K78" s="348"/>
      <c r="L78" s="348"/>
      <c r="M78" s="348"/>
      <c r="N78" s="348"/>
      <c r="O78" s="348"/>
      <c r="P78" s="349"/>
      <c r="Q78" s="10"/>
    </row>
    <row r="81" spans="3:9" x14ac:dyDescent="0.2">
      <c r="C81" s="121"/>
    </row>
    <row r="82" spans="3:9" hidden="1" x14ac:dyDescent="0.2">
      <c r="C82" s="2">
        <v>2018</v>
      </c>
    </row>
    <row r="83" spans="3:9" hidden="1" x14ac:dyDescent="0.2">
      <c r="C83" s="2">
        <v>2019</v>
      </c>
    </row>
    <row r="89" spans="3:9" s="11" customFormat="1" x14ac:dyDescent="0.2"/>
    <row r="90" spans="3:9" s="11" customFormat="1" x14ac:dyDescent="0.2"/>
    <row r="91" spans="3:9" s="11" customFormat="1" x14ac:dyDescent="0.2"/>
    <row r="92" spans="3:9" s="11" customFormat="1" x14ac:dyDescent="0.2"/>
    <row r="93" spans="3:9" s="11" customFormat="1" x14ac:dyDescent="0.2"/>
    <row r="94" spans="3:9" s="11" customFormat="1" x14ac:dyDescent="0.2"/>
    <row r="95" spans="3:9" s="11" customFormat="1" x14ac:dyDescent="0.2">
      <c r="D95" s="124"/>
      <c r="E95" s="124"/>
      <c r="F95" s="124"/>
      <c r="G95" s="124"/>
      <c r="H95" s="124"/>
      <c r="I95" s="124"/>
    </row>
    <row r="96" spans="3:9" s="11" customFormat="1" x14ac:dyDescent="0.2">
      <c r="D96" s="124"/>
      <c r="E96" s="124"/>
      <c r="F96" s="124"/>
      <c r="G96" s="124"/>
      <c r="H96" s="124"/>
      <c r="I96" s="124"/>
    </row>
    <row r="97" spans="2:17" s="11" customFormat="1" x14ac:dyDescent="0.2">
      <c r="B97" s="124"/>
      <c r="C97" s="124"/>
      <c r="D97" s="124"/>
      <c r="E97" s="124"/>
      <c r="F97" s="124"/>
      <c r="G97" s="124"/>
      <c r="H97" s="124"/>
      <c r="I97" s="124"/>
    </row>
    <row r="98" spans="2:17" s="11" customFormat="1" x14ac:dyDescent="0.2">
      <c r="B98" s="124"/>
      <c r="C98" s="124"/>
      <c r="D98" s="124"/>
      <c r="E98" s="124"/>
      <c r="F98" s="124"/>
      <c r="G98" s="124"/>
      <c r="H98" s="124"/>
      <c r="I98" s="124"/>
    </row>
    <row r="99" spans="2:17" s="11" customFormat="1" x14ac:dyDescent="0.2">
      <c r="B99" s="124"/>
      <c r="C99" s="124"/>
      <c r="D99" s="124"/>
      <c r="E99" s="124"/>
      <c r="F99" s="124"/>
      <c r="G99" s="124"/>
      <c r="H99" s="124"/>
      <c r="I99" s="124"/>
    </row>
    <row r="100" spans="2:17" s="11" customFormat="1" x14ac:dyDescent="0.2">
      <c r="B100" s="124"/>
      <c r="C100" s="124"/>
      <c r="D100" s="124"/>
      <c r="E100" s="124"/>
      <c r="F100" s="124"/>
      <c r="G100" s="124"/>
      <c r="H100" s="124"/>
      <c r="I100" s="124"/>
      <c r="K100" s="124"/>
      <c r="L100" s="124"/>
      <c r="M100" s="124"/>
      <c r="N100" s="124"/>
      <c r="O100" s="124"/>
      <c r="P100" s="124"/>
    </row>
    <row r="101" spans="2:17" s="11" customFormat="1" x14ac:dyDescent="0.2">
      <c r="B101" s="124"/>
      <c r="C101" s="124"/>
      <c r="D101" s="124"/>
      <c r="E101" s="124"/>
      <c r="F101" s="124"/>
      <c r="G101" s="124"/>
      <c r="H101" s="124"/>
      <c r="I101" s="124"/>
      <c r="K101" s="124"/>
      <c r="L101" s="124"/>
      <c r="M101" s="124"/>
      <c r="N101" s="124"/>
      <c r="O101" s="124"/>
      <c r="P101" s="124"/>
    </row>
    <row r="102" spans="2:17" s="11" customFormat="1" x14ac:dyDescent="0.2">
      <c r="B102" s="124"/>
      <c r="C102" s="124"/>
      <c r="D102" s="124"/>
      <c r="E102" s="124"/>
      <c r="F102" s="124"/>
      <c r="G102" s="124"/>
      <c r="H102" s="124"/>
      <c r="I102" s="124"/>
      <c r="K102" s="124"/>
      <c r="L102" s="124"/>
      <c r="M102" s="124"/>
      <c r="N102" s="124"/>
      <c r="O102" s="124"/>
      <c r="P102" s="124"/>
    </row>
    <row r="103" spans="2:17" s="11" customFormat="1" x14ac:dyDescent="0.2">
      <c r="B103" s="124"/>
      <c r="C103" s="124"/>
      <c r="D103" s="124"/>
      <c r="E103" s="124"/>
      <c r="F103" s="124"/>
      <c r="G103" s="124"/>
      <c r="H103" s="124"/>
      <c r="I103" s="124"/>
      <c r="K103" s="124"/>
      <c r="L103" s="124"/>
      <c r="M103" s="124"/>
      <c r="N103" s="124"/>
      <c r="O103" s="124"/>
      <c r="P103" s="124"/>
      <c r="Q103" s="125" t="s">
        <v>25</v>
      </c>
    </row>
    <row r="104" spans="2:17" s="11" customFormat="1" x14ac:dyDescent="0.2">
      <c r="B104" s="145"/>
      <c r="C104" s="145"/>
      <c r="D104" s="124"/>
      <c r="E104" s="124"/>
      <c r="F104" s="124"/>
      <c r="G104" s="124"/>
      <c r="H104" s="124"/>
      <c r="I104" s="124"/>
      <c r="K104" s="124"/>
      <c r="L104" s="124"/>
      <c r="O104" s="124"/>
      <c r="P104" s="124"/>
      <c r="Q104" s="125" t="s">
        <v>42</v>
      </c>
    </row>
    <row r="105" spans="2:17" s="11" customFormat="1" x14ac:dyDescent="0.2">
      <c r="B105" s="145"/>
      <c r="C105" s="145"/>
      <c r="D105" s="124"/>
      <c r="E105" s="124"/>
      <c r="F105" s="124"/>
      <c r="G105" s="124"/>
      <c r="H105" s="124"/>
      <c r="I105" s="124"/>
      <c r="K105" s="124"/>
      <c r="L105" s="124"/>
      <c r="O105" s="124"/>
      <c r="P105" s="124"/>
      <c r="Q105" s="125" t="s">
        <v>43</v>
      </c>
    </row>
    <row r="106" spans="2:17" s="11" customFormat="1" x14ac:dyDescent="0.2">
      <c r="B106" s="145"/>
      <c r="C106" s="145"/>
      <c r="D106" s="124"/>
      <c r="E106" s="124"/>
      <c r="F106" s="124"/>
      <c r="G106" s="124"/>
      <c r="H106" s="124"/>
      <c r="I106" s="124"/>
      <c r="K106" s="124"/>
      <c r="L106" s="124"/>
      <c r="O106" s="124"/>
      <c r="P106" s="124"/>
      <c r="Q106" s="125" t="s">
        <v>45</v>
      </c>
    </row>
    <row r="107" spans="2:17" s="11" customFormat="1" x14ac:dyDescent="0.2">
      <c r="B107" s="124"/>
      <c r="C107" s="145"/>
      <c r="D107" s="124"/>
      <c r="E107" s="124"/>
      <c r="F107" s="124"/>
      <c r="G107" s="124"/>
      <c r="H107" s="124"/>
      <c r="I107" s="124"/>
      <c r="K107" s="124"/>
      <c r="L107" s="124"/>
      <c r="M107" s="145"/>
      <c r="N107" s="124"/>
      <c r="O107" s="124"/>
      <c r="P107" s="124"/>
      <c r="Q107" s="125" t="s">
        <v>46</v>
      </c>
    </row>
    <row r="108" spans="2:17" s="11" customFormat="1" x14ac:dyDescent="0.2">
      <c r="B108" s="124"/>
      <c r="C108" s="145"/>
      <c r="D108" s="124"/>
      <c r="E108" s="124"/>
      <c r="F108" s="124"/>
      <c r="G108" s="124"/>
      <c r="H108" s="124"/>
      <c r="I108" s="124"/>
      <c r="K108" s="124"/>
      <c r="L108" s="124"/>
      <c r="M108" s="124"/>
      <c r="N108" s="124" t="s">
        <v>48</v>
      </c>
      <c r="O108" s="124"/>
      <c r="P108" s="124"/>
      <c r="Q108" s="125" t="s">
        <v>49</v>
      </c>
    </row>
    <row r="109" spans="2:17" s="11" customFormat="1" x14ac:dyDescent="0.2">
      <c r="B109" s="124"/>
      <c r="C109" s="145"/>
      <c r="D109" s="124"/>
      <c r="E109" s="124"/>
      <c r="F109" s="124"/>
      <c r="G109" s="124"/>
      <c r="H109" s="124"/>
      <c r="I109" s="124"/>
      <c r="K109" s="124"/>
      <c r="L109" s="124"/>
      <c r="M109" s="124"/>
      <c r="N109" s="124"/>
      <c r="O109" s="124"/>
      <c r="P109" s="124"/>
    </row>
    <row r="110" spans="2:17" s="11" customFormat="1" x14ac:dyDescent="0.2">
      <c r="B110" s="124"/>
      <c r="C110" s="145"/>
      <c r="D110" s="124"/>
      <c r="E110" s="124"/>
      <c r="F110" s="124"/>
      <c r="G110" s="124"/>
      <c r="H110" s="124"/>
      <c r="I110" s="124"/>
      <c r="K110" s="124"/>
      <c r="L110" s="124"/>
      <c r="M110" s="124"/>
      <c r="N110" s="124"/>
      <c r="O110" s="124"/>
      <c r="P110" s="124"/>
    </row>
    <row r="111" spans="2:17" s="11" customFormat="1" x14ac:dyDescent="0.2">
      <c r="B111" s="124"/>
      <c r="C111" s="124"/>
      <c r="D111" s="124"/>
      <c r="E111" s="124"/>
      <c r="F111" s="124"/>
      <c r="G111" s="124"/>
      <c r="H111" s="124"/>
      <c r="I111" s="124"/>
      <c r="K111" s="124"/>
      <c r="L111" s="124"/>
      <c r="M111" s="124"/>
      <c r="N111" s="124"/>
      <c r="O111" s="124"/>
      <c r="P111" s="124"/>
    </row>
    <row r="112" spans="2:17" s="11" customFormat="1" x14ac:dyDescent="0.2">
      <c r="B112" s="124"/>
      <c r="C112" s="124"/>
      <c r="D112" s="124"/>
      <c r="E112" s="124"/>
      <c r="F112" s="124"/>
      <c r="G112" s="124"/>
      <c r="H112" s="124"/>
      <c r="I112" s="124"/>
      <c r="K112" s="124"/>
      <c r="L112" s="124"/>
      <c r="M112" s="124"/>
      <c r="N112" s="124"/>
      <c r="O112" s="124"/>
      <c r="P112" s="124"/>
    </row>
    <row r="113" spans="2:17" s="11" customFormat="1" x14ac:dyDescent="0.2">
      <c r="B113" s="124"/>
      <c r="C113" s="124"/>
      <c r="D113" s="124"/>
      <c r="E113" s="124"/>
      <c r="F113" s="124"/>
      <c r="G113" s="124"/>
      <c r="H113" s="124"/>
      <c r="I113" s="124"/>
      <c r="K113" s="124"/>
      <c r="L113" s="124"/>
      <c r="M113" s="124"/>
      <c r="N113" s="124"/>
      <c r="O113" s="124"/>
      <c r="P113" s="124"/>
      <c r="Q113" s="125">
        <v>2015</v>
      </c>
    </row>
    <row r="114" spans="2:17" s="11" customFormat="1" ht="12.75" customHeight="1" x14ac:dyDescent="0.2">
      <c r="B114" s="124"/>
      <c r="C114" s="124"/>
      <c r="D114" s="124"/>
      <c r="E114" s="124"/>
      <c r="F114" s="124"/>
      <c r="G114" s="124"/>
      <c r="H114" s="124"/>
      <c r="I114" s="124"/>
      <c r="Q114" s="125">
        <v>2016</v>
      </c>
    </row>
    <row r="115" spans="2:17" s="11" customFormat="1" x14ac:dyDescent="0.2">
      <c r="B115" s="124"/>
      <c r="C115" s="124"/>
      <c r="D115" s="124"/>
      <c r="E115" s="124"/>
      <c r="F115" s="124"/>
      <c r="G115" s="124"/>
      <c r="H115" s="124"/>
      <c r="I115" s="124"/>
      <c r="Q115" s="125">
        <v>2017</v>
      </c>
    </row>
    <row r="116" spans="2:17" s="11" customFormat="1" x14ac:dyDescent="0.2">
      <c r="C116" s="124"/>
      <c r="H116" s="124"/>
      <c r="I116" s="124"/>
      <c r="Q116" s="125">
        <v>2018</v>
      </c>
    </row>
    <row r="117" spans="2:17" s="11" customFormat="1" x14ac:dyDescent="0.2">
      <c r="C117" s="124"/>
      <c r="H117" s="124"/>
      <c r="I117" s="124"/>
    </row>
    <row r="118" spans="2:17" s="11" customFormat="1" x14ac:dyDescent="0.2">
      <c r="C118" s="124"/>
      <c r="H118" s="124"/>
      <c r="I118" s="124"/>
    </row>
    <row r="119" spans="2:17" s="11" customFormat="1" x14ac:dyDescent="0.2">
      <c r="B119" s="146"/>
      <c r="C119" s="124"/>
      <c r="H119" s="124"/>
      <c r="I119" s="124"/>
    </row>
    <row r="120" spans="2:17" s="11" customFormat="1" x14ac:dyDescent="0.2">
      <c r="B120" s="146"/>
      <c r="C120" s="124"/>
      <c r="H120" s="124"/>
      <c r="I120" s="124"/>
    </row>
    <row r="121" spans="2:17" s="11" customFormat="1" x14ac:dyDescent="0.2">
      <c r="B121" s="146"/>
      <c r="C121" s="124"/>
      <c r="H121" s="124"/>
      <c r="I121" s="124"/>
    </row>
    <row r="122" spans="2:17" s="11" customFormat="1" x14ac:dyDescent="0.2">
      <c r="B122" s="146"/>
      <c r="C122" s="124"/>
      <c r="H122" s="124"/>
      <c r="I122" s="124"/>
    </row>
    <row r="123" spans="2:17" s="11" customFormat="1" x14ac:dyDescent="0.2">
      <c r="B123" s="146"/>
      <c r="C123" s="124"/>
      <c r="H123" s="124"/>
      <c r="I123" s="124"/>
    </row>
    <row r="124" spans="2:17" s="11" customFormat="1" x14ac:dyDescent="0.2">
      <c r="B124" s="146"/>
      <c r="C124" s="124"/>
      <c r="H124" s="124"/>
      <c r="I124" s="124"/>
    </row>
    <row r="125" spans="2:17" s="11" customFormat="1" x14ac:dyDescent="0.2">
      <c r="B125" s="146"/>
      <c r="C125" s="124"/>
      <c r="H125" s="124"/>
      <c r="I125" s="124"/>
    </row>
    <row r="126" spans="2:17" s="11" customFormat="1" x14ac:dyDescent="0.2">
      <c r="B126" s="147"/>
      <c r="C126" s="124"/>
      <c r="H126" s="124"/>
      <c r="I126" s="124"/>
    </row>
    <row r="127" spans="2:17" s="11" customFormat="1" x14ac:dyDescent="0.2">
      <c r="B127" s="147"/>
      <c r="C127" s="124"/>
      <c r="H127" s="124"/>
      <c r="I127" s="124"/>
    </row>
    <row r="128" spans="2:17" s="11" customFormat="1" x14ac:dyDescent="0.2">
      <c r="C128" s="124"/>
      <c r="H128" s="124"/>
      <c r="I128" s="124"/>
    </row>
    <row r="129" spans="2:11" s="11" customFormat="1" x14ac:dyDescent="0.2">
      <c r="B129" s="130" t="s">
        <v>154</v>
      </c>
      <c r="C129" s="124"/>
      <c r="F129" s="124"/>
      <c r="I129" s="124"/>
    </row>
    <row r="130" spans="2:11" s="11" customFormat="1" x14ac:dyDescent="0.2">
      <c r="B130" s="130" t="s">
        <v>155</v>
      </c>
      <c r="C130" s="124"/>
      <c r="F130" s="124"/>
      <c r="I130" s="124"/>
    </row>
    <row r="131" spans="2:11" s="11" customFormat="1" x14ac:dyDescent="0.2">
      <c r="B131" s="130" t="s">
        <v>156</v>
      </c>
      <c r="C131" s="124"/>
      <c r="F131" s="124"/>
      <c r="I131" s="41"/>
      <c r="J131" s="41"/>
      <c r="K131" s="41"/>
    </row>
    <row r="132" spans="2:11" s="11" customFormat="1" x14ac:dyDescent="0.2">
      <c r="B132" s="130" t="s">
        <v>157</v>
      </c>
      <c r="C132" s="124"/>
      <c r="F132" s="124"/>
      <c r="G132" s="124"/>
      <c r="H132" s="41"/>
      <c r="I132" s="41"/>
      <c r="J132" s="41"/>
      <c r="K132" s="41"/>
    </row>
    <row r="133" spans="2:11" s="11" customFormat="1" x14ac:dyDescent="0.2">
      <c r="B133" s="130" t="s">
        <v>158</v>
      </c>
      <c r="C133" s="124"/>
      <c r="F133" s="124"/>
      <c r="G133" s="124"/>
      <c r="H133" s="41"/>
      <c r="I133" s="41"/>
      <c r="J133" s="41"/>
      <c r="K133" s="41"/>
    </row>
    <row r="134" spans="2:11" s="11" customFormat="1" x14ac:dyDescent="0.2">
      <c r="B134" s="130" t="s">
        <v>159</v>
      </c>
      <c r="C134" s="124"/>
      <c r="F134" s="124"/>
      <c r="G134" s="124"/>
      <c r="H134" s="41"/>
      <c r="I134" s="41"/>
      <c r="J134" s="41"/>
      <c r="K134" s="41"/>
    </row>
    <row r="135" spans="2:11" s="11" customFormat="1" x14ac:dyDescent="0.2">
      <c r="B135" s="130" t="s">
        <v>160</v>
      </c>
      <c r="C135" s="124"/>
      <c r="F135" s="124"/>
      <c r="G135" s="124"/>
      <c r="H135" s="41"/>
      <c r="I135" s="41"/>
      <c r="J135" s="41"/>
      <c r="K135" s="41"/>
    </row>
    <row r="136" spans="2:11" s="11" customFormat="1" x14ac:dyDescent="0.2">
      <c r="B136" s="148"/>
      <c r="C136" s="124"/>
      <c r="F136" s="124"/>
      <c r="G136" s="124"/>
      <c r="H136" s="41"/>
      <c r="I136" s="41"/>
      <c r="J136" s="41"/>
      <c r="K136" s="41"/>
    </row>
    <row r="137" spans="2:11" s="11" customFormat="1" x14ac:dyDescent="0.2">
      <c r="B137" s="146"/>
      <c r="C137" s="124"/>
      <c r="F137" s="124"/>
      <c r="G137" s="124"/>
      <c r="H137" s="41"/>
      <c r="I137" s="41"/>
      <c r="J137" s="41"/>
      <c r="K137" s="41"/>
    </row>
    <row r="138" spans="2:11" s="10" customFormat="1" x14ac:dyDescent="0.2">
      <c r="B138" s="146"/>
      <c r="C138" s="124"/>
      <c r="F138" s="124"/>
      <c r="G138" s="124"/>
      <c r="H138" s="41"/>
      <c r="I138" s="41"/>
      <c r="J138" s="41"/>
      <c r="K138" s="41"/>
    </row>
    <row r="139" spans="2:11" s="10" customFormat="1" x14ac:dyDescent="0.2">
      <c r="B139" s="11" t="s">
        <v>40</v>
      </c>
      <c r="C139" s="124"/>
      <c r="F139" s="124"/>
      <c r="G139" s="124"/>
      <c r="H139" s="41"/>
      <c r="I139" s="41"/>
      <c r="J139" s="41"/>
      <c r="K139" s="41"/>
    </row>
    <row r="140" spans="2:11" s="10" customFormat="1" x14ac:dyDescent="0.2">
      <c r="B140" s="126" t="s">
        <v>51</v>
      </c>
      <c r="C140" s="124"/>
      <c r="F140" s="124"/>
      <c r="G140" s="124"/>
      <c r="H140" s="41"/>
      <c r="I140" s="41"/>
      <c r="J140" s="41"/>
      <c r="K140" s="41"/>
    </row>
    <row r="141" spans="2:11" s="10" customFormat="1" x14ac:dyDescent="0.2">
      <c r="B141" s="126" t="s">
        <v>77</v>
      </c>
      <c r="C141" s="124"/>
      <c r="F141" s="124"/>
      <c r="G141" s="124"/>
      <c r="H141" s="41"/>
      <c r="I141" s="41"/>
      <c r="J141" s="41"/>
      <c r="K141" s="41"/>
    </row>
    <row r="142" spans="2:11" s="10" customFormat="1" x14ac:dyDescent="0.2">
      <c r="B142" s="126" t="s">
        <v>47</v>
      </c>
      <c r="C142" s="124"/>
      <c r="F142" s="124"/>
      <c r="G142" s="124"/>
      <c r="H142" s="41"/>
      <c r="I142" s="41"/>
      <c r="J142" s="41"/>
      <c r="K142" s="41"/>
    </row>
    <row r="143" spans="2:11" s="10" customFormat="1" x14ac:dyDescent="0.2">
      <c r="B143" s="126" t="s">
        <v>78</v>
      </c>
      <c r="C143" s="124"/>
      <c r="F143" s="124"/>
      <c r="G143" s="124"/>
      <c r="H143" s="41"/>
      <c r="I143" s="41"/>
      <c r="J143" s="41"/>
      <c r="K143" s="41"/>
    </row>
    <row r="144" spans="2:11" s="10" customFormat="1" x14ac:dyDescent="0.2">
      <c r="B144" s="126" t="s">
        <v>57</v>
      </c>
      <c r="C144" s="124"/>
      <c r="F144" s="124"/>
      <c r="G144" s="124"/>
      <c r="J144" s="41"/>
      <c r="K144" s="41"/>
    </row>
    <row r="145" spans="2:7" s="10" customFormat="1" x14ac:dyDescent="0.2">
      <c r="B145" s="126" t="s">
        <v>80</v>
      </c>
      <c r="C145" s="124"/>
      <c r="F145" s="124"/>
      <c r="G145" s="124"/>
    </row>
    <row r="146" spans="2:7" s="10" customFormat="1" x14ac:dyDescent="0.2">
      <c r="B146" s="126" t="s">
        <v>59</v>
      </c>
      <c r="C146" s="124"/>
      <c r="F146" s="124"/>
      <c r="G146" s="124"/>
    </row>
    <row r="147" spans="2:7" s="10" customFormat="1" x14ac:dyDescent="0.2">
      <c r="B147" s="126" t="s">
        <v>81</v>
      </c>
      <c r="C147" s="124"/>
      <c r="F147" s="124"/>
      <c r="G147" s="124"/>
    </row>
    <row r="148" spans="2:7" s="10" customFormat="1" x14ac:dyDescent="0.2">
      <c r="B148" s="126" t="s">
        <v>82</v>
      </c>
      <c r="C148" s="124"/>
      <c r="F148" s="124"/>
      <c r="G148" s="124"/>
    </row>
    <row r="149" spans="2:7" x14ac:dyDescent="0.2">
      <c r="B149" s="149" t="s">
        <v>83</v>
      </c>
      <c r="C149" s="124"/>
      <c r="F149" s="124"/>
      <c r="G149" s="124"/>
    </row>
    <row r="150" spans="2:7" x14ac:dyDescent="0.2">
      <c r="B150" s="126" t="s">
        <v>84</v>
      </c>
      <c r="C150" s="124"/>
      <c r="F150" s="124"/>
      <c r="G150" s="124"/>
    </row>
    <row r="151" spans="2:7" x14ac:dyDescent="0.2">
      <c r="B151" s="126" t="s">
        <v>85</v>
      </c>
      <c r="C151" s="124"/>
      <c r="F151" s="124"/>
      <c r="G151" s="124"/>
    </row>
    <row r="152" spans="2:7" x14ac:dyDescent="0.2">
      <c r="B152" s="126" t="s">
        <v>86</v>
      </c>
      <c r="C152" s="124"/>
      <c r="F152" s="124"/>
      <c r="G152" s="124"/>
    </row>
    <row r="153" spans="2:7" x14ac:dyDescent="0.2">
      <c r="B153" s="126" t="s">
        <v>87</v>
      </c>
      <c r="C153" s="124"/>
      <c r="F153" s="124"/>
      <c r="G153" s="124"/>
    </row>
    <row r="154" spans="2:7" x14ac:dyDescent="0.2">
      <c r="B154" s="126" t="s">
        <v>88</v>
      </c>
      <c r="C154" s="124"/>
      <c r="F154" s="124"/>
      <c r="G154" s="124"/>
    </row>
    <row r="155" spans="2:7" x14ac:dyDescent="0.2">
      <c r="B155" s="126" t="s">
        <v>89</v>
      </c>
      <c r="C155" s="124"/>
      <c r="F155" s="124"/>
      <c r="G155" s="124"/>
    </row>
    <row r="156" spans="2:7" x14ac:dyDescent="0.2">
      <c r="B156" s="126" t="s">
        <v>90</v>
      </c>
      <c r="C156" s="124"/>
    </row>
    <row r="157" spans="2:7" x14ac:dyDescent="0.2">
      <c r="B157" s="126" t="s">
        <v>91</v>
      </c>
      <c r="C157" s="124"/>
    </row>
    <row r="158" spans="2:7" x14ac:dyDescent="0.2">
      <c r="B158" s="126" t="s">
        <v>92</v>
      </c>
      <c r="C158" s="124"/>
    </row>
    <row r="159" spans="2:7" x14ac:dyDescent="0.2">
      <c r="B159" s="126" t="s">
        <v>10</v>
      </c>
      <c r="C159" s="124"/>
    </row>
    <row r="160" spans="2:7" x14ac:dyDescent="0.2">
      <c r="B160" s="126" t="s">
        <v>50</v>
      </c>
      <c r="C160" s="124"/>
    </row>
    <row r="161" spans="2:3" x14ac:dyDescent="0.2">
      <c r="B161" s="126" t="s">
        <v>53</v>
      </c>
      <c r="C161" s="124"/>
    </row>
    <row r="162" spans="2:3" x14ac:dyDescent="0.2">
      <c r="B162" s="126" t="s">
        <v>55</v>
      </c>
      <c r="C162" s="124"/>
    </row>
    <row r="163" spans="2:3" x14ac:dyDescent="0.2">
      <c r="B163" s="126" t="s">
        <v>58</v>
      </c>
      <c r="C163" s="124"/>
    </row>
    <row r="164" spans="2:3" x14ac:dyDescent="0.2">
      <c r="B164" s="126" t="s">
        <v>56</v>
      </c>
      <c r="C164" s="124"/>
    </row>
    <row r="165" spans="2:3" x14ac:dyDescent="0.2">
      <c r="B165" s="126" t="s">
        <v>52</v>
      </c>
      <c r="C165" s="124"/>
    </row>
    <row r="166" spans="2:3" x14ac:dyDescent="0.2">
      <c r="B166" s="126" t="s">
        <v>54</v>
      </c>
    </row>
    <row r="167" spans="2:3" x14ac:dyDescent="0.2">
      <c r="B167" s="11"/>
    </row>
    <row r="168" spans="2:3" x14ac:dyDescent="0.2">
      <c r="B168" s="11"/>
    </row>
    <row r="169" spans="2:3" x14ac:dyDescent="0.2">
      <c r="B169" s="11"/>
    </row>
    <row r="170" spans="2:3" x14ac:dyDescent="0.2">
      <c r="B170" s="11" t="s">
        <v>93</v>
      </c>
    </row>
    <row r="171" spans="2:3" x14ac:dyDescent="0.2">
      <c r="B171" s="125" t="s">
        <v>41</v>
      </c>
    </row>
    <row r="172" spans="2:3" x14ac:dyDescent="0.2">
      <c r="B172" s="125" t="s">
        <v>44</v>
      </c>
    </row>
    <row r="173" spans="2:3" x14ac:dyDescent="0.2">
      <c r="B173" s="11"/>
    </row>
    <row r="174" spans="2:3" x14ac:dyDescent="0.2">
      <c r="B174" s="146"/>
    </row>
    <row r="175" spans="2:3" x14ac:dyDescent="0.2">
      <c r="B175" s="146"/>
    </row>
    <row r="176" spans="2:3" x14ac:dyDescent="0.2">
      <c r="B176" s="150"/>
    </row>
    <row r="177" spans="2:2" x14ac:dyDescent="0.2">
      <c r="B177" s="150"/>
    </row>
    <row r="178" spans="2:2" x14ac:dyDescent="0.2">
      <c r="B178" s="150"/>
    </row>
    <row r="179" spans="2:2" x14ac:dyDescent="0.2">
      <c r="B179" s="150"/>
    </row>
    <row r="180" spans="2:2" x14ac:dyDescent="0.2">
      <c r="B180" s="150"/>
    </row>
  </sheetData>
  <mergeCells count="77">
    <mergeCell ref="C77:P77"/>
    <mergeCell ref="C78:P78"/>
    <mergeCell ref="B52:P67"/>
    <mergeCell ref="B69:B76"/>
    <mergeCell ref="C69:P69"/>
    <mergeCell ref="C70:P70"/>
    <mergeCell ref="C71:P71"/>
    <mergeCell ref="C72:P72"/>
    <mergeCell ref="C73:P73"/>
    <mergeCell ref="C74:P74"/>
    <mergeCell ref="C75:P75"/>
    <mergeCell ref="C76:P76"/>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63" priority="21" stopIfTrue="1" operator="equal">
      <formula>"0"</formula>
    </cfRule>
    <cfRule type="cellIs" dxfId="62" priority="22" stopIfTrue="1" operator="lessThanOrEqual">
      <formula>$S$5</formula>
    </cfRule>
    <cfRule type="cellIs" dxfId="61" priority="23" stopIfTrue="1" operator="greaterThanOrEqual">
      <formula>$S$2</formula>
    </cfRule>
    <cfRule type="cellIs" dxfId="60" priority="24" stopIfTrue="1" operator="between">
      <formula>$S$4</formula>
      <formula>$S$3</formula>
    </cfRule>
  </conditionalFormatting>
  <conditionalFormatting sqref="I49">
    <cfRule type="cellIs" dxfId="59" priority="17" stopIfTrue="1" operator="equal">
      <formula>"0"</formula>
    </cfRule>
    <cfRule type="cellIs" dxfId="58" priority="18" stopIfTrue="1" operator="lessThanOrEqual">
      <formula>$S$5</formula>
    </cfRule>
    <cfRule type="cellIs" dxfId="57" priority="19" stopIfTrue="1" operator="greaterThanOrEqual">
      <formula>$S$2</formula>
    </cfRule>
    <cfRule type="cellIs" dxfId="56" priority="20" stopIfTrue="1" operator="between">
      <formula>$S$4</formula>
      <formula>$S$3</formula>
    </cfRule>
  </conditionalFormatting>
  <conditionalFormatting sqref="L49">
    <cfRule type="cellIs" dxfId="55" priority="13" stopIfTrue="1" operator="equal">
      <formula>"0"</formula>
    </cfRule>
    <cfRule type="cellIs" dxfId="54" priority="14" stopIfTrue="1" operator="lessThanOrEqual">
      <formula>$S$5</formula>
    </cfRule>
    <cfRule type="cellIs" dxfId="53" priority="15" stopIfTrue="1" operator="greaterThanOrEqual">
      <formula>$S$2</formula>
    </cfRule>
    <cfRule type="cellIs" dxfId="52" priority="16" stopIfTrue="1" operator="between">
      <formula>$S$4</formula>
      <formula>$S$3</formula>
    </cfRule>
  </conditionalFormatting>
  <conditionalFormatting sqref="O49:P49">
    <cfRule type="cellIs" dxfId="51" priority="1" stopIfTrue="1" operator="equal">
      <formula>"0"</formula>
    </cfRule>
    <cfRule type="cellIs" dxfId="50" priority="2" stopIfTrue="1" operator="lessThanOrEqual">
      <formula>$S$5</formula>
    </cfRule>
    <cfRule type="cellIs" dxfId="49" priority="3" stopIfTrue="1" operator="greaterThanOrEqual">
      <formula>$S$2</formula>
    </cfRule>
    <cfRule type="cellIs" dxfId="48" priority="4" stopIfTrue="1" operator="between">
      <formula>$S$4</formula>
      <formula>$S$3</formula>
    </cfRule>
  </conditionalFormatting>
  <dataValidations count="7">
    <dataValidation type="list" allowBlank="1" showInputMessage="1" showErrorMessage="1" sqref="WVK983058:WVX983058 IY18:JL18 SU18:TH18 ACQ18:ADD18 AMM18:AMZ18 AWI18:AWV18 BGE18:BGR18 BQA18:BQN18 BZW18:CAJ18 CJS18:CKF18 CTO18:CUB18 DDK18:DDX18 DNG18:DNT18 DXC18:DXP18 EGY18:EHL18 EQU18:ERH18 FAQ18:FBD18 FKM18:FKZ18 FUI18:FUV18 GEE18:GER18 GOA18:GON18 GXW18:GYJ18 HHS18:HIF18 HRO18:HSB18 IBK18:IBX18 ILG18:ILT18 IVC18:IVP18 JEY18:JFL18 JOU18:JPH18 JYQ18:JZD18 KIM18:KIZ18 KSI18:KSV18 LCE18:LCR18 LMA18:LMN18 LVW18:LWJ18 MFS18:MGF18 MPO18:MQB18 MZK18:MZX18 NJG18:NJT18 NTC18:NTP18 OCY18:ODL18 OMU18:ONH18 OWQ18:OXD18 PGM18:PGZ18 PQI18:PQV18 QAE18:QAR18 QKA18:QKN18 QTW18:QUJ18 RDS18:REF18 RNO18:ROB18 RXK18:RXX18 SHG18:SHT18 SRC18:SRP18 TAY18:TBL18 TKU18:TLH18 TUQ18:TVD18 UEM18:UEZ18 UOI18:UOV18 UYE18:UYR18 VIA18:VIN18 VRW18:VSJ18 WBS18:WCF18 WLO18:WMB18 WVK18:WVX18 C65554:P65554 IY65554:JL65554 SU65554:TH65554 ACQ65554:ADD65554 AMM65554:AMZ65554 AWI65554:AWV65554 BGE65554:BGR65554 BQA65554:BQN65554 BZW65554:CAJ65554 CJS65554:CKF65554 CTO65554:CUB65554 DDK65554:DDX65554 DNG65554:DNT65554 DXC65554:DXP65554 EGY65554:EHL65554 EQU65554:ERH65554 FAQ65554:FBD65554 FKM65554:FKZ65554 FUI65554:FUV65554 GEE65554:GER65554 GOA65554:GON65554 GXW65554:GYJ65554 HHS65554:HIF65554 HRO65554:HSB65554 IBK65554:IBX65554 ILG65554:ILT65554 IVC65554:IVP65554 JEY65554:JFL65554 JOU65554:JPH65554 JYQ65554:JZD65554 KIM65554:KIZ65554 KSI65554:KSV65554 LCE65554:LCR65554 LMA65554:LMN65554 LVW65554:LWJ65554 MFS65554:MGF65554 MPO65554:MQB65554 MZK65554:MZX65554 NJG65554:NJT65554 NTC65554:NTP65554 OCY65554:ODL65554 OMU65554:ONH65554 OWQ65554:OXD65554 PGM65554:PGZ65554 PQI65554:PQV65554 QAE65554:QAR65554 QKA65554:QKN65554 QTW65554:QUJ65554 RDS65554:REF65554 RNO65554:ROB65554 RXK65554:RXX65554 SHG65554:SHT65554 SRC65554:SRP65554 TAY65554:TBL65554 TKU65554:TLH65554 TUQ65554:TVD65554 UEM65554:UEZ65554 UOI65554:UOV65554 UYE65554:UYR65554 VIA65554:VIN65554 VRW65554:VSJ65554 WBS65554:WCF65554 WLO65554:WMB65554 WVK65554:WVX65554 C131090:P131090 IY131090:JL131090 SU131090:TH131090 ACQ131090:ADD131090 AMM131090:AMZ131090 AWI131090:AWV131090 BGE131090:BGR131090 BQA131090:BQN131090 BZW131090:CAJ131090 CJS131090:CKF131090 CTO131090:CUB131090 DDK131090:DDX131090 DNG131090:DNT131090 DXC131090:DXP131090 EGY131090:EHL131090 EQU131090:ERH131090 FAQ131090:FBD131090 FKM131090:FKZ131090 FUI131090:FUV131090 GEE131090:GER131090 GOA131090:GON131090 GXW131090:GYJ131090 HHS131090:HIF131090 HRO131090:HSB131090 IBK131090:IBX131090 ILG131090:ILT131090 IVC131090:IVP131090 JEY131090:JFL131090 JOU131090:JPH131090 JYQ131090:JZD131090 KIM131090:KIZ131090 KSI131090:KSV131090 LCE131090:LCR131090 LMA131090:LMN131090 LVW131090:LWJ131090 MFS131090:MGF131090 MPO131090:MQB131090 MZK131090:MZX131090 NJG131090:NJT131090 NTC131090:NTP131090 OCY131090:ODL131090 OMU131090:ONH131090 OWQ131090:OXD131090 PGM131090:PGZ131090 PQI131090:PQV131090 QAE131090:QAR131090 QKA131090:QKN131090 QTW131090:QUJ131090 RDS131090:REF131090 RNO131090:ROB131090 RXK131090:RXX131090 SHG131090:SHT131090 SRC131090:SRP131090 TAY131090:TBL131090 TKU131090:TLH131090 TUQ131090:TVD131090 UEM131090:UEZ131090 UOI131090:UOV131090 UYE131090:UYR131090 VIA131090:VIN131090 VRW131090:VSJ131090 WBS131090:WCF131090 WLO131090:WMB131090 WVK131090:WVX131090 C196626:P196626 IY196626:JL196626 SU196626:TH196626 ACQ196626:ADD196626 AMM196626:AMZ196626 AWI196626:AWV196626 BGE196626:BGR196626 BQA196626:BQN196626 BZW196626:CAJ196626 CJS196626:CKF196626 CTO196626:CUB196626 DDK196626:DDX196626 DNG196626:DNT196626 DXC196626:DXP196626 EGY196626:EHL196626 EQU196626:ERH196626 FAQ196626:FBD196626 FKM196626:FKZ196626 FUI196626:FUV196626 GEE196626:GER196626 GOA196626:GON196626 GXW196626:GYJ196626 HHS196626:HIF196626 HRO196626:HSB196626 IBK196626:IBX196626 ILG196626:ILT196626 IVC196626:IVP196626 JEY196626:JFL196626 JOU196626:JPH196626 JYQ196626:JZD196626 KIM196626:KIZ196626 KSI196626:KSV196626 LCE196626:LCR196626 LMA196626:LMN196626 LVW196626:LWJ196626 MFS196626:MGF196626 MPO196626:MQB196626 MZK196626:MZX196626 NJG196626:NJT196626 NTC196626:NTP196626 OCY196626:ODL196626 OMU196626:ONH196626 OWQ196626:OXD196626 PGM196626:PGZ196626 PQI196626:PQV196626 QAE196626:QAR196626 QKA196626:QKN196626 QTW196626:QUJ196626 RDS196626:REF196626 RNO196626:ROB196626 RXK196626:RXX196626 SHG196626:SHT196626 SRC196626:SRP196626 TAY196626:TBL196626 TKU196626:TLH196626 TUQ196626:TVD196626 UEM196626:UEZ196626 UOI196626:UOV196626 UYE196626:UYR196626 VIA196626:VIN196626 VRW196626:VSJ196626 WBS196626:WCF196626 WLO196626:WMB196626 WVK196626:WVX196626 C262162:P262162 IY262162:JL262162 SU262162:TH262162 ACQ262162:ADD262162 AMM262162:AMZ262162 AWI262162:AWV262162 BGE262162:BGR262162 BQA262162:BQN262162 BZW262162:CAJ262162 CJS262162:CKF262162 CTO262162:CUB262162 DDK262162:DDX262162 DNG262162:DNT262162 DXC262162:DXP262162 EGY262162:EHL262162 EQU262162:ERH262162 FAQ262162:FBD262162 FKM262162:FKZ262162 FUI262162:FUV262162 GEE262162:GER262162 GOA262162:GON262162 GXW262162:GYJ262162 HHS262162:HIF262162 HRO262162:HSB262162 IBK262162:IBX262162 ILG262162:ILT262162 IVC262162:IVP262162 JEY262162:JFL262162 JOU262162:JPH262162 JYQ262162:JZD262162 KIM262162:KIZ262162 KSI262162:KSV262162 LCE262162:LCR262162 LMA262162:LMN262162 LVW262162:LWJ262162 MFS262162:MGF262162 MPO262162:MQB262162 MZK262162:MZX262162 NJG262162:NJT262162 NTC262162:NTP262162 OCY262162:ODL262162 OMU262162:ONH262162 OWQ262162:OXD262162 PGM262162:PGZ262162 PQI262162:PQV262162 QAE262162:QAR262162 QKA262162:QKN262162 QTW262162:QUJ262162 RDS262162:REF262162 RNO262162:ROB262162 RXK262162:RXX262162 SHG262162:SHT262162 SRC262162:SRP262162 TAY262162:TBL262162 TKU262162:TLH262162 TUQ262162:TVD262162 UEM262162:UEZ262162 UOI262162:UOV262162 UYE262162:UYR262162 VIA262162:VIN262162 VRW262162:VSJ262162 WBS262162:WCF262162 WLO262162:WMB262162 WVK262162:WVX262162 C327698:P327698 IY327698:JL327698 SU327698:TH327698 ACQ327698:ADD327698 AMM327698:AMZ327698 AWI327698:AWV327698 BGE327698:BGR327698 BQA327698:BQN327698 BZW327698:CAJ327698 CJS327698:CKF327698 CTO327698:CUB327698 DDK327698:DDX327698 DNG327698:DNT327698 DXC327698:DXP327698 EGY327698:EHL327698 EQU327698:ERH327698 FAQ327698:FBD327698 FKM327698:FKZ327698 FUI327698:FUV327698 GEE327698:GER327698 GOA327698:GON327698 GXW327698:GYJ327698 HHS327698:HIF327698 HRO327698:HSB327698 IBK327698:IBX327698 ILG327698:ILT327698 IVC327698:IVP327698 JEY327698:JFL327698 JOU327698:JPH327698 JYQ327698:JZD327698 KIM327698:KIZ327698 KSI327698:KSV327698 LCE327698:LCR327698 LMA327698:LMN327698 LVW327698:LWJ327698 MFS327698:MGF327698 MPO327698:MQB327698 MZK327698:MZX327698 NJG327698:NJT327698 NTC327698:NTP327698 OCY327698:ODL327698 OMU327698:ONH327698 OWQ327698:OXD327698 PGM327698:PGZ327698 PQI327698:PQV327698 QAE327698:QAR327698 QKA327698:QKN327698 QTW327698:QUJ327698 RDS327698:REF327698 RNO327698:ROB327698 RXK327698:RXX327698 SHG327698:SHT327698 SRC327698:SRP327698 TAY327698:TBL327698 TKU327698:TLH327698 TUQ327698:TVD327698 UEM327698:UEZ327698 UOI327698:UOV327698 UYE327698:UYR327698 VIA327698:VIN327698 VRW327698:VSJ327698 WBS327698:WCF327698 WLO327698:WMB327698 WVK327698:WVX327698 C393234:P393234 IY393234:JL393234 SU393234:TH393234 ACQ393234:ADD393234 AMM393234:AMZ393234 AWI393234:AWV393234 BGE393234:BGR393234 BQA393234:BQN393234 BZW393234:CAJ393234 CJS393234:CKF393234 CTO393234:CUB393234 DDK393234:DDX393234 DNG393234:DNT393234 DXC393234:DXP393234 EGY393234:EHL393234 EQU393234:ERH393234 FAQ393234:FBD393234 FKM393234:FKZ393234 FUI393234:FUV393234 GEE393234:GER393234 GOA393234:GON393234 GXW393234:GYJ393234 HHS393234:HIF393234 HRO393234:HSB393234 IBK393234:IBX393234 ILG393234:ILT393234 IVC393234:IVP393234 JEY393234:JFL393234 JOU393234:JPH393234 JYQ393234:JZD393234 KIM393234:KIZ393234 KSI393234:KSV393234 LCE393234:LCR393234 LMA393234:LMN393234 LVW393234:LWJ393234 MFS393234:MGF393234 MPO393234:MQB393234 MZK393234:MZX393234 NJG393234:NJT393234 NTC393234:NTP393234 OCY393234:ODL393234 OMU393234:ONH393234 OWQ393234:OXD393234 PGM393234:PGZ393234 PQI393234:PQV393234 QAE393234:QAR393234 QKA393234:QKN393234 QTW393234:QUJ393234 RDS393234:REF393234 RNO393234:ROB393234 RXK393234:RXX393234 SHG393234:SHT393234 SRC393234:SRP393234 TAY393234:TBL393234 TKU393234:TLH393234 TUQ393234:TVD393234 UEM393234:UEZ393234 UOI393234:UOV393234 UYE393234:UYR393234 VIA393234:VIN393234 VRW393234:VSJ393234 WBS393234:WCF393234 WLO393234:WMB393234 WVK393234:WVX393234 C458770:P458770 IY458770:JL458770 SU458770:TH458770 ACQ458770:ADD458770 AMM458770:AMZ458770 AWI458770:AWV458770 BGE458770:BGR458770 BQA458770:BQN458770 BZW458770:CAJ458770 CJS458770:CKF458770 CTO458770:CUB458770 DDK458770:DDX458770 DNG458770:DNT458770 DXC458770:DXP458770 EGY458770:EHL458770 EQU458770:ERH458770 FAQ458770:FBD458770 FKM458770:FKZ458770 FUI458770:FUV458770 GEE458770:GER458770 GOA458770:GON458770 GXW458770:GYJ458770 HHS458770:HIF458770 HRO458770:HSB458770 IBK458770:IBX458770 ILG458770:ILT458770 IVC458770:IVP458770 JEY458770:JFL458770 JOU458770:JPH458770 JYQ458770:JZD458770 KIM458770:KIZ458770 KSI458770:KSV458770 LCE458770:LCR458770 LMA458770:LMN458770 LVW458770:LWJ458770 MFS458770:MGF458770 MPO458770:MQB458770 MZK458770:MZX458770 NJG458770:NJT458770 NTC458770:NTP458770 OCY458770:ODL458770 OMU458770:ONH458770 OWQ458770:OXD458770 PGM458770:PGZ458770 PQI458770:PQV458770 QAE458770:QAR458770 QKA458770:QKN458770 QTW458770:QUJ458770 RDS458770:REF458770 RNO458770:ROB458770 RXK458770:RXX458770 SHG458770:SHT458770 SRC458770:SRP458770 TAY458770:TBL458770 TKU458770:TLH458770 TUQ458770:TVD458770 UEM458770:UEZ458770 UOI458770:UOV458770 UYE458770:UYR458770 VIA458770:VIN458770 VRW458770:VSJ458770 WBS458770:WCF458770 WLO458770:WMB458770 WVK458770:WVX458770 C524306:P524306 IY524306:JL524306 SU524306:TH524306 ACQ524306:ADD524306 AMM524306:AMZ524306 AWI524306:AWV524306 BGE524306:BGR524306 BQA524306:BQN524306 BZW524306:CAJ524306 CJS524306:CKF524306 CTO524306:CUB524306 DDK524306:DDX524306 DNG524306:DNT524306 DXC524306:DXP524306 EGY524306:EHL524306 EQU524306:ERH524306 FAQ524306:FBD524306 FKM524306:FKZ524306 FUI524306:FUV524306 GEE524306:GER524306 GOA524306:GON524306 GXW524306:GYJ524306 HHS524306:HIF524306 HRO524306:HSB524306 IBK524306:IBX524306 ILG524306:ILT524306 IVC524306:IVP524306 JEY524306:JFL524306 JOU524306:JPH524306 JYQ524306:JZD524306 KIM524306:KIZ524306 KSI524306:KSV524306 LCE524306:LCR524306 LMA524306:LMN524306 LVW524306:LWJ524306 MFS524306:MGF524306 MPO524306:MQB524306 MZK524306:MZX524306 NJG524306:NJT524306 NTC524306:NTP524306 OCY524306:ODL524306 OMU524306:ONH524306 OWQ524306:OXD524306 PGM524306:PGZ524306 PQI524306:PQV524306 QAE524306:QAR524306 QKA524306:QKN524306 QTW524306:QUJ524306 RDS524306:REF524306 RNO524306:ROB524306 RXK524306:RXX524306 SHG524306:SHT524306 SRC524306:SRP524306 TAY524306:TBL524306 TKU524306:TLH524306 TUQ524306:TVD524306 UEM524306:UEZ524306 UOI524306:UOV524306 UYE524306:UYR524306 VIA524306:VIN524306 VRW524306:VSJ524306 WBS524306:WCF524306 WLO524306:WMB524306 WVK524306:WVX524306 C589842:P589842 IY589842:JL589842 SU589842:TH589842 ACQ589842:ADD589842 AMM589842:AMZ589842 AWI589842:AWV589842 BGE589842:BGR589842 BQA589842:BQN589842 BZW589842:CAJ589842 CJS589842:CKF589842 CTO589842:CUB589842 DDK589842:DDX589842 DNG589842:DNT589842 DXC589842:DXP589842 EGY589842:EHL589842 EQU589842:ERH589842 FAQ589842:FBD589842 FKM589842:FKZ589842 FUI589842:FUV589842 GEE589842:GER589842 GOA589842:GON589842 GXW589842:GYJ589842 HHS589842:HIF589842 HRO589842:HSB589842 IBK589842:IBX589842 ILG589842:ILT589842 IVC589842:IVP589842 JEY589842:JFL589842 JOU589842:JPH589842 JYQ589842:JZD589842 KIM589842:KIZ589842 KSI589842:KSV589842 LCE589842:LCR589842 LMA589842:LMN589842 LVW589842:LWJ589842 MFS589842:MGF589842 MPO589842:MQB589842 MZK589842:MZX589842 NJG589842:NJT589842 NTC589842:NTP589842 OCY589842:ODL589842 OMU589842:ONH589842 OWQ589842:OXD589842 PGM589842:PGZ589842 PQI589842:PQV589842 QAE589842:QAR589842 QKA589842:QKN589842 QTW589842:QUJ589842 RDS589842:REF589842 RNO589842:ROB589842 RXK589842:RXX589842 SHG589842:SHT589842 SRC589842:SRP589842 TAY589842:TBL589842 TKU589842:TLH589842 TUQ589842:TVD589842 UEM589842:UEZ589842 UOI589842:UOV589842 UYE589842:UYR589842 VIA589842:VIN589842 VRW589842:VSJ589842 WBS589842:WCF589842 WLO589842:WMB589842 WVK589842:WVX589842 C655378:P655378 IY655378:JL655378 SU655378:TH655378 ACQ655378:ADD655378 AMM655378:AMZ655378 AWI655378:AWV655378 BGE655378:BGR655378 BQA655378:BQN655378 BZW655378:CAJ655378 CJS655378:CKF655378 CTO655378:CUB655378 DDK655378:DDX655378 DNG655378:DNT655378 DXC655378:DXP655378 EGY655378:EHL655378 EQU655378:ERH655378 FAQ655378:FBD655378 FKM655378:FKZ655378 FUI655378:FUV655378 GEE655378:GER655378 GOA655378:GON655378 GXW655378:GYJ655378 HHS655378:HIF655378 HRO655378:HSB655378 IBK655378:IBX655378 ILG655378:ILT655378 IVC655378:IVP655378 JEY655378:JFL655378 JOU655378:JPH655378 JYQ655378:JZD655378 KIM655378:KIZ655378 KSI655378:KSV655378 LCE655378:LCR655378 LMA655378:LMN655378 LVW655378:LWJ655378 MFS655378:MGF655378 MPO655378:MQB655378 MZK655378:MZX655378 NJG655378:NJT655378 NTC655378:NTP655378 OCY655378:ODL655378 OMU655378:ONH655378 OWQ655378:OXD655378 PGM655378:PGZ655378 PQI655378:PQV655378 QAE655378:QAR655378 QKA655378:QKN655378 QTW655378:QUJ655378 RDS655378:REF655378 RNO655378:ROB655378 RXK655378:RXX655378 SHG655378:SHT655378 SRC655378:SRP655378 TAY655378:TBL655378 TKU655378:TLH655378 TUQ655378:TVD655378 UEM655378:UEZ655378 UOI655378:UOV655378 UYE655378:UYR655378 VIA655378:VIN655378 VRW655378:VSJ655378 WBS655378:WCF655378 WLO655378:WMB655378 WVK655378:WVX655378 C720914:P720914 IY720914:JL720914 SU720914:TH720914 ACQ720914:ADD720914 AMM720914:AMZ720914 AWI720914:AWV720914 BGE720914:BGR720914 BQA720914:BQN720914 BZW720914:CAJ720914 CJS720914:CKF720914 CTO720914:CUB720914 DDK720914:DDX720914 DNG720914:DNT720914 DXC720914:DXP720914 EGY720914:EHL720914 EQU720914:ERH720914 FAQ720914:FBD720914 FKM720914:FKZ720914 FUI720914:FUV720914 GEE720914:GER720914 GOA720914:GON720914 GXW720914:GYJ720914 HHS720914:HIF720914 HRO720914:HSB720914 IBK720914:IBX720914 ILG720914:ILT720914 IVC720914:IVP720914 JEY720914:JFL720914 JOU720914:JPH720914 JYQ720914:JZD720914 KIM720914:KIZ720914 KSI720914:KSV720914 LCE720914:LCR720914 LMA720914:LMN720914 LVW720914:LWJ720914 MFS720914:MGF720914 MPO720914:MQB720914 MZK720914:MZX720914 NJG720914:NJT720914 NTC720914:NTP720914 OCY720914:ODL720914 OMU720914:ONH720914 OWQ720914:OXD720914 PGM720914:PGZ720914 PQI720914:PQV720914 QAE720914:QAR720914 QKA720914:QKN720914 QTW720914:QUJ720914 RDS720914:REF720914 RNO720914:ROB720914 RXK720914:RXX720914 SHG720914:SHT720914 SRC720914:SRP720914 TAY720914:TBL720914 TKU720914:TLH720914 TUQ720914:TVD720914 UEM720914:UEZ720914 UOI720914:UOV720914 UYE720914:UYR720914 VIA720914:VIN720914 VRW720914:VSJ720914 WBS720914:WCF720914 WLO720914:WMB720914 WVK720914:WVX720914 C786450:P786450 IY786450:JL786450 SU786450:TH786450 ACQ786450:ADD786450 AMM786450:AMZ786450 AWI786450:AWV786450 BGE786450:BGR786450 BQA786450:BQN786450 BZW786450:CAJ786450 CJS786450:CKF786450 CTO786450:CUB786450 DDK786450:DDX786450 DNG786450:DNT786450 DXC786450:DXP786450 EGY786450:EHL786450 EQU786450:ERH786450 FAQ786450:FBD786450 FKM786450:FKZ786450 FUI786450:FUV786450 GEE786450:GER786450 GOA786450:GON786450 GXW786450:GYJ786450 HHS786450:HIF786450 HRO786450:HSB786450 IBK786450:IBX786450 ILG786450:ILT786450 IVC786450:IVP786450 JEY786450:JFL786450 JOU786450:JPH786450 JYQ786450:JZD786450 KIM786450:KIZ786450 KSI786450:KSV786450 LCE786450:LCR786450 LMA786450:LMN786450 LVW786450:LWJ786450 MFS786450:MGF786450 MPO786450:MQB786450 MZK786450:MZX786450 NJG786450:NJT786450 NTC786450:NTP786450 OCY786450:ODL786450 OMU786450:ONH786450 OWQ786450:OXD786450 PGM786450:PGZ786450 PQI786450:PQV786450 QAE786450:QAR786450 QKA786450:QKN786450 QTW786450:QUJ786450 RDS786450:REF786450 RNO786450:ROB786450 RXK786450:RXX786450 SHG786450:SHT786450 SRC786450:SRP786450 TAY786450:TBL786450 TKU786450:TLH786450 TUQ786450:TVD786450 UEM786450:UEZ786450 UOI786450:UOV786450 UYE786450:UYR786450 VIA786450:VIN786450 VRW786450:VSJ786450 WBS786450:WCF786450 WLO786450:WMB786450 WVK786450:WVX786450 C851986:P851986 IY851986:JL851986 SU851986:TH851986 ACQ851986:ADD851986 AMM851986:AMZ851986 AWI851986:AWV851986 BGE851986:BGR851986 BQA851986:BQN851986 BZW851986:CAJ851986 CJS851986:CKF851986 CTO851986:CUB851986 DDK851986:DDX851986 DNG851986:DNT851986 DXC851986:DXP851986 EGY851986:EHL851986 EQU851986:ERH851986 FAQ851986:FBD851986 FKM851986:FKZ851986 FUI851986:FUV851986 GEE851986:GER851986 GOA851986:GON851986 GXW851986:GYJ851986 HHS851986:HIF851986 HRO851986:HSB851986 IBK851986:IBX851986 ILG851986:ILT851986 IVC851986:IVP851986 JEY851986:JFL851986 JOU851986:JPH851986 JYQ851986:JZD851986 KIM851986:KIZ851986 KSI851986:KSV851986 LCE851986:LCR851986 LMA851986:LMN851986 LVW851986:LWJ851986 MFS851986:MGF851986 MPO851986:MQB851986 MZK851986:MZX851986 NJG851986:NJT851986 NTC851986:NTP851986 OCY851986:ODL851986 OMU851986:ONH851986 OWQ851986:OXD851986 PGM851986:PGZ851986 PQI851986:PQV851986 QAE851986:QAR851986 QKA851986:QKN851986 QTW851986:QUJ851986 RDS851986:REF851986 RNO851986:ROB851986 RXK851986:RXX851986 SHG851986:SHT851986 SRC851986:SRP851986 TAY851986:TBL851986 TKU851986:TLH851986 TUQ851986:TVD851986 UEM851986:UEZ851986 UOI851986:UOV851986 UYE851986:UYR851986 VIA851986:VIN851986 VRW851986:VSJ851986 WBS851986:WCF851986 WLO851986:WMB851986 WVK851986:WVX851986 C917522:P917522 IY917522:JL917522 SU917522:TH917522 ACQ917522:ADD917522 AMM917522:AMZ917522 AWI917522:AWV917522 BGE917522:BGR917522 BQA917522:BQN917522 BZW917522:CAJ917522 CJS917522:CKF917522 CTO917522:CUB917522 DDK917522:DDX917522 DNG917522:DNT917522 DXC917522:DXP917522 EGY917522:EHL917522 EQU917522:ERH917522 FAQ917522:FBD917522 FKM917522:FKZ917522 FUI917522:FUV917522 GEE917522:GER917522 GOA917522:GON917522 GXW917522:GYJ917522 HHS917522:HIF917522 HRO917522:HSB917522 IBK917522:IBX917522 ILG917522:ILT917522 IVC917522:IVP917522 JEY917522:JFL917522 JOU917522:JPH917522 JYQ917522:JZD917522 KIM917522:KIZ917522 KSI917522:KSV917522 LCE917522:LCR917522 LMA917522:LMN917522 LVW917522:LWJ917522 MFS917522:MGF917522 MPO917522:MQB917522 MZK917522:MZX917522 NJG917522:NJT917522 NTC917522:NTP917522 OCY917522:ODL917522 OMU917522:ONH917522 OWQ917522:OXD917522 PGM917522:PGZ917522 PQI917522:PQV917522 QAE917522:QAR917522 QKA917522:QKN917522 QTW917522:QUJ917522 RDS917522:REF917522 RNO917522:ROB917522 RXK917522:RXX917522 SHG917522:SHT917522 SRC917522:SRP917522 TAY917522:TBL917522 TKU917522:TLH917522 TUQ917522:TVD917522 UEM917522:UEZ917522 UOI917522:UOV917522 UYE917522:UYR917522 VIA917522:VIN917522 VRW917522:VSJ917522 WBS917522:WCF917522 WLO917522:WMB917522 WVK917522:WVX917522 C983058:P983058 IY983058:JL983058 SU983058:TH983058 ACQ983058:ADD983058 AMM983058:AMZ983058 AWI983058:AWV983058 BGE983058:BGR983058 BQA983058:BQN983058 BZW983058:CAJ983058 CJS983058:CKF983058 CTO983058:CUB983058 DDK983058:DDX983058 DNG983058:DNT983058 DXC983058:DXP983058 EGY983058:EHL983058 EQU983058:ERH983058 FAQ983058:FBD983058 FKM983058:FKZ983058 FUI983058:FUV983058 GEE983058:GER983058 GOA983058:GON983058 GXW983058:GYJ983058 HHS983058:HIF983058 HRO983058:HSB983058 IBK983058:IBX983058 ILG983058:ILT983058 IVC983058:IVP983058 JEY983058:JFL983058 JOU983058:JPH983058 JYQ983058:JZD983058 KIM983058:KIZ983058 KSI983058:KSV983058 LCE983058:LCR983058 LMA983058:LMN983058 LVW983058:LWJ983058 MFS983058:MGF983058 MPO983058:MQB983058 MZK983058:MZX983058 NJG983058:NJT983058 NTC983058:NTP983058 OCY983058:ODL983058 OMU983058:ONH983058 OWQ983058:OXD983058 PGM983058:PGZ983058 PQI983058:PQV983058 QAE983058:QAR983058 QKA983058:QKN983058 QTW983058:QUJ983058 RDS983058:REF983058 RNO983058:ROB983058 RXK983058:RXX983058 SHG983058:SHT983058 SRC983058:SRP983058 TAY983058:TBL983058 TKU983058:TLH983058 TUQ983058:TVD983058 UEM983058:UEZ983058 UOI983058:UOV983058 UYE983058:UYR983058 VIA983058:VIN983058 VRW983058:VSJ983058 WBS983058:WCF983058 WLO983058:WMB983058" xr:uid="{00000000-0002-0000-0300-000000000000}">
      <formula1>$B$129:$B$136</formula1>
    </dataValidation>
    <dataValidation type="list" allowBlank="1" showInputMessage="1" showErrorMessage="1" sqref="C32:P32 IY32:JL32 SU32:TH32 ACQ32:ADD32 AMM32:AMZ32 AWI32:AWV32 BGE32:BGR32 BQA32:BQN32 BZW32:CAJ32 CJS32:CKF32 CTO32:CUB32 DDK32:DDX32 DNG32:DNT32 DXC32:DXP32 EGY32:EHL32 EQU32:ERH32 FAQ32:FBD32 FKM32:FKZ32 FUI32:FUV32 GEE32:GER32 GOA32:GON32 GXW32:GYJ32 HHS32:HIF32 HRO32:HSB32 IBK32:IBX32 ILG32:ILT32 IVC32:IVP32 JEY32:JFL32 JOU32:JPH32 JYQ32:JZD32 KIM32:KIZ32 KSI32:KSV32 LCE32:LCR32 LMA32:LMN32 LVW32:LWJ32 MFS32:MGF32 MPO32:MQB32 MZK32:MZX32 NJG32:NJT32 NTC32:NTP32 OCY32:ODL32 OMU32:ONH32 OWQ32:OXD32 PGM32:PGZ32 PQI32:PQV32 QAE32:QAR32 QKA32:QKN32 QTW32:QUJ32 RDS32:REF32 RNO32:ROB32 RXK32:RXX32 SHG32:SHT32 SRC32:SRP32 TAY32:TBL32 TKU32:TLH32 TUQ32:TVD32 UEM32:UEZ32 UOI32:UOV32 UYE32:UYR32 VIA32:VIN32 VRW32:VSJ32 WBS32:WCF32 WLO32:WMB32 WVK32:WVX32 C65568:P65568 IY65568:JL65568 SU65568:TH65568 ACQ65568:ADD65568 AMM65568:AMZ65568 AWI65568:AWV65568 BGE65568:BGR65568 BQA65568:BQN65568 BZW65568:CAJ65568 CJS65568:CKF65568 CTO65568:CUB65568 DDK65568:DDX65568 DNG65568:DNT65568 DXC65568:DXP65568 EGY65568:EHL65568 EQU65568:ERH65568 FAQ65568:FBD65568 FKM65568:FKZ65568 FUI65568:FUV65568 GEE65568:GER65568 GOA65568:GON65568 GXW65568:GYJ65568 HHS65568:HIF65568 HRO65568:HSB65568 IBK65568:IBX65568 ILG65568:ILT65568 IVC65568:IVP65568 JEY65568:JFL65568 JOU65568:JPH65568 JYQ65568:JZD65568 KIM65568:KIZ65568 KSI65568:KSV65568 LCE65568:LCR65568 LMA65568:LMN65568 LVW65568:LWJ65568 MFS65568:MGF65568 MPO65568:MQB65568 MZK65568:MZX65568 NJG65568:NJT65568 NTC65568:NTP65568 OCY65568:ODL65568 OMU65568:ONH65568 OWQ65568:OXD65568 PGM65568:PGZ65568 PQI65568:PQV65568 QAE65568:QAR65568 QKA65568:QKN65568 QTW65568:QUJ65568 RDS65568:REF65568 RNO65568:ROB65568 RXK65568:RXX65568 SHG65568:SHT65568 SRC65568:SRP65568 TAY65568:TBL65568 TKU65568:TLH65568 TUQ65568:TVD65568 UEM65568:UEZ65568 UOI65568:UOV65568 UYE65568:UYR65568 VIA65568:VIN65568 VRW65568:VSJ65568 WBS65568:WCF65568 WLO65568:WMB65568 WVK65568:WVX65568 C131104:P131104 IY131104:JL131104 SU131104:TH131104 ACQ131104:ADD131104 AMM131104:AMZ131104 AWI131104:AWV131104 BGE131104:BGR131104 BQA131104:BQN131104 BZW131104:CAJ131104 CJS131104:CKF131104 CTO131104:CUB131104 DDK131104:DDX131104 DNG131104:DNT131104 DXC131104:DXP131104 EGY131104:EHL131104 EQU131104:ERH131104 FAQ131104:FBD131104 FKM131104:FKZ131104 FUI131104:FUV131104 GEE131104:GER131104 GOA131104:GON131104 GXW131104:GYJ131104 HHS131104:HIF131104 HRO131104:HSB131104 IBK131104:IBX131104 ILG131104:ILT131104 IVC131104:IVP131104 JEY131104:JFL131104 JOU131104:JPH131104 JYQ131104:JZD131104 KIM131104:KIZ131104 KSI131104:KSV131104 LCE131104:LCR131104 LMA131104:LMN131104 LVW131104:LWJ131104 MFS131104:MGF131104 MPO131104:MQB131104 MZK131104:MZX131104 NJG131104:NJT131104 NTC131104:NTP131104 OCY131104:ODL131104 OMU131104:ONH131104 OWQ131104:OXD131104 PGM131104:PGZ131104 PQI131104:PQV131104 QAE131104:QAR131104 QKA131104:QKN131104 QTW131104:QUJ131104 RDS131104:REF131104 RNO131104:ROB131104 RXK131104:RXX131104 SHG131104:SHT131104 SRC131104:SRP131104 TAY131104:TBL131104 TKU131104:TLH131104 TUQ131104:TVD131104 UEM131104:UEZ131104 UOI131104:UOV131104 UYE131104:UYR131104 VIA131104:VIN131104 VRW131104:VSJ131104 WBS131104:WCF131104 WLO131104:WMB131104 WVK131104:WVX131104 C196640:P196640 IY196640:JL196640 SU196640:TH196640 ACQ196640:ADD196640 AMM196640:AMZ196640 AWI196640:AWV196640 BGE196640:BGR196640 BQA196640:BQN196640 BZW196640:CAJ196640 CJS196640:CKF196640 CTO196640:CUB196640 DDK196640:DDX196640 DNG196640:DNT196640 DXC196640:DXP196640 EGY196640:EHL196640 EQU196640:ERH196640 FAQ196640:FBD196640 FKM196640:FKZ196640 FUI196640:FUV196640 GEE196640:GER196640 GOA196640:GON196640 GXW196640:GYJ196640 HHS196640:HIF196640 HRO196640:HSB196640 IBK196640:IBX196640 ILG196640:ILT196640 IVC196640:IVP196640 JEY196640:JFL196640 JOU196640:JPH196640 JYQ196640:JZD196640 KIM196640:KIZ196640 KSI196640:KSV196640 LCE196640:LCR196640 LMA196640:LMN196640 LVW196640:LWJ196640 MFS196640:MGF196640 MPO196640:MQB196640 MZK196640:MZX196640 NJG196640:NJT196640 NTC196640:NTP196640 OCY196640:ODL196640 OMU196640:ONH196640 OWQ196640:OXD196640 PGM196640:PGZ196640 PQI196640:PQV196640 QAE196640:QAR196640 QKA196640:QKN196640 QTW196640:QUJ196640 RDS196640:REF196640 RNO196640:ROB196640 RXK196640:RXX196640 SHG196640:SHT196640 SRC196640:SRP196640 TAY196640:TBL196640 TKU196640:TLH196640 TUQ196640:TVD196640 UEM196640:UEZ196640 UOI196640:UOV196640 UYE196640:UYR196640 VIA196640:VIN196640 VRW196640:VSJ196640 WBS196640:WCF196640 WLO196640:WMB196640 WVK196640:WVX196640 C262176:P262176 IY262176:JL262176 SU262176:TH262176 ACQ262176:ADD262176 AMM262176:AMZ262176 AWI262176:AWV262176 BGE262176:BGR262176 BQA262176:BQN262176 BZW262176:CAJ262176 CJS262176:CKF262176 CTO262176:CUB262176 DDK262176:DDX262176 DNG262176:DNT262176 DXC262176:DXP262176 EGY262176:EHL262176 EQU262176:ERH262176 FAQ262176:FBD262176 FKM262176:FKZ262176 FUI262176:FUV262176 GEE262176:GER262176 GOA262176:GON262176 GXW262176:GYJ262176 HHS262176:HIF262176 HRO262176:HSB262176 IBK262176:IBX262176 ILG262176:ILT262176 IVC262176:IVP262176 JEY262176:JFL262176 JOU262176:JPH262176 JYQ262176:JZD262176 KIM262176:KIZ262176 KSI262176:KSV262176 LCE262176:LCR262176 LMA262176:LMN262176 LVW262176:LWJ262176 MFS262176:MGF262176 MPO262176:MQB262176 MZK262176:MZX262176 NJG262176:NJT262176 NTC262176:NTP262176 OCY262176:ODL262176 OMU262176:ONH262176 OWQ262176:OXD262176 PGM262176:PGZ262176 PQI262176:PQV262176 QAE262176:QAR262176 QKA262176:QKN262176 QTW262176:QUJ262176 RDS262176:REF262176 RNO262176:ROB262176 RXK262176:RXX262176 SHG262176:SHT262176 SRC262176:SRP262176 TAY262176:TBL262176 TKU262176:TLH262176 TUQ262176:TVD262176 UEM262176:UEZ262176 UOI262176:UOV262176 UYE262176:UYR262176 VIA262176:VIN262176 VRW262176:VSJ262176 WBS262176:WCF262176 WLO262176:WMB262176 WVK262176:WVX262176 C327712:P327712 IY327712:JL327712 SU327712:TH327712 ACQ327712:ADD327712 AMM327712:AMZ327712 AWI327712:AWV327712 BGE327712:BGR327712 BQA327712:BQN327712 BZW327712:CAJ327712 CJS327712:CKF327712 CTO327712:CUB327712 DDK327712:DDX327712 DNG327712:DNT327712 DXC327712:DXP327712 EGY327712:EHL327712 EQU327712:ERH327712 FAQ327712:FBD327712 FKM327712:FKZ327712 FUI327712:FUV327712 GEE327712:GER327712 GOA327712:GON327712 GXW327712:GYJ327712 HHS327712:HIF327712 HRO327712:HSB327712 IBK327712:IBX327712 ILG327712:ILT327712 IVC327712:IVP327712 JEY327712:JFL327712 JOU327712:JPH327712 JYQ327712:JZD327712 KIM327712:KIZ327712 KSI327712:KSV327712 LCE327712:LCR327712 LMA327712:LMN327712 LVW327712:LWJ327712 MFS327712:MGF327712 MPO327712:MQB327712 MZK327712:MZX327712 NJG327712:NJT327712 NTC327712:NTP327712 OCY327712:ODL327712 OMU327712:ONH327712 OWQ327712:OXD327712 PGM327712:PGZ327712 PQI327712:PQV327712 QAE327712:QAR327712 QKA327712:QKN327712 QTW327712:QUJ327712 RDS327712:REF327712 RNO327712:ROB327712 RXK327712:RXX327712 SHG327712:SHT327712 SRC327712:SRP327712 TAY327712:TBL327712 TKU327712:TLH327712 TUQ327712:TVD327712 UEM327712:UEZ327712 UOI327712:UOV327712 UYE327712:UYR327712 VIA327712:VIN327712 VRW327712:VSJ327712 WBS327712:WCF327712 WLO327712:WMB327712 WVK327712:WVX327712 C393248:P393248 IY393248:JL393248 SU393248:TH393248 ACQ393248:ADD393248 AMM393248:AMZ393248 AWI393248:AWV393248 BGE393248:BGR393248 BQA393248:BQN393248 BZW393248:CAJ393248 CJS393248:CKF393248 CTO393248:CUB393248 DDK393248:DDX393248 DNG393248:DNT393248 DXC393248:DXP393248 EGY393248:EHL393248 EQU393248:ERH393248 FAQ393248:FBD393248 FKM393248:FKZ393248 FUI393248:FUV393248 GEE393248:GER393248 GOA393248:GON393248 GXW393248:GYJ393248 HHS393248:HIF393248 HRO393248:HSB393248 IBK393248:IBX393248 ILG393248:ILT393248 IVC393248:IVP393248 JEY393248:JFL393248 JOU393248:JPH393248 JYQ393248:JZD393248 KIM393248:KIZ393248 KSI393248:KSV393248 LCE393248:LCR393248 LMA393248:LMN393248 LVW393248:LWJ393248 MFS393248:MGF393248 MPO393248:MQB393248 MZK393248:MZX393248 NJG393248:NJT393248 NTC393248:NTP393248 OCY393248:ODL393248 OMU393248:ONH393248 OWQ393248:OXD393248 PGM393248:PGZ393248 PQI393248:PQV393248 QAE393248:QAR393248 QKA393248:QKN393248 QTW393248:QUJ393248 RDS393248:REF393248 RNO393248:ROB393248 RXK393248:RXX393248 SHG393248:SHT393248 SRC393248:SRP393248 TAY393248:TBL393248 TKU393248:TLH393248 TUQ393248:TVD393248 UEM393248:UEZ393248 UOI393248:UOV393248 UYE393248:UYR393248 VIA393248:VIN393248 VRW393248:VSJ393248 WBS393248:WCF393248 WLO393248:WMB393248 WVK393248:WVX393248 C458784:P458784 IY458784:JL458784 SU458784:TH458784 ACQ458784:ADD458784 AMM458784:AMZ458784 AWI458784:AWV458784 BGE458784:BGR458784 BQA458784:BQN458784 BZW458784:CAJ458784 CJS458784:CKF458784 CTO458784:CUB458784 DDK458784:DDX458784 DNG458784:DNT458784 DXC458784:DXP458784 EGY458784:EHL458784 EQU458784:ERH458784 FAQ458784:FBD458784 FKM458784:FKZ458784 FUI458784:FUV458784 GEE458784:GER458784 GOA458784:GON458784 GXW458784:GYJ458784 HHS458784:HIF458784 HRO458784:HSB458784 IBK458784:IBX458784 ILG458784:ILT458784 IVC458784:IVP458784 JEY458784:JFL458784 JOU458784:JPH458784 JYQ458784:JZD458784 KIM458784:KIZ458784 KSI458784:KSV458784 LCE458784:LCR458784 LMA458784:LMN458784 LVW458784:LWJ458784 MFS458784:MGF458784 MPO458784:MQB458784 MZK458784:MZX458784 NJG458784:NJT458784 NTC458784:NTP458784 OCY458784:ODL458784 OMU458784:ONH458784 OWQ458784:OXD458784 PGM458784:PGZ458784 PQI458784:PQV458784 QAE458784:QAR458784 QKA458784:QKN458784 QTW458784:QUJ458784 RDS458784:REF458784 RNO458784:ROB458784 RXK458784:RXX458784 SHG458784:SHT458784 SRC458784:SRP458784 TAY458784:TBL458784 TKU458784:TLH458784 TUQ458784:TVD458784 UEM458784:UEZ458784 UOI458784:UOV458784 UYE458784:UYR458784 VIA458784:VIN458784 VRW458784:VSJ458784 WBS458784:WCF458784 WLO458784:WMB458784 WVK458784:WVX458784 C524320:P524320 IY524320:JL524320 SU524320:TH524320 ACQ524320:ADD524320 AMM524320:AMZ524320 AWI524320:AWV524320 BGE524320:BGR524320 BQA524320:BQN524320 BZW524320:CAJ524320 CJS524320:CKF524320 CTO524320:CUB524320 DDK524320:DDX524320 DNG524320:DNT524320 DXC524320:DXP524320 EGY524320:EHL524320 EQU524320:ERH524320 FAQ524320:FBD524320 FKM524320:FKZ524320 FUI524320:FUV524320 GEE524320:GER524320 GOA524320:GON524320 GXW524320:GYJ524320 HHS524320:HIF524320 HRO524320:HSB524320 IBK524320:IBX524320 ILG524320:ILT524320 IVC524320:IVP524320 JEY524320:JFL524320 JOU524320:JPH524320 JYQ524320:JZD524320 KIM524320:KIZ524320 KSI524320:KSV524320 LCE524320:LCR524320 LMA524320:LMN524320 LVW524320:LWJ524320 MFS524320:MGF524320 MPO524320:MQB524320 MZK524320:MZX524320 NJG524320:NJT524320 NTC524320:NTP524320 OCY524320:ODL524320 OMU524320:ONH524320 OWQ524320:OXD524320 PGM524320:PGZ524320 PQI524320:PQV524320 QAE524320:QAR524320 QKA524320:QKN524320 QTW524320:QUJ524320 RDS524320:REF524320 RNO524320:ROB524320 RXK524320:RXX524320 SHG524320:SHT524320 SRC524320:SRP524320 TAY524320:TBL524320 TKU524320:TLH524320 TUQ524320:TVD524320 UEM524320:UEZ524320 UOI524320:UOV524320 UYE524320:UYR524320 VIA524320:VIN524320 VRW524320:VSJ524320 WBS524320:WCF524320 WLO524320:WMB524320 WVK524320:WVX524320 C589856:P589856 IY589856:JL589856 SU589856:TH589856 ACQ589856:ADD589856 AMM589856:AMZ589856 AWI589856:AWV589856 BGE589856:BGR589856 BQA589856:BQN589856 BZW589856:CAJ589856 CJS589856:CKF589856 CTO589856:CUB589856 DDK589856:DDX589856 DNG589856:DNT589856 DXC589856:DXP589856 EGY589856:EHL589856 EQU589856:ERH589856 FAQ589856:FBD589856 FKM589856:FKZ589856 FUI589856:FUV589856 GEE589856:GER589856 GOA589856:GON589856 GXW589856:GYJ589856 HHS589856:HIF589856 HRO589856:HSB589856 IBK589856:IBX589856 ILG589856:ILT589856 IVC589856:IVP589856 JEY589856:JFL589856 JOU589856:JPH589856 JYQ589856:JZD589856 KIM589856:KIZ589856 KSI589856:KSV589856 LCE589856:LCR589856 LMA589856:LMN589856 LVW589856:LWJ589856 MFS589856:MGF589856 MPO589856:MQB589856 MZK589856:MZX589856 NJG589856:NJT589856 NTC589856:NTP589856 OCY589856:ODL589856 OMU589856:ONH589856 OWQ589856:OXD589856 PGM589856:PGZ589856 PQI589856:PQV589856 QAE589856:QAR589856 QKA589856:QKN589856 QTW589856:QUJ589856 RDS589856:REF589856 RNO589856:ROB589856 RXK589856:RXX589856 SHG589856:SHT589856 SRC589856:SRP589856 TAY589856:TBL589856 TKU589856:TLH589856 TUQ589856:TVD589856 UEM589856:UEZ589856 UOI589856:UOV589856 UYE589856:UYR589856 VIA589856:VIN589856 VRW589856:VSJ589856 WBS589856:WCF589856 WLO589856:WMB589856 WVK589856:WVX589856 C655392:P655392 IY655392:JL655392 SU655392:TH655392 ACQ655392:ADD655392 AMM655392:AMZ655392 AWI655392:AWV655392 BGE655392:BGR655392 BQA655392:BQN655392 BZW655392:CAJ655392 CJS655392:CKF655392 CTO655392:CUB655392 DDK655392:DDX655392 DNG655392:DNT655392 DXC655392:DXP655392 EGY655392:EHL655392 EQU655392:ERH655392 FAQ655392:FBD655392 FKM655392:FKZ655392 FUI655392:FUV655392 GEE655392:GER655392 GOA655392:GON655392 GXW655392:GYJ655392 HHS655392:HIF655392 HRO655392:HSB655392 IBK655392:IBX655392 ILG655392:ILT655392 IVC655392:IVP655392 JEY655392:JFL655392 JOU655392:JPH655392 JYQ655392:JZD655392 KIM655392:KIZ655392 KSI655392:KSV655392 LCE655392:LCR655392 LMA655392:LMN655392 LVW655392:LWJ655392 MFS655392:MGF655392 MPO655392:MQB655392 MZK655392:MZX655392 NJG655392:NJT655392 NTC655392:NTP655392 OCY655392:ODL655392 OMU655392:ONH655392 OWQ655392:OXD655392 PGM655392:PGZ655392 PQI655392:PQV655392 QAE655392:QAR655392 QKA655392:QKN655392 QTW655392:QUJ655392 RDS655392:REF655392 RNO655392:ROB655392 RXK655392:RXX655392 SHG655392:SHT655392 SRC655392:SRP655392 TAY655392:TBL655392 TKU655392:TLH655392 TUQ655392:TVD655392 UEM655392:UEZ655392 UOI655392:UOV655392 UYE655392:UYR655392 VIA655392:VIN655392 VRW655392:VSJ655392 WBS655392:WCF655392 WLO655392:WMB655392 WVK655392:WVX655392 C720928:P720928 IY720928:JL720928 SU720928:TH720928 ACQ720928:ADD720928 AMM720928:AMZ720928 AWI720928:AWV720928 BGE720928:BGR720928 BQA720928:BQN720928 BZW720928:CAJ720928 CJS720928:CKF720928 CTO720928:CUB720928 DDK720928:DDX720928 DNG720928:DNT720928 DXC720928:DXP720928 EGY720928:EHL720928 EQU720928:ERH720928 FAQ720928:FBD720928 FKM720928:FKZ720928 FUI720928:FUV720928 GEE720928:GER720928 GOA720928:GON720928 GXW720928:GYJ720928 HHS720928:HIF720928 HRO720928:HSB720928 IBK720928:IBX720928 ILG720928:ILT720928 IVC720928:IVP720928 JEY720928:JFL720928 JOU720928:JPH720928 JYQ720928:JZD720928 KIM720928:KIZ720928 KSI720928:KSV720928 LCE720928:LCR720928 LMA720928:LMN720928 LVW720928:LWJ720928 MFS720928:MGF720928 MPO720928:MQB720928 MZK720928:MZX720928 NJG720928:NJT720928 NTC720928:NTP720928 OCY720928:ODL720928 OMU720928:ONH720928 OWQ720928:OXD720928 PGM720928:PGZ720928 PQI720928:PQV720928 QAE720928:QAR720928 QKA720928:QKN720928 QTW720928:QUJ720928 RDS720928:REF720928 RNO720928:ROB720928 RXK720928:RXX720928 SHG720928:SHT720928 SRC720928:SRP720928 TAY720928:TBL720928 TKU720928:TLH720928 TUQ720928:TVD720928 UEM720928:UEZ720928 UOI720928:UOV720928 UYE720928:UYR720928 VIA720928:VIN720928 VRW720928:VSJ720928 WBS720928:WCF720928 WLO720928:WMB720928 WVK720928:WVX720928 C786464:P786464 IY786464:JL786464 SU786464:TH786464 ACQ786464:ADD786464 AMM786464:AMZ786464 AWI786464:AWV786464 BGE786464:BGR786464 BQA786464:BQN786464 BZW786464:CAJ786464 CJS786464:CKF786464 CTO786464:CUB786464 DDK786464:DDX786464 DNG786464:DNT786464 DXC786464:DXP786464 EGY786464:EHL786464 EQU786464:ERH786464 FAQ786464:FBD786464 FKM786464:FKZ786464 FUI786464:FUV786464 GEE786464:GER786464 GOA786464:GON786464 GXW786464:GYJ786464 HHS786464:HIF786464 HRO786464:HSB786464 IBK786464:IBX786464 ILG786464:ILT786464 IVC786464:IVP786464 JEY786464:JFL786464 JOU786464:JPH786464 JYQ786464:JZD786464 KIM786464:KIZ786464 KSI786464:KSV786464 LCE786464:LCR786464 LMA786464:LMN786464 LVW786464:LWJ786464 MFS786464:MGF786464 MPO786464:MQB786464 MZK786464:MZX786464 NJG786464:NJT786464 NTC786464:NTP786464 OCY786464:ODL786464 OMU786464:ONH786464 OWQ786464:OXD786464 PGM786464:PGZ786464 PQI786464:PQV786464 QAE786464:QAR786464 QKA786464:QKN786464 QTW786464:QUJ786464 RDS786464:REF786464 RNO786464:ROB786464 RXK786464:RXX786464 SHG786464:SHT786464 SRC786464:SRP786464 TAY786464:TBL786464 TKU786464:TLH786464 TUQ786464:TVD786464 UEM786464:UEZ786464 UOI786464:UOV786464 UYE786464:UYR786464 VIA786464:VIN786464 VRW786464:VSJ786464 WBS786464:WCF786464 WLO786464:WMB786464 WVK786464:WVX786464 C852000:P852000 IY852000:JL852000 SU852000:TH852000 ACQ852000:ADD852000 AMM852000:AMZ852000 AWI852000:AWV852000 BGE852000:BGR852000 BQA852000:BQN852000 BZW852000:CAJ852000 CJS852000:CKF852000 CTO852000:CUB852000 DDK852000:DDX852000 DNG852000:DNT852000 DXC852000:DXP852000 EGY852000:EHL852000 EQU852000:ERH852000 FAQ852000:FBD852000 FKM852000:FKZ852000 FUI852000:FUV852000 GEE852000:GER852000 GOA852000:GON852000 GXW852000:GYJ852000 HHS852000:HIF852000 HRO852000:HSB852000 IBK852000:IBX852000 ILG852000:ILT852000 IVC852000:IVP852000 JEY852000:JFL852000 JOU852000:JPH852000 JYQ852000:JZD852000 KIM852000:KIZ852000 KSI852000:KSV852000 LCE852000:LCR852000 LMA852000:LMN852000 LVW852000:LWJ852000 MFS852000:MGF852000 MPO852000:MQB852000 MZK852000:MZX852000 NJG852000:NJT852000 NTC852000:NTP852000 OCY852000:ODL852000 OMU852000:ONH852000 OWQ852000:OXD852000 PGM852000:PGZ852000 PQI852000:PQV852000 QAE852000:QAR852000 QKA852000:QKN852000 QTW852000:QUJ852000 RDS852000:REF852000 RNO852000:ROB852000 RXK852000:RXX852000 SHG852000:SHT852000 SRC852000:SRP852000 TAY852000:TBL852000 TKU852000:TLH852000 TUQ852000:TVD852000 UEM852000:UEZ852000 UOI852000:UOV852000 UYE852000:UYR852000 VIA852000:VIN852000 VRW852000:VSJ852000 WBS852000:WCF852000 WLO852000:WMB852000 WVK852000:WVX852000 C917536:P917536 IY917536:JL917536 SU917536:TH917536 ACQ917536:ADD917536 AMM917536:AMZ917536 AWI917536:AWV917536 BGE917536:BGR917536 BQA917536:BQN917536 BZW917536:CAJ917536 CJS917536:CKF917536 CTO917536:CUB917536 DDK917536:DDX917536 DNG917536:DNT917536 DXC917536:DXP917536 EGY917536:EHL917536 EQU917536:ERH917536 FAQ917536:FBD917536 FKM917536:FKZ917536 FUI917536:FUV917536 GEE917536:GER917536 GOA917536:GON917536 GXW917536:GYJ917536 HHS917536:HIF917536 HRO917536:HSB917536 IBK917536:IBX917536 ILG917536:ILT917536 IVC917536:IVP917536 JEY917536:JFL917536 JOU917536:JPH917536 JYQ917536:JZD917536 KIM917536:KIZ917536 KSI917536:KSV917536 LCE917536:LCR917536 LMA917536:LMN917536 LVW917536:LWJ917536 MFS917536:MGF917536 MPO917536:MQB917536 MZK917536:MZX917536 NJG917536:NJT917536 NTC917536:NTP917536 OCY917536:ODL917536 OMU917536:ONH917536 OWQ917536:OXD917536 PGM917536:PGZ917536 PQI917536:PQV917536 QAE917536:QAR917536 QKA917536:QKN917536 QTW917536:QUJ917536 RDS917536:REF917536 RNO917536:ROB917536 RXK917536:RXX917536 SHG917536:SHT917536 SRC917536:SRP917536 TAY917536:TBL917536 TKU917536:TLH917536 TUQ917536:TVD917536 UEM917536:UEZ917536 UOI917536:UOV917536 UYE917536:UYR917536 VIA917536:VIN917536 VRW917536:VSJ917536 WBS917536:WCF917536 WLO917536:WMB917536 WVK917536:WVX917536 C983072:P983072 IY983072:JL983072 SU983072:TH983072 ACQ983072:ADD983072 AMM983072:AMZ983072 AWI983072:AWV983072 BGE983072:BGR983072 BQA983072:BQN983072 BZW983072:CAJ983072 CJS983072:CKF983072 CTO983072:CUB983072 DDK983072:DDX983072 DNG983072:DNT983072 DXC983072:DXP983072 EGY983072:EHL983072 EQU983072:ERH983072 FAQ983072:FBD983072 FKM983072:FKZ983072 FUI983072:FUV983072 GEE983072:GER983072 GOA983072:GON983072 GXW983072:GYJ983072 HHS983072:HIF983072 HRO983072:HSB983072 IBK983072:IBX983072 ILG983072:ILT983072 IVC983072:IVP983072 JEY983072:JFL983072 JOU983072:JPH983072 JYQ983072:JZD983072 KIM983072:KIZ983072 KSI983072:KSV983072 LCE983072:LCR983072 LMA983072:LMN983072 LVW983072:LWJ983072 MFS983072:MGF983072 MPO983072:MQB983072 MZK983072:MZX983072 NJG983072:NJT983072 NTC983072:NTP983072 OCY983072:ODL983072 OMU983072:ONH983072 OWQ983072:OXD983072 PGM983072:PGZ983072 PQI983072:PQV983072 QAE983072:QAR983072 QKA983072:QKN983072 QTW983072:QUJ983072 RDS983072:REF983072 RNO983072:ROB983072 RXK983072:RXX983072 SHG983072:SHT983072 SRC983072:SRP983072 TAY983072:TBL983072 TKU983072:TLH983072 TUQ983072:TVD983072 UEM983072:UEZ983072 UOI983072:UOV983072 UYE983072:UYR983072 VIA983072:VIN983072 VRW983072:VSJ983072 WBS983072:WCF983072 WLO983072:WMB983072 WVK983072:WVX983072 C34:P34 IY34:JL34 SU34:TH34 ACQ34:ADD34 AMM34:AMZ34 AWI34:AWV34 BGE34:BGR34 BQA34:BQN34 BZW34:CAJ34 CJS34:CKF34 CTO34:CUB34 DDK34:DDX34 DNG34:DNT34 DXC34:DXP34 EGY34:EHL34 EQU34:ERH34 FAQ34:FBD34 FKM34:FKZ34 FUI34:FUV34 GEE34:GER34 GOA34:GON34 GXW34:GYJ34 HHS34:HIF34 HRO34:HSB34 IBK34:IBX34 ILG34:ILT34 IVC34:IVP34 JEY34:JFL34 JOU34:JPH34 JYQ34:JZD34 KIM34:KIZ34 KSI34:KSV34 LCE34:LCR34 LMA34:LMN34 LVW34:LWJ34 MFS34:MGF34 MPO34:MQB34 MZK34:MZX34 NJG34:NJT34 NTC34:NTP34 OCY34:ODL34 OMU34:ONH34 OWQ34:OXD34 PGM34:PGZ34 PQI34:PQV34 QAE34:QAR34 QKA34:QKN34 QTW34:QUJ34 RDS34:REF34 RNO34:ROB34 RXK34:RXX34 SHG34:SHT34 SRC34:SRP34 TAY34:TBL34 TKU34:TLH34 TUQ34:TVD34 UEM34:UEZ34 UOI34:UOV34 UYE34:UYR34 VIA34:VIN34 VRW34:VSJ34 WBS34:WCF34 WLO34:WMB34 WVK34:WVX34 C65570:P65570 IY65570:JL65570 SU65570:TH65570 ACQ65570:ADD65570 AMM65570:AMZ65570 AWI65570:AWV65570 BGE65570:BGR65570 BQA65570:BQN65570 BZW65570:CAJ65570 CJS65570:CKF65570 CTO65570:CUB65570 DDK65570:DDX65570 DNG65570:DNT65570 DXC65570:DXP65570 EGY65570:EHL65570 EQU65570:ERH65570 FAQ65570:FBD65570 FKM65570:FKZ65570 FUI65570:FUV65570 GEE65570:GER65570 GOA65570:GON65570 GXW65570:GYJ65570 HHS65570:HIF65570 HRO65570:HSB65570 IBK65570:IBX65570 ILG65570:ILT65570 IVC65570:IVP65570 JEY65570:JFL65570 JOU65570:JPH65570 JYQ65570:JZD65570 KIM65570:KIZ65570 KSI65570:KSV65570 LCE65570:LCR65570 LMA65570:LMN65570 LVW65570:LWJ65570 MFS65570:MGF65570 MPO65570:MQB65570 MZK65570:MZX65570 NJG65570:NJT65570 NTC65570:NTP65570 OCY65570:ODL65570 OMU65570:ONH65570 OWQ65570:OXD65570 PGM65570:PGZ65570 PQI65570:PQV65570 QAE65570:QAR65570 QKA65570:QKN65570 QTW65570:QUJ65570 RDS65570:REF65570 RNO65570:ROB65570 RXK65570:RXX65570 SHG65570:SHT65570 SRC65570:SRP65570 TAY65570:TBL65570 TKU65570:TLH65570 TUQ65570:TVD65570 UEM65570:UEZ65570 UOI65570:UOV65570 UYE65570:UYR65570 VIA65570:VIN65570 VRW65570:VSJ65570 WBS65570:WCF65570 WLO65570:WMB65570 WVK65570:WVX65570 C131106:P131106 IY131106:JL131106 SU131106:TH131106 ACQ131106:ADD131106 AMM131106:AMZ131106 AWI131106:AWV131106 BGE131106:BGR131106 BQA131106:BQN131106 BZW131106:CAJ131106 CJS131106:CKF131106 CTO131106:CUB131106 DDK131106:DDX131106 DNG131106:DNT131106 DXC131106:DXP131106 EGY131106:EHL131106 EQU131106:ERH131106 FAQ131106:FBD131106 FKM131106:FKZ131106 FUI131106:FUV131106 GEE131106:GER131106 GOA131106:GON131106 GXW131106:GYJ131106 HHS131106:HIF131106 HRO131106:HSB131106 IBK131106:IBX131106 ILG131106:ILT131106 IVC131106:IVP131106 JEY131106:JFL131106 JOU131106:JPH131106 JYQ131106:JZD131106 KIM131106:KIZ131106 KSI131106:KSV131106 LCE131106:LCR131106 LMA131106:LMN131106 LVW131106:LWJ131106 MFS131106:MGF131106 MPO131106:MQB131106 MZK131106:MZX131106 NJG131106:NJT131106 NTC131106:NTP131106 OCY131106:ODL131106 OMU131106:ONH131106 OWQ131106:OXD131106 PGM131106:PGZ131106 PQI131106:PQV131106 QAE131106:QAR131106 QKA131106:QKN131106 QTW131106:QUJ131106 RDS131106:REF131106 RNO131106:ROB131106 RXK131106:RXX131106 SHG131106:SHT131106 SRC131106:SRP131106 TAY131106:TBL131106 TKU131106:TLH131106 TUQ131106:TVD131106 UEM131106:UEZ131106 UOI131106:UOV131106 UYE131106:UYR131106 VIA131106:VIN131106 VRW131106:VSJ131106 WBS131106:WCF131106 WLO131106:WMB131106 WVK131106:WVX131106 C196642:P196642 IY196642:JL196642 SU196642:TH196642 ACQ196642:ADD196642 AMM196642:AMZ196642 AWI196642:AWV196642 BGE196642:BGR196642 BQA196642:BQN196642 BZW196642:CAJ196642 CJS196642:CKF196642 CTO196642:CUB196642 DDK196642:DDX196642 DNG196642:DNT196642 DXC196642:DXP196642 EGY196642:EHL196642 EQU196642:ERH196642 FAQ196642:FBD196642 FKM196642:FKZ196642 FUI196642:FUV196642 GEE196642:GER196642 GOA196642:GON196642 GXW196642:GYJ196642 HHS196642:HIF196642 HRO196642:HSB196642 IBK196642:IBX196642 ILG196642:ILT196642 IVC196642:IVP196642 JEY196642:JFL196642 JOU196642:JPH196642 JYQ196642:JZD196642 KIM196642:KIZ196642 KSI196642:KSV196642 LCE196642:LCR196642 LMA196642:LMN196642 LVW196642:LWJ196642 MFS196642:MGF196642 MPO196642:MQB196642 MZK196642:MZX196642 NJG196642:NJT196642 NTC196642:NTP196642 OCY196642:ODL196642 OMU196642:ONH196642 OWQ196642:OXD196642 PGM196642:PGZ196642 PQI196642:PQV196642 QAE196642:QAR196642 QKA196642:QKN196642 QTW196642:QUJ196642 RDS196642:REF196642 RNO196642:ROB196642 RXK196642:RXX196642 SHG196642:SHT196642 SRC196642:SRP196642 TAY196642:TBL196642 TKU196642:TLH196642 TUQ196642:TVD196642 UEM196642:UEZ196642 UOI196642:UOV196642 UYE196642:UYR196642 VIA196642:VIN196642 VRW196642:VSJ196642 WBS196642:WCF196642 WLO196642:WMB196642 WVK196642:WVX196642 C262178:P262178 IY262178:JL262178 SU262178:TH262178 ACQ262178:ADD262178 AMM262178:AMZ262178 AWI262178:AWV262178 BGE262178:BGR262178 BQA262178:BQN262178 BZW262178:CAJ262178 CJS262178:CKF262178 CTO262178:CUB262178 DDK262178:DDX262178 DNG262178:DNT262178 DXC262178:DXP262178 EGY262178:EHL262178 EQU262178:ERH262178 FAQ262178:FBD262178 FKM262178:FKZ262178 FUI262178:FUV262178 GEE262178:GER262178 GOA262178:GON262178 GXW262178:GYJ262178 HHS262178:HIF262178 HRO262178:HSB262178 IBK262178:IBX262178 ILG262178:ILT262178 IVC262178:IVP262178 JEY262178:JFL262178 JOU262178:JPH262178 JYQ262178:JZD262178 KIM262178:KIZ262178 KSI262178:KSV262178 LCE262178:LCR262178 LMA262178:LMN262178 LVW262178:LWJ262178 MFS262178:MGF262178 MPO262178:MQB262178 MZK262178:MZX262178 NJG262178:NJT262178 NTC262178:NTP262178 OCY262178:ODL262178 OMU262178:ONH262178 OWQ262178:OXD262178 PGM262178:PGZ262178 PQI262178:PQV262178 QAE262178:QAR262178 QKA262178:QKN262178 QTW262178:QUJ262178 RDS262178:REF262178 RNO262178:ROB262178 RXK262178:RXX262178 SHG262178:SHT262178 SRC262178:SRP262178 TAY262178:TBL262178 TKU262178:TLH262178 TUQ262178:TVD262178 UEM262178:UEZ262178 UOI262178:UOV262178 UYE262178:UYR262178 VIA262178:VIN262178 VRW262178:VSJ262178 WBS262178:WCF262178 WLO262178:WMB262178 WVK262178:WVX262178 C327714:P327714 IY327714:JL327714 SU327714:TH327714 ACQ327714:ADD327714 AMM327714:AMZ327714 AWI327714:AWV327714 BGE327714:BGR327714 BQA327714:BQN327714 BZW327714:CAJ327714 CJS327714:CKF327714 CTO327714:CUB327714 DDK327714:DDX327714 DNG327714:DNT327714 DXC327714:DXP327714 EGY327714:EHL327714 EQU327714:ERH327714 FAQ327714:FBD327714 FKM327714:FKZ327714 FUI327714:FUV327714 GEE327714:GER327714 GOA327714:GON327714 GXW327714:GYJ327714 HHS327714:HIF327714 HRO327714:HSB327714 IBK327714:IBX327714 ILG327714:ILT327714 IVC327714:IVP327714 JEY327714:JFL327714 JOU327714:JPH327714 JYQ327714:JZD327714 KIM327714:KIZ327714 KSI327714:KSV327714 LCE327714:LCR327714 LMA327714:LMN327714 LVW327714:LWJ327714 MFS327714:MGF327714 MPO327714:MQB327714 MZK327714:MZX327714 NJG327714:NJT327714 NTC327714:NTP327714 OCY327714:ODL327714 OMU327714:ONH327714 OWQ327714:OXD327714 PGM327714:PGZ327714 PQI327714:PQV327714 QAE327714:QAR327714 QKA327714:QKN327714 QTW327714:QUJ327714 RDS327714:REF327714 RNO327714:ROB327714 RXK327714:RXX327714 SHG327714:SHT327714 SRC327714:SRP327714 TAY327714:TBL327714 TKU327714:TLH327714 TUQ327714:TVD327714 UEM327714:UEZ327714 UOI327714:UOV327714 UYE327714:UYR327714 VIA327714:VIN327714 VRW327714:VSJ327714 WBS327714:WCF327714 WLO327714:WMB327714 WVK327714:WVX327714 C393250:P393250 IY393250:JL393250 SU393250:TH393250 ACQ393250:ADD393250 AMM393250:AMZ393250 AWI393250:AWV393250 BGE393250:BGR393250 BQA393250:BQN393250 BZW393250:CAJ393250 CJS393250:CKF393250 CTO393250:CUB393250 DDK393250:DDX393250 DNG393250:DNT393250 DXC393250:DXP393250 EGY393250:EHL393250 EQU393250:ERH393250 FAQ393250:FBD393250 FKM393250:FKZ393250 FUI393250:FUV393250 GEE393250:GER393250 GOA393250:GON393250 GXW393250:GYJ393250 HHS393250:HIF393250 HRO393250:HSB393250 IBK393250:IBX393250 ILG393250:ILT393250 IVC393250:IVP393250 JEY393250:JFL393250 JOU393250:JPH393250 JYQ393250:JZD393250 KIM393250:KIZ393250 KSI393250:KSV393250 LCE393250:LCR393250 LMA393250:LMN393250 LVW393250:LWJ393250 MFS393250:MGF393250 MPO393250:MQB393250 MZK393250:MZX393250 NJG393250:NJT393250 NTC393250:NTP393250 OCY393250:ODL393250 OMU393250:ONH393250 OWQ393250:OXD393250 PGM393250:PGZ393250 PQI393250:PQV393250 QAE393250:QAR393250 QKA393250:QKN393250 QTW393250:QUJ393250 RDS393250:REF393250 RNO393250:ROB393250 RXK393250:RXX393250 SHG393250:SHT393250 SRC393250:SRP393250 TAY393250:TBL393250 TKU393250:TLH393250 TUQ393250:TVD393250 UEM393250:UEZ393250 UOI393250:UOV393250 UYE393250:UYR393250 VIA393250:VIN393250 VRW393250:VSJ393250 WBS393250:WCF393250 WLO393250:WMB393250 WVK393250:WVX393250 C458786:P458786 IY458786:JL458786 SU458786:TH458786 ACQ458786:ADD458786 AMM458786:AMZ458786 AWI458786:AWV458786 BGE458786:BGR458786 BQA458786:BQN458786 BZW458786:CAJ458786 CJS458786:CKF458786 CTO458786:CUB458786 DDK458786:DDX458786 DNG458786:DNT458786 DXC458786:DXP458786 EGY458786:EHL458786 EQU458786:ERH458786 FAQ458786:FBD458786 FKM458786:FKZ458786 FUI458786:FUV458786 GEE458786:GER458786 GOA458786:GON458786 GXW458786:GYJ458786 HHS458786:HIF458786 HRO458786:HSB458786 IBK458786:IBX458786 ILG458786:ILT458786 IVC458786:IVP458786 JEY458786:JFL458786 JOU458786:JPH458786 JYQ458786:JZD458786 KIM458786:KIZ458786 KSI458786:KSV458786 LCE458786:LCR458786 LMA458786:LMN458786 LVW458786:LWJ458786 MFS458786:MGF458786 MPO458786:MQB458786 MZK458786:MZX458786 NJG458786:NJT458786 NTC458786:NTP458786 OCY458786:ODL458786 OMU458786:ONH458786 OWQ458786:OXD458786 PGM458786:PGZ458786 PQI458786:PQV458786 QAE458786:QAR458786 QKA458786:QKN458786 QTW458786:QUJ458786 RDS458786:REF458786 RNO458786:ROB458786 RXK458786:RXX458786 SHG458786:SHT458786 SRC458786:SRP458786 TAY458786:TBL458786 TKU458786:TLH458786 TUQ458786:TVD458786 UEM458786:UEZ458786 UOI458786:UOV458786 UYE458786:UYR458786 VIA458786:VIN458786 VRW458786:VSJ458786 WBS458786:WCF458786 WLO458786:WMB458786 WVK458786:WVX458786 C524322:P524322 IY524322:JL524322 SU524322:TH524322 ACQ524322:ADD524322 AMM524322:AMZ524322 AWI524322:AWV524322 BGE524322:BGR524322 BQA524322:BQN524322 BZW524322:CAJ524322 CJS524322:CKF524322 CTO524322:CUB524322 DDK524322:DDX524322 DNG524322:DNT524322 DXC524322:DXP524322 EGY524322:EHL524322 EQU524322:ERH524322 FAQ524322:FBD524322 FKM524322:FKZ524322 FUI524322:FUV524322 GEE524322:GER524322 GOA524322:GON524322 GXW524322:GYJ524322 HHS524322:HIF524322 HRO524322:HSB524322 IBK524322:IBX524322 ILG524322:ILT524322 IVC524322:IVP524322 JEY524322:JFL524322 JOU524322:JPH524322 JYQ524322:JZD524322 KIM524322:KIZ524322 KSI524322:KSV524322 LCE524322:LCR524322 LMA524322:LMN524322 LVW524322:LWJ524322 MFS524322:MGF524322 MPO524322:MQB524322 MZK524322:MZX524322 NJG524322:NJT524322 NTC524322:NTP524322 OCY524322:ODL524322 OMU524322:ONH524322 OWQ524322:OXD524322 PGM524322:PGZ524322 PQI524322:PQV524322 QAE524322:QAR524322 QKA524322:QKN524322 QTW524322:QUJ524322 RDS524322:REF524322 RNO524322:ROB524322 RXK524322:RXX524322 SHG524322:SHT524322 SRC524322:SRP524322 TAY524322:TBL524322 TKU524322:TLH524322 TUQ524322:TVD524322 UEM524322:UEZ524322 UOI524322:UOV524322 UYE524322:UYR524322 VIA524322:VIN524322 VRW524322:VSJ524322 WBS524322:WCF524322 WLO524322:WMB524322 WVK524322:WVX524322 C589858:P589858 IY589858:JL589858 SU589858:TH589858 ACQ589858:ADD589858 AMM589858:AMZ589858 AWI589858:AWV589858 BGE589858:BGR589858 BQA589858:BQN589858 BZW589858:CAJ589858 CJS589858:CKF589858 CTO589858:CUB589858 DDK589858:DDX589858 DNG589858:DNT589858 DXC589858:DXP589858 EGY589858:EHL589858 EQU589858:ERH589858 FAQ589858:FBD589858 FKM589858:FKZ589858 FUI589858:FUV589858 GEE589858:GER589858 GOA589858:GON589858 GXW589858:GYJ589858 HHS589858:HIF589858 HRO589858:HSB589858 IBK589858:IBX589858 ILG589858:ILT589858 IVC589858:IVP589858 JEY589858:JFL589858 JOU589858:JPH589858 JYQ589858:JZD589858 KIM589858:KIZ589858 KSI589858:KSV589858 LCE589858:LCR589858 LMA589858:LMN589858 LVW589858:LWJ589858 MFS589858:MGF589858 MPO589858:MQB589858 MZK589858:MZX589858 NJG589858:NJT589858 NTC589858:NTP589858 OCY589858:ODL589858 OMU589858:ONH589858 OWQ589858:OXD589858 PGM589858:PGZ589858 PQI589858:PQV589858 QAE589858:QAR589858 QKA589858:QKN589858 QTW589858:QUJ589858 RDS589858:REF589858 RNO589858:ROB589858 RXK589858:RXX589858 SHG589858:SHT589858 SRC589858:SRP589858 TAY589858:TBL589858 TKU589858:TLH589858 TUQ589858:TVD589858 UEM589858:UEZ589858 UOI589858:UOV589858 UYE589858:UYR589858 VIA589858:VIN589858 VRW589858:VSJ589858 WBS589858:WCF589858 WLO589858:WMB589858 WVK589858:WVX589858 C655394:P655394 IY655394:JL655394 SU655394:TH655394 ACQ655394:ADD655394 AMM655394:AMZ655394 AWI655394:AWV655394 BGE655394:BGR655394 BQA655394:BQN655394 BZW655394:CAJ655394 CJS655394:CKF655394 CTO655394:CUB655394 DDK655394:DDX655394 DNG655394:DNT655394 DXC655394:DXP655394 EGY655394:EHL655394 EQU655394:ERH655394 FAQ655394:FBD655394 FKM655394:FKZ655394 FUI655394:FUV655394 GEE655394:GER655394 GOA655394:GON655394 GXW655394:GYJ655394 HHS655394:HIF655394 HRO655394:HSB655394 IBK655394:IBX655394 ILG655394:ILT655394 IVC655394:IVP655394 JEY655394:JFL655394 JOU655394:JPH655394 JYQ655394:JZD655394 KIM655394:KIZ655394 KSI655394:KSV655394 LCE655394:LCR655394 LMA655394:LMN655394 LVW655394:LWJ655394 MFS655394:MGF655394 MPO655394:MQB655394 MZK655394:MZX655394 NJG655394:NJT655394 NTC655394:NTP655394 OCY655394:ODL655394 OMU655394:ONH655394 OWQ655394:OXD655394 PGM655394:PGZ655394 PQI655394:PQV655394 QAE655394:QAR655394 QKA655394:QKN655394 QTW655394:QUJ655394 RDS655394:REF655394 RNO655394:ROB655394 RXK655394:RXX655394 SHG655394:SHT655394 SRC655394:SRP655394 TAY655394:TBL655394 TKU655394:TLH655394 TUQ655394:TVD655394 UEM655394:UEZ655394 UOI655394:UOV655394 UYE655394:UYR655394 VIA655394:VIN655394 VRW655394:VSJ655394 WBS655394:WCF655394 WLO655394:WMB655394 WVK655394:WVX655394 C720930:P720930 IY720930:JL720930 SU720930:TH720930 ACQ720930:ADD720930 AMM720930:AMZ720930 AWI720930:AWV720930 BGE720930:BGR720930 BQA720930:BQN720930 BZW720930:CAJ720930 CJS720930:CKF720930 CTO720930:CUB720930 DDK720930:DDX720930 DNG720930:DNT720930 DXC720930:DXP720930 EGY720930:EHL720930 EQU720930:ERH720930 FAQ720930:FBD720930 FKM720930:FKZ720930 FUI720930:FUV720930 GEE720930:GER720930 GOA720930:GON720930 GXW720930:GYJ720930 HHS720930:HIF720930 HRO720930:HSB720930 IBK720930:IBX720930 ILG720930:ILT720930 IVC720930:IVP720930 JEY720930:JFL720930 JOU720930:JPH720930 JYQ720930:JZD720930 KIM720930:KIZ720930 KSI720930:KSV720930 LCE720930:LCR720930 LMA720930:LMN720930 LVW720930:LWJ720930 MFS720930:MGF720930 MPO720930:MQB720930 MZK720930:MZX720930 NJG720930:NJT720930 NTC720930:NTP720930 OCY720930:ODL720930 OMU720930:ONH720930 OWQ720930:OXD720930 PGM720930:PGZ720930 PQI720930:PQV720930 QAE720930:QAR720930 QKA720930:QKN720930 QTW720930:QUJ720930 RDS720930:REF720930 RNO720930:ROB720930 RXK720930:RXX720930 SHG720930:SHT720930 SRC720930:SRP720930 TAY720930:TBL720930 TKU720930:TLH720930 TUQ720930:TVD720930 UEM720930:UEZ720930 UOI720930:UOV720930 UYE720930:UYR720930 VIA720930:VIN720930 VRW720930:VSJ720930 WBS720930:WCF720930 WLO720930:WMB720930 WVK720930:WVX720930 C786466:P786466 IY786466:JL786466 SU786466:TH786466 ACQ786466:ADD786466 AMM786466:AMZ786466 AWI786466:AWV786466 BGE786466:BGR786466 BQA786466:BQN786466 BZW786466:CAJ786466 CJS786466:CKF786466 CTO786466:CUB786466 DDK786466:DDX786466 DNG786466:DNT786466 DXC786466:DXP786466 EGY786466:EHL786466 EQU786466:ERH786466 FAQ786466:FBD786466 FKM786466:FKZ786466 FUI786466:FUV786466 GEE786466:GER786466 GOA786466:GON786466 GXW786466:GYJ786466 HHS786466:HIF786466 HRO786466:HSB786466 IBK786466:IBX786466 ILG786466:ILT786466 IVC786466:IVP786466 JEY786466:JFL786466 JOU786466:JPH786466 JYQ786466:JZD786466 KIM786466:KIZ786466 KSI786466:KSV786466 LCE786466:LCR786466 LMA786466:LMN786466 LVW786466:LWJ786466 MFS786466:MGF786466 MPO786466:MQB786466 MZK786466:MZX786466 NJG786466:NJT786466 NTC786466:NTP786466 OCY786466:ODL786466 OMU786466:ONH786466 OWQ786466:OXD786466 PGM786466:PGZ786466 PQI786466:PQV786466 QAE786466:QAR786466 QKA786466:QKN786466 QTW786466:QUJ786466 RDS786466:REF786466 RNO786466:ROB786466 RXK786466:RXX786466 SHG786466:SHT786466 SRC786466:SRP786466 TAY786466:TBL786466 TKU786466:TLH786466 TUQ786466:TVD786466 UEM786466:UEZ786466 UOI786466:UOV786466 UYE786466:UYR786466 VIA786466:VIN786466 VRW786466:VSJ786466 WBS786466:WCF786466 WLO786466:WMB786466 WVK786466:WVX786466 C852002:P852002 IY852002:JL852002 SU852002:TH852002 ACQ852002:ADD852002 AMM852002:AMZ852002 AWI852002:AWV852002 BGE852002:BGR852002 BQA852002:BQN852002 BZW852002:CAJ852002 CJS852002:CKF852002 CTO852002:CUB852002 DDK852002:DDX852002 DNG852002:DNT852002 DXC852002:DXP852002 EGY852002:EHL852002 EQU852002:ERH852002 FAQ852002:FBD852002 FKM852002:FKZ852002 FUI852002:FUV852002 GEE852002:GER852002 GOA852002:GON852002 GXW852002:GYJ852002 HHS852002:HIF852002 HRO852002:HSB852002 IBK852002:IBX852002 ILG852002:ILT852002 IVC852002:IVP852002 JEY852002:JFL852002 JOU852002:JPH852002 JYQ852002:JZD852002 KIM852002:KIZ852002 KSI852002:KSV852002 LCE852002:LCR852002 LMA852002:LMN852002 LVW852002:LWJ852002 MFS852002:MGF852002 MPO852002:MQB852002 MZK852002:MZX852002 NJG852002:NJT852002 NTC852002:NTP852002 OCY852002:ODL852002 OMU852002:ONH852002 OWQ852002:OXD852002 PGM852002:PGZ852002 PQI852002:PQV852002 QAE852002:QAR852002 QKA852002:QKN852002 QTW852002:QUJ852002 RDS852002:REF852002 RNO852002:ROB852002 RXK852002:RXX852002 SHG852002:SHT852002 SRC852002:SRP852002 TAY852002:TBL852002 TKU852002:TLH852002 TUQ852002:TVD852002 UEM852002:UEZ852002 UOI852002:UOV852002 UYE852002:UYR852002 VIA852002:VIN852002 VRW852002:VSJ852002 WBS852002:WCF852002 WLO852002:WMB852002 WVK852002:WVX852002 C917538:P917538 IY917538:JL917538 SU917538:TH917538 ACQ917538:ADD917538 AMM917538:AMZ917538 AWI917538:AWV917538 BGE917538:BGR917538 BQA917538:BQN917538 BZW917538:CAJ917538 CJS917538:CKF917538 CTO917538:CUB917538 DDK917538:DDX917538 DNG917538:DNT917538 DXC917538:DXP917538 EGY917538:EHL917538 EQU917538:ERH917538 FAQ917538:FBD917538 FKM917538:FKZ917538 FUI917538:FUV917538 GEE917538:GER917538 GOA917538:GON917538 GXW917538:GYJ917538 HHS917538:HIF917538 HRO917538:HSB917538 IBK917538:IBX917538 ILG917538:ILT917538 IVC917538:IVP917538 JEY917538:JFL917538 JOU917538:JPH917538 JYQ917538:JZD917538 KIM917538:KIZ917538 KSI917538:KSV917538 LCE917538:LCR917538 LMA917538:LMN917538 LVW917538:LWJ917538 MFS917538:MGF917538 MPO917538:MQB917538 MZK917538:MZX917538 NJG917538:NJT917538 NTC917538:NTP917538 OCY917538:ODL917538 OMU917538:ONH917538 OWQ917538:OXD917538 PGM917538:PGZ917538 PQI917538:PQV917538 QAE917538:QAR917538 QKA917538:QKN917538 QTW917538:QUJ917538 RDS917538:REF917538 RNO917538:ROB917538 RXK917538:RXX917538 SHG917538:SHT917538 SRC917538:SRP917538 TAY917538:TBL917538 TKU917538:TLH917538 TUQ917538:TVD917538 UEM917538:UEZ917538 UOI917538:UOV917538 UYE917538:UYR917538 VIA917538:VIN917538 VRW917538:VSJ917538 WBS917538:WCF917538 WLO917538:WMB917538 WVK917538:WVX917538 C983074:P983074 IY983074:JL983074 SU983074:TH983074 ACQ983074:ADD983074 AMM983074:AMZ983074 AWI983074:AWV983074 BGE983074:BGR983074 BQA983074:BQN983074 BZW983074:CAJ983074 CJS983074:CKF983074 CTO983074:CUB983074 DDK983074:DDX983074 DNG983074:DNT983074 DXC983074:DXP983074 EGY983074:EHL983074 EQU983074:ERH983074 FAQ983074:FBD983074 FKM983074:FKZ983074 FUI983074:FUV983074 GEE983074:GER983074 GOA983074:GON983074 GXW983074:GYJ983074 HHS983074:HIF983074 HRO983074:HSB983074 IBK983074:IBX983074 ILG983074:ILT983074 IVC983074:IVP983074 JEY983074:JFL983074 JOU983074:JPH983074 JYQ983074:JZD983074 KIM983074:KIZ983074 KSI983074:KSV983074 LCE983074:LCR983074 LMA983074:LMN983074 LVW983074:LWJ983074 MFS983074:MGF983074 MPO983074:MQB983074 MZK983074:MZX983074 NJG983074:NJT983074 NTC983074:NTP983074 OCY983074:ODL983074 OMU983074:ONH983074 OWQ983074:OXD983074 PGM983074:PGZ983074 PQI983074:PQV983074 QAE983074:QAR983074 QKA983074:QKN983074 QTW983074:QUJ983074 RDS983074:REF983074 RNO983074:ROB983074 RXK983074:RXX983074 SHG983074:SHT983074 SRC983074:SRP983074 TAY983074:TBL983074 TKU983074:TLH983074 TUQ983074:TVD983074 UEM983074:UEZ983074 UOI983074:UOV983074 UYE983074:UYR983074 VIA983074:VIN983074 VRW983074:VSJ983074 WBS983074:WCF983074 WLO983074:WMB983074 WVK983074:WVX983074 C36:P36 IY36:JL36 SU36:TH36 ACQ36:ADD36 AMM36:AMZ36 AWI36:AWV36 BGE36:BGR36 BQA36:BQN36 BZW36:CAJ36 CJS36:CKF36 CTO36:CUB36 DDK36:DDX36 DNG36:DNT36 DXC36:DXP36 EGY36:EHL36 EQU36:ERH36 FAQ36:FBD36 FKM36:FKZ36 FUI36:FUV36 GEE36:GER36 GOA36:GON36 GXW36:GYJ36 HHS36:HIF36 HRO36:HSB36 IBK36:IBX36 ILG36:ILT36 IVC36:IVP36 JEY36:JFL36 JOU36:JPH36 JYQ36:JZD36 KIM36:KIZ36 KSI36:KSV36 LCE36:LCR36 LMA36:LMN36 LVW36:LWJ36 MFS36:MGF36 MPO36:MQB36 MZK36:MZX36 NJG36:NJT36 NTC36:NTP36 OCY36:ODL36 OMU36:ONH36 OWQ36:OXD36 PGM36:PGZ36 PQI36:PQV36 QAE36:QAR36 QKA36:QKN36 QTW36:QUJ36 RDS36:REF36 RNO36:ROB36 RXK36:RXX36 SHG36:SHT36 SRC36:SRP36 TAY36:TBL36 TKU36:TLH36 TUQ36:TVD36 UEM36:UEZ36 UOI36:UOV36 UYE36:UYR36 VIA36:VIN36 VRW36:VSJ36 WBS36:WCF36 WLO36:WMB36 WVK36:WVX36 C65572:P65572 IY65572:JL65572 SU65572:TH65572 ACQ65572:ADD65572 AMM65572:AMZ65572 AWI65572:AWV65572 BGE65572:BGR65572 BQA65572:BQN65572 BZW65572:CAJ65572 CJS65572:CKF65572 CTO65572:CUB65572 DDK65572:DDX65572 DNG65572:DNT65572 DXC65572:DXP65572 EGY65572:EHL65572 EQU65572:ERH65572 FAQ65572:FBD65572 FKM65572:FKZ65572 FUI65572:FUV65572 GEE65572:GER65572 GOA65572:GON65572 GXW65572:GYJ65572 HHS65572:HIF65572 HRO65572:HSB65572 IBK65572:IBX65572 ILG65572:ILT65572 IVC65572:IVP65572 JEY65572:JFL65572 JOU65572:JPH65572 JYQ65572:JZD65572 KIM65572:KIZ65572 KSI65572:KSV65572 LCE65572:LCR65572 LMA65572:LMN65572 LVW65572:LWJ65572 MFS65572:MGF65572 MPO65572:MQB65572 MZK65572:MZX65572 NJG65572:NJT65572 NTC65572:NTP65572 OCY65572:ODL65572 OMU65572:ONH65572 OWQ65572:OXD65572 PGM65572:PGZ65572 PQI65572:PQV65572 QAE65572:QAR65572 QKA65572:QKN65572 QTW65572:QUJ65572 RDS65572:REF65572 RNO65572:ROB65572 RXK65572:RXX65572 SHG65572:SHT65572 SRC65572:SRP65572 TAY65572:TBL65572 TKU65572:TLH65572 TUQ65572:TVD65572 UEM65572:UEZ65572 UOI65572:UOV65572 UYE65572:UYR65572 VIA65572:VIN65572 VRW65572:VSJ65572 WBS65572:WCF65572 WLO65572:WMB65572 WVK65572:WVX65572 C131108:P131108 IY131108:JL131108 SU131108:TH131108 ACQ131108:ADD131108 AMM131108:AMZ131108 AWI131108:AWV131108 BGE131108:BGR131108 BQA131108:BQN131108 BZW131108:CAJ131108 CJS131108:CKF131108 CTO131108:CUB131108 DDK131108:DDX131108 DNG131108:DNT131108 DXC131108:DXP131108 EGY131108:EHL131108 EQU131108:ERH131108 FAQ131108:FBD131108 FKM131108:FKZ131108 FUI131108:FUV131108 GEE131108:GER131108 GOA131108:GON131108 GXW131108:GYJ131108 HHS131108:HIF131108 HRO131108:HSB131108 IBK131108:IBX131108 ILG131108:ILT131108 IVC131108:IVP131108 JEY131108:JFL131108 JOU131108:JPH131108 JYQ131108:JZD131108 KIM131108:KIZ131108 KSI131108:KSV131108 LCE131108:LCR131108 LMA131108:LMN131108 LVW131108:LWJ131108 MFS131108:MGF131108 MPO131108:MQB131108 MZK131108:MZX131108 NJG131108:NJT131108 NTC131108:NTP131108 OCY131108:ODL131108 OMU131108:ONH131108 OWQ131108:OXD131108 PGM131108:PGZ131108 PQI131108:PQV131108 QAE131108:QAR131108 QKA131108:QKN131108 QTW131108:QUJ131108 RDS131108:REF131108 RNO131108:ROB131108 RXK131108:RXX131108 SHG131108:SHT131108 SRC131108:SRP131108 TAY131108:TBL131108 TKU131108:TLH131108 TUQ131108:TVD131108 UEM131108:UEZ131108 UOI131108:UOV131108 UYE131108:UYR131108 VIA131108:VIN131108 VRW131108:VSJ131108 WBS131108:WCF131108 WLO131108:WMB131108 WVK131108:WVX131108 C196644:P196644 IY196644:JL196644 SU196644:TH196644 ACQ196644:ADD196644 AMM196644:AMZ196644 AWI196644:AWV196644 BGE196644:BGR196644 BQA196644:BQN196644 BZW196644:CAJ196644 CJS196644:CKF196644 CTO196644:CUB196644 DDK196644:DDX196644 DNG196644:DNT196644 DXC196644:DXP196644 EGY196644:EHL196644 EQU196644:ERH196644 FAQ196644:FBD196644 FKM196644:FKZ196644 FUI196644:FUV196644 GEE196644:GER196644 GOA196644:GON196644 GXW196644:GYJ196644 HHS196644:HIF196644 HRO196644:HSB196644 IBK196644:IBX196644 ILG196644:ILT196644 IVC196644:IVP196644 JEY196644:JFL196644 JOU196644:JPH196644 JYQ196644:JZD196644 KIM196644:KIZ196644 KSI196644:KSV196644 LCE196644:LCR196644 LMA196644:LMN196644 LVW196644:LWJ196644 MFS196644:MGF196644 MPO196644:MQB196644 MZK196644:MZX196644 NJG196644:NJT196644 NTC196644:NTP196644 OCY196644:ODL196644 OMU196644:ONH196644 OWQ196644:OXD196644 PGM196644:PGZ196644 PQI196644:PQV196644 QAE196644:QAR196644 QKA196644:QKN196644 QTW196644:QUJ196644 RDS196644:REF196644 RNO196644:ROB196644 RXK196644:RXX196644 SHG196644:SHT196644 SRC196644:SRP196644 TAY196644:TBL196644 TKU196644:TLH196644 TUQ196644:TVD196644 UEM196644:UEZ196644 UOI196644:UOV196644 UYE196644:UYR196644 VIA196644:VIN196644 VRW196644:VSJ196644 WBS196644:WCF196644 WLO196644:WMB196644 WVK196644:WVX196644 C262180:P262180 IY262180:JL262180 SU262180:TH262180 ACQ262180:ADD262180 AMM262180:AMZ262180 AWI262180:AWV262180 BGE262180:BGR262180 BQA262180:BQN262180 BZW262180:CAJ262180 CJS262180:CKF262180 CTO262180:CUB262180 DDK262180:DDX262180 DNG262180:DNT262180 DXC262180:DXP262180 EGY262180:EHL262180 EQU262180:ERH262180 FAQ262180:FBD262180 FKM262180:FKZ262180 FUI262180:FUV262180 GEE262180:GER262180 GOA262180:GON262180 GXW262180:GYJ262180 HHS262180:HIF262180 HRO262180:HSB262180 IBK262180:IBX262180 ILG262180:ILT262180 IVC262180:IVP262180 JEY262180:JFL262180 JOU262180:JPH262180 JYQ262180:JZD262180 KIM262180:KIZ262180 KSI262180:KSV262180 LCE262180:LCR262180 LMA262180:LMN262180 LVW262180:LWJ262180 MFS262180:MGF262180 MPO262180:MQB262180 MZK262180:MZX262180 NJG262180:NJT262180 NTC262180:NTP262180 OCY262180:ODL262180 OMU262180:ONH262180 OWQ262180:OXD262180 PGM262180:PGZ262180 PQI262180:PQV262180 QAE262180:QAR262180 QKA262180:QKN262180 QTW262180:QUJ262180 RDS262180:REF262180 RNO262180:ROB262180 RXK262180:RXX262180 SHG262180:SHT262180 SRC262180:SRP262180 TAY262180:TBL262180 TKU262180:TLH262180 TUQ262180:TVD262180 UEM262180:UEZ262180 UOI262180:UOV262180 UYE262180:UYR262180 VIA262180:VIN262180 VRW262180:VSJ262180 WBS262180:WCF262180 WLO262180:WMB262180 WVK262180:WVX262180 C327716:P327716 IY327716:JL327716 SU327716:TH327716 ACQ327716:ADD327716 AMM327716:AMZ327716 AWI327716:AWV327716 BGE327716:BGR327716 BQA327716:BQN327716 BZW327716:CAJ327716 CJS327716:CKF327716 CTO327716:CUB327716 DDK327716:DDX327716 DNG327716:DNT327716 DXC327716:DXP327716 EGY327716:EHL327716 EQU327716:ERH327716 FAQ327716:FBD327716 FKM327716:FKZ327716 FUI327716:FUV327716 GEE327716:GER327716 GOA327716:GON327716 GXW327716:GYJ327716 HHS327716:HIF327716 HRO327716:HSB327716 IBK327716:IBX327716 ILG327716:ILT327716 IVC327716:IVP327716 JEY327716:JFL327716 JOU327716:JPH327716 JYQ327716:JZD327716 KIM327716:KIZ327716 KSI327716:KSV327716 LCE327716:LCR327716 LMA327716:LMN327716 LVW327716:LWJ327716 MFS327716:MGF327716 MPO327716:MQB327716 MZK327716:MZX327716 NJG327716:NJT327716 NTC327716:NTP327716 OCY327716:ODL327716 OMU327716:ONH327716 OWQ327716:OXD327716 PGM327716:PGZ327716 PQI327716:PQV327716 QAE327716:QAR327716 QKA327716:QKN327716 QTW327716:QUJ327716 RDS327716:REF327716 RNO327716:ROB327716 RXK327716:RXX327716 SHG327716:SHT327716 SRC327716:SRP327716 TAY327716:TBL327716 TKU327716:TLH327716 TUQ327716:TVD327716 UEM327716:UEZ327716 UOI327716:UOV327716 UYE327716:UYR327716 VIA327716:VIN327716 VRW327716:VSJ327716 WBS327716:WCF327716 WLO327716:WMB327716 WVK327716:WVX327716 C393252:P393252 IY393252:JL393252 SU393252:TH393252 ACQ393252:ADD393252 AMM393252:AMZ393252 AWI393252:AWV393252 BGE393252:BGR393252 BQA393252:BQN393252 BZW393252:CAJ393252 CJS393252:CKF393252 CTO393252:CUB393252 DDK393252:DDX393252 DNG393252:DNT393252 DXC393252:DXP393252 EGY393252:EHL393252 EQU393252:ERH393252 FAQ393252:FBD393252 FKM393252:FKZ393252 FUI393252:FUV393252 GEE393252:GER393252 GOA393252:GON393252 GXW393252:GYJ393252 HHS393252:HIF393252 HRO393252:HSB393252 IBK393252:IBX393252 ILG393252:ILT393252 IVC393252:IVP393252 JEY393252:JFL393252 JOU393252:JPH393252 JYQ393252:JZD393252 KIM393252:KIZ393252 KSI393252:KSV393252 LCE393252:LCR393252 LMA393252:LMN393252 LVW393252:LWJ393252 MFS393252:MGF393252 MPO393252:MQB393252 MZK393252:MZX393252 NJG393252:NJT393252 NTC393252:NTP393252 OCY393252:ODL393252 OMU393252:ONH393252 OWQ393252:OXD393252 PGM393252:PGZ393252 PQI393252:PQV393252 QAE393252:QAR393252 QKA393252:QKN393252 QTW393252:QUJ393252 RDS393252:REF393252 RNO393252:ROB393252 RXK393252:RXX393252 SHG393252:SHT393252 SRC393252:SRP393252 TAY393252:TBL393252 TKU393252:TLH393252 TUQ393252:TVD393252 UEM393252:UEZ393252 UOI393252:UOV393252 UYE393252:UYR393252 VIA393252:VIN393252 VRW393252:VSJ393252 WBS393252:WCF393252 WLO393252:WMB393252 WVK393252:WVX393252 C458788:P458788 IY458788:JL458788 SU458788:TH458788 ACQ458788:ADD458788 AMM458788:AMZ458788 AWI458788:AWV458788 BGE458788:BGR458788 BQA458788:BQN458788 BZW458788:CAJ458788 CJS458788:CKF458788 CTO458788:CUB458788 DDK458788:DDX458788 DNG458788:DNT458788 DXC458788:DXP458788 EGY458788:EHL458788 EQU458788:ERH458788 FAQ458788:FBD458788 FKM458788:FKZ458788 FUI458788:FUV458788 GEE458788:GER458788 GOA458788:GON458788 GXW458788:GYJ458788 HHS458788:HIF458788 HRO458788:HSB458788 IBK458788:IBX458788 ILG458788:ILT458788 IVC458788:IVP458788 JEY458788:JFL458788 JOU458788:JPH458788 JYQ458788:JZD458788 KIM458788:KIZ458788 KSI458788:KSV458788 LCE458788:LCR458788 LMA458788:LMN458788 LVW458788:LWJ458788 MFS458788:MGF458788 MPO458788:MQB458788 MZK458788:MZX458788 NJG458788:NJT458788 NTC458788:NTP458788 OCY458788:ODL458788 OMU458788:ONH458788 OWQ458788:OXD458788 PGM458788:PGZ458788 PQI458788:PQV458788 QAE458788:QAR458788 QKA458788:QKN458788 QTW458788:QUJ458788 RDS458788:REF458788 RNO458788:ROB458788 RXK458788:RXX458788 SHG458788:SHT458788 SRC458788:SRP458788 TAY458788:TBL458788 TKU458788:TLH458788 TUQ458788:TVD458788 UEM458788:UEZ458788 UOI458788:UOV458788 UYE458788:UYR458788 VIA458788:VIN458788 VRW458788:VSJ458788 WBS458788:WCF458788 WLO458788:WMB458788 WVK458788:WVX458788 C524324:P524324 IY524324:JL524324 SU524324:TH524324 ACQ524324:ADD524324 AMM524324:AMZ524324 AWI524324:AWV524324 BGE524324:BGR524324 BQA524324:BQN524324 BZW524324:CAJ524324 CJS524324:CKF524324 CTO524324:CUB524324 DDK524324:DDX524324 DNG524324:DNT524324 DXC524324:DXP524324 EGY524324:EHL524324 EQU524324:ERH524324 FAQ524324:FBD524324 FKM524324:FKZ524324 FUI524324:FUV524324 GEE524324:GER524324 GOA524324:GON524324 GXW524324:GYJ524324 HHS524324:HIF524324 HRO524324:HSB524324 IBK524324:IBX524324 ILG524324:ILT524324 IVC524324:IVP524324 JEY524324:JFL524324 JOU524324:JPH524324 JYQ524324:JZD524324 KIM524324:KIZ524324 KSI524324:KSV524324 LCE524324:LCR524324 LMA524324:LMN524324 LVW524324:LWJ524324 MFS524324:MGF524324 MPO524324:MQB524324 MZK524324:MZX524324 NJG524324:NJT524324 NTC524324:NTP524324 OCY524324:ODL524324 OMU524324:ONH524324 OWQ524324:OXD524324 PGM524324:PGZ524324 PQI524324:PQV524324 QAE524324:QAR524324 QKA524324:QKN524324 QTW524324:QUJ524324 RDS524324:REF524324 RNO524324:ROB524324 RXK524324:RXX524324 SHG524324:SHT524324 SRC524324:SRP524324 TAY524324:TBL524324 TKU524324:TLH524324 TUQ524324:TVD524324 UEM524324:UEZ524324 UOI524324:UOV524324 UYE524324:UYR524324 VIA524324:VIN524324 VRW524324:VSJ524324 WBS524324:WCF524324 WLO524324:WMB524324 WVK524324:WVX524324 C589860:P589860 IY589860:JL589860 SU589860:TH589860 ACQ589860:ADD589860 AMM589860:AMZ589860 AWI589860:AWV589860 BGE589860:BGR589860 BQA589860:BQN589860 BZW589860:CAJ589860 CJS589860:CKF589860 CTO589860:CUB589860 DDK589860:DDX589860 DNG589860:DNT589860 DXC589860:DXP589860 EGY589860:EHL589860 EQU589860:ERH589860 FAQ589860:FBD589860 FKM589860:FKZ589860 FUI589860:FUV589860 GEE589860:GER589860 GOA589860:GON589860 GXW589860:GYJ589860 HHS589860:HIF589860 HRO589860:HSB589860 IBK589860:IBX589860 ILG589860:ILT589860 IVC589860:IVP589860 JEY589860:JFL589860 JOU589860:JPH589860 JYQ589860:JZD589860 KIM589860:KIZ589860 KSI589860:KSV589860 LCE589860:LCR589860 LMA589860:LMN589860 LVW589860:LWJ589860 MFS589860:MGF589860 MPO589860:MQB589860 MZK589860:MZX589860 NJG589860:NJT589860 NTC589860:NTP589860 OCY589860:ODL589860 OMU589860:ONH589860 OWQ589860:OXD589860 PGM589860:PGZ589860 PQI589860:PQV589860 QAE589860:QAR589860 QKA589860:QKN589860 QTW589860:QUJ589860 RDS589860:REF589860 RNO589860:ROB589860 RXK589860:RXX589860 SHG589860:SHT589860 SRC589860:SRP589860 TAY589860:TBL589860 TKU589860:TLH589860 TUQ589860:TVD589860 UEM589860:UEZ589860 UOI589860:UOV589860 UYE589860:UYR589860 VIA589860:VIN589860 VRW589860:VSJ589860 WBS589860:WCF589860 WLO589860:WMB589860 WVK589860:WVX589860 C655396:P655396 IY655396:JL655396 SU655396:TH655396 ACQ655396:ADD655396 AMM655396:AMZ655396 AWI655396:AWV655396 BGE655396:BGR655396 BQA655396:BQN655396 BZW655396:CAJ655396 CJS655396:CKF655396 CTO655396:CUB655396 DDK655396:DDX655396 DNG655396:DNT655396 DXC655396:DXP655396 EGY655396:EHL655396 EQU655396:ERH655396 FAQ655396:FBD655396 FKM655396:FKZ655396 FUI655396:FUV655396 GEE655396:GER655396 GOA655396:GON655396 GXW655396:GYJ655396 HHS655396:HIF655396 HRO655396:HSB655396 IBK655396:IBX655396 ILG655396:ILT655396 IVC655396:IVP655396 JEY655396:JFL655396 JOU655396:JPH655396 JYQ655396:JZD655396 KIM655396:KIZ655396 KSI655396:KSV655396 LCE655396:LCR655396 LMA655396:LMN655396 LVW655396:LWJ655396 MFS655396:MGF655396 MPO655396:MQB655396 MZK655396:MZX655396 NJG655396:NJT655396 NTC655396:NTP655396 OCY655396:ODL655396 OMU655396:ONH655396 OWQ655396:OXD655396 PGM655396:PGZ655396 PQI655396:PQV655396 QAE655396:QAR655396 QKA655396:QKN655396 QTW655396:QUJ655396 RDS655396:REF655396 RNO655396:ROB655396 RXK655396:RXX655396 SHG655396:SHT655396 SRC655396:SRP655396 TAY655396:TBL655396 TKU655396:TLH655396 TUQ655396:TVD655396 UEM655396:UEZ655396 UOI655396:UOV655396 UYE655396:UYR655396 VIA655396:VIN655396 VRW655396:VSJ655396 WBS655396:WCF655396 WLO655396:WMB655396 WVK655396:WVX655396 C720932:P720932 IY720932:JL720932 SU720932:TH720932 ACQ720932:ADD720932 AMM720932:AMZ720932 AWI720932:AWV720932 BGE720932:BGR720932 BQA720932:BQN720932 BZW720932:CAJ720932 CJS720932:CKF720932 CTO720932:CUB720932 DDK720932:DDX720932 DNG720932:DNT720932 DXC720932:DXP720932 EGY720932:EHL720932 EQU720932:ERH720932 FAQ720932:FBD720932 FKM720932:FKZ720932 FUI720932:FUV720932 GEE720932:GER720932 GOA720932:GON720932 GXW720932:GYJ720932 HHS720932:HIF720932 HRO720932:HSB720932 IBK720932:IBX720932 ILG720932:ILT720932 IVC720932:IVP720932 JEY720932:JFL720932 JOU720932:JPH720932 JYQ720932:JZD720932 KIM720932:KIZ720932 KSI720932:KSV720932 LCE720932:LCR720932 LMA720932:LMN720932 LVW720932:LWJ720932 MFS720932:MGF720932 MPO720932:MQB720932 MZK720932:MZX720932 NJG720932:NJT720932 NTC720932:NTP720932 OCY720932:ODL720932 OMU720932:ONH720932 OWQ720932:OXD720932 PGM720932:PGZ720932 PQI720932:PQV720932 QAE720932:QAR720932 QKA720932:QKN720932 QTW720932:QUJ720932 RDS720932:REF720932 RNO720932:ROB720932 RXK720932:RXX720932 SHG720932:SHT720932 SRC720932:SRP720932 TAY720932:TBL720932 TKU720932:TLH720932 TUQ720932:TVD720932 UEM720932:UEZ720932 UOI720932:UOV720932 UYE720932:UYR720932 VIA720932:VIN720932 VRW720932:VSJ720932 WBS720932:WCF720932 WLO720932:WMB720932 WVK720932:WVX720932 C786468:P786468 IY786468:JL786468 SU786468:TH786468 ACQ786468:ADD786468 AMM786468:AMZ786468 AWI786468:AWV786468 BGE786468:BGR786468 BQA786468:BQN786468 BZW786468:CAJ786468 CJS786468:CKF786468 CTO786468:CUB786468 DDK786468:DDX786468 DNG786468:DNT786468 DXC786468:DXP786468 EGY786468:EHL786468 EQU786468:ERH786468 FAQ786468:FBD786468 FKM786468:FKZ786468 FUI786468:FUV786468 GEE786468:GER786468 GOA786468:GON786468 GXW786468:GYJ786468 HHS786468:HIF786468 HRO786468:HSB786468 IBK786468:IBX786468 ILG786468:ILT786468 IVC786468:IVP786468 JEY786468:JFL786468 JOU786468:JPH786468 JYQ786468:JZD786468 KIM786468:KIZ786468 KSI786468:KSV786468 LCE786468:LCR786468 LMA786468:LMN786468 LVW786468:LWJ786468 MFS786468:MGF786468 MPO786468:MQB786468 MZK786468:MZX786468 NJG786468:NJT786468 NTC786468:NTP786468 OCY786468:ODL786468 OMU786468:ONH786468 OWQ786468:OXD786468 PGM786468:PGZ786468 PQI786468:PQV786468 QAE786468:QAR786468 QKA786468:QKN786468 QTW786468:QUJ786468 RDS786468:REF786468 RNO786468:ROB786468 RXK786468:RXX786468 SHG786468:SHT786468 SRC786468:SRP786468 TAY786468:TBL786468 TKU786468:TLH786468 TUQ786468:TVD786468 UEM786468:UEZ786468 UOI786468:UOV786468 UYE786468:UYR786468 VIA786468:VIN786468 VRW786468:VSJ786468 WBS786468:WCF786468 WLO786468:WMB786468 WVK786468:WVX786468 C852004:P852004 IY852004:JL852004 SU852004:TH852004 ACQ852004:ADD852004 AMM852004:AMZ852004 AWI852004:AWV852004 BGE852004:BGR852004 BQA852004:BQN852004 BZW852004:CAJ852004 CJS852004:CKF852004 CTO852004:CUB852004 DDK852004:DDX852004 DNG852004:DNT852004 DXC852004:DXP852004 EGY852004:EHL852004 EQU852004:ERH852004 FAQ852004:FBD852004 FKM852004:FKZ852004 FUI852004:FUV852004 GEE852004:GER852004 GOA852004:GON852004 GXW852004:GYJ852004 HHS852004:HIF852004 HRO852004:HSB852004 IBK852004:IBX852004 ILG852004:ILT852004 IVC852004:IVP852004 JEY852004:JFL852004 JOU852004:JPH852004 JYQ852004:JZD852004 KIM852004:KIZ852004 KSI852004:KSV852004 LCE852004:LCR852004 LMA852004:LMN852004 LVW852004:LWJ852004 MFS852004:MGF852004 MPO852004:MQB852004 MZK852004:MZX852004 NJG852004:NJT852004 NTC852004:NTP852004 OCY852004:ODL852004 OMU852004:ONH852004 OWQ852004:OXD852004 PGM852004:PGZ852004 PQI852004:PQV852004 QAE852004:QAR852004 QKA852004:QKN852004 QTW852004:QUJ852004 RDS852004:REF852004 RNO852004:ROB852004 RXK852004:RXX852004 SHG852004:SHT852004 SRC852004:SRP852004 TAY852004:TBL852004 TKU852004:TLH852004 TUQ852004:TVD852004 UEM852004:UEZ852004 UOI852004:UOV852004 UYE852004:UYR852004 VIA852004:VIN852004 VRW852004:VSJ852004 WBS852004:WCF852004 WLO852004:WMB852004 WVK852004:WVX852004 C917540:P917540 IY917540:JL917540 SU917540:TH917540 ACQ917540:ADD917540 AMM917540:AMZ917540 AWI917540:AWV917540 BGE917540:BGR917540 BQA917540:BQN917540 BZW917540:CAJ917540 CJS917540:CKF917540 CTO917540:CUB917540 DDK917540:DDX917540 DNG917540:DNT917540 DXC917540:DXP917540 EGY917540:EHL917540 EQU917540:ERH917540 FAQ917540:FBD917540 FKM917540:FKZ917540 FUI917540:FUV917540 GEE917540:GER917540 GOA917540:GON917540 GXW917540:GYJ917540 HHS917540:HIF917540 HRO917540:HSB917540 IBK917540:IBX917540 ILG917540:ILT917540 IVC917540:IVP917540 JEY917540:JFL917540 JOU917540:JPH917540 JYQ917540:JZD917540 KIM917540:KIZ917540 KSI917540:KSV917540 LCE917540:LCR917540 LMA917540:LMN917540 LVW917540:LWJ917540 MFS917540:MGF917540 MPO917540:MQB917540 MZK917540:MZX917540 NJG917540:NJT917540 NTC917540:NTP917540 OCY917540:ODL917540 OMU917540:ONH917540 OWQ917540:OXD917540 PGM917540:PGZ917540 PQI917540:PQV917540 QAE917540:QAR917540 QKA917540:QKN917540 QTW917540:QUJ917540 RDS917540:REF917540 RNO917540:ROB917540 RXK917540:RXX917540 SHG917540:SHT917540 SRC917540:SRP917540 TAY917540:TBL917540 TKU917540:TLH917540 TUQ917540:TVD917540 UEM917540:UEZ917540 UOI917540:UOV917540 UYE917540:UYR917540 VIA917540:VIN917540 VRW917540:VSJ917540 WBS917540:WCF917540 WLO917540:WMB917540 WVK917540:WVX917540 C983076:P983076 IY983076:JL983076 SU983076:TH983076 ACQ983076:ADD983076 AMM983076:AMZ983076 AWI983076:AWV983076 BGE983076:BGR983076 BQA983076:BQN983076 BZW983076:CAJ983076 CJS983076:CKF983076 CTO983076:CUB983076 DDK983076:DDX983076 DNG983076:DNT983076 DXC983076:DXP983076 EGY983076:EHL983076 EQU983076:ERH983076 FAQ983076:FBD983076 FKM983076:FKZ983076 FUI983076:FUV983076 GEE983076:GER983076 GOA983076:GON983076 GXW983076:GYJ983076 HHS983076:HIF983076 HRO983076:HSB983076 IBK983076:IBX983076 ILG983076:ILT983076 IVC983076:IVP983076 JEY983076:JFL983076 JOU983076:JPH983076 JYQ983076:JZD983076 KIM983076:KIZ983076 KSI983076:KSV983076 LCE983076:LCR983076 LMA983076:LMN983076 LVW983076:LWJ983076 MFS983076:MGF983076 MPO983076:MQB983076 MZK983076:MZX983076 NJG983076:NJT983076 NTC983076:NTP983076 OCY983076:ODL983076 OMU983076:ONH983076 OWQ983076:OXD983076 PGM983076:PGZ983076 PQI983076:PQV983076 QAE983076:QAR983076 QKA983076:QKN983076 QTW983076:QUJ983076 RDS983076:REF983076 RNO983076:ROB983076 RXK983076:RXX983076 SHG983076:SHT983076 SRC983076:SRP983076 TAY983076:TBL983076 TKU983076:TLH983076 TUQ983076:TVD983076 UEM983076:UEZ983076 UOI983076:UOV983076 UYE983076:UYR983076 VIA983076:VIN983076 VRW983076:VSJ983076 WBS983076:WCF983076 WLO983076:WMB983076 WVK983076:WVX983076" xr:uid="{00000000-0002-0000-0300-000001000000}">
      <formula1>$Q$103:$Q$108</formula1>
    </dataValidation>
    <dataValidation type="list" allowBlank="1" showInputMessage="1" showErrorMessage="1" sqref="N10:P10 JJ10:JL10 TF10:TH10 ADB10:ADD10 AMX10:AMZ10 AWT10:AWV10 BGP10:BGR10 BQL10:BQN10 CAH10:CAJ10 CKD10:CKF10 CTZ10:CUB10 DDV10:DDX10 DNR10:DNT10 DXN10:DXP10 EHJ10:EHL10 ERF10:ERH10 FBB10:FBD10 FKX10:FKZ10 FUT10:FUV10 GEP10:GER10 GOL10:GON10 GYH10:GYJ10 HID10:HIF10 HRZ10:HSB10 IBV10:IBX10 ILR10:ILT10 IVN10:IVP10 JFJ10:JFL10 JPF10:JPH10 JZB10:JZD10 KIX10:KIZ10 KST10:KSV10 LCP10:LCR10 LML10:LMN10 LWH10:LWJ10 MGD10:MGF10 MPZ10:MQB10 MZV10:MZX10 NJR10:NJT10 NTN10:NTP10 ODJ10:ODL10 ONF10:ONH10 OXB10:OXD10 PGX10:PGZ10 PQT10:PQV10 QAP10:QAR10 QKL10:QKN10 QUH10:QUJ10 RED10:REF10 RNZ10:ROB10 RXV10:RXX10 SHR10:SHT10 SRN10:SRP10 TBJ10:TBL10 TLF10:TLH10 TVB10:TVD10 UEX10:UEZ10 UOT10:UOV10 UYP10:UYR10 VIL10:VIN10 VSH10:VSJ10 WCD10:WCF10 WLZ10:WMB10 WVV10:WVX10 N65546:P65546 JJ65546:JL65546 TF65546:TH65546 ADB65546:ADD65546 AMX65546:AMZ65546 AWT65546:AWV65546 BGP65546:BGR65546 BQL65546:BQN65546 CAH65546:CAJ65546 CKD65546:CKF65546 CTZ65546:CUB65546 DDV65546:DDX65546 DNR65546:DNT65546 DXN65546:DXP65546 EHJ65546:EHL65546 ERF65546:ERH65546 FBB65546:FBD65546 FKX65546:FKZ65546 FUT65546:FUV65546 GEP65546:GER65546 GOL65546:GON65546 GYH65546:GYJ65546 HID65546:HIF65546 HRZ65546:HSB65546 IBV65546:IBX65546 ILR65546:ILT65546 IVN65546:IVP65546 JFJ65546:JFL65546 JPF65546:JPH65546 JZB65546:JZD65546 KIX65546:KIZ65546 KST65546:KSV65546 LCP65546:LCR65546 LML65546:LMN65546 LWH65546:LWJ65546 MGD65546:MGF65546 MPZ65546:MQB65546 MZV65546:MZX65546 NJR65546:NJT65546 NTN65546:NTP65546 ODJ65546:ODL65546 ONF65546:ONH65546 OXB65546:OXD65546 PGX65546:PGZ65546 PQT65546:PQV65546 QAP65546:QAR65546 QKL65546:QKN65546 QUH65546:QUJ65546 RED65546:REF65546 RNZ65546:ROB65546 RXV65546:RXX65546 SHR65546:SHT65546 SRN65546:SRP65546 TBJ65546:TBL65546 TLF65546:TLH65546 TVB65546:TVD65546 UEX65546:UEZ65546 UOT65546:UOV65546 UYP65546:UYR65546 VIL65546:VIN65546 VSH65546:VSJ65546 WCD65546:WCF65546 WLZ65546:WMB65546 WVV65546:WVX65546 N131082:P131082 JJ131082:JL131082 TF131082:TH131082 ADB131082:ADD131082 AMX131082:AMZ131082 AWT131082:AWV131082 BGP131082:BGR131082 BQL131082:BQN131082 CAH131082:CAJ131082 CKD131082:CKF131082 CTZ131082:CUB131082 DDV131082:DDX131082 DNR131082:DNT131082 DXN131082:DXP131082 EHJ131082:EHL131082 ERF131082:ERH131082 FBB131082:FBD131082 FKX131082:FKZ131082 FUT131082:FUV131082 GEP131082:GER131082 GOL131082:GON131082 GYH131082:GYJ131082 HID131082:HIF131082 HRZ131082:HSB131082 IBV131082:IBX131082 ILR131082:ILT131082 IVN131082:IVP131082 JFJ131082:JFL131082 JPF131082:JPH131082 JZB131082:JZD131082 KIX131082:KIZ131082 KST131082:KSV131082 LCP131082:LCR131082 LML131082:LMN131082 LWH131082:LWJ131082 MGD131082:MGF131082 MPZ131082:MQB131082 MZV131082:MZX131082 NJR131082:NJT131082 NTN131082:NTP131082 ODJ131082:ODL131082 ONF131082:ONH131082 OXB131082:OXD131082 PGX131082:PGZ131082 PQT131082:PQV131082 QAP131082:QAR131082 QKL131082:QKN131082 QUH131082:QUJ131082 RED131082:REF131082 RNZ131082:ROB131082 RXV131082:RXX131082 SHR131082:SHT131082 SRN131082:SRP131082 TBJ131082:TBL131082 TLF131082:TLH131082 TVB131082:TVD131082 UEX131082:UEZ131082 UOT131082:UOV131082 UYP131082:UYR131082 VIL131082:VIN131082 VSH131082:VSJ131082 WCD131082:WCF131082 WLZ131082:WMB131082 WVV131082:WVX131082 N196618:P196618 JJ196618:JL196618 TF196618:TH196618 ADB196618:ADD196618 AMX196618:AMZ196618 AWT196618:AWV196618 BGP196618:BGR196618 BQL196618:BQN196618 CAH196618:CAJ196618 CKD196618:CKF196618 CTZ196618:CUB196618 DDV196618:DDX196618 DNR196618:DNT196618 DXN196618:DXP196618 EHJ196618:EHL196618 ERF196618:ERH196618 FBB196618:FBD196618 FKX196618:FKZ196618 FUT196618:FUV196618 GEP196618:GER196618 GOL196618:GON196618 GYH196618:GYJ196618 HID196618:HIF196618 HRZ196618:HSB196618 IBV196618:IBX196618 ILR196618:ILT196618 IVN196618:IVP196618 JFJ196618:JFL196618 JPF196618:JPH196618 JZB196618:JZD196618 KIX196618:KIZ196618 KST196618:KSV196618 LCP196618:LCR196618 LML196618:LMN196618 LWH196618:LWJ196618 MGD196618:MGF196618 MPZ196618:MQB196618 MZV196618:MZX196618 NJR196618:NJT196618 NTN196618:NTP196618 ODJ196618:ODL196618 ONF196618:ONH196618 OXB196618:OXD196618 PGX196618:PGZ196618 PQT196618:PQV196618 QAP196618:QAR196618 QKL196618:QKN196618 QUH196618:QUJ196618 RED196618:REF196618 RNZ196618:ROB196618 RXV196618:RXX196618 SHR196618:SHT196618 SRN196618:SRP196618 TBJ196618:TBL196618 TLF196618:TLH196618 TVB196618:TVD196618 UEX196618:UEZ196618 UOT196618:UOV196618 UYP196618:UYR196618 VIL196618:VIN196618 VSH196618:VSJ196618 WCD196618:WCF196618 WLZ196618:WMB196618 WVV196618:WVX196618 N262154:P262154 JJ262154:JL262154 TF262154:TH262154 ADB262154:ADD262154 AMX262154:AMZ262154 AWT262154:AWV262154 BGP262154:BGR262154 BQL262154:BQN262154 CAH262154:CAJ262154 CKD262154:CKF262154 CTZ262154:CUB262154 DDV262154:DDX262154 DNR262154:DNT262154 DXN262154:DXP262154 EHJ262154:EHL262154 ERF262154:ERH262154 FBB262154:FBD262154 FKX262154:FKZ262154 FUT262154:FUV262154 GEP262154:GER262154 GOL262154:GON262154 GYH262154:GYJ262154 HID262154:HIF262154 HRZ262154:HSB262154 IBV262154:IBX262154 ILR262154:ILT262154 IVN262154:IVP262154 JFJ262154:JFL262154 JPF262154:JPH262154 JZB262154:JZD262154 KIX262154:KIZ262154 KST262154:KSV262154 LCP262154:LCR262154 LML262154:LMN262154 LWH262154:LWJ262154 MGD262154:MGF262154 MPZ262154:MQB262154 MZV262154:MZX262154 NJR262154:NJT262154 NTN262154:NTP262154 ODJ262154:ODL262154 ONF262154:ONH262154 OXB262154:OXD262154 PGX262154:PGZ262154 PQT262154:PQV262154 QAP262154:QAR262154 QKL262154:QKN262154 QUH262154:QUJ262154 RED262154:REF262154 RNZ262154:ROB262154 RXV262154:RXX262154 SHR262154:SHT262154 SRN262154:SRP262154 TBJ262154:TBL262154 TLF262154:TLH262154 TVB262154:TVD262154 UEX262154:UEZ262154 UOT262154:UOV262154 UYP262154:UYR262154 VIL262154:VIN262154 VSH262154:VSJ262154 WCD262154:WCF262154 WLZ262154:WMB262154 WVV262154:WVX262154 N327690:P327690 JJ327690:JL327690 TF327690:TH327690 ADB327690:ADD327690 AMX327690:AMZ327690 AWT327690:AWV327690 BGP327690:BGR327690 BQL327690:BQN327690 CAH327690:CAJ327690 CKD327690:CKF327690 CTZ327690:CUB327690 DDV327690:DDX327690 DNR327690:DNT327690 DXN327690:DXP327690 EHJ327690:EHL327690 ERF327690:ERH327690 FBB327690:FBD327690 FKX327690:FKZ327690 FUT327690:FUV327690 GEP327690:GER327690 GOL327690:GON327690 GYH327690:GYJ327690 HID327690:HIF327690 HRZ327690:HSB327690 IBV327690:IBX327690 ILR327690:ILT327690 IVN327690:IVP327690 JFJ327690:JFL327690 JPF327690:JPH327690 JZB327690:JZD327690 KIX327690:KIZ327690 KST327690:KSV327690 LCP327690:LCR327690 LML327690:LMN327690 LWH327690:LWJ327690 MGD327690:MGF327690 MPZ327690:MQB327690 MZV327690:MZX327690 NJR327690:NJT327690 NTN327690:NTP327690 ODJ327690:ODL327690 ONF327690:ONH327690 OXB327690:OXD327690 PGX327690:PGZ327690 PQT327690:PQV327690 QAP327690:QAR327690 QKL327690:QKN327690 QUH327690:QUJ327690 RED327690:REF327690 RNZ327690:ROB327690 RXV327690:RXX327690 SHR327690:SHT327690 SRN327690:SRP327690 TBJ327690:TBL327690 TLF327690:TLH327690 TVB327690:TVD327690 UEX327690:UEZ327690 UOT327690:UOV327690 UYP327690:UYR327690 VIL327690:VIN327690 VSH327690:VSJ327690 WCD327690:WCF327690 WLZ327690:WMB327690 WVV327690:WVX327690 N393226:P393226 JJ393226:JL393226 TF393226:TH393226 ADB393226:ADD393226 AMX393226:AMZ393226 AWT393226:AWV393226 BGP393226:BGR393226 BQL393226:BQN393226 CAH393226:CAJ393226 CKD393226:CKF393226 CTZ393226:CUB393226 DDV393226:DDX393226 DNR393226:DNT393226 DXN393226:DXP393226 EHJ393226:EHL393226 ERF393226:ERH393226 FBB393226:FBD393226 FKX393226:FKZ393226 FUT393226:FUV393226 GEP393226:GER393226 GOL393226:GON393226 GYH393226:GYJ393226 HID393226:HIF393226 HRZ393226:HSB393226 IBV393226:IBX393226 ILR393226:ILT393226 IVN393226:IVP393226 JFJ393226:JFL393226 JPF393226:JPH393226 JZB393226:JZD393226 KIX393226:KIZ393226 KST393226:KSV393226 LCP393226:LCR393226 LML393226:LMN393226 LWH393226:LWJ393226 MGD393226:MGF393226 MPZ393226:MQB393226 MZV393226:MZX393226 NJR393226:NJT393226 NTN393226:NTP393226 ODJ393226:ODL393226 ONF393226:ONH393226 OXB393226:OXD393226 PGX393226:PGZ393226 PQT393226:PQV393226 QAP393226:QAR393226 QKL393226:QKN393226 QUH393226:QUJ393226 RED393226:REF393226 RNZ393226:ROB393226 RXV393226:RXX393226 SHR393226:SHT393226 SRN393226:SRP393226 TBJ393226:TBL393226 TLF393226:TLH393226 TVB393226:TVD393226 UEX393226:UEZ393226 UOT393226:UOV393226 UYP393226:UYR393226 VIL393226:VIN393226 VSH393226:VSJ393226 WCD393226:WCF393226 WLZ393226:WMB393226 WVV393226:WVX393226 N458762:P458762 JJ458762:JL458762 TF458762:TH458762 ADB458762:ADD458762 AMX458762:AMZ458762 AWT458762:AWV458762 BGP458762:BGR458762 BQL458762:BQN458762 CAH458762:CAJ458762 CKD458762:CKF458762 CTZ458762:CUB458762 DDV458762:DDX458762 DNR458762:DNT458762 DXN458762:DXP458762 EHJ458762:EHL458762 ERF458762:ERH458762 FBB458762:FBD458762 FKX458762:FKZ458762 FUT458762:FUV458762 GEP458762:GER458762 GOL458762:GON458762 GYH458762:GYJ458762 HID458762:HIF458762 HRZ458762:HSB458762 IBV458762:IBX458762 ILR458762:ILT458762 IVN458762:IVP458762 JFJ458762:JFL458762 JPF458762:JPH458762 JZB458762:JZD458762 KIX458762:KIZ458762 KST458762:KSV458762 LCP458762:LCR458762 LML458762:LMN458762 LWH458762:LWJ458762 MGD458762:MGF458762 MPZ458762:MQB458762 MZV458762:MZX458762 NJR458762:NJT458762 NTN458762:NTP458762 ODJ458762:ODL458762 ONF458762:ONH458762 OXB458762:OXD458762 PGX458762:PGZ458762 PQT458762:PQV458762 QAP458762:QAR458762 QKL458762:QKN458762 QUH458762:QUJ458762 RED458762:REF458762 RNZ458762:ROB458762 RXV458762:RXX458762 SHR458762:SHT458762 SRN458762:SRP458762 TBJ458762:TBL458762 TLF458762:TLH458762 TVB458762:TVD458762 UEX458762:UEZ458762 UOT458762:UOV458762 UYP458762:UYR458762 VIL458762:VIN458762 VSH458762:VSJ458762 WCD458762:WCF458762 WLZ458762:WMB458762 WVV458762:WVX458762 N524298:P524298 JJ524298:JL524298 TF524298:TH524298 ADB524298:ADD524298 AMX524298:AMZ524298 AWT524298:AWV524298 BGP524298:BGR524298 BQL524298:BQN524298 CAH524298:CAJ524298 CKD524298:CKF524298 CTZ524298:CUB524298 DDV524298:DDX524298 DNR524298:DNT524298 DXN524298:DXP524298 EHJ524298:EHL524298 ERF524298:ERH524298 FBB524298:FBD524298 FKX524298:FKZ524298 FUT524298:FUV524298 GEP524298:GER524298 GOL524298:GON524298 GYH524298:GYJ524298 HID524298:HIF524298 HRZ524298:HSB524298 IBV524298:IBX524298 ILR524298:ILT524298 IVN524298:IVP524298 JFJ524298:JFL524298 JPF524298:JPH524298 JZB524298:JZD524298 KIX524298:KIZ524298 KST524298:KSV524298 LCP524298:LCR524298 LML524298:LMN524298 LWH524298:LWJ524298 MGD524298:MGF524298 MPZ524298:MQB524298 MZV524298:MZX524298 NJR524298:NJT524298 NTN524298:NTP524298 ODJ524298:ODL524298 ONF524298:ONH524298 OXB524298:OXD524298 PGX524298:PGZ524298 PQT524298:PQV524298 QAP524298:QAR524298 QKL524298:QKN524298 QUH524298:QUJ524298 RED524298:REF524298 RNZ524298:ROB524298 RXV524298:RXX524298 SHR524298:SHT524298 SRN524298:SRP524298 TBJ524298:TBL524298 TLF524298:TLH524298 TVB524298:TVD524298 UEX524298:UEZ524298 UOT524298:UOV524298 UYP524298:UYR524298 VIL524298:VIN524298 VSH524298:VSJ524298 WCD524298:WCF524298 WLZ524298:WMB524298 WVV524298:WVX524298 N589834:P589834 JJ589834:JL589834 TF589834:TH589834 ADB589834:ADD589834 AMX589834:AMZ589834 AWT589834:AWV589834 BGP589834:BGR589834 BQL589834:BQN589834 CAH589834:CAJ589834 CKD589834:CKF589834 CTZ589834:CUB589834 DDV589834:DDX589834 DNR589834:DNT589834 DXN589834:DXP589834 EHJ589834:EHL589834 ERF589834:ERH589834 FBB589834:FBD589834 FKX589834:FKZ589834 FUT589834:FUV589834 GEP589834:GER589834 GOL589834:GON589834 GYH589834:GYJ589834 HID589834:HIF589834 HRZ589834:HSB589834 IBV589834:IBX589834 ILR589834:ILT589834 IVN589834:IVP589834 JFJ589834:JFL589834 JPF589834:JPH589834 JZB589834:JZD589834 KIX589834:KIZ589834 KST589834:KSV589834 LCP589834:LCR589834 LML589834:LMN589834 LWH589834:LWJ589834 MGD589834:MGF589834 MPZ589834:MQB589834 MZV589834:MZX589834 NJR589834:NJT589834 NTN589834:NTP589834 ODJ589834:ODL589834 ONF589834:ONH589834 OXB589834:OXD589834 PGX589834:PGZ589834 PQT589834:PQV589834 QAP589834:QAR589834 QKL589834:QKN589834 QUH589834:QUJ589834 RED589834:REF589834 RNZ589834:ROB589834 RXV589834:RXX589834 SHR589834:SHT589834 SRN589834:SRP589834 TBJ589834:TBL589834 TLF589834:TLH589834 TVB589834:TVD589834 UEX589834:UEZ589834 UOT589834:UOV589834 UYP589834:UYR589834 VIL589834:VIN589834 VSH589834:VSJ589834 WCD589834:WCF589834 WLZ589834:WMB589834 WVV589834:WVX589834 N655370:P655370 JJ655370:JL655370 TF655370:TH655370 ADB655370:ADD655370 AMX655370:AMZ655370 AWT655370:AWV655370 BGP655370:BGR655370 BQL655370:BQN655370 CAH655370:CAJ655370 CKD655370:CKF655370 CTZ655370:CUB655370 DDV655370:DDX655370 DNR655370:DNT655370 DXN655370:DXP655370 EHJ655370:EHL655370 ERF655370:ERH655370 FBB655370:FBD655370 FKX655370:FKZ655370 FUT655370:FUV655370 GEP655370:GER655370 GOL655370:GON655370 GYH655370:GYJ655370 HID655370:HIF655370 HRZ655370:HSB655370 IBV655370:IBX655370 ILR655370:ILT655370 IVN655370:IVP655370 JFJ655370:JFL655370 JPF655370:JPH655370 JZB655370:JZD655370 KIX655370:KIZ655370 KST655370:KSV655370 LCP655370:LCR655370 LML655370:LMN655370 LWH655370:LWJ655370 MGD655370:MGF655370 MPZ655370:MQB655370 MZV655370:MZX655370 NJR655370:NJT655370 NTN655370:NTP655370 ODJ655370:ODL655370 ONF655370:ONH655370 OXB655370:OXD655370 PGX655370:PGZ655370 PQT655370:PQV655370 QAP655370:QAR655370 QKL655370:QKN655370 QUH655370:QUJ655370 RED655370:REF655370 RNZ655370:ROB655370 RXV655370:RXX655370 SHR655370:SHT655370 SRN655370:SRP655370 TBJ655370:TBL655370 TLF655370:TLH655370 TVB655370:TVD655370 UEX655370:UEZ655370 UOT655370:UOV655370 UYP655370:UYR655370 VIL655370:VIN655370 VSH655370:VSJ655370 WCD655370:WCF655370 WLZ655370:WMB655370 WVV655370:WVX655370 N720906:P720906 JJ720906:JL720906 TF720906:TH720906 ADB720906:ADD720906 AMX720906:AMZ720906 AWT720906:AWV720906 BGP720906:BGR720906 BQL720906:BQN720906 CAH720906:CAJ720906 CKD720906:CKF720906 CTZ720906:CUB720906 DDV720906:DDX720906 DNR720906:DNT720906 DXN720906:DXP720906 EHJ720906:EHL720906 ERF720906:ERH720906 FBB720906:FBD720906 FKX720906:FKZ720906 FUT720906:FUV720906 GEP720906:GER720906 GOL720906:GON720906 GYH720906:GYJ720906 HID720906:HIF720906 HRZ720906:HSB720906 IBV720906:IBX720906 ILR720906:ILT720906 IVN720906:IVP720906 JFJ720906:JFL720906 JPF720906:JPH720906 JZB720906:JZD720906 KIX720906:KIZ720906 KST720906:KSV720906 LCP720906:LCR720906 LML720906:LMN720906 LWH720906:LWJ720906 MGD720906:MGF720906 MPZ720906:MQB720906 MZV720906:MZX720906 NJR720906:NJT720906 NTN720906:NTP720906 ODJ720906:ODL720906 ONF720906:ONH720906 OXB720906:OXD720906 PGX720906:PGZ720906 PQT720906:PQV720906 QAP720906:QAR720906 QKL720906:QKN720906 QUH720906:QUJ720906 RED720906:REF720906 RNZ720906:ROB720906 RXV720906:RXX720906 SHR720906:SHT720906 SRN720906:SRP720906 TBJ720906:TBL720906 TLF720906:TLH720906 TVB720906:TVD720906 UEX720906:UEZ720906 UOT720906:UOV720906 UYP720906:UYR720906 VIL720906:VIN720906 VSH720906:VSJ720906 WCD720906:WCF720906 WLZ720906:WMB720906 WVV720906:WVX720906 N786442:P786442 JJ786442:JL786442 TF786442:TH786442 ADB786442:ADD786442 AMX786442:AMZ786442 AWT786442:AWV786442 BGP786442:BGR786442 BQL786442:BQN786442 CAH786442:CAJ786442 CKD786442:CKF786442 CTZ786442:CUB786442 DDV786442:DDX786442 DNR786442:DNT786442 DXN786442:DXP786442 EHJ786442:EHL786442 ERF786442:ERH786442 FBB786442:FBD786442 FKX786442:FKZ786442 FUT786442:FUV786442 GEP786442:GER786442 GOL786442:GON786442 GYH786442:GYJ786442 HID786442:HIF786442 HRZ786442:HSB786442 IBV786442:IBX786442 ILR786442:ILT786442 IVN786442:IVP786442 JFJ786442:JFL786442 JPF786442:JPH786442 JZB786442:JZD786442 KIX786442:KIZ786442 KST786442:KSV786442 LCP786442:LCR786442 LML786442:LMN786442 LWH786442:LWJ786442 MGD786442:MGF786442 MPZ786442:MQB786442 MZV786442:MZX786442 NJR786442:NJT786442 NTN786442:NTP786442 ODJ786442:ODL786442 ONF786442:ONH786442 OXB786442:OXD786442 PGX786442:PGZ786442 PQT786442:PQV786442 QAP786442:QAR786442 QKL786442:QKN786442 QUH786442:QUJ786442 RED786442:REF786442 RNZ786442:ROB786442 RXV786442:RXX786442 SHR786442:SHT786442 SRN786442:SRP786442 TBJ786442:TBL786442 TLF786442:TLH786442 TVB786442:TVD786442 UEX786442:UEZ786442 UOT786442:UOV786442 UYP786442:UYR786442 VIL786442:VIN786442 VSH786442:VSJ786442 WCD786442:WCF786442 WLZ786442:WMB786442 WVV786442:WVX786442 N851978:P851978 JJ851978:JL851978 TF851978:TH851978 ADB851978:ADD851978 AMX851978:AMZ851978 AWT851978:AWV851978 BGP851978:BGR851978 BQL851978:BQN851978 CAH851978:CAJ851978 CKD851978:CKF851978 CTZ851978:CUB851978 DDV851978:DDX851978 DNR851978:DNT851978 DXN851978:DXP851978 EHJ851978:EHL851978 ERF851978:ERH851978 FBB851978:FBD851978 FKX851978:FKZ851978 FUT851978:FUV851978 GEP851978:GER851978 GOL851978:GON851978 GYH851978:GYJ851978 HID851978:HIF851978 HRZ851978:HSB851978 IBV851978:IBX851978 ILR851978:ILT851978 IVN851978:IVP851978 JFJ851978:JFL851978 JPF851978:JPH851978 JZB851978:JZD851978 KIX851978:KIZ851978 KST851978:KSV851978 LCP851978:LCR851978 LML851978:LMN851978 LWH851978:LWJ851978 MGD851978:MGF851978 MPZ851978:MQB851978 MZV851978:MZX851978 NJR851978:NJT851978 NTN851978:NTP851978 ODJ851978:ODL851978 ONF851978:ONH851978 OXB851978:OXD851978 PGX851978:PGZ851978 PQT851978:PQV851978 QAP851978:QAR851978 QKL851978:QKN851978 QUH851978:QUJ851978 RED851978:REF851978 RNZ851978:ROB851978 RXV851978:RXX851978 SHR851978:SHT851978 SRN851978:SRP851978 TBJ851978:TBL851978 TLF851978:TLH851978 TVB851978:TVD851978 UEX851978:UEZ851978 UOT851978:UOV851978 UYP851978:UYR851978 VIL851978:VIN851978 VSH851978:VSJ851978 WCD851978:WCF851978 WLZ851978:WMB851978 WVV851978:WVX851978 N917514:P917514 JJ917514:JL917514 TF917514:TH917514 ADB917514:ADD917514 AMX917514:AMZ917514 AWT917514:AWV917514 BGP917514:BGR917514 BQL917514:BQN917514 CAH917514:CAJ917514 CKD917514:CKF917514 CTZ917514:CUB917514 DDV917514:DDX917514 DNR917514:DNT917514 DXN917514:DXP917514 EHJ917514:EHL917514 ERF917514:ERH917514 FBB917514:FBD917514 FKX917514:FKZ917514 FUT917514:FUV917514 GEP917514:GER917514 GOL917514:GON917514 GYH917514:GYJ917514 HID917514:HIF917514 HRZ917514:HSB917514 IBV917514:IBX917514 ILR917514:ILT917514 IVN917514:IVP917514 JFJ917514:JFL917514 JPF917514:JPH917514 JZB917514:JZD917514 KIX917514:KIZ917514 KST917514:KSV917514 LCP917514:LCR917514 LML917514:LMN917514 LWH917514:LWJ917514 MGD917514:MGF917514 MPZ917514:MQB917514 MZV917514:MZX917514 NJR917514:NJT917514 NTN917514:NTP917514 ODJ917514:ODL917514 ONF917514:ONH917514 OXB917514:OXD917514 PGX917514:PGZ917514 PQT917514:PQV917514 QAP917514:QAR917514 QKL917514:QKN917514 QUH917514:QUJ917514 RED917514:REF917514 RNZ917514:ROB917514 RXV917514:RXX917514 SHR917514:SHT917514 SRN917514:SRP917514 TBJ917514:TBL917514 TLF917514:TLH917514 TVB917514:TVD917514 UEX917514:UEZ917514 UOT917514:UOV917514 UYP917514:UYR917514 VIL917514:VIN917514 VSH917514:VSJ917514 WCD917514:WCF917514 WLZ917514:WMB917514 WVV917514:WVX917514 N983050:P983050 JJ983050:JL983050 TF983050:TH983050 ADB983050:ADD983050 AMX983050:AMZ983050 AWT983050:AWV983050 BGP983050:BGR983050 BQL983050:BQN983050 CAH983050:CAJ983050 CKD983050:CKF983050 CTZ983050:CUB983050 DDV983050:DDX983050 DNR983050:DNT983050 DXN983050:DXP983050 EHJ983050:EHL983050 ERF983050:ERH983050 FBB983050:FBD983050 FKX983050:FKZ983050 FUT983050:FUV983050 GEP983050:GER983050 GOL983050:GON983050 GYH983050:GYJ983050 HID983050:HIF983050 HRZ983050:HSB983050 IBV983050:IBX983050 ILR983050:ILT983050 IVN983050:IVP983050 JFJ983050:JFL983050 JPF983050:JPH983050 JZB983050:JZD983050 KIX983050:KIZ983050 KST983050:KSV983050 LCP983050:LCR983050 LML983050:LMN983050 LWH983050:LWJ983050 MGD983050:MGF983050 MPZ983050:MQB983050 MZV983050:MZX983050 NJR983050:NJT983050 NTN983050:NTP983050 ODJ983050:ODL983050 ONF983050:ONH983050 OXB983050:OXD983050 PGX983050:PGZ983050 PQT983050:PQV983050 QAP983050:QAR983050 QKL983050:QKN983050 QUH983050:QUJ983050 RED983050:REF983050 RNZ983050:ROB983050 RXV983050:RXX983050 SHR983050:SHT983050 SRN983050:SRP983050 TBJ983050:TBL983050 TLF983050:TLH983050 TVB983050:TVD983050 UEX983050:UEZ983050 UOT983050:UOV983050 UYP983050:UYR983050 VIL983050:VIN983050 VSH983050:VSJ983050 WCD983050:WCF983050 WLZ983050:WMB983050 WVV983050:WVX983050" xr:uid="{00000000-0002-0000-0300-000002000000}">
      <formula1>"Economicos,Eficiencia,Eficacia, Efectividad,Calidad"</formula1>
    </dataValidation>
    <dataValidation type="list" allowBlank="1" showInputMessage="1" showErrorMessage="1" sqref="C10:I10 IY10:JE10 SU10:TA10 ACQ10:ACW10 AMM10:AMS10 AWI10:AWO10 BGE10:BGK10 BQA10:BQG10 BZW10:CAC10 CJS10:CJY10 CTO10:CTU10 DDK10:DDQ10 DNG10:DNM10 DXC10:DXI10 EGY10:EHE10 EQU10:ERA10 FAQ10:FAW10 FKM10:FKS10 FUI10:FUO10 GEE10:GEK10 GOA10:GOG10 GXW10:GYC10 HHS10:HHY10 HRO10:HRU10 IBK10:IBQ10 ILG10:ILM10 IVC10:IVI10 JEY10:JFE10 JOU10:JPA10 JYQ10:JYW10 KIM10:KIS10 KSI10:KSO10 LCE10:LCK10 LMA10:LMG10 LVW10:LWC10 MFS10:MFY10 MPO10:MPU10 MZK10:MZQ10 NJG10:NJM10 NTC10:NTI10 OCY10:ODE10 OMU10:ONA10 OWQ10:OWW10 PGM10:PGS10 PQI10:PQO10 QAE10:QAK10 QKA10:QKG10 QTW10:QUC10 RDS10:RDY10 RNO10:RNU10 RXK10:RXQ10 SHG10:SHM10 SRC10:SRI10 TAY10:TBE10 TKU10:TLA10 TUQ10:TUW10 UEM10:UES10 UOI10:UOO10 UYE10:UYK10 VIA10:VIG10 VRW10:VSC10 WBS10:WBY10 WLO10:WLU10 WVK10:WVQ10 C65546:I65546 IY65546:JE65546 SU65546:TA65546 ACQ65546:ACW65546 AMM65546:AMS65546 AWI65546:AWO65546 BGE65546:BGK65546 BQA65546:BQG65546 BZW65546:CAC65546 CJS65546:CJY65546 CTO65546:CTU65546 DDK65546:DDQ65546 DNG65546:DNM65546 DXC65546:DXI65546 EGY65546:EHE65546 EQU65546:ERA65546 FAQ65546:FAW65546 FKM65546:FKS65546 FUI65546:FUO65546 GEE65546:GEK65546 GOA65546:GOG65546 GXW65546:GYC65546 HHS65546:HHY65546 HRO65546:HRU65546 IBK65546:IBQ65546 ILG65546:ILM65546 IVC65546:IVI65546 JEY65546:JFE65546 JOU65546:JPA65546 JYQ65546:JYW65546 KIM65546:KIS65546 KSI65546:KSO65546 LCE65546:LCK65546 LMA65546:LMG65546 LVW65546:LWC65546 MFS65546:MFY65546 MPO65546:MPU65546 MZK65546:MZQ65546 NJG65546:NJM65546 NTC65546:NTI65546 OCY65546:ODE65546 OMU65546:ONA65546 OWQ65546:OWW65546 PGM65546:PGS65546 PQI65546:PQO65546 QAE65546:QAK65546 QKA65546:QKG65546 QTW65546:QUC65546 RDS65546:RDY65546 RNO65546:RNU65546 RXK65546:RXQ65546 SHG65546:SHM65546 SRC65546:SRI65546 TAY65546:TBE65546 TKU65546:TLA65546 TUQ65546:TUW65546 UEM65546:UES65546 UOI65546:UOO65546 UYE65546:UYK65546 VIA65546:VIG65546 VRW65546:VSC65546 WBS65546:WBY65546 WLO65546:WLU65546 WVK65546:WVQ65546 C131082:I131082 IY131082:JE131082 SU131082:TA131082 ACQ131082:ACW131082 AMM131082:AMS131082 AWI131082:AWO131082 BGE131082:BGK131082 BQA131082:BQG131082 BZW131082:CAC131082 CJS131082:CJY131082 CTO131082:CTU131082 DDK131082:DDQ131082 DNG131082:DNM131082 DXC131082:DXI131082 EGY131082:EHE131082 EQU131082:ERA131082 FAQ131082:FAW131082 FKM131082:FKS131082 FUI131082:FUO131082 GEE131082:GEK131082 GOA131082:GOG131082 GXW131082:GYC131082 HHS131082:HHY131082 HRO131082:HRU131082 IBK131082:IBQ131082 ILG131082:ILM131082 IVC131082:IVI131082 JEY131082:JFE131082 JOU131082:JPA131082 JYQ131082:JYW131082 KIM131082:KIS131082 KSI131082:KSO131082 LCE131082:LCK131082 LMA131082:LMG131082 LVW131082:LWC131082 MFS131082:MFY131082 MPO131082:MPU131082 MZK131082:MZQ131082 NJG131082:NJM131082 NTC131082:NTI131082 OCY131082:ODE131082 OMU131082:ONA131082 OWQ131082:OWW131082 PGM131082:PGS131082 PQI131082:PQO131082 QAE131082:QAK131082 QKA131082:QKG131082 QTW131082:QUC131082 RDS131082:RDY131082 RNO131082:RNU131082 RXK131082:RXQ131082 SHG131082:SHM131082 SRC131082:SRI131082 TAY131082:TBE131082 TKU131082:TLA131082 TUQ131082:TUW131082 UEM131082:UES131082 UOI131082:UOO131082 UYE131082:UYK131082 VIA131082:VIG131082 VRW131082:VSC131082 WBS131082:WBY131082 WLO131082:WLU131082 WVK131082:WVQ131082 C196618:I196618 IY196618:JE196618 SU196618:TA196618 ACQ196618:ACW196618 AMM196618:AMS196618 AWI196618:AWO196618 BGE196618:BGK196618 BQA196618:BQG196618 BZW196618:CAC196618 CJS196618:CJY196618 CTO196618:CTU196618 DDK196618:DDQ196618 DNG196618:DNM196618 DXC196618:DXI196618 EGY196618:EHE196618 EQU196618:ERA196618 FAQ196618:FAW196618 FKM196618:FKS196618 FUI196618:FUO196618 GEE196618:GEK196618 GOA196618:GOG196618 GXW196618:GYC196618 HHS196618:HHY196618 HRO196618:HRU196618 IBK196618:IBQ196618 ILG196618:ILM196618 IVC196618:IVI196618 JEY196618:JFE196618 JOU196618:JPA196618 JYQ196618:JYW196618 KIM196618:KIS196618 KSI196618:KSO196618 LCE196618:LCK196618 LMA196618:LMG196618 LVW196618:LWC196618 MFS196618:MFY196618 MPO196618:MPU196618 MZK196618:MZQ196618 NJG196618:NJM196618 NTC196618:NTI196618 OCY196618:ODE196618 OMU196618:ONA196618 OWQ196618:OWW196618 PGM196618:PGS196618 PQI196618:PQO196618 QAE196618:QAK196618 QKA196618:QKG196618 QTW196618:QUC196618 RDS196618:RDY196618 RNO196618:RNU196618 RXK196618:RXQ196618 SHG196618:SHM196618 SRC196618:SRI196618 TAY196618:TBE196618 TKU196618:TLA196618 TUQ196618:TUW196618 UEM196618:UES196618 UOI196618:UOO196618 UYE196618:UYK196618 VIA196618:VIG196618 VRW196618:VSC196618 WBS196618:WBY196618 WLO196618:WLU196618 WVK196618:WVQ196618 C262154:I262154 IY262154:JE262154 SU262154:TA262154 ACQ262154:ACW262154 AMM262154:AMS262154 AWI262154:AWO262154 BGE262154:BGK262154 BQA262154:BQG262154 BZW262154:CAC262154 CJS262154:CJY262154 CTO262154:CTU262154 DDK262154:DDQ262154 DNG262154:DNM262154 DXC262154:DXI262154 EGY262154:EHE262154 EQU262154:ERA262154 FAQ262154:FAW262154 FKM262154:FKS262154 FUI262154:FUO262154 GEE262154:GEK262154 GOA262154:GOG262154 GXW262154:GYC262154 HHS262154:HHY262154 HRO262154:HRU262154 IBK262154:IBQ262154 ILG262154:ILM262154 IVC262154:IVI262154 JEY262154:JFE262154 JOU262154:JPA262154 JYQ262154:JYW262154 KIM262154:KIS262154 KSI262154:KSO262154 LCE262154:LCK262154 LMA262154:LMG262154 LVW262154:LWC262154 MFS262154:MFY262154 MPO262154:MPU262154 MZK262154:MZQ262154 NJG262154:NJM262154 NTC262154:NTI262154 OCY262154:ODE262154 OMU262154:ONA262154 OWQ262154:OWW262154 PGM262154:PGS262154 PQI262154:PQO262154 QAE262154:QAK262154 QKA262154:QKG262154 QTW262154:QUC262154 RDS262154:RDY262154 RNO262154:RNU262154 RXK262154:RXQ262154 SHG262154:SHM262154 SRC262154:SRI262154 TAY262154:TBE262154 TKU262154:TLA262154 TUQ262154:TUW262154 UEM262154:UES262154 UOI262154:UOO262154 UYE262154:UYK262154 VIA262154:VIG262154 VRW262154:VSC262154 WBS262154:WBY262154 WLO262154:WLU262154 WVK262154:WVQ262154 C327690:I327690 IY327690:JE327690 SU327690:TA327690 ACQ327690:ACW327690 AMM327690:AMS327690 AWI327690:AWO327690 BGE327690:BGK327690 BQA327690:BQG327690 BZW327690:CAC327690 CJS327690:CJY327690 CTO327690:CTU327690 DDK327690:DDQ327690 DNG327690:DNM327690 DXC327690:DXI327690 EGY327690:EHE327690 EQU327690:ERA327690 FAQ327690:FAW327690 FKM327690:FKS327690 FUI327690:FUO327690 GEE327690:GEK327690 GOA327690:GOG327690 GXW327690:GYC327690 HHS327690:HHY327690 HRO327690:HRU327690 IBK327690:IBQ327690 ILG327690:ILM327690 IVC327690:IVI327690 JEY327690:JFE327690 JOU327690:JPA327690 JYQ327690:JYW327690 KIM327690:KIS327690 KSI327690:KSO327690 LCE327690:LCK327690 LMA327690:LMG327690 LVW327690:LWC327690 MFS327690:MFY327690 MPO327690:MPU327690 MZK327690:MZQ327690 NJG327690:NJM327690 NTC327690:NTI327690 OCY327690:ODE327690 OMU327690:ONA327690 OWQ327690:OWW327690 PGM327690:PGS327690 PQI327690:PQO327690 QAE327690:QAK327690 QKA327690:QKG327690 QTW327690:QUC327690 RDS327690:RDY327690 RNO327690:RNU327690 RXK327690:RXQ327690 SHG327690:SHM327690 SRC327690:SRI327690 TAY327690:TBE327690 TKU327690:TLA327690 TUQ327690:TUW327690 UEM327690:UES327690 UOI327690:UOO327690 UYE327690:UYK327690 VIA327690:VIG327690 VRW327690:VSC327690 WBS327690:WBY327690 WLO327690:WLU327690 WVK327690:WVQ327690 C393226:I393226 IY393226:JE393226 SU393226:TA393226 ACQ393226:ACW393226 AMM393226:AMS393226 AWI393226:AWO393226 BGE393226:BGK393226 BQA393226:BQG393226 BZW393226:CAC393226 CJS393226:CJY393226 CTO393226:CTU393226 DDK393226:DDQ393226 DNG393226:DNM393226 DXC393226:DXI393226 EGY393226:EHE393226 EQU393226:ERA393226 FAQ393226:FAW393226 FKM393226:FKS393226 FUI393226:FUO393226 GEE393226:GEK393226 GOA393226:GOG393226 GXW393226:GYC393226 HHS393226:HHY393226 HRO393226:HRU393226 IBK393226:IBQ393226 ILG393226:ILM393226 IVC393226:IVI393226 JEY393226:JFE393226 JOU393226:JPA393226 JYQ393226:JYW393226 KIM393226:KIS393226 KSI393226:KSO393226 LCE393226:LCK393226 LMA393226:LMG393226 LVW393226:LWC393226 MFS393226:MFY393226 MPO393226:MPU393226 MZK393226:MZQ393226 NJG393226:NJM393226 NTC393226:NTI393226 OCY393226:ODE393226 OMU393226:ONA393226 OWQ393226:OWW393226 PGM393226:PGS393226 PQI393226:PQO393226 QAE393226:QAK393226 QKA393226:QKG393226 QTW393226:QUC393226 RDS393226:RDY393226 RNO393226:RNU393226 RXK393226:RXQ393226 SHG393226:SHM393226 SRC393226:SRI393226 TAY393226:TBE393226 TKU393226:TLA393226 TUQ393226:TUW393226 UEM393226:UES393226 UOI393226:UOO393226 UYE393226:UYK393226 VIA393226:VIG393226 VRW393226:VSC393226 WBS393226:WBY393226 WLO393226:WLU393226 WVK393226:WVQ393226 C458762:I458762 IY458762:JE458762 SU458762:TA458762 ACQ458762:ACW458762 AMM458762:AMS458762 AWI458762:AWO458762 BGE458762:BGK458762 BQA458762:BQG458762 BZW458762:CAC458762 CJS458762:CJY458762 CTO458762:CTU458762 DDK458762:DDQ458762 DNG458762:DNM458762 DXC458762:DXI458762 EGY458762:EHE458762 EQU458762:ERA458762 FAQ458762:FAW458762 FKM458762:FKS458762 FUI458762:FUO458762 GEE458762:GEK458762 GOA458762:GOG458762 GXW458762:GYC458762 HHS458762:HHY458762 HRO458762:HRU458762 IBK458762:IBQ458762 ILG458762:ILM458762 IVC458762:IVI458762 JEY458762:JFE458762 JOU458762:JPA458762 JYQ458762:JYW458762 KIM458762:KIS458762 KSI458762:KSO458762 LCE458762:LCK458762 LMA458762:LMG458762 LVW458762:LWC458762 MFS458762:MFY458762 MPO458762:MPU458762 MZK458762:MZQ458762 NJG458762:NJM458762 NTC458762:NTI458762 OCY458762:ODE458762 OMU458762:ONA458762 OWQ458762:OWW458762 PGM458762:PGS458762 PQI458762:PQO458762 QAE458762:QAK458762 QKA458762:QKG458762 QTW458762:QUC458762 RDS458762:RDY458762 RNO458762:RNU458762 RXK458762:RXQ458762 SHG458762:SHM458762 SRC458762:SRI458762 TAY458762:TBE458762 TKU458762:TLA458762 TUQ458762:TUW458762 UEM458762:UES458762 UOI458762:UOO458762 UYE458762:UYK458762 VIA458762:VIG458762 VRW458762:VSC458762 WBS458762:WBY458762 WLO458762:WLU458762 WVK458762:WVQ458762 C524298:I524298 IY524298:JE524298 SU524298:TA524298 ACQ524298:ACW524298 AMM524298:AMS524298 AWI524298:AWO524298 BGE524298:BGK524298 BQA524298:BQG524298 BZW524298:CAC524298 CJS524298:CJY524298 CTO524298:CTU524298 DDK524298:DDQ524298 DNG524298:DNM524298 DXC524298:DXI524298 EGY524298:EHE524298 EQU524298:ERA524298 FAQ524298:FAW524298 FKM524298:FKS524298 FUI524298:FUO524298 GEE524298:GEK524298 GOA524298:GOG524298 GXW524298:GYC524298 HHS524298:HHY524298 HRO524298:HRU524298 IBK524298:IBQ524298 ILG524298:ILM524298 IVC524298:IVI524298 JEY524298:JFE524298 JOU524298:JPA524298 JYQ524298:JYW524298 KIM524298:KIS524298 KSI524298:KSO524298 LCE524298:LCK524298 LMA524298:LMG524298 LVW524298:LWC524298 MFS524298:MFY524298 MPO524298:MPU524298 MZK524298:MZQ524298 NJG524298:NJM524298 NTC524298:NTI524298 OCY524298:ODE524298 OMU524298:ONA524298 OWQ524298:OWW524298 PGM524298:PGS524298 PQI524298:PQO524298 QAE524298:QAK524298 QKA524298:QKG524298 QTW524298:QUC524298 RDS524298:RDY524298 RNO524298:RNU524298 RXK524298:RXQ524298 SHG524298:SHM524298 SRC524298:SRI524298 TAY524298:TBE524298 TKU524298:TLA524298 TUQ524298:TUW524298 UEM524298:UES524298 UOI524298:UOO524298 UYE524298:UYK524298 VIA524298:VIG524298 VRW524298:VSC524298 WBS524298:WBY524298 WLO524298:WLU524298 WVK524298:WVQ524298 C589834:I589834 IY589834:JE589834 SU589834:TA589834 ACQ589834:ACW589834 AMM589834:AMS589834 AWI589834:AWO589834 BGE589834:BGK589834 BQA589834:BQG589834 BZW589834:CAC589834 CJS589834:CJY589834 CTO589834:CTU589834 DDK589834:DDQ589834 DNG589834:DNM589834 DXC589834:DXI589834 EGY589834:EHE589834 EQU589834:ERA589834 FAQ589834:FAW589834 FKM589834:FKS589834 FUI589834:FUO589834 GEE589834:GEK589834 GOA589834:GOG589834 GXW589834:GYC589834 HHS589834:HHY589834 HRO589834:HRU589834 IBK589834:IBQ589834 ILG589834:ILM589834 IVC589834:IVI589834 JEY589834:JFE589834 JOU589834:JPA589834 JYQ589834:JYW589834 KIM589834:KIS589834 KSI589834:KSO589834 LCE589834:LCK589834 LMA589834:LMG589834 LVW589834:LWC589834 MFS589834:MFY589834 MPO589834:MPU589834 MZK589834:MZQ589834 NJG589834:NJM589834 NTC589834:NTI589834 OCY589834:ODE589834 OMU589834:ONA589834 OWQ589834:OWW589834 PGM589834:PGS589834 PQI589834:PQO589834 QAE589834:QAK589834 QKA589834:QKG589834 QTW589834:QUC589834 RDS589834:RDY589834 RNO589834:RNU589834 RXK589834:RXQ589834 SHG589834:SHM589834 SRC589834:SRI589834 TAY589834:TBE589834 TKU589834:TLA589834 TUQ589834:TUW589834 UEM589834:UES589834 UOI589834:UOO589834 UYE589834:UYK589834 VIA589834:VIG589834 VRW589834:VSC589834 WBS589834:WBY589834 WLO589834:WLU589834 WVK589834:WVQ589834 C655370:I655370 IY655370:JE655370 SU655370:TA655370 ACQ655370:ACW655370 AMM655370:AMS655370 AWI655370:AWO655370 BGE655370:BGK655370 BQA655370:BQG655370 BZW655370:CAC655370 CJS655370:CJY655370 CTO655370:CTU655370 DDK655370:DDQ655370 DNG655370:DNM655370 DXC655370:DXI655370 EGY655370:EHE655370 EQU655370:ERA655370 FAQ655370:FAW655370 FKM655370:FKS655370 FUI655370:FUO655370 GEE655370:GEK655370 GOA655370:GOG655370 GXW655370:GYC655370 HHS655370:HHY655370 HRO655370:HRU655370 IBK655370:IBQ655370 ILG655370:ILM655370 IVC655370:IVI655370 JEY655370:JFE655370 JOU655370:JPA655370 JYQ655370:JYW655370 KIM655370:KIS655370 KSI655370:KSO655370 LCE655370:LCK655370 LMA655370:LMG655370 LVW655370:LWC655370 MFS655370:MFY655370 MPO655370:MPU655370 MZK655370:MZQ655370 NJG655370:NJM655370 NTC655370:NTI655370 OCY655370:ODE655370 OMU655370:ONA655370 OWQ655370:OWW655370 PGM655370:PGS655370 PQI655370:PQO655370 QAE655370:QAK655370 QKA655370:QKG655370 QTW655370:QUC655370 RDS655370:RDY655370 RNO655370:RNU655370 RXK655370:RXQ655370 SHG655370:SHM655370 SRC655370:SRI655370 TAY655370:TBE655370 TKU655370:TLA655370 TUQ655370:TUW655370 UEM655370:UES655370 UOI655370:UOO655370 UYE655370:UYK655370 VIA655370:VIG655370 VRW655370:VSC655370 WBS655370:WBY655370 WLO655370:WLU655370 WVK655370:WVQ655370 C720906:I720906 IY720906:JE720906 SU720906:TA720906 ACQ720906:ACW720906 AMM720906:AMS720906 AWI720906:AWO720906 BGE720906:BGK720906 BQA720906:BQG720906 BZW720906:CAC720906 CJS720906:CJY720906 CTO720906:CTU720906 DDK720906:DDQ720906 DNG720906:DNM720906 DXC720906:DXI720906 EGY720906:EHE720906 EQU720906:ERA720906 FAQ720906:FAW720906 FKM720906:FKS720906 FUI720906:FUO720906 GEE720906:GEK720906 GOA720906:GOG720906 GXW720906:GYC720906 HHS720906:HHY720906 HRO720906:HRU720906 IBK720906:IBQ720906 ILG720906:ILM720906 IVC720906:IVI720906 JEY720906:JFE720906 JOU720906:JPA720906 JYQ720906:JYW720906 KIM720906:KIS720906 KSI720906:KSO720906 LCE720906:LCK720906 LMA720906:LMG720906 LVW720906:LWC720906 MFS720906:MFY720906 MPO720906:MPU720906 MZK720906:MZQ720906 NJG720906:NJM720906 NTC720906:NTI720906 OCY720906:ODE720906 OMU720906:ONA720906 OWQ720906:OWW720906 PGM720906:PGS720906 PQI720906:PQO720906 QAE720906:QAK720906 QKA720906:QKG720906 QTW720906:QUC720906 RDS720906:RDY720906 RNO720906:RNU720906 RXK720906:RXQ720906 SHG720906:SHM720906 SRC720906:SRI720906 TAY720906:TBE720906 TKU720906:TLA720906 TUQ720906:TUW720906 UEM720906:UES720906 UOI720906:UOO720906 UYE720906:UYK720906 VIA720906:VIG720906 VRW720906:VSC720906 WBS720906:WBY720906 WLO720906:WLU720906 WVK720906:WVQ720906 C786442:I786442 IY786442:JE786442 SU786442:TA786442 ACQ786442:ACW786442 AMM786442:AMS786442 AWI786442:AWO786442 BGE786442:BGK786442 BQA786442:BQG786442 BZW786442:CAC786442 CJS786442:CJY786442 CTO786442:CTU786442 DDK786442:DDQ786442 DNG786442:DNM786442 DXC786442:DXI786442 EGY786442:EHE786442 EQU786442:ERA786442 FAQ786442:FAW786442 FKM786442:FKS786442 FUI786442:FUO786442 GEE786442:GEK786442 GOA786442:GOG786442 GXW786442:GYC786442 HHS786442:HHY786442 HRO786442:HRU786442 IBK786442:IBQ786442 ILG786442:ILM786442 IVC786442:IVI786442 JEY786442:JFE786442 JOU786442:JPA786442 JYQ786442:JYW786442 KIM786442:KIS786442 KSI786442:KSO786442 LCE786442:LCK786442 LMA786442:LMG786442 LVW786442:LWC786442 MFS786442:MFY786442 MPO786442:MPU786442 MZK786442:MZQ786442 NJG786442:NJM786442 NTC786442:NTI786442 OCY786442:ODE786442 OMU786442:ONA786442 OWQ786442:OWW786442 PGM786442:PGS786442 PQI786442:PQO786442 QAE786442:QAK786442 QKA786442:QKG786442 QTW786442:QUC786442 RDS786442:RDY786442 RNO786442:RNU786442 RXK786442:RXQ786442 SHG786442:SHM786442 SRC786442:SRI786442 TAY786442:TBE786442 TKU786442:TLA786442 TUQ786442:TUW786442 UEM786442:UES786442 UOI786442:UOO786442 UYE786442:UYK786442 VIA786442:VIG786442 VRW786442:VSC786442 WBS786442:WBY786442 WLO786442:WLU786442 WVK786442:WVQ786442 C851978:I851978 IY851978:JE851978 SU851978:TA851978 ACQ851978:ACW851978 AMM851978:AMS851978 AWI851978:AWO851978 BGE851978:BGK851978 BQA851978:BQG851978 BZW851978:CAC851978 CJS851978:CJY851978 CTO851978:CTU851978 DDK851978:DDQ851978 DNG851978:DNM851978 DXC851978:DXI851978 EGY851978:EHE851978 EQU851978:ERA851978 FAQ851978:FAW851978 FKM851978:FKS851978 FUI851978:FUO851978 GEE851978:GEK851978 GOA851978:GOG851978 GXW851978:GYC851978 HHS851978:HHY851978 HRO851978:HRU851978 IBK851978:IBQ851978 ILG851978:ILM851978 IVC851978:IVI851978 JEY851978:JFE851978 JOU851978:JPA851978 JYQ851978:JYW851978 KIM851978:KIS851978 KSI851978:KSO851978 LCE851978:LCK851978 LMA851978:LMG851978 LVW851978:LWC851978 MFS851978:MFY851978 MPO851978:MPU851978 MZK851978:MZQ851978 NJG851978:NJM851978 NTC851978:NTI851978 OCY851978:ODE851978 OMU851978:ONA851978 OWQ851978:OWW851978 PGM851978:PGS851978 PQI851978:PQO851978 QAE851978:QAK851978 QKA851978:QKG851978 QTW851978:QUC851978 RDS851978:RDY851978 RNO851978:RNU851978 RXK851978:RXQ851978 SHG851978:SHM851978 SRC851978:SRI851978 TAY851978:TBE851978 TKU851978:TLA851978 TUQ851978:TUW851978 UEM851978:UES851978 UOI851978:UOO851978 UYE851978:UYK851978 VIA851978:VIG851978 VRW851978:VSC851978 WBS851978:WBY851978 WLO851978:WLU851978 WVK851978:WVQ851978 C917514:I917514 IY917514:JE917514 SU917514:TA917514 ACQ917514:ACW917514 AMM917514:AMS917514 AWI917514:AWO917514 BGE917514:BGK917514 BQA917514:BQG917514 BZW917514:CAC917514 CJS917514:CJY917514 CTO917514:CTU917514 DDK917514:DDQ917514 DNG917514:DNM917514 DXC917514:DXI917514 EGY917514:EHE917514 EQU917514:ERA917514 FAQ917514:FAW917514 FKM917514:FKS917514 FUI917514:FUO917514 GEE917514:GEK917514 GOA917514:GOG917514 GXW917514:GYC917514 HHS917514:HHY917514 HRO917514:HRU917514 IBK917514:IBQ917514 ILG917514:ILM917514 IVC917514:IVI917514 JEY917514:JFE917514 JOU917514:JPA917514 JYQ917514:JYW917514 KIM917514:KIS917514 KSI917514:KSO917514 LCE917514:LCK917514 LMA917514:LMG917514 LVW917514:LWC917514 MFS917514:MFY917514 MPO917514:MPU917514 MZK917514:MZQ917514 NJG917514:NJM917514 NTC917514:NTI917514 OCY917514:ODE917514 OMU917514:ONA917514 OWQ917514:OWW917514 PGM917514:PGS917514 PQI917514:PQO917514 QAE917514:QAK917514 QKA917514:QKG917514 QTW917514:QUC917514 RDS917514:RDY917514 RNO917514:RNU917514 RXK917514:RXQ917514 SHG917514:SHM917514 SRC917514:SRI917514 TAY917514:TBE917514 TKU917514:TLA917514 TUQ917514:TUW917514 UEM917514:UES917514 UOI917514:UOO917514 UYE917514:UYK917514 VIA917514:VIG917514 VRW917514:VSC917514 WBS917514:WBY917514 WLO917514:WLU917514 WVK917514:WVQ917514 C983050:I983050 IY983050:JE983050 SU983050:TA983050 ACQ983050:ACW983050 AMM983050:AMS983050 AWI983050:AWO983050 BGE983050:BGK983050 BQA983050:BQG983050 BZW983050:CAC983050 CJS983050:CJY983050 CTO983050:CTU983050 DDK983050:DDQ983050 DNG983050:DNM983050 DXC983050:DXI983050 EGY983050:EHE983050 EQU983050:ERA983050 FAQ983050:FAW983050 FKM983050:FKS983050 FUI983050:FUO983050 GEE983050:GEK983050 GOA983050:GOG983050 GXW983050:GYC983050 HHS983050:HHY983050 HRO983050:HRU983050 IBK983050:IBQ983050 ILG983050:ILM983050 IVC983050:IVI983050 JEY983050:JFE983050 JOU983050:JPA983050 JYQ983050:JYW983050 KIM983050:KIS983050 KSI983050:KSO983050 LCE983050:LCK983050 LMA983050:LMG983050 LVW983050:LWC983050 MFS983050:MFY983050 MPO983050:MPU983050 MZK983050:MZQ983050 NJG983050:NJM983050 NTC983050:NTI983050 OCY983050:ODE983050 OMU983050:ONA983050 OWQ983050:OWW983050 PGM983050:PGS983050 PQI983050:PQO983050 QAE983050:QAK983050 QKA983050:QKG983050 QTW983050:QUC983050 RDS983050:RDY983050 RNO983050:RNU983050 RXK983050:RXQ983050 SHG983050:SHM983050 SRC983050:SRI983050 TAY983050:TBE983050 TKU983050:TLA983050 TUQ983050:TUW983050 UEM983050:UES983050 UOI983050:UOO983050 UYE983050:UYK983050 VIA983050:VIG983050 VRW983050:VSC983050 WBS983050:WBY983050 WLO983050:WLU983050 WVK983050:WVQ983050" xr:uid="{00000000-0002-0000-0300-000003000000}">
      <formula1>"2019,2020,2021,2022,2023,2024,2025"</formula1>
    </dataValidation>
    <dataValidation type="list" allowBlank="1" showInputMessage="1" showErrorMessage="1" sqref="C12:P12 IY12:JL12 SU12:TH12 ACQ12:ADD12 AMM12:AMZ12 AWI12:AWV12 BGE12:BGR12 BQA12:BQN12 BZW12:CAJ12 CJS12:CKF12 CTO12:CUB12 DDK12:DDX12 DNG12:DNT12 DXC12:DXP12 EGY12:EHL12 EQU12:ERH12 FAQ12:FBD12 FKM12:FKZ12 FUI12:FUV12 GEE12:GER12 GOA12:GON12 GXW12:GYJ12 HHS12:HIF12 HRO12:HSB12 IBK12:IBX12 ILG12:ILT12 IVC12:IVP12 JEY12:JFL12 JOU12:JPH12 JYQ12:JZD12 KIM12:KIZ12 KSI12:KSV12 LCE12:LCR12 LMA12:LMN12 LVW12:LWJ12 MFS12:MGF12 MPO12:MQB12 MZK12:MZX12 NJG12:NJT12 NTC12:NTP12 OCY12:ODL12 OMU12:ONH12 OWQ12:OXD12 PGM12:PGZ12 PQI12:PQV12 QAE12:QAR12 QKA12:QKN12 QTW12:QUJ12 RDS12:REF12 RNO12:ROB12 RXK12:RXX12 SHG12:SHT12 SRC12:SRP12 TAY12:TBL12 TKU12:TLH12 TUQ12:TVD12 UEM12:UEZ12 UOI12:UOV12 UYE12:UYR12 VIA12:VIN12 VRW12:VSJ12 WBS12:WCF12 WLO12:WMB12 WVK12:WVX12 C65548:P65548 IY65548:JL65548 SU65548:TH65548 ACQ65548:ADD65548 AMM65548:AMZ65548 AWI65548:AWV65548 BGE65548:BGR65548 BQA65548:BQN65548 BZW65548:CAJ65548 CJS65548:CKF65548 CTO65548:CUB65548 DDK65548:DDX65548 DNG65548:DNT65548 DXC65548:DXP65548 EGY65548:EHL65548 EQU65548:ERH65548 FAQ65548:FBD65548 FKM65548:FKZ65548 FUI65548:FUV65548 GEE65548:GER65548 GOA65548:GON65548 GXW65548:GYJ65548 HHS65548:HIF65548 HRO65548:HSB65548 IBK65548:IBX65548 ILG65548:ILT65548 IVC65548:IVP65548 JEY65548:JFL65548 JOU65548:JPH65548 JYQ65548:JZD65548 KIM65548:KIZ65548 KSI65548:KSV65548 LCE65548:LCR65548 LMA65548:LMN65548 LVW65548:LWJ65548 MFS65548:MGF65548 MPO65548:MQB65548 MZK65548:MZX65548 NJG65548:NJT65548 NTC65548:NTP65548 OCY65548:ODL65548 OMU65548:ONH65548 OWQ65548:OXD65548 PGM65548:PGZ65548 PQI65548:PQV65548 QAE65548:QAR65548 QKA65548:QKN65548 QTW65548:QUJ65548 RDS65548:REF65548 RNO65548:ROB65548 RXK65548:RXX65548 SHG65548:SHT65548 SRC65548:SRP65548 TAY65548:TBL65548 TKU65548:TLH65548 TUQ65548:TVD65548 UEM65548:UEZ65548 UOI65548:UOV65548 UYE65548:UYR65548 VIA65548:VIN65548 VRW65548:VSJ65548 WBS65548:WCF65548 WLO65548:WMB65548 WVK65548:WVX65548 C131084:P131084 IY131084:JL131084 SU131084:TH131084 ACQ131084:ADD131084 AMM131084:AMZ131084 AWI131084:AWV131084 BGE131084:BGR131084 BQA131084:BQN131084 BZW131084:CAJ131084 CJS131084:CKF131084 CTO131084:CUB131084 DDK131084:DDX131084 DNG131084:DNT131084 DXC131084:DXP131084 EGY131084:EHL131084 EQU131084:ERH131084 FAQ131084:FBD131084 FKM131084:FKZ131084 FUI131084:FUV131084 GEE131084:GER131084 GOA131084:GON131084 GXW131084:GYJ131084 HHS131084:HIF131084 HRO131084:HSB131084 IBK131084:IBX131084 ILG131084:ILT131084 IVC131084:IVP131084 JEY131084:JFL131084 JOU131084:JPH131084 JYQ131084:JZD131084 KIM131084:KIZ131084 KSI131084:KSV131084 LCE131084:LCR131084 LMA131084:LMN131084 LVW131084:LWJ131084 MFS131084:MGF131084 MPO131084:MQB131084 MZK131084:MZX131084 NJG131084:NJT131084 NTC131084:NTP131084 OCY131084:ODL131084 OMU131084:ONH131084 OWQ131084:OXD131084 PGM131084:PGZ131084 PQI131084:PQV131084 QAE131084:QAR131084 QKA131084:QKN131084 QTW131084:QUJ131084 RDS131084:REF131084 RNO131084:ROB131084 RXK131084:RXX131084 SHG131084:SHT131084 SRC131084:SRP131084 TAY131084:TBL131084 TKU131084:TLH131084 TUQ131084:TVD131084 UEM131084:UEZ131084 UOI131084:UOV131084 UYE131084:UYR131084 VIA131084:VIN131084 VRW131084:VSJ131084 WBS131084:WCF131084 WLO131084:WMB131084 WVK131084:WVX131084 C196620:P196620 IY196620:JL196620 SU196620:TH196620 ACQ196620:ADD196620 AMM196620:AMZ196620 AWI196620:AWV196620 BGE196620:BGR196620 BQA196620:BQN196620 BZW196620:CAJ196620 CJS196620:CKF196620 CTO196620:CUB196620 DDK196620:DDX196620 DNG196620:DNT196620 DXC196620:DXP196620 EGY196620:EHL196620 EQU196620:ERH196620 FAQ196620:FBD196620 FKM196620:FKZ196620 FUI196620:FUV196620 GEE196620:GER196620 GOA196620:GON196620 GXW196620:GYJ196620 HHS196620:HIF196620 HRO196620:HSB196620 IBK196620:IBX196620 ILG196620:ILT196620 IVC196620:IVP196620 JEY196620:JFL196620 JOU196620:JPH196620 JYQ196620:JZD196620 KIM196620:KIZ196620 KSI196620:KSV196620 LCE196620:LCR196620 LMA196620:LMN196620 LVW196620:LWJ196620 MFS196620:MGF196620 MPO196620:MQB196620 MZK196620:MZX196620 NJG196620:NJT196620 NTC196620:NTP196620 OCY196620:ODL196620 OMU196620:ONH196620 OWQ196620:OXD196620 PGM196620:PGZ196620 PQI196620:PQV196620 QAE196620:QAR196620 QKA196620:QKN196620 QTW196620:QUJ196620 RDS196620:REF196620 RNO196620:ROB196620 RXK196620:RXX196620 SHG196620:SHT196620 SRC196620:SRP196620 TAY196620:TBL196620 TKU196620:TLH196620 TUQ196620:TVD196620 UEM196620:UEZ196620 UOI196620:UOV196620 UYE196620:UYR196620 VIA196620:VIN196620 VRW196620:VSJ196620 WBS196620:WCF196620 WLO196620:WMB196620 WVK196620:WVX196620 C262156:P262156 IY262156:JL262156 SU262156:TH262156 ACQ262156:ADD262156 AMM262156:AMZ262156 AWI262156:AWV262156 BGE262156:BGR262156 BQA262156:BQN262156 BZW262156:CAJ262156 CJS262156:CKF262156 CTO262156:CUB262156 DDK262156:DDX262156 DNG262156:DNT262156 DXC262156:DXP262156 EGY262156:EHL262156 EQU262156:ERH262156 FAQ262156:FBD262156 FKM262156:FKZ262156 FUI262156:FUV262156 GEE262156:GER262156 GOA262156:GON262156 GXW262156:GYJ262156 HHS262156:HIF262156 HRO262156:HSB262156 IBK262156:IBX262156 ILG262156:ILT262156 IVC262156:IVP262156 JEY262156:JFL262156 JOU262156:JPH262156 JYQ262156:JZD262156 KIM262156:KIZ262156 KSI262156:KSV262156 LCE262156:LCR262156 LMA262156:LMN262156 LVW262156:LWJ262156 MFS262156:MGF262156 MPO262156:MQB262156 MZK262156:MZX262156 NJG262156:NJT262156 NTC262156:NTP262156 OCY262156:ODL262156 OMU262156:ONH262156 OWQ262156:OXD262156 PGM262156:PGZ262156 PQI262156:PQV262156 QAE262156:QAR262156 QKA262156:QKN262156 QTW262156:QUJ262156 RDS262156:REF262156 RNO262156:ROB262156 RXK262156:RXX262156 SHG262156:SHT262156 SRC262156:SRP262156 TAY262156:TBL262156 TKU262156:TLH262156 TUQ262156:TVD262156 UEM262156:UEZ262156 UOI262156:UOV262156 UYE262156:UYR262156 VIA262156:VIN262156 VRW262156:VSJ262156 WBS262156:WCF262156 WLO262156:WMB262156 WVK262156:WVX262156 C327692:P327692 IY327692:JL327692 SU327692:TH327692 ACQ327692:ADD327692 AMM327692:AMZ327692 AWI327692:AWV327692 BGE327692:BGR327692 BQA327692:BQN327692 BZW327692:CAJ327692 CJS327692:CKF327692 CTO327692:CUB327692 DDK327692:DDX327692 DNG327692:DNT327692 DXC327692:DXP327692 EGY327692:EHL327692 EQU327692:ERH327692 FAQ327692:FBD327692 FKM327692:FKZ327692 FUI327692:FUV327692 GEE327692:GER327692 GOA327692:GON327692 GXW327692:GYJ327692 HHS327692:HIF327692 HRO327692:HSB327692 IBK327692:IBX327692 ILG327692:ILT327692 IVC327692:IVP327692 JEY327692:JFL327692 JOU327692:JPH327692 JYQ327692:JZD327692 KIM327692:KIZ327692 KSI327692:KSV327692 LCE327692:LCR327692 LMA327692:LMN327692 LVW327692:LWJ327692 MFS327692:MGF327692 MPO327692:MQB327692 MZK327692:MZX327692 NJG327692:NJT327692 NTC327692:NTP327692 OCY327692:ODL327692 OMU327692:ONH327692 OWQ327692:OXD327692 PGM327692:PGZ327692 PQI327692:PQV327692 QAE327692:QAR327692 QKA327692:QKN327692 QTW327692:QUJ327692 RDS327692:REF327692 RNO327692:ROB327692 RXK327692:RXX327692 SHG327692:SHT327692 SRC327692:SRP327692 TAY327692:TBL327692 TKU327692:TLH327692 TUQ327692:TVD327692 UEM327692:UEZ327692 UOI327692:UOV327692 UYE327692:UYR327692 VIA327692:VIN327692 VRW327692:VSJ327692 WBS327692:WCF327692 WLO327692:WMB327692 WVK327692:WVX327692 C393228:P393228 IY393228:JL393228 SU393228:TH393228 ACQ393228:ADD393228 AMM393228:AMZ393228 AWI393228:AWV393228 BGE393228:BGR393228 BQA393228:BQN393228 BZW393228:CAJ393228 CJS393228:CKF393228 CTO393228:CUB393228 DDK393228:DDX393228 DNG393228:DNT393228 DXC393228:DXP393228 EGY393228:EHL393228 EQU393228:ERH393228 FAQ393228:FBD393228 FKM393228:FKZ393228 FUI393228:FUV393228 GEE393228:GER393228 GOA393228:GON393228 GXW393228:GYJ393228 HHS393228:HIF393228 HRO393228:HSB393228 IBK393228:IBX393228 ILG393228:ILT393228 IVC393228:IVP393228 JEY393228:JFL393228 JOU393228:JPH393228 JYQ393228:JZD393228 KIM393228:KIZ393228 KSI393228:KSV393228 LCE393228:LCR393228 LMA393228:LMN393228 LVW393228:LWJ393228 MFS393228:MGF393228 MPO393228:MQB393228 MZK393228:MZX393228 NJG393228:NJT393228 NTC393228:NTP393228 OCY393228:ODL393228 OMU393228:ONH393228 OWQ393228:OXD393228 PGM393228:PGZ393228 PQI393228:PQV393228 QAE393228:QAR393228 QKA393228:QKN393228 QTW393228:QUJ393228 RDS393228:REF393228 RNO393228:ROB393228 RXK393228:RXX393228 SHG393228:SHT393228 SRC393228:SRP393228 TAY393228:TBL393228 TKU393228:TLH393228 TUQ393228:TVD393228 UEM393228:UEZ393228 UOI393228:UOV393228 UYE393228:UYR393228 VIA393228:VIN393228 VRW393228:VSJ393228 WBS393228:WCF393228 WLO393228:WMB393228 WVK393228:WVX393228 C458764:P458764 IY458764:JL458764 SU458764:TH458764 ACQ458764:ADD458764 AMM458764:AMZ458764 AWI458764:AWV458764 BGE458764:BGR458764 BQA458764:BQN458764 BZW458764:CAJ458764 CJS458764:CKF458764 CTO458764:CUB458764 DDK458764:DDX458764 DNG458764:DNT458764 DXC458764:DXP458764 EGY458764:EHL458764 EQU458764:ERH458764 FAQ458764:FBD458764 FKM458764:FKZ458764 FUI458764:FUV458764 GEE458764:GER458764 GOA458764:GON458764 GXW458764:GYJ458764 HHS458764:HIF458764 HRO458764:HSB458764 IBK458764:IBX458764 ILG458764:ILT458764 IVC458764:IVP458764 JEY458764:JFL458764 JOU458764:JPH458764 JYQ458764:JZD458764 KIM458764:KIZ458764 KSI458764:KSV458764 LCE458764:LCR458764 LMA458764:LMN458764 LVW458764:LWJ458764 MFS458764:MGF458764 MPO458764:MQB458764 MZK458764:MZX458764 NJG458764:NJT458764 NTC458764:NTP458764 OCY458764:ODL458764 OMU458764:ONH458764 OWQ458764:OXD458764 PGM458764:PGZ458764 PQI458764:PQV458764 QAE458764:QAR458764 QKA458764:QKN458764 QTW458764:QUJ458764 RDS458764:REF458764 RNO458764:ROB458764 RXK458764:RXX458764 SHG458764:SHT458764 SRC458764:SRP458764 TAY458764:TBL458764 TKU458764:TLH458764 TUQ458764:TVD458764 UEM458764:UEZ458764 UOI458764:UOV458764 UYE458764:UYR458764 VIA458764:VIN458764 VRW458764:VSJ458764 WBS458764:WCF458764 WLO458764:WMB458764 WVK458764:WVX458764 C524300:P524300 IY524300:JL524300 SU524300:TH524300 ACQ524300:ADD524300 AMM524300:AMZ524300 AWI524300:AWV524300 BGE524300:BGR524300 BQA524300:BQN524300 BZW524300:CAJ524300 CJS524300:CKF524300 CTO524300:CUB524300 DDK524300:DDX524300 DNG524300:DNT524300 DXC524300:DXP524300 EGY524300:EHL524300 EQU524300:ERH524300 FAQ524300:FBD524300 FKM524300:FKZ524300 FUI524300:FUV524300 GEE524300:GER524300 GOA524300:GON524300 GXW524300:GYJ524300 HHS524300:HIF524300 HRO524300:HSB524300 IBK524300:IBX524300 ILG524300:ILT524300 IVC524300:IVP524300 JEY524300:JFL524300 JOU524300:JPH524300 JYQ524300:JZD524300 KIM524300:KIZ524300 KSI524300:KSV524300 LCE524300:LCR524300 LMA524300:LMN524300 LVW524300:LWJ524300 MFS524300:MGF524300 MPO524300:MQB524300 MZK524300:MZX524300 NJG524300:NJT524300 NTC524300:NTP524300 OCY524300:ODL524300 OMU524300:ONH524300 OWQ524300:OXD524300 PGM524300:PGZ524300 PQI524300:PQV524300 QAE524300:QAR524300 QKA524300:QKN524300 QTW524300:QUJ524300 RDS524300:REF524300 RNO524300:ROB524300 RXK524300:RXX524300 SHG524300:SHT524300 SRC524300:SRP524300 TAY524300:TBL524300 TKU524300:TLH524300 TUQ524300:TVD524300 UEM524300:UEZ524300 UOI524300:UOV524300 UYE524300:UYR524300 VIA524300:VIN524300 VRW524300:VSJ524300 WBS524300:WCF524300 WLO524300:WMB524300 WVK524300:WVX524300 C589836:P589836 IY589836:JL589836 SU589836:TH589836 ACQ589836:ADD589836 AMM589836:AMZ589836 AWI589836:AWV589836 BGE589836:BGR589836 BQA589836:BQN589836 BZW589836:CAJ589836 CJS589836:CKF589836 CTO589836:CUB589836 DDK589836:DDX589836 DNG589836:DNT589836 DXC589836:DXP589836 EGY589836:EHL589836 EQU589836:ERH589836 FAQ589836:FBD589836 FKM589836:FKZ589836 FUI589836:FUV589836 GEE589836:GER589836 GOA589836:GON589836 GXW589836:GYJ589836 HHS589836:HIF589836 HRO589836:HSB589836 IBK589836:IBX589836 ILG589836:ILT589836 IVC589836:IVP589836 JEY589836:JFL589836 JOU589836:JPH589836 JYQ589836:JZD589836 KIM589836:KIZ589836 KSI589836:KSV589836 LCE589836:LCR589836 LMA589836:LMN589836 LVW589836:LWJ589836 MFS589836:MGF589836 MPO589836:MQB589836 MZK589836:MZX589836 NJG589836:NJT589836 NTC589836:NTP589836 OCY589836:ODL589836 OMU589836:ONH589836 OWQ589836:OXD589836 PGM589836:PGZ589836 PQI589836:PQV589836 QAE589836:QAR589836 QKA589836:QKN589836 QTW589836:QUJ589836 RDS589836:REF589836 RNO589836:ROB589836 RXK589836:RXX589836 SHG589836:SHT589836 SRC589836:SRP589836 TAY589836:TBL589836 TKU589836:TLH589836 TUQ589836:TVD589836 UEM589836:UEZ589836 UOI589836:UOV589836 UYE589836:UYR589836 VIA589836:VIN589836 VRW589836:VSJ589836 WBS589836:WCF589836 WLO589836:WMB589836 WVK589836:WVX589836 C655372:P655372 IY655372:JL655372 SU655372:TH655372 ACQ655372:ADD655372 AMM655372:AMZ655372 AWI655372:AWV655372 BGE655372:BGR655372 BQA655372:BQN655372 BZW655372:CAJ655372 CJS655372:CKF655372 CTO655372:CUB655372 DDK655372:DDX655372 DNG655372:DNT655372 DXC655372:DXP655372 EGY655372:EHL655372 EQU655372:ERH655372 FAQ655372:FBD655372 FKM655372:FKZ655372 FUI655372:FUV655372 GEE655372:GER655372 GOA655372:GON655372 GXW655372:GYJ655372 HHS655372:HIF655372 HRO655372:HSB655372 IBK655372:IBX655372 ILG655372:ILT655372 IVC655372:IVP655372 JEY655372:JFL655372 JOU655372:JPH655372 JYQ655372:JZD655372 KIM655372:KIZ655372 KSI655372:KSV655372 LCE655372:LCR655372 LMA655372:LMN655372 LVW655372:LWJ655372 MFS655372:MGF655372 MPO655372:MQB655372 MZK655372:MZX655372 NJG655372:NJT655372 NTC655372:NTP655372 OCY655372:ODL655372 OMU655372:ONH655372 OWQ655372:OXD655372 PGM655372:PGZ655372 PQI655372:PQV655372 QAE655372:QAR655372 QKA655372:QKN655372 QTW655372:QUJ655372 RDS655372:REF655372 RNO655372:ROB655372 RXK655372:RXX655372 SHG655372:SHT655372 SRC655372:SRP655372 TAY655372:TBL655372 TKU655372:TLH655372 TUQ655372:TVD655372 UEM655372:UEZ655372 UOI655372:UOV655372 UYE655372:UYR655372 VIA655372:VIN655372 VRW655372:VSJ655372 WBS655372:WCF655372 WLO655372:WMB655372 WVK655372:WVX655372 C720908:P720908 IY720908:JL720908 SU720908:TH720908 ACQ720908:ADD720908 AMM720908:AMZ720908 AWI720908:AWV720908 BGE720908:BGR720908 BQA720908:BQN720908 BZW720908:CAJ720908 CJS720908:CKF720908 CTO720908:CUB720908 DDK720908:DDX720908 DNG720908:DNT720908 DXC720908:DXP720908 EGY720908:EHL720908 EQU720908:ERH720908 FAQ720908:FBD720908 FKM720908:FKZ720908 FUI720908:FUV720908 GEE720908:GER720908 GOA720908:GON720908 GXW720908:GYJ720908 HHS720908:HIF720908 HRO720908:HSB720908 IBK720908:IBX720908 ILG720908:ILT720908 IVC720908:IVP720908 JEY720908:JFL720908 JOU720908:JPH720908 JYQ720908:JZD720908 KIM720908:KIZ720908 KSI720908:KSV720908 LCE720908:LCR720908 LMA720908:LMN720908 LVW720908:LWJ720908 MFS720908:MGF720908 MPO720908:MQB720908 MZK720908:MZX720908 NJG720908:NJT720908 NTC720908:NTP720908 OCY720908:ODL720908 OMU720908:ONH720908 OWQ720908:OXD720908 PGM720908:PGZ720908 PQI720908:PQV720908 QAE720908:QAR720908 QKA720908:QKN720908 QTW720908:QUJ720908 RDS720908:REF720908 RNO720908:ROB720908 RXK720908:RXX720908 SHG720908:SHT720908 SRC720908:SRP720908 TAY720908:TBL720908 TKU720908:TLH720908 TUQ720908:TVD720908 UEM720908:UEZ720908 UOI720908:UOV720908 UYE720908:UYR720908 VIA720908:VIN720908 VRW720908:VSJ720908 WBS720908:WCF720908 WLO720908:WMB720908 WVK720908:WVX720908 C786444:P786444 IY786444:JL786444 SU786444:TH786444 ACQ786444:ADD786444 AMM786444:AMZ786444 AWI786444:AWV786444 BGE786444:BGR786444 BQA786444:BQN786444 BZW786444:CAJ786444 CJS786444:CKF786444 CTO786444:CUB786444 DDK786444:DDX786444 DNG786444:DNT786444 DXC786444:DXP786444 EGY786444:EHL786444 EQU786444:ERH786444 FAQ786444:FBD786444 FKM786444:FKZ786444 FUI786444:FUV786444 GEE786444:GER786444 GOA786444:GON786444 GXW786444:GYJ786444 HHS786444:HIF786444 HRO786444:HSB786444 IBK786444:IBX786444 ILG786444:ILT786444 IVC786444:IVP786444 JEY786444:JFL786444 JOU786444:JPH786444 JYQ786444:JZD786444 KIM786444:KIZ786444 KSI786444:KSV786444 LCE786444:LCR786444 LMA786444:LMN786444 LVW786444:LWJ786444 MFS786444:MGF786444 MPO786444:MQB786444 MZK786444:MZX786444 NJG786444:NJT786444 NTC786444:NTP786444 OCY786444:ODL786444 OMU786444:ONH786444 OWQ786444:OXD786444 PGM786444:PGZ786444 PQI786444:PQV786444 QAE786444:QAR786444 QKA786444:QKN786444 QTW786444:QUJ786444 RDS786444:REF786444 RNO786444:ROB786444 RXK786444:RXX786444 SHG786444:SHT786444 SRC786444:SRP786444 TAY786444:TBL786444 TKU786444:TLH786444 TUQ786444:TVD786444 UEM786444:UEZ786444 UOI786444:UOV786444 UYE786444:UYR786444 VIA786444:VIN786444 VRW786444:VSJ786444 WBS786444:WCF786444 WLO786444:WMB786444 WVK786444:WVX786444 C851980:P851980 IY851980:JL851980 SU851980:TH851980 ACQ851980:ADD851980 AMM851980:AMZ851980 AWI851980:AWV851980 BGE851980:BGR851980 BQA851980:BQN851980 BZW851980:CAJ851980 CJS851980:CKF851980 CTO851980:CUB851980 DDK851980:DDX851980 DNG851980:DNT851980 DXC851980:DXP851980 EGY851980:EHL851980 EQU851980:ERH851980 FAQ851980:FBD851980 FKM851980:FKZ851980 FUI851980:FUV851980 GEE851980:GER851980 GOA851980:GON851980 GXW851980:GYJ851980 HHS851980:HIF851980 HRO851980:HSB851980 IBK851980:IBX851980 ILG851980:ILT851980 IVC851980:IVP851980 JEY851980:JFL851980 JOU851980:JPH851980 JYQ851980:JZD851980 KIM851980:KIZ851980 KSI851980:KSV851980 LCE851980:LCR851980 LMA851980:LMN851980 LVW851980:LWJ851980 MFS851980:MGF851980 MPO851980:MQB851980 MZK851980:MZX851980 NJG851980:NJT851980 NTC851980:NTP851980 OCY851980:ODL851980 OMU851980:ONH851980 OWQ851980:OXD851980 PGM851980:PGZ851980 PQI851980:PQV851980 QAE851980:QAR851980 QKA851980:QKN851980 QTW851980:QUJ851980 RDS851980:REF851980 RNO851980:ROB851980 RXK851980:RXX851980 SHG851980:SHT851980 SRC851980:SRP851980 TAY851980:TBL851980 TKU851980:TLH851980 TUQ851980:TVD851980 UEM851980:UEZ851980 UOI851980:UOV851980 UYE851980:UYR851980 VIA851980:VIN851980 VRW851980:VSJ851980 WBS851980:WCF851980 WLO851980:WMB851980 WVK851980:WVX851980 C917516:P917516 IY917516:JL917516 SU917516:TH917516 ACQ917516:ADD917516 AMM917516:AMZ917516 AWI917516:AWV917516 BGE917516:BGR917516 BQA917516:BQN917516 BZW917516:CAJ917516 CJS917516:CKF917516 CTO917516:CUB917516 DDK917516:DDX917516 DNG917516:DNT917516 DXC917516:DXP917516 EGY917516:EHL917516 EQU917516:ERH917516 FAQ917516:FBD917516 FKM917516:FKZ917516 FUI917516:FUV917516 GEE917516:GER917516 GOA917516:GON917516 GXW917516:GYJ917516 HHS917516:HIF917516 HRO917516:HSB917516 IBK917516:IBX917516 ILG917516:ILT917516 IVC917516:IVP917516 JEY917516:JFL917516 JOU917516:JPH917516 JYQ917516:JZD917516 KIM917516:KIZ917516 KSI917516:KSV917516 LCE917516:LCR917516 LMA917516:LMN917516 LVW917516:LWJ917516 MFS917516:MGF917516 MPO917516:MQB917516 MZK917516:MZX917516 NJG917516:NJT917516 NTC917516:NTP917516 OCY917516:ODL917516 OMU917516:ONH917516 OWQ917516:OXD917516 PGM917516:PGZ917516 PQI917516:PQV917516 QAE917516:QAR917516 QKA917516:QKN917516 QTW917516:QUJ917516 RDS917516:REF917516 RNO917516:ROB917516 RXK917516:RXX917516 SHG917516:SHT917516 SRC917516:SRP917516 TAY917516:TBL917516 TKU917516:TLH917516 TUQ917516:TVD917516 UEM917516:UEZ917516 UOI917516:UOV917516 UYE917516:UYR917516 VIA917516:VIN917516 VRW917516:VSJ917516 WBS917516:WCF917516 WLO917516:WMB917516 WVK917516:WVX917516 C983052:P983052 IY983052:JL983052 SU983052:TH983052 ACQ983052:ADD983052 AMM983052:AMZ983052 AWI983052:AWV983052 BGE983052:BGR983052 BQA983052:BQN983052 BZW983052:CAJ983052 CJS983052:CKF983052 CTO983052:CUB983052 DDK983052:DDX983052 DNG983052:DNT983052 DXC983052:DXP983052 EGY983052:EHL983052 EQU983052:ERH983052 FAQ983052:FBD983052 FKM983052:FKZ983052 FUI983052:FUV983052 GEE983052:GER983052 GOA983052:GON983052 GXW983052:GYJ983052 HHS983052:HIF983052 HRO983052:HSB983052 IBK983052:IBX983052 ILG983052:ILT983052 IVC983052:IVP983052 JEY983052:JFL983052 JOU983052:JPH983052 JYQ983052:JZD983052 KIM983052:KIZ983052 KSI983052:KSV983052 LCE983052:LCR983052 LMA983052:LMN983052 LVW983052:LWJ983052 MFS983052:MGF983052 MPO983052:MQB983052 MZK983052:MZX983052 NJG983052:NJT983052 NTC983052:NTP983052 OCY983052:ODL983052 OMU983052:ONH983052 OWQ983052:OXD983052 PGM983052:PGZ983052 PQI983052:PQV983052 QAE983052:QAR983052 QKA983052:QKN983052 QTW983052:QUJ983052 RDS983052:REF983052 RNO983052:ROB983052 RXK983052:RXX983052 SHG983052:SHT983052 SRC983052:SRP983052 TAY983052:TBL983052 TKU983052:TLH983052 TUQ983052:TVD983052 UEM983052:UEZ983052 UOI983052:UOV983052 UYE983052:UYR983052 VIA983052:VIN983052 VRW983052:VSJ983052 WBS983052:WCF983052 WLO983052:WMB983052 WVK983052:WVX983052" xr:uid="{00000000-0002-0000-0300-000004000000}">
      <formula1>$B$140:$B$166</formula1>
    </dataValidation>
    <dataValidation type="list" allowBlank="1" showInputMessage="1" showErrorMessage="1" sqref="C78:P78 IY78:JL78 SU78:TH78 ACQ78:ADD78 AMM78:AMZ78 AWI78:AWV78 BGE78:BGR78 BQA78:BQN78 BZW78:CAJ78 CJS78:CKF78 CTO78:CUB78 DDK78:DDX78 DNG78:DNT78 DXC78:DXP78 EGY78:EHL78 EQU78:ERH78 FAQ78:FBD78 FKM78:FKZ78 FUI78:FUV78 GEE78:GER78 GOA78:GON78 GXW78:GYJ78 HHS78:HIF78 HRO78:HSB78 IBK78:IBX78 ILG78:ILT78 IVC78:IVP78 JEY78:JFL78 JOU78:JPH78 JYQ78:JZD78 KIM78:KIZ78 KSI78:KSV78 LCE78:LCR78 LMA78:LMN78 LVW78:LWJ78 MFS78:MGF78 MPO78:MQB78 MZK78:MZX78 NJG78:NJT78 NTC78:NTP78 OCY78:ODL78 OMU78:ONH78 OWQ78:OXD78 PGM78:PGZ78 PQI78:PQV78 QAE78:QAR78 QKA78:QKN78 QTW78:QUJ78 RDS78:REF78 RNO78:ROB78 RXK78:RXX78 SHG78:SHT78 SRC78:SRP78 TAY78:TBL78 TKU78:TLH78 TUQ78:TVD78 UEM78:UEZ78 UOI78:UOV78 UYE78:UYR78 VIA78:VIN78 VRW78:VSJ78 WBS78:WCF78 WLO78:WMB78 WVK78:WVX78 C65614:P65614 IY65614:JL65614 SU65614:TH65614 ACQ65614:ADD65614 AMM65614:AMZ65614 AWI65614:AWV65614 BGE65614:BGR65614 BQA65614:BQN65614 BZW65614:CAJ65614 CJS65614:CKF65614 CTO65614:CUB65614 DDK65614:DDX65614 DNG65614:DNT65614 DXC65614:DXP65614 EGY65614:EHL65614 EQU65614:ERH65614 FAQ65614:FBD65614 FKM65614:FKZ65614 FUI65614:FUV65614 GEE65614:GER65614 GOA65614:GON65614 GXW65614:GYJ65614 HHS65614:HIF65614 HRO65614:HSB65614 IBK65614:IBX65614 ILG65614:ILT65614 IVC65614:IVP65614 JEY65614:JFL65614 JOU65614:JPH65614 JYQ65614:JZD65614 KIM65614:KIZ65614 KSI65614:KSV65614 LCE65614:LCR65614 LMA65614:LMN65614 LVW65614:LWJ65614 MFS65614:MGF65614 MPO65614:MQB65614 MZK65614:MZX65614 NJG65614:NJT65614 NTC65614:NTP65614 OCY65614:ODL65614 OMU65614:ONH65614 OWQ65614:OXD65614 PGM65614:PGZ65614 PQI65614:PQV65614 QAE65614:QAR65614 QKA65614:QKN65614 QTW65614:QUJ65614 RDS65614:REF65614 RNO65614:ROB65614 RXK65614:RXX65614 SHG65614:SHT65614 SRC65614:SRP65614 TAY65614:TBL65614 TKU65614:TLH65614 TUQ65614:TVD65614 UEM65614:UEZ65614 UOI65614:UOV65614 UYE65614:UYR65614 VIA65614:VIN65614 VRW65614:VSJ65614 WBS65614:WCF65614 WLO65614:WMB65614 WVK65614:WVX65614 C131150:P131150 IY131150:JL131150 SU131150:TH131150 ACQ131150:ADD131150 AMM131150:AMZ131150 AWI131150:AWV131150 BGE131150:BGR131150 BQA131150:BQN131150 BZW131150:CAJ131150 CJS131150:CKF131150 CTO131150:CUB131150 DDK131150:DDX131150 DNG131150:DNT131150 DXC131150:DXP131150 EGY131150:EHL131150 EQU131150:ERH131150 FAQ131150:FBD131150 FKM131150:FKZ131150 FUI131150:FUV131150 GEE131150:GER131150 GOA131150:GON131150 GXW131150:GYJ131150 HHS131150:HIF131150 HRO131150:HSB131150 IBK131150:IBX131150 ILG131150:ILT131150 IVC131150:IVP131150 JEY131150:JFL131150 JOU131150:JPH131150 JYQ131150:JZD131150 KIM131150:KIZ131150 KSI131150:KSV131150 LCE131150:LCR131150 LMA131150:LMN131150 LVW131150:LWJ131150 MFS131150:MGF131150 MPO131150:MQB131150 MZK131150:MZX131150 NJG131150:NJT131150 NTC131150:NTP131150 OCY131150:ODL131150 OMU131150:ONH131150 OWQ131150:OXD131150 PGM131150:PGZ131150 PQI131150:PQV131150 QAE131150:QAR131150 QKA131150:QKN131150 QTW131150:QUJ131150 RDS131150:REF131150 RNO131150:ROB131150 RXK131150:RXX131150 SHG131150:SHT131150 SRC131150:SRP131150 TAY131150:TBL131150 TKU131150:TLH131150 TUQ131150:TVD131150 UEM131150:UEZ131150 UOI131150:UOV131150 UYE131150:UYR131150 VIA131150:VIN131150 VRW131150:VSJ131150 WBS131150:WCF131150 WLO131150:WMB131150 WVK131150:WVX131150 C196686:P196686 IY196686:JL196686 SU196686:TH196686 ACQ196686:ADD196686 AMM196686:AMZ196686 AWI196686:AWV196686 BGE196686:BGR196686 BQA196686:BQN196686 BZW196686:CAJ196686 CJS196686:CKF196686 CTO196686:CUB196686 DDK196686:DDX196686 DNG196686:DNT196686 DXC196686:DXP196686 EGY196686:EHL196686 EQU196686:ERH196686 FAQ196686:FBD196686 FKM196686:FKZ196686 FUI196686:FUV196686 GEE196686:GER196686 GOA196686:GON196686 GXW196686:GYJ196686 HHS196686:HIF196686 HRO196686:HSB196686 IBK196686:IBX196686 ILG196686:ILT196686 IVC196686:IVP196686 JEY196686:JFL196686 JOU196686:JPH196686 JYQ196686:JZD196686 KIM196686:KIZ196686 KSI196686:KSV196686 LCE196686:LCR196686 LMA196686:LMN196686 LVW196686:LWJ196686 MFS196686:MGF196686 MPO196686:MQB196686 MZK196686:MZX196686 NJG196686:NJT196686 NTC196686:NTP196686 OCY196686:ODL196686 OMU196686:ONH196686 OWQ196686:OXD196686 PGM196686:PGZ196686 PQI196686:PQV196686 QAE196686:QAR196686 QKA196686:QKN196686 QTW196686:QUJ196686 RDS196686:REF196686 RNO196686:ROB196686 RXK196686:RXX196686 SHG196686:SHT196686 SRC196686:SRP196686 TAY196686:TBL196686 TKU196686:TLH196686 TUQ196686:TVD196686 UEM196686:UEZ196686 UOI196686:UOV196686 UYE196686:UYR196686 VIA196686:VIN196686 VRW196686:VSJ196686 WBS196686:WCF196686 WLO196686:WMB196686 WVK196686:WVX196686 C262222:P262222 IY262222:JL262222 SU262222:TH262222 ACQ262222:ADD262222 AMM262222:AMZ262222 AWI262222:AWV262222 BGE262222:BGR262222 BQA262222:BQN262222 BZW262222:CAJ262222 CJS262222:CKF262222 CTO262222:CUB262222 DDK262222:DDX262222 DNG262222:DNT262222 DXC262222:DXP262222 EGY262222:EHL262222 EQU262222:ERH262222 FAQ262222:FBD262222 FKM262222:FKZ262222 FUI262222:FUV262222 GEE262222:GER262222 GOA262222:GON262222 GXW262222:GYJ262222 HHS262222:HIF262222 HRO262222:HSB262222 IBK262222:IBX262222 ILG262222:ILT262222 IVC262222:IVP262222 JEY262222:JFL262222 JOU262222:JPH262222 JYQ262222:JZD262222 KIM262222:KIZ262222 KSI262222:KSV262222 LCE262222:LCR262222 LMA262222:LMN262222 LVW262222:LWJ262222 MFS262222:MGF262222 MPO262222:MQB262222 MZK262222:MZX262222 NJG262222:NJT262222 NTC262222:NTP262222 OCY262222:ODL262222 OMU262222:ONH262222 OWQ262222:OXD262222 PGM262222:PGZ262222 PQI262222:PQV262222 QAE262222:QAR262222 QKA262222:QKN262222 QTW262222:QUJ262222 RDS262222:REF262222 RNO262222:ROB262222 RXK262222:RXX262222 SHG262222:SHT262222 SRC262222:SRP262222 TAY262222:TBL262222 TKU262222:TLH262222 TUQ262222:TVD262222 UEM262222:UEZ262222 UOI262222:UOV262222 UYE262222:UYR262222 VIA262222:VIN262222 VRW262222:VSJ262222 WBS262222:WCF262222 WLO262222:WMB262222 WVK262222:WVX262222 C327758:P327758 IY327758:JL327758 SU327758:TH327758 ACQ327758:ADD327758 AMM327758:AMZ327758 AWI327758:AWV327758 BGE327758:BGR327758 BQA327758:BQN327758 BZW327758:CAJ327758 CJS327758:CKF327758 CTO327758:CUB327758 DDK327758:DDX327758 DNG327758:DNT327758 DXC327758:DXP327758 EGY327758:EHL327758 EQU327758:ERH327758 FAQ327758:FBD327758 FKM327758:FKZ327758 FUI327758:FUV327758 GEE327758:GER327758 GOA327758:GON327758 GXW327758:GYJ327758 HHS327758:HIF327758 HRO327758:HSB327758 IBK327758:IBX327758 ILG327758:ILT327758 IVC327758:IVP327758 JEY327758:JFL327758 JOU327758:JPH327758 JYQ327758:JZD327758 KIM327758:KIZ327758 KSI327758:KSV327758 LCE327758:LCR327758 LMA327758:LMN327758 LVW327758:LWJ327758 MFS327758:MGF327758 MPO327758:MQB327758 MZK327758:MZX327758 NJG327758:NJT327758 NTC327758:NTP327758 OCY327758:ODL327758 OMU327758:ONH327758 OWQ327758:OXD327758 PGM327758:PGZ327758 PQI327758:PQV327758 QAE327758:QAR327758 QKA327758:QKN327758 QTW327758:QUJ327758 RDS327758:REF327758 RNO327758:ROB327758 RXK327758:RXX327758 SHG327758:SHT327758 SRC327758:SRP327758 TAY327758:TBL327758 TKU327758:TLH327758 TUQ327758:TVD327758 UEM327758:UEZ327758 UOI327758:UOV327758 UYE327758:UYR327758 VIA327758:VIN327758 VRW327758:VSJ327758 WBS327758:WCF327758 WLO327758:WMB327758 WVK327758:WVX327758 C393294:P393294 IY393294:JL393294 SU393294:TH393294 ACQ393294:ADD393294 AMM393294:AMZ393294 AWI393294:AWV393294 BGE393294:BGR393294 BQA393294:BQN393294 BZW393294:CAJ393294 CJS393294:CKF393294 CTO393294:CUB393294 DDK393294:DDX393294 DNG393294:DNT393294 DXC393294:DXP393294 EGY393294:EHL393294 EQU393294:ERH393294 FAQ393294:FBD393294 FKM393294:FKZ393294 FUI393294:FUV393294 GEE393294:GER393294 GOA393294:GON393294 GXW393294:GYJ393294 HHS393294:HIF393294 HRO393294:HSB393294 IBK393294:IBX393294 ILG393294:ILT393294 IVC393294:IVP393294 JEY393294:JFL393294 JOU393294:JPH393294 JYQ393294:JZD393294 KIM393294:KIZ393294 KSI393294:KSV393294 LCE393294:LCR393294 LMA393294:LMN393294 LVW393294:LWJ393294 MFS393294:MGF393294 MPO393294:MQB393294 MZK393294:MZX393294 NJG393294:NJT393294 NTC393294:NTP393294 OCY393294:ODL393294 OMU393294:ONH393294 OWQ393294:OXD393294 PGM393294:PGZ393294 PQI393294:PQV393294 QAE393294:QAR393294 QKA393294:QKN393294 QTW393294:QUJ393294 RDS393294:REF393294 RNO393294:ROB393294 RXK393294:RXX393294 SHG393294:SHT393294 SRC393294:SRP393294 TAY393294:TBL393294 TKU393294:TLH393294 TUQ393294:TVD393294 UEM393294:UEZ393294 UOI393294:UOV393294 UYE393294:UYR393294 VIA393294:VIN393294 VRW393294:VSJ393294 WBS393294:WCF393294 WLO393294:WMB393294 WVK393294:WVX393294 C458830:P458830 IY458830:JL458830 SU458830:TH458830 ACQ458830:ADD458830 AMM458830:AMZ458830 AWI458830:AWV458830 BGE458830:BGR458830 BQA458830:BQN458830 BZW458830:CAJ458830 CJS458830:CKF458830 CTO458830:CUB458830 DDK458830:DDX458830 DNG458830:DNT458830 DXC458830:DXP458830 EGY458830:EHL458830 EQU458830:ERH458830 FAQ458830:FBD458830 FKM458830:FKZ458830 FUI458830:FUV458830 GEE458830:GER458830 GOA458830:GON458830 GXW458830:GYJ458830 HHS458830:HIF458830 HRO458830:HSB458830 IBK458830:IBX458830 ILG458830:ILT458830 IVC458830:IVP458830 JEY458830:JFL458830 JOU458830:JPH458830 JYQ458830:JZD458830 KIM458830:KIZ458830 KSI458830:KSV458830 LCE458830:LCR458830 LMA458830:LMN458830 LVW458830:LWJ458830 MFS458830:MGF458830 MPO458830:MQB458830 MZK458830:MZX458830 NJG458830:NJT458830 NTC458830:NTP458830 OCY458830:ODL458830 OMU458830:ONH458830 OWQ458830:OXD458830 PGM458830:PGZ458830 PQI458830:PQV458830 QAE458830:QAR458830 QKA458830:QKN458830 QTW458830:QUJ458830 RDS458830:REF458830 RNO458830:ROB458830 RXK458830:RXX458830 SHG458830:SHT458830 SRC458830:SRP458830 TAY458830:TBL458830 TKU458830:TLH458830 TUQ458830:TVD458830 UEM458830:UEZ458830 UOI458830:UOV458830 UYE458830:UYR458830 VIA458830:VIN458830 VRW458830:VSJ458830 WBS458830:WCF458830 WLO458830:WMB458830 WVK458830:WVX458830 C524366:P524366 IY524366:JL524366 SU524366:TH524366 ACQ524366:ADD524366 AMM524366:AMZ524366 AWI524366:AWV524366 BGE524366:BGR524366 BQA524366:BQN524366 BZW524366:CAJ524366 CJS524366:CKF524366 CTO524366:CUB524366 DDK524366:DDX524366 DNG524366:DNT524366 DXC524366:DXP524366 EGY524366:EHL524366 EQU524366:ERH524366 FAQ524366:FBD524366 FKM524366:FKZ524366 FUI524366:FUV524366 GEE524366:GER524366 GOA524366:GON524366 GXW524366:GYJ524366 HHS524366:HIF524366 HRO524366:HSB524366 IBK524366:IBX524366 ILG524366:ILT524366 IVC524366:IVP524366 JEY524366:JFL524366 JOU524366:JPH524366 JYQ524366:JZD524366 KIM524366:KIZ524366 KSI524366:KSV524366 LCE524366:LCR524366 LMA524366:LMN524366 LVW524366:LWJ524366 MFS524366:MGF524366 MPO524366:MQB524366 MZK524366:MZX524366 NJG524366:NJT524366 NTC524366:NTP524366 OCY524366:ODL524366 OMU524366:ONH524366 OWQ524366:OXD524366 PGM524366:PGZ524366 PQI524366:PQV524366 QAE524366:QAR524366 QKA524366:QKN524366 QTW524366:QUJ524366 RDS524366:REF524366 RNO524366:ROB524366 RXK524366:RXX524366 SHG524366:SHT524366 SRC524366:SRP524366 TAY524366:TBL524366 TKU524366:TLH524366 TUQ524366:TVD524366 UEM524366:UEZ524366 UOI524366:UOV524366 UYE524366:UYR524366 VIA524366:VIN524366 VRW524366:VSJ524366 WBS524366:WCF524366 WLO524366:WMB524366 WVK524366:WVX524366 C589902:P589902 IY589902:JL589902 SU589902:TH589902 ACQ589902:ADD589902 AMM589902:AMZ589902 AWI589902:AWV589902 BGE589902:BGR589902 BQA589902:BQN589902 BZW589902:CAJ589902 CJS589902:CKF589902 CTO589902:CUB589902 DDK589902:DDX589902 DNG589902:DNT589902 DXC589902:DXP589902 EGY589902:EHL589902 EQU589902:ERH589902 FAQ589902:FBD589902 FKM589902:FKZ589902 FUI589902:FUV589902 GEE589902:GER589902 GOA589902:GON589902 GXW589902:GYJ589902 HHS589902:HIF589902 HRO589902:HSB589902 IBK589902:IBX589902 ILG589902:ILT589902 IVC589902:IVP589902 JEY589902:JFL589902 JOU589902:JPH589902 JYQ589902:JZD589902 KIM589902:KIZ589902 KSI589902:KSV589902 LCE589902:LCR589902 LMA589902:LMN589902 LVW589902:LWJ589902 MFS589902:MGF589902 MPO589902:MQB589902 MZK589902:MZX589902 NJG589902:NJT589902 NTC589902:NTP589902 OCY589902:ODL589902 OMU589902:ONH589902 OWQ589902:OXD589902 PGM589902:PGZ589902 PQI589902:PQV589902 QAE589902:QAR589902 QKA589902:QKN589902 QTW589902:QUJ589902 RDS589902:REF589902 RNO589902:ROB589902 RXK589902:RXX589902 SHG589902:SHT589902 SRC589902:SRP589902 TAY589902:TBL589902 TKU589902:TLH589902 TUQ589902:TVD589902 UEM589902:UEZ589902 UOI589902:UOV589902 UYE589902:UYR589902 VIA589902:VIN589902 VRW589902:VSJ589902 WBS589902:WCF589902 WLO589902:WMB589902 WVK589902:WVX589902 C655438:P655438 IY655438:JL655438 SU655438:TH655438 ACQ655438:ADD655438 AMM655438:AMZ655438 AWI655438:AWV655438 BGE655438:BGR655438 BQA655438:BQN655438 BZW655438:CAJ655438 CJS655438:CKF655438 CTO655438:CUB655438 DDK655438:DDX655438 DNG655438:DNT655438 DXC655438:DXP655438 EGY655438:EHL655438 EQU655438:ERH655438 FAQ655438:FBD655438 FKM655438:FKZ655438 FUI655438:FUV655438 GEE655438:GER655438 GOA655438:GON655438 GXW655438:GYJ655438 HHS655438:HIF655438 HRO655438:HSB655438 IBK655438:IBX655438 ILG655438:ILT655438 IVC655438:IVP655438 JEY655438:JFL655438 JOU655438:JPH655438 JYQ655438:JZD655438 KIM655438:KIZ655438 KSI655438:KSV655438 LCE655438:LCR655438 LMA655438:LMN655438 LVW655438:LWJ655438 MFS655438:MGF655438 MPO655438:MQB655438 MZK655438:MZX655438 NJG655438:NJT655438 NTC655438:NTP655438 OCY655438:ODL655438 OMU655438:ONH655438 OWQ655438:OXD655438 PGM655438:PGZ655438 PQI655438:PQV655438 QAE655438:QAR655438 QKA655438:QKN655438 QTW655438:QUJ655438 RDS655438:REF655438 RNO655438:ROB655438 RXK655438:RXX655438 SHG655438:SHT655438 SRC655438:SRP655438 TAY655438:TBL655438 TKU655438:TLH655438 TUQ655438:TVD655438 UEM655438:UEZ655438 UOI655438:UOV655438 UYE655438:UYR655438 VIA655438:VIN655438 VRW655438:VSJ655438 WBS655438:WCF655438 WLO655438:WMB655438 WVK655438:WVX655438 C720974:P720974 IY720974:JL720974 SU720974:TH720974 ACQ720974:ADD720974 AMM720974:AMZ720974 AWI720974:AWV720974 BGE720974:BGR720974 BQA720974:BQN720974 BZW720974:CAJ720974 CJS720974:CKF720974 CTO720974:CUB720974 DDK720974:DDX720974 DNG720974:DNT720974 DXC720974:DXP720974 EGY720974:EHL720974 EQU720974:ERH720974 FAQ720974:FBD720974 FKM720974:FKZ720974 FUI720974:FUV720974 GEE720974:GER720974 GOA720974:GON720974 GXW720974:GYJ720974 HHS720974:HIF720974 HRO720974:HSB720974 IBK720974:IBX720974 ILG720974:ILT720974 IVC720974:IVP720974 JEY720974:JFL720974 JOU720974:JPH720974 JYQ720974:JZD720974 KIM720974:KIZ720974 KSI720974:KSV720974 LCE720974:LCR720974 LMA720974:LMN720974 LVW720974:LWJ720974 MFS720974:MGF720974 MPO720974:MQB720974 MZK720974:MZX720974 NJG720974:NJT720974 NTC720974:NTP720974 OCY720974:ODL720974 OMU720974:ONH720974 OWQ720974:OXD720974 PGM720974:PGZ720974 PQI720974:PQV720974 QAE720974:QAR720974 QKA720974:QKN720974 QTW720974:QUJ720974 RDS720974:REF720974 RNO720974:ROB720974 RXK720974:RXX720974 SHG720974:SHT720974 SRC720974:SRP720974 TAY720974:TBL720974 TKU720974:TLH720974 TUQ720974:TVD720974 UEM720974:UEZ720974 UOI720974:UOV720974 UYE720974:UYR720974 VIA720974:VIN720974 VRW720974:VSJ720974 WBS720974:WCF720974 WLO720974:WMB720974 WVK720974:WVX720974 C786510:P786510 IY786510:JL786510 SU786510:TH786510 ACQ786510:ADD786510 AMM786510:AMZ786510 AWI786510:AWV786510 BGE786510:BGR786510 BQA786510:BQN786510 BZW786510:CAJ786510 CJS786510:CKF786510 CTO786510:CUB786510 DDK786510:DDX786510 DNG786510:DNT786510 DXC786510:DXP786510 EGY786510:EHL786510 EQU786510:ERH786510 FAQ786510:FBD786510 FKM786510:FKZ786510 FUI786510:FUV786510 GEE786510:GER786510 GOA786510:GON786510 GXW786510:GYJ786510 HHS786510:HIF786510 HRO786510:HSB786510 IBK786510:IBX786510 ILG786510:ILT786510 IVC786510:IVP786510 JEY786510:JFL786510 JOU786510:JPH786510 JYQ786510:JZD786510 KIM786510:KIZ786510 KSI786510:KSV786510 LCE786510:LCR786510 LMA786510:LMN786510 LVW786510:LWJ786510 MFS786510:MGF786510 MPO786510:MQB786510 MZK786510:MZX786510 NJG786510:NJT786510 NTC786510:NTP786510 OCY786510:ODL786510 OMU786510:ONH786510 OWQ786510:OXD786510 PGM786510:PGZ786510 PQI786510:PQV786510 QAE786510:QAR786510 QKA786510:QKN786510 QTW786510:QUJ786510 RDS786510:REF786510 RNO786510:ROB786510 RXK786510:RXX786510 SHG786510:SHT786510 SRC786510:SRP786510 TAY786510:TBL786510 TKU786510:TLH786510 TUQ786510:TVD786510 UEM786510:UEZ786510 UOI786510:UOV786510 UYE786510:UYR786510 VIA786510:VIN786510 VRW786510:VSJ786510 WBS786510:WCF786510 WLO786510:WMB786510 WVK786510:WVX786510 C852046:P852046 IY852046:JL852046 SU852046:TH852046 ACQ852046:ADD852046 AMM852046:AMZ852046 AWI852046:AWV852046 BGE852046:BGR852046 BQA852046:BQN852046 BZW852046:CAJ852046 CJS852046:CKF852046 CTO852046:CUB852046 DDK852046:DDX852046 DNG852046:DNT852046 DXC852046:DXP852046 EGY852046:EHL852046 EQU852046:ERH852046 FAQ852046:FBD852046 FKM852046:FKZ852046 FUI852046:FUV852046 GEE852046:GER852046 GOA852046:GON852046 GXW852046:GYJ852046 HHS852046:HIF852046 HRO852046:HSB852046 IBK852046:IBX852046 ILG852046:ILT852046 IVC852046:IVP852046 JEY852046:JFL852046 JOU852046:JPH852046 JYQ852046:JZD852046 KIM852046:KIZ852046 KSI852046:KSV852046 LCE852046:LCR852046 LMA852046:LMN852046 LVW852046:LWJ852046 MFS852046:MGF852046 MPO852046:MQB852046 MZK852046:MZX852046 NJG852046:NJT852046 NTC852046:NTP852046 OCY852046:ODL852046 OMU852046:ONH852046 OWQ852046:OXD852046 PGM852046:PGZ852046 PQI852046:PQV852046 QAE852046:QAR852046 QKA852046:QKN852046 QTW852046:QUJ852046 RDS852046:REF852046 RNO852046:ROB852046 RXK852046:RXX852046 SHG852046:SHT852046 SRC852046:SRP852046 TAY852046:TBL852046 TKU852046:TLH852046 TUQ852046:TVD852046 UEM852046:UEZ852046 UOI852046:UOV852046 UYE852046:UYR852046 VIA852046:VIN852046 VRW852046:VSJ852046 WBS852046:WCF852046 WLO852046:WMB852046 WVK852046:WVX852046 C917582:P917582 IY917582:JL917582 SU917582:TH917582 ACQ917582:ADD917582 AMM917582:AMZ917582 AWI917582:AWV917582 BGE917582:BGR917582 BQA917582:BQN917582 BZW917582:CAJ917582 CJS917582:CKF917582 CTO917582:CUB917582 DDK917582:DDX917582 DNG917582:DNT917582 DXC917582:DXP917582 EGY917582:EHL917582 EQU917582:ERH917582 FAQ917582:FBD917582 FKM917582:FKZ917582 FUI917582:FUV917582 GEE917582:GER917582 GOA917582:GON917582 GXW917582:GYJ917582 HHS917582:HIF917582 HRO917582:HSB917582 IBK917582:IBX917582 ILG917582:ILT917582 IVC917582:IVP917582 JEY917582:JFL917582 JOU917582:JPH917582 JYQ917582:JZD917582 KIM917582:KIZ917582 KSI917582:KSV917582 LCE917582:LCR917582 LMA917582:LMN917582 LVW917582:LWJ917582 MFS917582:MGF917582 MPO917582:MQB917582 MZK917582:MZX917582 NJG917582:NJT917582 NTC917582:NTP917582 OCY917582:ODL917582 OMU917582:ONH917582 OWQ917582:OXD917582 PGM917582:PGZ917582 PQI917582:PQV917582 QAE917582:QAR917582 QKA917582:QKN917582 QTW917582:QUJ917582 RDS917582:REF917582 RNO917582:ROB917582 RXK917582:RXX917582 SHG917582:SHT917582 SRC917582:SRP917582 TAY917582:TBL917582 TKU917582:TLH917582 TUQ917582:TVD917582 UEM917582:UEZ917582 UOI917582:UOV917582 UYE917582:UYR917582 VIA917582:VIN917582 VRW917582:VSJ917582 WBS917582:WCF917582 WLO917582:WMB917582 WVK917582:WVX917582 C983118:P983118 IY983118:JL983118 SU983118:TH983118 ACQ983118:ADD983118 AMM983118:AMZ983118 AWI983118:AWV983118 BGE983118:BGR983118 BQA983118:BQN983118 BZW983118:CAJ983118 CJS983118:CKF983118 CTO983118:CUB983118 DDK983118:DDX983118 DNG983118:DNT983118 DXC983118:DXP983118 EGY983118:EHL983118 EQU983118:ERH983118 FAQ983118:FBD983118 FKM983118:FKZ983118 FUI983118:FUV983118 GEE983118:GER983118 GOA983118:GON983118 GXW983118:GYJ983118 HHS983118:HIF983118 HRO983118:HSB983118 IBK983118:IBX983118 ILG983118:ILT983118 IVC983118:IVP983118 JEY983118:JFL983118 JOU983118:JPH983118 JYQ983118:JZD983118 KIM983118:KIZ983118 KSI983118:KSV983118 LCE983118:LCR983118 LMA983118:LMN983118 LVW983118:LWJ983118 MFS983118:MGF983118 MPO983118:MQB983118 MZK983118:MZX983118 NJG983118:NJT983118 NTC983118:NTP983118 OCY983118:ODL983118 OMU983118:ONH983118 OWQ983118:OXD983118 PGM983118:PGZ983118 PQI983118:PQV983118 QAE983118:QAR983118 QKA983118:QKN983118 QTW983118:QUJ983118 RDS983118:REF983118 RNO983118:ROB983118 RXK983118:RXX983118 SHG983118:SHT983118 SRC983118:SRP983118 TAY983118:TBL983118 TKU983118:TLH983118 TUQ983118:TVD983118 UEM983118:UEZ983118 UOI983118:UOV983118 UYE983118:UYR983118 VIA983118:VIN983118 VRW983118:VSJ983118 WBS983118:WCF983118 WLO983118:WMB983118 WVK983118:WVX983118" xr:uid="{00000000-0002-0000-0300-000005000000}">
      <formula1>$B$171:$B$172</formula1>
    </dataValidation>
    <dataValidation type="list" allowBlank="1" showInputMessage="1" showErrorMessage="1" sqref="C18:P18" xr:uid="{00000000-0002-0000-0300-000006000000}">
      <formula1>$B$129:$B$135</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146"/>
  <sheetViews>
    <sheetView zoomScale="75" zoomScaleNormal="75" workbookViewId="0">
      <selection activeCell="M12" sqref="M12"/>
    </sheetView>
  </sheetViews>
  <sheetFormatPr baseColWidth="10" defaultColWidth="11.42578125" defaultRowHeight="30" customHeight="1" x14ac:dyDescent="0.2"/>
  <cols>
    <col min="1" max="1" width="28.5703125" style="35" customWidth="1"/>
    <col min="2" max="2" width="27" style="15" bestFit="1" customWidth="1"/>
    <col min="3" max="12" width="15.7109375" style="15" customWidth="1"/>
    <col min="13" max="13" width="20.42578125" style="15" customWidth="1"/>
    <col min="14" max="14" width="18" style="15" customWidth="1"/>
    <col min="15" max="15" width="27.5703125" style="15" bestFit="1" customWidth="1"/>
    <col min="19" max="19" width="11.42578125" style="11" hidden="1" customWidth="1"/>
    <col min="21" max="256" width="11.42578125" style="15"/>
    <col min="257" max="257" width="28.5703125" style="15" customWidth="1"/>
    <col min="258" max="258" width="27" style="15" bestFit="1" customWidth="1"/>
    <col min="259" max="268" width="15.7109375" style="15" customWidth="1"/>
    <col min="269" max="269" width="20.42578125" style="15" customWidth="1"/>
    <col min="270" max="270" width="18" style="15" customWidth="1"/>
    <col min="271" max="271" width="27.5703125" style="15" bestFit="1" customWidth="1"/>
    <col min="272" max="274" width="11.42578125" style="15"/>
    <col min="275" max="275" width="0" style="15" hidden="1" customWidth="1"/>
    <col min="276" max="512" width="11.42578125" style="15"/>
    <col min="513" max="513" width="28.5703125" style="15" customWidth="1"/>
    <col min="514" max="514" width="27" style="15" bestFit="1" customWidth="1"/>
    <col min="515" max="524" width="15.7109375" style="15" customWidth="1"/>
    <col min="525" max="525" width="20.42578125" style="15" customWidth="1"/>
    <col min="526" max="526" width="18" style="15" customWidth="1"/>
    <col min="527" max="527" width="27.5703125" style="15" bestFit="1" customWidth="1"/>
    <col min="528" max="530" width="11.42578125" style="15"/>
    <col min="531" max="531" width="0" style="15" hidden="1" customWidth="1"/>
    <col min="532" max="768" width="11.42578125" style="15"/>
    <col min="769" max="769" width="28.5703125" style="15" customWidth="1"/>
    <col min="770" max="770" width="27" style="15" bestFit="1" customWidth="1"/>
    <col min="771" max="780" width="15.7109375" style="15" customWidth="1"/>
    <col min="781" max="781" width="20.42578125" style="15" customWidth="1"/>
    <col min="782" max="782" width="18" style="15" customWidth="1"/>
    <col min="783" max="783" width="27.5703125" style="15" bestFit="1" customWidth="1"/>
    <col min="784" max="786" width="11.42578125" style="15"/>
    <col min="787" max="787" width="0" style="15" hidden="1" customWidth="1"/>
    <col min="788" max="1024" width="11.42578125" style="15"/>
    <col min="1025" max="1025" width="28.5703125" style="15" customWidth="1"/>
    <col min="1026" max="1026" width="27" style="15" bestFit="1" customWidth="1"/>
    <col min="1027" max="1036" width="15.7109375" style="15" customWidth="1"/>
    <col min="1037" max="1037" width="20.42578125" style="15" customWidth="1"/>
    <col min="1038" max="1038" width="18" style="15" customWidth="1"/>
    <col min="1039" max="1039" width="27.5703125" style="15" bestFit="1" customWidth="1"/>
    <col min="1040" max="1042" width="11.42578125" style="15"/>
    <col min="1043" max="1043" width="0" style="15" hidden="1" customWidth="1"/>
    <col min="1044" max="1280" width="11.42578125" style="15"/>
    <col min="1281" max="1281" width="28.5703125" style="15" customWidth="1"/>
    <col min="1282" max="1282" width="27" style="15" bestFit="1" customWidth="1"/>
    <col min="1283" max="1292" width="15.7109375" style="15" customWidth="1"/>
    <col min="1293" max="1293" width="20.42578125" style="15" customWidth="1"/>
    <col min="1294" max="1294" width="18" style="15" customWidth="1"/>
    <col min="1295" max="1295" width="27.5703125" style="15" bestFit="1" customWidth="1"/>
    <col min="1296" max="1298" width="11.42578125" style="15"/>
    <col min="1299" max="1299" width="0" style="15" hidden="1" customWidth="1"/>
    <col min="1300" max="1536" width="11.42578125" style="15"/>
    <col min="1537" max="1537" width="28.5703125" style="15" customWidth="1"/>
    <col min="1538" max="1538" width="27" style="15" bestFit="1" customWidth="1"/>
    <col min="1539" max="1548" width="15.7109375" style="15" customWidth="1"/>
    <col min="1549" max="1549" width="20.42578125" style="15" customWidth="1"/>
    <col min="1550" max="1550" width="18" style="15" customWidth="1"/>
    <col min="1551" max="1551" width="27.5703125" style="15" bestFit="1" customWidth="1"/>
    <col min="1552" max="1554" width="11.42578125" style="15"/>
    <col min="1555" max="1555" width="0" style="15" hidden="1" customWidth="1"/>
    <col min="1556" max="1792" width="11.42578125" style="15"/>
    <col min="1793" max="1793" width="28.5703125" style="15" customWidth="1"/>
    <col min="1794" max="1794" width="27" style="15" bestFit="1" customWidth="1"/>
    <col min="1795" max="1804" width="15.7109375" style="15" customWidth="1"/>
    <col min="1805" max="1805" width="20.42578125" style="15" customWidth="1"/>
    <col min="1806" max="1806" width="18" style="15" customWidth="1"/>
    <col min="1807" max="1807" width="27.5703125" style="15" bestFit="1" customWidth="1"/>
    <col min="1808" max="1810" width="11.42578125" style="15"/>
    <col min="1811" max="1811" width="0" style="15" hidden="1" customWidth="1"/>
    <col min="1812" max="2048" width="11.42578125" style="15"/>
    <col min="2049" max="2049" width="28.5703125" style="15" customWidth="1"/>
    <col min="2050" max="2050" width="27" style="15" bestFit="1" customWidth="1"/>
    <col min="2051" max="2060" width="15.7109375" style="15" customWidth="1"/>
    <col min="2061" max="2061" width="20.42578125" style="15" customWidth="1"/>
    <col min="2062" max="2062" width="18" style="15" customWidth="1"/>
    <col min="2063" max="2063" width="27.5703125" style="15" bestFit="1" customWidth="1"/>
    <col min="2064" max="2066" width="11.42578125" style="15"/>
    <col min="2067" max="2067" width="0" style="15" hidden="1" customWidth="1"/>
    <col min="2068" max="2304" width="11.42578125" style="15"/>
    <col min="2305" max="2305" width="28.5703125" style="15" customWidth="1"/>
    <col min="2306" max="2306" width="27" style="15" bestFit="1" customWidth="1"/>
    <col min="2307" max="2316" width="15.7109375" style="15" customWidth="1"/>
    <col min="2317" max="2317" width="20.42578125" style="15" customWidth="1"/>
    <col min="2318" max="2318" width="18" style="15" customWidth="1"/>
    <col min="2319" max="2319" width="27.5703125" style="15" bestFit="1" customWidth="1"/>
    <col min="2320" max="2322" width="11.42578125" style="15"/>
    <col min="2323" max="2323" width="0" style="15" hidden="1" customWidth="1"/>
    <col min="2324" max="2560" width="11.42578125" style="15"/>
    <col min="2561" max="2561" width="28.5703125" style="15" customWidth="1"/>
    <col min="2562" max="2562" width="27" style="15" bestFit="1" customWidth="1"/>
    <col min="2563" max="2572" width="15.7109375" style="15" customWidth="1"/>
    <col min="2573" max="2573" width="20.42578125" style="15" customWidth="1"/>
    <col min="2574" max="2574" width="18" style="15" customWidth="1"/>
    <col min="2575" max="2575" width="27.5703125" style="15" bestFit="1" customWidth="1"/>
    <col min="2576" max="2578" width="11.42578125" style="15"/>
    <col min="2579" max="2579" width="0" style="15" hidden="1" customWidth="1"/>
    <col min="2580" max="2816" width="11.42578125" style="15"/>
    <col min="2817" max="2817" width="28.5703125" style="15" customWidth="1"/>
    <col min="2818" max="2818" width="27" style="15" bestFit="1" customWidth="1"/>
    <col min="2819" max="2828" width="15.7109375" style="15" customWidth="1"/>
    <col min="2829" max="2829" width="20.42578125" style="15" customWidth="1"/>
    <col min="2830" max="2830" width="18" style="15" customWidth="1"/>
    <col min="2831" max="2831" width="27.5703125" style="15" bestFit="1" customWidth="1"/>
    <col min="2832" max="2834" width="11.42578125" style="15"/>
    <col min="2835" max="2835" width="0" style="15" hidden="1" customWidth="1"/>
    <col min="2836" max="3072" width="11.42578125" style="15"/>
    <col min="3073" max="3073" width="28.5703125" style="15" customWidth="1"/>
    <col min="3074" max="3074" width="27" style="15" bestFit="1" customWidth="1"/>
    <col min="3075" max="3084" width="15.7109375" style="15" customWidth="1"/>
    <col min="3085" max="3085" width="20.42578125" style="15" customWidth="1"/>
    <col min="3086" max="3086" width="18" style="15" customWidth="1"/>
    <col min="3087" max="3087" width="27.5703125" style="15" bestFit="1" customWidth="1"/>
    <col min="3088" max="3090" width="11.42578125" style="15"/>
    <col min="3091" max="3091" width="0" style="15" hidden="1" customWidth="1"/>
    <col min="3092" max="3328" width="11.42578125" style="15"/>
    <col min="3329" max="3329" width="28.5703125" style="15" customWidth="1"/>
    <col min="3330" max="3330" width="27" style="15" bestFit="1" customWidth="1"/>
    <col min="3331" max="3340" width="15.7109375" style="15" customWidth="1"/>
    <col min="3341" max="3341" width="20.42578125" style="15" customWidth="1"/>
    <col min="3342" max="3342" width="18" style="15" customWidth="1"/>
    <col min="3343" max="3343" width="27.5703125" style="15" bestFit="1" customWidth="1"/>
    <col min="3344" max="3346" width="11.42578125" style="15"/>
    <col min="3347" max="3347" width="0" style="15" hidden="1" customWidth="1"/>
    <col min="3348" max="3584" width="11.42578125" style="15"/>
    <col min="3585" max="3585" width="28.5703125" style="15" customWidth="1"/>
    <col min="3586" max="3586" width="27" style="15" bestFit="1" customWidth="1"/>
    <col min="3587" max="3596" width="15.7109375" style="15" customWidth="1"/>
    <col min="3597" max="3597" width="20.42578125" style="15" customWidth="1"/>
    <col min="3598" max="3598" width="18" style="15" customWidth="1"/>
    <col min="3599" max="3599" width="27.5703125" style="15" bestFit="1" customWidth="1"/>
    <col min="3600" max="3602" width="11.42578125" style="15"/>
    <col min="3603" max="3603" width="0" style="15" hidden="1" customWidth="1"/>
    <col min="3604" max="3840" width="11.42578125" style="15"/>
    <col min="3841" max="3841" width="28.5703125" style="15" customWidth="1"/>
    <col min="3842" max="3842" width="27" style="15" bestFit="1" customWidth="1"/>
    <col min="3843" max="3852" width="15.7109375" style="15" customWidth="1"/>
    <col min="3853" max="3853" width="20.42578125" style="15" customWidth="1"/>
    <col min="3854" max="3854" width="18" style="15" customWidth="1"/>
    <col min="3855" max="3855" width="27.5703125" style="15" bestFit="1" customWidth="1"/>
    <col min="3856" max="3858" width="11.42578125" style="15"/>
    <col min="3859" max="3859" width="0" style="15" hidden="1" customWidth="1"/>
    <col min="3860" max="4096" width="11.42578125" style="15"/>
    <col min="4097" max="4097" width="28.5703125" style="15" customWidth="1"/>
    <col min="4098" max="4098" width="27" style="15" bestFit="1" customWidth="1"/>
    <col min="4099" max="4108" width="15.7109375" style="15" customWidth="1"/>
    <col min="4109" max="4109" width="20.42578125" style="15" customWidth="1"/>
    <col min="4110" max="4110" width="18" style="15" customWidth="1"/>
    <col min="4111" max="4111" width="27.5703125" style="15" bestFit="1" customWidth="1"/>
    <col min="4112" max="4114" width="11.42578125" style="15"/>
    <col min="4115" max="4115" width="0" style="15" hidden="1" customWidth="1"/>
    <col min="4116" max="4352" width="11.42578125" style="15"/>
    <col min="4353" max="4353" width="28.5703125" style="15" customWidth="1"/>
    <col min="4354" max="4354" width="27" style="15" bestFit="1" customWidth="1"/>
    <col min="4355" max="4364" width="15.7109375" style="15" customWidth="1"/>
    <col min="4365" max="4365" width="20.42578125" style="15" customWidth="1"/>
    <col min="4366" max="4366" width="18" style="15" customWidth="1"/>
    <col min="4367" max="4367" width="27.5703125" style="15" bestFit="1" customWidth="1"/>
    <col min="4368" max="4370" width="11.42578125" style="15"/>
    <col min="4371" max="4371" width="0" style="15" hidden="1" customWidth="1"/>
    <col min="4372" max="4608" width="11.42578125" style="15"/>
    <col min="4609" max="4609" width="28.5703125" style="15" customWidth="1"/>
    <col min="4610" max="4610" width="27" style="15" bestFit="1" customWidth="1"/>
    <col min="4611" max="4620" width="15.7109375" style="15" customWidth="1"/>
    <col min="4621" max="4621" width="20.42578125" style="15" customWidth="1"/>
    <col min="4622" max="4622" width="18" style="15" customWidth="1"/>
    <col min="4623" max="4623" width="27.5703125" style="15" bestFit="1" customWidth="1"/>
    <col min="4624" max="4626" width="11.42578125" style="15"/>
    <col min="4627" max="4627" width="0" style="15" hidden="1" customWidth="1"/>
    <col min="4628" max="4864" width="11.42578125" style="15"/>
    <col min="4865" max="4865" width="28.5703125" style="15" customWidth="1"/>
    <col min="4866" max="4866" width="27" style="15" bestFit="1" customWidth="1"/>
    <col min="4867" max="4876" width="15.7109375" style="15" customWidth="1"/>
    <col min="4877" max="4877" width="20.42578125" style="15" customWidth="1"/>
    <col min="4878" max="4878" width="18" style="15" customWidth="1"/>
    <col min="4879" max="4879" width="27.5703125" style="15" bestFit="1" customWidth="1"/>
    <col min="4880" max="4882" width="11.42578125" style="15"/>
    <col min="4883" max="4883" width="0" style="15" hidden="1" customWidth="1"/>
    <col min="4884" max="5120" width="11.42578125" style="15"/>
    <col min="5121" max="5121" width="28.5703125" style="15" customWidth="1"/>
    <col min="5122" max="5122" width="27" style="15" bestFit="1" customWidth="1"/>
    <col min="5123" max="5132" width="15.7109375" style="15" customWidth="1"/>
    <col min="5133" max="5133" width="20.42578125" style="15" customWidth="1"/>
    <col min="5134" max="5134" width="18" style="15" customWidth="1"/>
    <col min="5135" max="5135" width="27.5703125" style="15" bestFit="1" customWidth="1"/>
    <col min="5136" max="5138" width="11.42578125" style="15"/>
    <col min="5139" max="5139" width="0" style="15" hidden="1" customWidth="1"/>
    <col min="5140" max="5376" width="11.42578125" style="15"/>
    <col min="5377" max="5377" width="28.5703125" style="15" customWidth="1"/>
    <col min="5378" max="5378" width="27" style="15" bestFit="1" customWidth="1"/>
    <col min="5379" max="5388" width="15.7109375" style="15" customWidth="1"/>
    <col min="5389" max="5389" width="20.42578125" style="15" customWidth="1"/>
    <col min="5390" max="5390" width="18" style="15" customWidth="1"/>
    <col min="5391" max="5391" width="27.5703125" style="15" bestFit="1" customWidth="1"/>
    <col min="5392" max="5394" width="11.42578125" style="15"/>
    <col min="5395" max="5395" width="0" style="15" hidden="1" customWidth="1"/>
    <col min="5396" max="5632" width="11.42578125" style="15"/>
    <col min="5633" max="5633" width="28.5703125" style="15" customWidth="1"/>
    <col min="5634" max="5634" width="27" style="15" bestFit="1" customWidth="1"/>
    <col min="5635" max="5644" width="15.7109375" style="15" customWidth="1"/>
    <col min="5645" max="5645" width="20.42578125" style="15" customWidth="1"/>
    <col min="5646" max="5646" width="18" style="15" customWidth="1"/>
    <col min="5647" max="5647" width="27.5703125" style="15" bestFit="1" customWidth="1"/>
    <col min="5648" max="5650" width="11.42578125" style="15"/>
    <col min="5651" max="5651" width="0" style="15" hidden="1" customWidth="1"/>
    <col min="5652" max="5888" width="11.42578125" style="15"/>
    <col min="5889" max="5889" width="28.5703125" style="15" customWidth="1"/>
    <col min="5890" max="5890" width="27" style="15" bestFit="1" customWidth="1"/>
    <col min="5891" max="5900" width="15.7109375" style="15" customWidth="1"/>
    <col min="5901" max="5901" width="20.42578125" style="15" customWidth="1"/>
    <col min="5902" max="5902" width="18" style="15" customWidth="1"/>
    <col min="5903" max="5903" width="27.5703125" style="15" bestFit="1" customWidth="1"/>
    <col min="5904" max="5906" width="11.42578125" style="15"/>
    <col min="5907" max="5907" width="0" style="15" hidden="1" customWidth="1"/>
    <col min="5908" max="6144" width="11.42578125" style="15"/>
    <col min="6145" max="6145" width="28.5703125" style="15" customWidth="1"/>
    <col min="6146" max="6146" width="27" style="15" bestFit="1" customWidth="1"/>
    <col min="6147" max="6156" width="15.7109375" style="15" customWidth="1"/>
    <col min="6157" max="6157" width="20.42578125" style="15" customWidth="1"/>
    <col min="6158" max="6158" width="18" style="15" customWidth="1"/>
    <col min="6159" max="6159" width="27.5703125" style="15" bestFit="1" customWidth="1"/>
    <col min="6160" max="6162" width="11.42578125" style="15"/>
    <col min="6163" max="6163" width="0" style="15" hidden="1" customWidth="1"/>
    <col min="6164" max="6400" width="11.42578125" style="15"/>
    <col min="6401" max="6401" width="28.5703125" style="15" customWidth="1"/>
    <col min="6402" max="6402" width="27" style="15" bestFit="1" customWidth="1"/>
    <col min="6403" max="6412" width="15.7109375" style="15" customWidth="1"/>
    <col min="6413" max="6413" width="20.42578125" style="15" customWidth="1"/>
    <col min="6414" max="6414" width="18" style="15" customWidth="1"/>
    <col min="6415" max="6415" width="27.5703125" style="15" bestFit="1" customWidth="1"/>
    <col min="6416" max="6418" width="11.42578125" style="15"/>
    <col min="6419" max="6419" width="0" style="15" hidden="1" customWidth="1"/>
    <col min="6420" max="6656" width="11.42578125" style="15"/>
    <col min="6657" max="6657" width="28.5703125" style="15" customWidth="1"/>
    <col min="6658" max="6658" width="27" style="15" bestFit="1" customWidth="1"/>
    <col min="6659" max="6668" width="15.7109375" style="15" customWidth="1"/>
    <col min="6669" max="6669" width="20.42578125" style="15" customWidth="1"/>
    <col min="6670" max="6670" width="18" style="15" customWidth="1"/>
    <col min="6671" max="6671" width="27.5703125" style="15" bestFit="1" customWidth="1"/>
    <col min="6672" max="6674" width="11.42578125" style="15"/>
    <col min="6675" max="6675" width="0" style="15" hidden="1" customWidth="1"/>
    <col min="6676" max="6912" width="11.42578125" style="15"/>
    <col min="6913" max="6913" width="28.5703125" style="15" customWidth="1"/>
    <col min="6914" max="6914" width="27" style="15" bestFit="1" customWidth="1"/>
    <col min="6915" max="6924" width="15.7109375" style="15" customWidth="1"/>
    <col min="6925" max="6925" width="20.42578125" style="15" customWidth="1"/>
    <col min="6926" max="6926" width="18" style="15" customWidth="1"/>
    <col min="6927" max="6927" width="27.5703125" style="15" bestFit="1" customWidth="1"/>
    <col min="6928" max="6930" width="11.42578125" style="15"/>
    <col min="6931" max="6931" width="0" style="15" hidden="1" customWidth="1"/>
    <col min="6932" max="7168" width="11.42578125" style="15"/>
    <col min="7169" max="7169" width="28.5703125" style="15" customWidth="1"/>
    <col min="7170" max="7170" width="27" style="15" bestFit="1" customWidth="1"/>
    <col min="7171" max="7180" width="15.7109375" style="15" customWidth="1"/>
    <col min="7181" max="7181" width="20.42578125" style="15" customWidth="1"/>
    <col min="7182" max="7182" width="18" style="15" customWidth="1"/>
    <col min="7183" max="7183" width="27.5703125" style="15" bestFit="1" customWidth="1"/>
    <col min="7184" max="7186" width="11.42578125" style="15"/>
    <col min="7187" max="7187" width="0" style="15" hidden="1" customWidth="1"/>
    <col min="7188" max="7424" width="11.42578125" style="15"/>
    <col min="7425" max="7425" width="28.5703125" style="15" customWidth="1"/>
    <col min="7426" max="7426" width="27" style="15" bestFit="1" customWidth="1"/>
    <col min="7427" max="7436" width="15.7109375" style="15" customWidth="1"/>
    <col min="7437" max="7437" width="20.42578125" style="15" customWidth="1"/>
    <col min="7438" max="7438" width="18" style="15" customWidth="1"/>
    <col min="7439" max="7439" width="27.5703125" style="15" bestFit="1" customWidth="1"/>
    <col min="7440" max="7442" width="11.42578125" style="15"/>
    <col min="7443" max="7443" width="0" style="15" hidden="1" customWidth="1"/>
    <col min="7444" max="7680" width="11.42578125" style="15"/>
    <col min="7681" max="7681" width="28.5703125" style="15" customWidth="1"/>
    <col min="7682" max="7682" width="27" style="15" bestFit="1" customWidth="1"/>
    <col min="7683" max="7692" width="15.7109375" style="15" customWidth="1"/>
    <col min="7693" max="7693" width="20.42578125" style="15" customWidth="1"/>
    <col min="7694" max="7694" width="18" style="15" customWidth="1"/>
    <col min="7695" max="7695" width="27.5703125" style="15" bestFit="1" customWidth="1"/>
    <col min="7696" max="7698" width="11.42578125" style="15"/>
    <col min="7699" max="7699" width="0" style="15" hidden="1" customWidth="1"/>
    <col min="7700" max="7936" width="11.42578125" style="15"/>
    <col min="7937" max="7937" width="28.5703125" style="15" customWidth="1"/>
    <col min="7938" max="7938" width="27" style="15" bestFit="1" customWidth="1"/>
    <col min="7939" max="7948" width="15.7109375" style="15" customWidth="1"/>
    <col min="7949" max="7949" width="20.42578125" style="15" customWidth="1"/>
    <col min="7950" max="7950" width="18" style="15" customWidth="1"/>
    <col min="7951" max="7951" width="27.5703125" style="15" bestFit="1" customWidth="1"/>
    <col min="7952" max="7954" width="11.42578125" style="15"/>
    <col min="7955" max="7955" width="0" style="15" hidden="1" customWidth="1"/>
    <col min="7956" max="8192" width="11.42578125" style="15"/>
    <col min="8193" max="8193" width="28.5703125" style="15" customWidth="1"/>
    <col min="8194" max="8194" width="27" style="15" bestFit="1" customWidth="1"/>
    <col min="8195" max="8204" width="15.7109375" style="15" customWidth="1"/>
    <col min="8205" max="8205" width="20.42578125" style="15" customWidth="1"/>
    <col min="8206" max="8206" width="18" style="15" customWidth="1"/>
    <col min="8207" max="8207" width="27.5703125" style="15" bestFit="1" customWidth="1"/>
    <col min="8208" max="8210" width="11.42578125" style="15"/>
    <col min="8211" max="8211" width="0" style="15" hidden="1" customWidth="1"/>
    <col min="8212" max="8448" width="11.42578125" style="15"/>
    <col min="8449" max="8449" width="28.5703125" style="15" customWidth="1"/>
    <col min="8450" max="8450" width="27" style="15" bestFit="1" customWidth="1"/>
    <col min="8451" max="8460" width="15.7109375" style="15" customWidth="1"/>
    <col min="8461" max="8461" width="20.42578125" style="15" customWidth="1"/>
    <col min="8462" max="8462" width="18" style="15" customWidth="1"/>
    <col min="8463" max="8463" width="27.5703125" style="15" bestFit="1" customWidth="1"/>
    <col min="8464" max="8466" width="11.42578125" style="15"/>
    <col min="8467" max="8467" width="0" style="15" hidden="1" customWidth="1"/>
    <col min="8468" max="8704" width="11.42578125" style="15"/>
    <col min="8705" max="8705" width="28.5703125" style="15" customWidth="1"/>
    <col min="8706" max="8706" width="27" style="15" bestFit="1" customWidth="1"/>
    <col min="8707" max="8716" width="15.7109375" style="15" customWidth="1"/>
    <col min="8717" max="8717" width="20.42578125" style="15" customWidth="1"/>
    <col min="8718" max="8718" width="18" style="15" customWidth="1"/>
    <col min="8719" max="8719" width="27.5703125" style="15" bestFit="1" customWidth="1"/>
    <col min="8720" max="8722" width="11.42578125" style="15"/>
    <col min="8723" max="8723" width="0" style="15" hidden="1" customWidth="1"/>
    <col min="8724" max="8960" width="11.42578125" style="15"/>
    <col min="8961" max="8961" width="28.5703125" style="15" customWidth="1"/>
    <col min="8962" max="8962" width="27" style="15" bestFit="1" customWidth="1"/>
    <col min="8963" max="8972" width="15.7109375" style="15" customWidth="1"/>
    <col min="8973" max="8973" width="20.42578125" style="15" customWidth="1"/>
    <col min="8974" max="8974" width="18" style="15" customWidth="1"/>
    <col min="8975" max="8975" width="27.5703125" style="15" bestFit="1" customWidth="1"/>
    <col min="8976" max="8978" width="11.42578125" style="15"/>
    <col min="8979" max="8979" width="0" style="15" hidden="1" customWidth="1"/>
    <col min="8980" max="9216" width="11.42578125" style="15"/>
    <col min="9217" max="9217" width="28.5703125" style="15" customWidth="1"/>
    <col min="9218" max="9218" width="27" style="15" bestFit="1" customWidth="1"/>
    <col min="9219" max="9228" width="15.7109375" style="15" customWidth="1"/>
    <col min="9229" max="9229" width="20.42578125" style="15" customWidth="1"/>
    <col min="9230" max="9230" width="18" style="15" customWidth="1"/>
    <col min="9231" max="9231" width="27.5703125" style="15" bestFit="1" customWidth="1"/>
    <col min="9232" max="9234" width="11.42578125" style="15"/>
    <col min="9235" max="9235" width="0" style="15" hidden="1" customWidth="1"/>
    <col min="9236" max="9472" width="11.42578125" style="15"/>
    <col min="9473" max="9473" width="28.5703125" style="15" customWidth="1"/>
    <col min="9474" max="9474" width="27" style="15" bestFit="1" customWidth="1"/>
    <col min="9475" max="9484" width="15.7109375" style="15" customWidth="1"/>
    <col min="9485" max="9485" width="20.42578125" style="15" customWidth="1"/>
    <col min="9486" max="9486" width="18" style="15" customWidth="1"/>
    <col min="9487" max="9487" width="27.5703125" style="15" bestFit="1" customWidth="1"/>
    <col min="9488" max="9490" width="11.42578125" style="15"/>
    <col min="9491" max="9491" width="0" style="15" hidden="1" customWidth="1"/>
    <col min="9492" max="9728" width="11.42578125" style="15"/>
    <col min="9729" max="9729" width="28.5703125" style="15" customWidth="1"/>
    <col min="9730" max="9730" width="27" style="15" bestFit="1" customWidth="1"/>
    <col min="9731" max="9740" width="15.7109375" style="15" customWidth="1"/>
    <col min="9741" max="9741" width="20.42578125" style="15" customWidth="1"/>
    <col min="9742" max="9742" width="18" style="15" customWidth="1"/>
    <col min="9743" max="9743" width="27.5703125" style="15" bestFit="1" customWidth="1"/>
    <col min="9744" max="9746" width="11.42578125" style="15"/>
    <col min="9747" max="9747" width="0" style="15" hidden="1" customWidth="1"/>
    <col min="9748" max="9984" width="11.42578125" style="15"/>
    <col min="9985" max="9985" width="28.5703125" style="15" customWidth="1"/>
    <col min="9986" max="9986" width="27" style="15" bestFit="1" customWidth="1"/>
    <col min="9987" max="9996" width="15.7109375" style="15" customWidth="1"/>
    <col min="9997" max="9997" width="20.42578125" style="15" customWidth="1"/>
    <col min="9998" max="9998" width="18" style="15" customWidth="1"/>
    <col min="9999" max="9999" width="27.5703125" style="15" bestFit="1" customWidth="1"/>
    <col min="10000" max="10002" width="11.42578125" style="15"/>
    <col min="10003" max="10003" width="0" style="15" hidden="1" customWidth="1"/>
    <col min="10004" max="10240" width="11.42578125" style="15"/>
    <col min="10241" max="10241" width="28.5703125" style="15" customWidth="1"/>
    <col min="10242" max="10242" width="27" style="15" bestFit="1" customWidth="1"/>
    <col min="10243" max="10252" width="15.7109375" style="15" customWidth="1"/>
    <col min="10253" max="10253" width="20.42578125" style="15" customWidth="1"/>
    <col min="10254" max="10254" width="18" style="15" customWidth="1"/>
    <col min="10255" max="10255" width="27.5703125" style="15" bestFit="1" customWidth="1"/>
    <col min="10256" max="10258" width="11.42578125" style="15"/>
    <col min="10259" max="10259" width="0" style="15" hidden="1" customWidth="1"/>
    <col min="10260" max="10496" width="11.42578125" style="15"/>
    <col min="10497" max="10497" width="28.5703125" style="15" customWidth="1"/>
    <col min="10498" max="10498" width="27" style="15" bestFit="1" customWidth="1"/>
    <col min="10499" max="10508" width="15.7109375" style="15" customWidth="1"/>
    <col min="10509" max="10509" width="20.42578125" style="15" customWidth="1"/>
    <col min="10510" max="10510" width="18" style="15" customWidth="1"/>
    <col min="10511" max="10511" width="27.5703125" style="15" bestFit="1" customWidth="1"/>
    <col min="10512" max="10514" width="11.42578125" style="15"/>
    <col min="10515" max="10515" width="0" style="15" hidden="1" customWidth="1"/>
    <col min="10516" max="10752" width="11.42578125" style="15"/>
    <col min="10753" max="10753" width="28.5703125" style="15" customWidth="1"/>
    <col min="10754" max="10754" width="27" style="15" bestFit="1" customWidth="1"/>
    <col min="10755" max="10764" width="15.7109375" style="15" customWidth="1"/>
    <col min="10765" max="10765" width="20.42578125" style="15" customWidth="1"/>
    <col min="10766" max="10766" width="18" style="15" customWidth="1"/>
    <col min="10767" max="10767" width="27.5703125" style="15" bestFit="1" customWidth="1"/>
    <col min="10768" max="10770" width="11.42578125" style="15"/>
    <col min="10771" max="10771" width="0" style="15" hidden="1" customWidth="1"/>
    <col min="10772" max="11008" width="11.42578125" style="15"/>
    <col min="11009" max="11009" width="28.5703125" style="15" customWidth="1"/>
    <col min="11010" max="11010" width="27" style="15" bestFit="1" customWidth="1"/>
    <col min="11011" max="11020" width="15.7109375" style="15" customWidth="1"/>
    <col min="11021" max="11021" width="20.42578125" style="15" customWidth="1"/>
    <col min="11022" max="11022" width="18" style="15" customWidth="1"/>
    <col min="11023" max="11023" width="27.5703125" style="15" bestFit="1" customWidth="1"/>
    <col min="11024" max="11026" width="11.42578125" style="15"/>
    <col min="11027" max="11027" width="0" style="15" hidden="1" customWidth="1"/>
    <col min="11028" max="11264" width="11.42578125" style="15"/>
    <col min="11265" max="11265" width="28.5703125" style="15" customWidth="1"/>
    <col min="11266" max="11266" width="27" style="15" bestFit="1" customWidth="1"/>
    <col min="11267" max="11276" width="15.7109375" style="15" customWidth="1"/>
    <col min="11277" max="11277" width="20.42578125" style="15" customWidth="1"/>
    <col min="11278" max="11278" width="18" style="15" customWidth="1"/>
    <col min="11279" max="11279" width="27.5703125" style="15" bestFit="1" customWidth="1"/>
    <col min="11280" max="11282" width="11.42578125" style="15"/>
    <col min="11283" max="11283" width="0" style="15" hidden="1" customWidth="1"/>
    <col min="11284" max="11520" width="11.42578125" style="15"/>
    <col min="11521" max="11521" width="28.5703125" style="15" customWidth="1"/>
    <col min="11522" max="11522" width="27" style="15" bestFit="1" customWidth="1"/>
    <col min="11523" max="11532" width="15.7109375" style="15" customWidth="1"/>
    <col min="11533" max="11533" width="20.42578125" style="15" customWidth="1"/>
    <col min="11534" max="11534" width="18" style="15" customWidth="1"/>
    <col min="11535" max="11535" width="27.5703125" style="15" bestFit="1" customWidth="1"/>
    <col min="11536" max="11538" width="11.42578125" style="15"/>
    <col min="11539" max="11539" width="0" style="15" hidden="1" customWidth="1"/>
    <col min="11540" max="11776" width="11.42578125" style="15"/>
    <col min="11777" max="11777" width="28.5703125" style="15" customWidth="1"/>
    <col min="11778" max="11778" width="27" style="15" bestFit="1" customWidth="1"/>
    <col min="11779" max="11788" width="15.7109375" style="15" customWidth="1"/>
    <col min="11789" max="11789" width="20.42578125" style="15" customWidth="1"/>
    <col min="11790" max="11790" width="18" style="15" customWidth="1"/>
    <col min="11791" max="11791" width="27.5703125" style="15" bestFit="1" customWidth="1"/>
    <col min="11792" max="11794" width="11.42578125" style="15"/>
    <col min="11795" max="11795" width="0" style="15" hidden="1" customWidth="1"/>
    <col min="11796" max="12032" width="11.42578125" style="15"/>
    <col min="12033" max="12033" width="28.5703125" style="15" customWidth="1"/>
    <col min="12034" max="12034" width="27" style="15" bestFit="1" customWidth="1"/>
    <col min="12035" max="12044" width="15.7109375" style="15" customWidth="1"/>
    <col min="12045" max="12045" width="20.42578125" style="15" customWidth="1"/>
    <col min="12046" max="12046" width="18" style="15" customWidth="1"/>
    <col min="12047" max="12047" width="27.5703125" style="15" bestFit="1" customWidth="1"/>
    <col min="12048" max="12050" width="11.42578125" style="15"/>
    <col min="12051" max="12051" width="0" style="15" hidden="1" customWidth="1"/>
    <col min="12052" max="12288" width="11.42578125" style="15"/>
    <col min="12289" max="12289" width="28.5703125" style="15" customWidth="1"/>
    <col min="12290" max="12290" width="27" style="15" bestFit="1" customWidth="1"/>
    <col min="12291" max="12300" width="15.7109375" style="15" customWidth="1"/>
    <col min="12301" max="12301" width="20.42578125" style="15" customWidth="1"/>
    <col min="12302" max="12302" width="18" style="15" customWidth="1"/>
    <col min="12303" max="12303" width="27.5703125" style="15" bestFit="1" customWidth="1"/>
    <col min="12304" max="12306" width="11.42578125" style="15"/>
    <col min="12307" max="12307" width="0" style="15" hidden="1" customWidth="1"/>
    <col min="12308" max="12544" width="11.42578125" style="15"/>
    <col min="12545" max="12545" width="28.5703125" style="15" customWidth="1"/>
    <col min="12546" max="12546" width="27" style="15" bestFit="1" customWidth="1"/>
    <col min="12547" max="12556" width="15.7109375" style="15" customWidth="1"/>
    <col min="12557" max="12557" width="20.42578125" style="15" customWidth="1"/>
    <col min="12558" max="12558" width="18" style="15" customWidth="1"/>
    <col min="12559" max="12559" width="27.5703125" style="15" bestFit="1" customWidth="1"/>
    <col min="12560" max="12562" width="11.42578125" style="15"/>
    <col min="12563" max="12563" width="0" style="15" hidden="1" customWidth="1"/>
    <col min="12564" max="12800" width="11.42578125" style="15"/>
    <col min="12801" max="12801" width="28.5703125" style="15" customWidth="1"/>
    <col min="12802" max="12802" width="27" style="15" bestFit="1" customWidth="1"/>
    <col min="12803" max="12812" width="15.7109375" style="15" customWidth="1"/>
    <col min="12813" max="12813" width="20.42578125" style="15" customWidth="1"/>
    <col min="12814" max="12814" width="18" style="15" customWidth="1"/>
    <col min="12815" max="12815" width="27.5703125" style="15" bestFit="1" customWidth="1"/>
    <col min="12816" max="12818" width="11.42578125" style="15"/>
    <col min="12819" max="12819" width="0" style="15" hidden="1" customWidth="1"/>
    <col min="12820" max="13056" width="11.42578125" style="15"/>
    <col min="13057" max="13057" width="28.5703125" style="15" customWidth="1"/>
    <col min="13058" max="13058" width="27" style="15" bestFit="1" customWidth="1"/>
    <col min="13059" max="13068" width="15.7109375" style="15" customWidth="1"/>
    <col min="13069" max="13069" width="20.42578125" style="15" customWidth="1"/>
    <col min="13070" max="13070" width="18" style="15" customWidth="1"/>
    <col min="13071" max="13071" width="27.5703125" style="15" bestFit="1" customWidth="1"/>
    <col min="13072" max="13074" width="11.42578125" style="15"/>
    <col min="13075" max="13075" width="0" style="15" hidden="1" customWidth="1"/>
    <col min="13076" max="13312" width="11.42578125" style="15"/>
    <col min="13313" max="13313" width="28.5703125" style="15" customWidth="1"/>
    <col min="13314" max="13314" width="27" style="15" bestFit="1" customWidth="1"/>
    <col min="13315" max="13324" width="15.7109375" style="15" customWidth="1"/>
    <col min="13325" max="13325" width="20.42578125" style="15" customWidth="1"/>
    <col min="13326" max="13326" width="18" style="15" customWidth="1"/>
    <col min="13327" max="13327" width="27.5703125" style="15" bestFit="1" customWidth="1"/>
    <col min="13328" max="13330" width="11.42578125" style="15"/>
    <col min="13331" max="13331" width="0" style="15" hidden="1" customWidth="1"/>
    <col min="13332" max="13568" width="11.42578125" style="15"/>
    <col min="13569" max="13569" width="28.5703125" style="15" customWidth="1"/>
    <col min="13570" max="13570" width="27" style="15" bestFit="1" customWidth="1"/>
    <col min="13571" max="13580" width="15.7109375" style="15" customWidth="1"/>
    <col min="13581" max="13581" width="20.42578125" style="15" customWidth="1"/>
    <col min="13582" max="13582" width="18" style="15" customWidth="1"/>
    <col min="13583" max="13583" width="27.5703125" style="15" bestFit="1" customWidth="1"/>
    <col min="13584" max="13586" width="11.42578125" style="15"/>
    <col min="13587" max="13587" width="0" style="15" hidden="1" customWidth="1"/>
    <col min="13588" max="13824" width="11.42578125" style="15"/>
    <col min="13825" max="13825" width="28.5703125" style="15" customWidth="1"/>
    <col min="13826" max="13826" width="27" style="15" bestFit="1" customWidth="1"/>
    <col min="13827" max="13836" width="15.7109375" style="15" customWidth="1"/>
    <col min="13837" max="13837" width="20.42578125" style="15" customWidth="1"/>
    <col min="13838" max="13838" width="18" style="15" customWidth="1"/>
    <col min="13839" max="13839" width="27.5703125" style="15" bestFit="1" customWidth="1"/>
    <col min="13840" max="13842" width="11.42578125" style="15"/>
    <col min="13843" max="13843" width="0" style="15" hidden="1" customWidth="1"/>
    <col min="13844" max="14080" width="11.42578125" style="15"/>
    <col min="14081" max="14081" width="28.5703125" style="15" customWidth="1"/>
    <col min="14082" max="14082" width="27" style="15" bestFit="1" customWidth="1"/>
    <col min="14083" max="14092" width="15.7109375" style="15" customWidth="1"/>
    <col min="14093" max="14093" width="20.42578125" style="15" customWidth="1"/>
    <col min="14094" max="14094" width="18" style="15" customWidth="1"/>
    <col min="14095" max="14095" width="27.5703125" style="15" bestFit="1" customWidth="1"/>
    <col min="14096" max="14098" width="11.42578125" style="15"/>
    <col min="14099" max="14099" width="0" style="15" hidden="1" customWidth="1"/>
    <col min="14100" max="14336" width="11.42578125" style="15"/>
    <col min="14337" max="14337" width="28.5703125" style="15" customWidth="1"/>
    <col min="14338" max="14338" width="27" style="15" bestFit="1" customWidth="1"/>
    <col min="14339" max="14348" width="15.7109375" style="15" customWidth="1"/>
    <col min="14349" max="14349" width="20.42578125" style="15" customWidth="1"/>
    <col min="14350" max="14350" width="18" style="15" customWidth="1"/>
    <col min="14351" max="14351" width="27.5703125" style="15" bestFit="1" customWidth="1"/>
    <col min="14352" max="14354" width="11.42578125" style="15"/>
    <col min="14355" max="14355" width="0" style="15" hidden="1" customWidth="1"/>
    <col min="14356" max="14592" width="11.42578125" style="15"/>
    <col min="14593" max="14593" width="28.5703125" style="15" customWidth="1"/>
    <col min="14594" max="14594" width="27" style="15" bestFit="1" customWidth="1"/>
    <col min="14595" max="14604" width="15.7109375" style="15" customWidth="1"/>
    <col min="14605" max="14605" width="20.42578125" style="15" customWidth="1"/>
    <col min="14606" max="14606" width="18" style="15" customWidth="1"/>
    <col min="14607" max="14607" width="27.5703125" style="15" bestFit="1" customWidth="1"/>
    <col min="14608" max="14610" width="11.42578125" style="15"/>
    <col min="14611" max="14611" width="0" style="15" hidden="1" customWidth="1"/>
    <col min="14612" max="14848" width="11.42578125" style="15"/>
    <col min="14849" max="14849" width="28.5703125" style="15" customWidth="1"/>
    <col min="14850" max="14850" width="27" style="15" bestFit="1" customWidth="1"/>
    <col min="14851" max="14860" width="15.7109375" style="15" customWidth="1"/>
    <col min="14861" max="14861" width="20.42578125" style="15" customWidth="1"/>
    <col min="14862" max="14862" width="18" style="15" customWidth="1"/>
    <col min="14863" max="14863" width="27.5703125" style="15" bestFit="1" customWidth="1"/>
    <col min="14864" max="14866" width="11.42578125" style="15"/>
    <col min="14867" max="14867" width="0" style="15" hidden="1" customWidth="1"/>
    <col min="14868" max="15104" width="11.42578125" style="15"/>
    <col min="15105" max="15105" width="28.5703125" style="15" customWidth="1"/>
    <col min="15106" max="15106" width="27" style="15" bestFit="1" customWidth="1"/>
    <col min="15107" max="15116" width="15.7109375" style="15" customWidth="1"/>
    <col min="15117" max="15117" width="20.42578125" style="15" customWidth="1"/>
    <col min="15118" max="15118" width="18" style="15" customWidth="1"/>
    <col min="15119" max="15119" width="27.5703125" style="15" bestFit="1" customWidth="1"/>
    <col min="15120" max="15122" width="11.42578125" style="15"/>
    <col min="15123" max="15123" width="0" style="15" hidden="1" customWidth="1"/>
    <col min="15124" max="15360" width="11.42578125" style="15"/>
    <col min="15361" max="15361" width="28.5703125" style="15" customWidth="1"/>
    <col min="15362" max="15362" width="27" style="15" bestFit="1" customWidth="1"/>
    <col min="15363" max="15372" width="15.7109375" style="15" customWidth="1"/>
    <col min="15373" max="15373" width="20.42578125" style="15" customWidth="1"/>
    <col min="15374" max="15374" width="18" style="15" customWidth="1"/>
    <col min="15375" max="15375" width="27.5703125" style="15" bestFit="1" customWidth="1"/>
    <col min="15376" max="15378" width="11.42578125" style="15"/>
    <col min="15379" max="15379" width="0" style="15" hidden="1" customWidth="1"/>
    <col min="15380" max="15616" width="11.42578125" style="15"/>
    <col min="15617" max="15617" width="28.5703125" style="15" customWidth="1"/>
    <col min="15618" max="15618" width="27" style="15" bestFit="1" customWidth="1"/>
    <col min="15619" max="15628" width="15.7109375" style="15" customWidth="1"/>
    <col min="15629" max="15629" width="20.42578125" style="15" customWidth="1"/>
    <col min="15630" max="15630" width="18" style="15" customWidth="1"/>
    <col min="15631" max="15631" width="27.5703125" style="15" bestFit="1" customWidth="1"/>
    <col min="15632" max="15634" width="11.42578125" style="15"/>
    <col min="15635" max="15635" width="0" style="15" hidden="1" customWidth="1"/>
    <col min="15636" max="15872" width="11.42578125" style="15"/>
    <col min="15873" max="15873" width="28.5703125" style="15" customWidth="1"/>
    <col min="15874" max="15874" width="27" style="15" bestFit="1" customWidth="1"/>
    <col min="15875" max="15884" width="15.7109375" style="15" customWidth="1"/>
    <col min="15885" max="15885" width="20.42578125" style="15" customWidth="1"/>
    <col min="15886" max="15886" width="18" style="15" customWidth="1"/>
    <col min="15887" max="15887" width="27.5703125" style="15" bestFit="1" customWidth="1"/>
    <col min="15888" max="15890" width="11.42578125" style="15"/>
    <col min="15891" max="15891" width="0" style="15" hidden="1" customWidth="1"/>
    <col min="15892" max="16128" width="11.42578125" style="15"/>
    <col min="16129" max="16129" width="28.5703125" style="15" customWidth="1"/>
    <col min="16130" max="16130" width="27" style="15" bestFit="1" customWidth="1"/>
    <col min="16131" max="16140" width="15.7109375" style="15" customWidth="1"/>
    <col min="16141" max="16141" width="20.42578125" style="15" customWidth="1"/>
    <col min="16142" max="16142" width="18" style="15" customWidth="1"/>
    <col min="16143" max="16143" width="27.5703125" style="15" bestFit="1" customWidth="1"/>
    <col min="16144" max="16146" width="11.42578125" style="15"/>
    <col min="16147" max="16147" width="0" style="15" hidden="1" customWidth="1"/>
    <col min="16148" max="16384" width="11.42578125" style="15"/>
  </cols>
  <sheetData>
    <row r="1" spans="1:22" ht="30" customHeight="1" x14ac:dyDescent="0.25">
      <c r="A1" s="310"/>
      <c r="B1" s="311" t="s">
        <v>0</v>
      </c>
      <c r="C1" s="312"/>
      <c r="D1" s="312"/>
      <c r="E1" s="312"/>
      <c r="F1" s="312"/>
      <c r="G1" s="312"/>
      <c r="H1" s="312"/>
      <c r="I1" s="312"/>
      <c r="J1" s="312"/>
      <c r="K1" s="312"/>
      <c r="L1" s="312"/>
      <c r="M1" s="313"/>
      <c r="N1" s="314" t="s">
        <v>1</v>
      </c>
      <c r="O1" s="315"/>
      <c r="P1" s="44"/>
      <c r="Q1" s="44"/>
      <c r="T1" s="44"/>
      <c r="U1" s="31"/>
      <c r="V1" s="31"/>
    </row>
    <row r="2" spans="1:22" ht="30" customHeight="1" x14ac:dyDescent="0.25">
      <c r="A2" s="310"/>
      <c r="B2" s="311" t="s">
        <v>60</v>
      </c>
      <c r="C2" s="312"/>
      <c r="D2" s="312"/>
      <c r="E2" s="312"/>
      <c r="F2" s="312"/>
      <c r="G2" s="312"/>
      <c r="H2" s="312"/>
      <c r="I2" s="312"/>
      <c r="J2" s="312"/>
      <c r="K2" s="312"/>
      <c r="L2" s="312"/>
      <c r="M2" s="313"/>
      <c r="N2" s="314" t="s">
        <v>72</v>
      </c>
      <c r="O2" s="315"/>
      <c r="P2" s="44"/>
      <c r="Q2" s="44"/>
      <c r="S2" s="41">
        <v>0.95</v>
      </c>
      <c r="T2" s="44"/>
      <c r="U2" s="31"/>
      <c r="V2" s="31"/>
    </row>
    <row r="3" spans="1:22" ht="30" customHeight="1" x14ac:dyDescent="0.25">
      <c r="A3" s="310"/>
      <c r="B3" s="311" t="s">
        <v>61</v>
      </c>
      <c r="C3" s="312"/>
      <c r="D3" s="312"/>
      <c r="E3" s="312"/>
      <c r="F3" s="312"/>
      <c r="G3" s="312"/>
      <c r="H3" s="312"/>
      <c r="I3" s="312"/>
      <c r="J3" s="312"/>
      <c r="K3" s="312"/>
      <c r="L3" s="312"/>
      <c r="M3" s="313"/>
      <c r="N3" s="314" t="s">
        <v>94</v>
      </c>
      <c r="O3" s="315"/>
      <c r="P3" s="44"/>
      <c r="Q3" s="44"/>
      <c r="S3" s="41">
        <v>0.94999</v>
      </c>
      <c r="T3" s="44"/>
      <c r="U3" s="31"/>
      <c r="V3" s="31"/>
    </row>
    <row r="4" spans="1:22" ht="30" customHeight="1" x14ac:dyDescent="0.25">
      <c r="A4" s="310"/>
      <c r="B4" s="311" t="s">
        <v>62</v>
      </c>
      <c r="C4" s="312"/>
      <c r="D4" s="312"/>
      <c r="E4" s="312"/>
      <c r="F4" s="312"/>
      <c r="G4" s="312"/>
      <c r="H4" s="312"/>
      <c r="I4" s="312"/>
      <c r="J4" s="312"/>
      <c r="K4" s="312"/>
      <c r="L4" s="312"/>
      <c r="M4" s="313"/>
      <c r="N4" s="314" t="s">
        <v>240</v>
      </c>
      <c r="O4" s="315"/>
      <c r="P4" s="45"/>
      <c r="Q4" s="45"/>
      <c r="S4" s="41">
        <v>0.7</v>
      </c>
      <c r="T4" s="45"/>
      <c r="U4" s="32"/>
      <c r="V4" s="32"/>
    </row>
    <row r="5" spans="1:22" ht="18" x14ac:dyDescent="0.25">
      <c r="A5" s="98"/>
      <c r="B5" s="43"/>
      <c r="C5" s="99"/>
      <c r="D5" s="99"/>
      <c r="E5" s="99"/>
      <c r="F5" s="99"/>
      <c r="G5" s="99"/>
      <c r="H5" s="99"/>
      <c r="I5" s="99"/>
      <c r="J5" s="99"/>
      <c r="K5" s="99"/>
      <c r="L5" s="99"/>
      <c r="M5" s="100"/>
      <c r="N5" s="100"/>
      <c r="O5" s="100"/>
      <c r="P5" s="45"/>
      <c r="Q5" s="45"/>
      <c r="S5" s="41">
        <v>0.69999</v>
      </c>
      <c r="T5" s="45"/>
      <c r="U5" s="32"/>
      <c r="V5" s="32"/>
    </row>
    <row r="6" spans="1:22" ht="13.5" customHeight="1" x14ac:dyDescent="0.25">
      <c r="A6" s="101" t="s">
        <v>9</v>
      </c>
      <c r="B6" s="352" t="str">
        <f>'2.DisponibilidadST'!C12</f>
        <v>GESTION DE INFRAESTRUCTURA Y TECNOLOGIAS DE INFORMACION</v>
      </c>
      <c r="C6" s="352"/>
      <c r="D6" s="352"/>
      <c r="E6" s="352"/>
      <c r="F6" s="352"/>
      <c r="G6" s="352"/>
      <c r="H6" s="352"/>
      <c r="I6" s="352"/>
      <c r="J6" s="352"/>
      <c r="K6" s="352"/>
      <c r="L6" s="352"/>
      <c r="M6" s="352"/>
      <c r="N6" s="352"/>
      <c r="O6" s="352"/>
      <c r="S6" s="41"/>
    </row>
    <row r="7" spans="1:22" ht="11.25" customHeight="1" x14ac:dyDescent="0.2">
      <c r="A7" s="98"/>
      <c r="B7" s="43"/>
      <c r="C7" s="43"/>
      <c r="D7" s="43"/>
      <c r="E7" s="43"/>
      <c r="F7" s="43"/>
      <c r="G7" s="43"/>
      <c r="H7" s="43"/>
      <c r="I7" s="43"/>
      <c r="J7" s="43"/>
      <c r="K7" s="43"/>
      <c r="L7" s="43"/>
      <c r="M7" s="43"/>
      <c r="N7" s="43"/>
      <c r="O7" s="43"/>
      <c r="S7" s="41"/>
    </row>
    <row r="8" spans="1:22" s="33" customFormat="1" ht="30" customHeight="1" x14ac:dyDescent="0.2">
      <c r="A8" s="307" t="s">
        <v>63</v>
      </c>
      <c r="B8" s="307" t="s">
        <v>32</v>
      </c>
      <c r="C8" s="308" t="str">
        <f>'2.DisponibilidadST'!C14</f>
        <v>Disponibilidad de servicios tecnológicos</v>
      </c>
      <c r="D8" s="308"/>
      <c r="E8" s="308"/>
      <c r="F8" s="308"/>
      <c r="G8" s="308"/>
      <c r="H8" s="308"/>
      <c r="I8" s="308"/>
      <c r="J8" s="308"/>
      <c r="K8" s="308"/>
      <c r="L8" s="308"/>
      <c r="M8" s="307" t="s">
        <v>65</v>
      </c>
      <c r="N8" s="307"/>
      <c r="O8" s="307"/>
      <c r="P8" s="46"/>
      <c r="Q8" s="46"/>
      <c r="R8" s="46"/>
      <c r="S8" s="11"/>
      <c r="T8" s="46"/>
    </row>
    <row r="9" spans="1:22" s="34" customFormat="1" ht="48.75" customHeight="1" x14ac:dyDescent="0.2">
      <c r="A9" s="307"/>
      <c r="B9" s="307"/>
      <c r="C9" s="151" t="s">
        <v>218</v>
      </c>
      <c r="D9" s="152" t="s">
        <v>226</v>
      </c>
      <c r="E9" s="151" t="s">
        <v>219</v>
      </c>
      <c r="F9" s="152" t="s">
        <v>229</v>
      </c>
      <c r="G9" s="151" t="s">
        <v>220</v>
      </c>
      <c r="H9" s="152" t="s">
        <v>228</v>
      </c>
      <c r="I9" s="151" t="s">
        <v>221</v>
      </c>
      <c r="J9" s="152" t="s">
        <v>227</v>
      </c>
      <c r="K9" s="151" t="s">
        <v>35</v>
      </c>
      <c r="L9" s="152" t="s">
        <v>34</v>
      </c>
      <c r="M9" s="307" t="s">
        <v>136</v>
      </c>
      <c r="N9" s="307"/>
      <c r="O9" s="307"/>
      <c r="P9" s="47"/>
      <c r="Q9" s="47"/>
      <c r="R9" s="47"/>
      <c r="S9" s="11"/>
      <c r="T9" s="47"/>
    </row>
    <row r="10" spans="1:22" ht="100.5" customHeight="1" x14ac:dyDescent="0.2">
      <c r="A10" s="309" t="s">
        <v>149</v>
      </c>
      <c r="B10" s="153" t="str">
        <f>'2.DisponibilidadST'!B40</f>
        <v>Horas con disponibilidad</v>
      </c>
      <c r="C10" s="61">
        <v>64800</v>
      </c>
      <c r="D10" s="355">
        <f>IF(C11=0,"0%",(C10-C11)/$C$10)</f>
        <v>0.99907407407407411</v>
      </c>
      <c r="E10" s="61">
        <v>64800</v>
      </c>
      <c r="F10" s="355">
        <f>IF(E11=0,"0%",(E10-E11)/$E$10)</f>
        <v>0.99629629629629635</v>
      </c>
      <c r="G10" s="61">
        <v>64800</v>
      </c>
      <c r="H10" s="355">
        <f>IF(G11=0,"0%",(G10-G11)/$G$10)</f>
        <v>0.99521604938271602</v>
      </c>
      <c r="I10" s="61">
        <v>64800</v>
      </c>
      <c r="J10" s="355">
        <f>IF(I11=0,"0%",(I10-I11)/$I$10)</f>
        <v>0.99830246913580245</v>
      </c>
      <c r="K10" s="154">
        <f>C10+E10+G10+I10</f>
        <v>259200</v>
      </c>
      <c r="L10" s="355">
        <f>AVERAGE(D10,F10,H10,J10)</f>
        <v>0.99722222222222223</v>
      </c>
      <c r="M10" s="353" t="s">
        <v>252</v>
      </c>
      <c r="N10" s="353"/>
      <c r="O10" s="353"/>
    </row>
    <row r="11" spans="1:22" ht="135.75" customHeight="1" x14ac:dyDescent="0.2">
      <c r="A11" s="309"/>
      <c r="B11" s="153" t="str">
        <f>'2.DisponibilidadST'!B41</f>
        <v>Horas con indisponibilidad</v>
      </c>
      <c r="C11" s="60">
        <v>60</v>
      </c>
      <c r="D11" s="355"/>
      <c r="E11" s="60">
        <v>240</v>
      </c>
      <c r="F11" s="355"/>
      <c r="G11" s="60">
        <v>310</v>
      </c>
      <c r="H11" s="355"/>
      <c r="I11" s="60">
        <v>110</v>
      </c>
      <c r="J11" s="355"/>
      <c r="K11" s="154">
        <f>C11+E11+G11+I11</f>
        <v>720</v>
      </c>
      <c r="L11" s="355"/>
      <c r="M11" s="354" t="s">
        <v>260</v>
      </c>
      <c r="N11" s="354"/>
      <c r="O11" s="354"/>
    </row>
    <row r="12" spans="1:22" ht="30" customHeight="1" x14ac:dyDescent="0.2">
      <c r="A12" s="105"/>
      <c r="B12"/>
      <c r="C12" s="106"/>
      <c r="D12" s="106"/>
      <c r="E12" s="106"/>
      <c r="F12" s="106"/>
      <c r="G12" s="106"/>
      <c r="H12" s="106"/>
      <c r="I12" s="106"/>
      <c r="J12" s="106"/>
      <c r="K12" s="106"/>
      <c r="L12" s="106"/>
      <c r="M12"/>
      <c r="N12"/>
      <c r="O12"/>
    </row>
    <row r="13" spans="1:22" ht="168" customHeight="1" x14ac:dyDescent="0.2">
      <c r="A13" s="103" t="s">
        <v>150</v>
      </c>
      <c r="B13" s="309" t="s">
        <v>151</v>
      </c>
      <c r="C13" s="309"/>
      <c r="D13" s="155">
        <v>30</v>
      </c>
      <c r="E13" s="155">
        <f>+D13*720*3</f>
        <v>64800</v>
      </c>
      <c r="F13"/>
      <c r="G13"/>
      <c r="H13"/>
      <c r="I13"/>
      <c r="J13"/>
      <c r="K13"/>
      <c r="L13"/>
      <c r="M13"/>
      <c r="N13"/>
      <c r="O13"/>
    </row>
    <row r="14" spans="1:22" ht="30" customHeight="1" x14ac:dyDescent="0.2">
      <c r="A14" s="105"/>
      <c r="B14"/>
      <c r="C14"/>
      <c r="D14"/>
      <c r="E14"/>
      <c r="F14"/>
      <c r="G14"/>
      <c r="H14"/>
      <c r="I14"/>
      <c r="J14"/>
      <c r="K14"/>
      <c r="L14"/>
      <c r="M14"/>
      <c r="N14"/>
      <c r="O14"/>
    </row>
    <row r="66" spans="19:19" ht="30" customHeight="1" x14ac:dyDescent="0.2">
      <c r="S66" s="42"/>
    </row>
    <row r="136" spans="19:19" ht="30" customHeight="1" x14ac:dyDescent="0.2">
      <c r="S136" s="10"/>
    </row>
    <row r="137" spans="19:19" ht="30" customHeight="1" x14ac:dyDescent="0.2">
      <c r="S137" s="10"/>
    </row>
    <row r="138" spans="19:19" ht="30" customHeight="1" x14ac:dyDescent="0.2">
      <c r="S138" s="10"/>
    </row>
    <row r="139" spans="19:19" ht="30" customHeight="1" x14ac:dyDescent="0.2">
      <c r="S139" s="10"/>
    </row>
    <row r="140" spans="19:19" ht="30" customHeight="1" x14ac:dyDescent="0.2">
      <c r="S140" s="10"/>
    </row>
    <row r="141" spans="19:19" ht="30" customHeight="1" x14ac:dyDescent="0.2">
      <c r="S141" s="10"/>
    </row>
    <row r="142" spans="19:19" ht="30" customHeight="1" x14ac:dyDescent="0.2">
      <c r="S142" s="10"/>
    </row>
    <row r="143" spans="19:19" ht="30" customHeight="1" x14ac:dyDescent="0.2">
      <c r="S143" s="10"/>
    </row>
    <row r="144" spans="19:19" ht="30" customHeight="1" x14ac:dyDescent="0.2">
      <c r="S144" s="10"/>
    </row>
    <row r="145" spans="19:19" ht="30" customHeight="1" x14ac:dyDescent="0.2">
      <c r="S145" s="10"/>
    </row>
    <row r="146" spans="19:19" ht="30" customHeight="1" x14ac:dyDescent="0.2">
      <c r="S146" s="10"/>
    </row>
  </sheetData>
  <mergeCells count="24">
    <mergeCell ref="M10:O10"/>
    <mergeCell ref="M11:O11"/>
    <mergeCell ref="B13:C13"/>
    <mergeCell ref="A10:A11"/>
    <mergeCell ref="D10:D11"/>
    <mergeCell ref="F10:F11"/>
    <mergeCell ref="H10:H11"/>
    <mergeCell ref="J10:J11"/>
    <mergeCell ref="L10:L11"/>
    <mergeCell ref="B6:O6"/>
    <mergeCell ref="A8:A9"/>
    <mergeCell ref="B8:B9"/>
    <mergeCell ref="C8:L8"/>
    <mergeCell ref="M8:O8"/>
    <mergeCell ref="M9:O9"/>
    <mergeCell ref="A1:A4"/>
    <mergeCell ref="B1:M1"/>
    <mergeCell ref="N1:O1"/>
    <mergeCell ref="B2:M2"/>
    <mergeCell ref="N2:O2"/>
    <mergeCell ref="B3:M3"/>
    <mergeCell ref="N3:O3"/>
    <mergeCell ref="B4:M4"/>
    <mergeCell ref="N4:O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S180"/>
  <sheetViews>
    <sheetView zoomScaleNormal="100" workbookViewId="0">
      <selection activeCell="C75" sqref="C75:P75"/>
    </sheetView>
  </sheetViews>
  <sheetFormatPr baseColWidth="10" defaultColWidth="11.42578125" defaultRowHeight="12.75" x14ac:dyDescent="0.2"/>
  <cols>
    <col min="1" max="1" width="1.7109375" style="2" customWidth="1"/>
    <col min="2" max="2" width="35.28515625" style="2" customWidth="1"/>
    <col min="3" max="3" width="16.85546875" style="2" customWidth="1"/>
    <col min="4" max="5" width="8.7109375" style="2" customWidth="1"/>
    <col min="6" max="6" width="7.7109375" style="2" customWidth="1"/>
    <col min="7" max="7" width="7.28515625" style="2" customWidth="1"/>
    <col min="8" max="8" width="7.140625" style="2" customWidth="1"/>
    <col min="9" max="9" width="7.42578125" style="2" customWidth="1"/>
    <col min="10" max="10" width="5.5703125" style="2" customWidth="1"/>
    <col min="11" max="11" width="8.7109375" style="2" customWidth="1"/>
    <col min="12" max="12" width="6.85546875" style="2" customWidth="1"/>
    <col min="13" max="14" width="8.7109375" style="2" customWidth="1"/>
    <col min="15" max="15" width="6.28515625" style="2" customWidth="1"/>
    <col min="16" max="16" width="18.140625" style="2" customWidth="1"/>
    <col min="17" max="18" width="11.7109375" style="2" customWidth="1"/>
    <col min="19" max="19" width="11.42578125" style="11" hidden="1" customWidth="1"/>
    <col min="20" max="256" width="11.42578125" style="2"/>
    <col min="257" max="257" width="3" style="2" customWidth="1"/>
    <col min="258" max="258" width="38" style="2" customWidth="1"/>
    <col min="259" max="259" width="16.85546875" style="2" customWidth="1"/>
    <col min="260" max="262" width="8.7109375" style="2" customWidth="1"/>
    <col min="263" max="263" width="10.28515625" style="2" bestFit="1" customWidth="1"/>
    <col min="264" max="264" width="8.7109375" style="2" customWidth="1"/>
    <col min="265" max="265" width="11.28515625" style="2" bestFit="1" customWidth="1"/>
    <col min="266" max="271" width="8.7109375" style="2" customWidth="1"/>
    <col min="272" max="272" width="13.140625" style="2" customWidth="1"/>
    <col min="273" max="274" width="11.7109375" style="2" customWidth="1"/>
    <col min="275" max="275" width="0" style="2" hidden="1" customWidth="1"/>
    <col min="276" max="512" width="11.42578125" style="2"/>
    <col min="513" max="513" width="3" style="2" customWidth="1"/>
    <col min="514" max="514" width="38" style="2" customWidth="1"/>
    <col min="515" max="515" width="16.85546875" style="2" customWidth="1"/>
    <col min="516" max="518" width="8.7109375" style="2" customWidth="1"/>
    <col min="519" max="519" width="10.28515625" style="2" bestFit="1" customWidth="1"/>
    <col min="520" max="520" width="8.7109375" style="2" customWidth="1"/>
    <col min="521" max="521" width="11.28515625" style="2" bestFit="1" customWidth="1"/>
    <col min="522" max="527" width="8.7109375" style="2" customWidth="1"/>
    <col min="528" max="528" width="13.140625" style="2" customWidth="1"/>
    <col min="529" max="530" width="11.7109375" style="2" customWidth="1"/>
    <col min="531" max="531" width="0" style="2" hidden="1" customWidth="1"/>
    <col min="532" max="768" width="11.42578125" style="2"/>
    <col min="769" max="769" width="3" style="2" customWidth="1"/>
    <col min="770" max="770" width="38" style="2" customWidth="1"/>
    <col min="771" max="771" width="16.85546875" style="2" customWidth="1"/>
    <col min="772" max="774" width="8.7109375" style="2" customWidth="1"/>
    <col min="775" max="775" width="10.28515625" style="2" bestFit="1" customWidth="1"/>
    <col min="776" max="776" width="8.7109375" style="2" customWidth="1"/>
    <col min="777" max="777" width="11.28515625" style="2" bestFit="1" customWidth="1"/>
    <col min="778" max="783" width="8.7109375" style="2" customWidth="1"/>
    <col min="784" max="784" width="13.140625" style="2" customWidth="1"/>
    <col min="785" max="786" width="11.7109375" style="2" customWidth="1"/>
    <col min="787" max="787" width="0" style="2" hidden="1" customWidth="1"/>
    <col min="788" max="1024" width="11.42578125" style="2"/>
    <col min="1025" max="1025" width="3" style="2" customWidth="1"/>
    <col min="1026" max="1026" width="38" style="2" customWidth="1"/>
    <col min="1027" max="1027" width="16.85546875" style="2" customWidth="1"/>
    <col min="1028" max="1030" width="8.7109375" style="2" customWidth="1"/>
    <col min="1031" max="1031" width="10.28515625" style="2" bestFit="1" customWidth="1"/>
    <col min="1032" max="1032" width="8.7109375" style="2" customWidth="1"/>
    <col min="1033" max="1033" width="11.28515625" style="2" bestFit="1" customWidth="1"/>
    <col min="1034" max="1039" width="8.7109375" style="2" customWidth="1"/>
    <col min="1040" max="1040" width="13.140625" style="2" customWidth="1"/>
    <col min="1041" max="1042" width="11.7109375" style="2" customWidth="1"/>
    <col min="1043" max="1043" width="0" style="2" hidden="1" customWidth="1"/>
    <col min="1044" max="1280" width="11.42578125" style="2"/>
    <col min="1281" max="1281" width="3" style="2" customWidth="1"/>
    <col min="1282" max="1282" width="38" style="2" customWidth="1"/>
    <col min="1283" max="1283" width="16.85546875" style="2" customWidth="1"/>
    <col min="1284" max="1286" width="8.7109375" style="2" customWidth="1"/>
    <col min="1287" max="1287" width="10.28515625" style="2" bestFit="1" customWidth="1"/>
    <col min="1288" max="1288" width="8.7109375" style="2" customWidth="1"/>
    <col min="1289" max="1289" width="11.28515625" style="2" bestFit="1" customWidth="1"/>
    <col min="1290" max="1295" width="8.7109375" style="2" customWidth="1"/>
    <col min="1296" max="1296" width="13.140625" style="2" customWidth="1"/>
    <col min="1297" max="1298" width="11.7109375" style="2" customWidth="1"/>
    <col min="1299" max="1299" width="0" style="2" hidden="1" customWidth="1"/>
    <col min="1300" max="1536" width="11.42578125" style="2"/>
    <col min="1537" max="1537" width="3" style="2" customWidth="1"/>
    <col min="1538" max="1538" width="38" style="2" customWidth="1"/>
    <col min="1539" max="1539" width="16.85546875" style="2" customWidth="1"/>
    <col min="1540" max="1542" width="8.7109375" style="2" customWidth="1"/>
    <col min="1543" max="1543" width="10.28515625" style="2" bestFit="1" customWidth="1"/>
    <col min="1544" max="1544" width="8.7109375" style="2" customWidth="1"/>
    <col min="1545" max="1545" width="11.28515625" style="2" bestFit="1" customWidth="1"/>
    <col min="1546" max="1551" width="8.7109375" style="2" customWidth="1"/>
    <col min="1552" max="1552" width="13.140625" style="2" customWidth="1"/>
    <col min="1553" max="1554" width="11.7109375" style="2" customWidth="1"/>
    <col min="1555" max="1555" width="0" style="2" hidden="1" customWidth="1"/>
    <col min="1556" max="1792" width="11.42578125" style="2"/>
    <col min="1793" max="1793" width="3" style="2" customWidth="1"/>
    <col min="1794" max="1794" width="38" style="2" customWidth="1"/>
    <col min="1795" max="1795" width="16.85546875" style="2" customWidth="1"/>
    <col min="1796" max="1798" width="8.7109375" style="2" customWidth="1"/>
    <col min="1799" max="1799" width="10.28515625" style="2" bestFit="1" customWidth="1"/>
    <col min="1800" max="1800" width="8.7109375" style="2" customWidth="1"/>
    <col min="1801" max="1801" width="11.28515625" style="2" bestFit="1" customWidth="1"/>
    <col min="1802" max="1807" width="8.7109375" style="2" customWidth="1"/>
    <col min="1808" max="1808" width="13.140625" style="2" customWidth="1"/>
    <col min="1809" max="1810" width="11.7109375" style="2" customWidth="1"/>
    <col min="1811" max="1811" width="0" style="2" hidden="1" customWidth="1"/>
    <col min="1812" max="2048" width="11.42578125" style="2"/>
    <col min="2049" max="2049" width="3" style="2" customWidth="1"/>
    <col min="2050" max="2050" width="38" style="2" customWidth="1"/>
    <col min="2051" max="2051" width="16.85546875" style="2" customWidth="1"/>
    <col min="2052" max="2054" width="8.7109375" style="2" customWidth="1"/>
    <col min="2055" max="2055" width="10.28515625" style="2" bestFit="1" customWidth="1"/>
    <col min="2056" max="2056" width="8.7109375" style="2" customWidth="1"/>
    <col min="2057" max="2057" width="11.28515625" style="2" bestFit="1" customWidth="1"/>
    <col min="2058" max="2063" width="8.7109375" style="2" customWidth="1"/>
    <col min="2064" max="2064" width="13.140625" style="2" customWidth="1"/>
    <col min="2065" max="2066" width="11.7109375" style="2" customWidth="1"/>
    <col min="2067" max="2067" width="0" style="2" hidden="1" customWidth="1"/>
    <col min="2068" max="2304" width="11.42578125" style="2"/>
    <col min="2305" max="2305" width="3" style="2" customWidth="1"/>
    <col min="2306" max="2306" width="38" style="2" customWidth="1"/>
    <col min="2307" max="2307" width="16.85546875" style="2" customWidth="1"/>
    <col min="2308" max="2310" width="8.7109375" style="2" customWidth="1"/>
    <col min="2311" max="2311" width="10.28515625" style="2" bestFit="1" customWidth="1"/>
    <col min="2312" max="2312" width="8.7109375" style="2" customWidth="1"/>
    <col min="2313" max="2313" width="11.28515625" style="2" bestFit="1" customWidth="1"/>
    <col min="2314" max="2319" width="8.7109375" style="2" customWidth="1"/>
    <col min="2320" max="2320" width="13.140625" style="2" customWidth="1"/>
    <col min="2321" max="2322" width="11.7109375" style="2" customWidth="1"/>
    <col min="2323" max="2323" width="0" style="2" hidden="1" customWidth="1"/>
    <col min="2324" max="2560" width="11.42578125" style="2"/>
    <col min="2561" max="2561" width="3" style="2" customWidth="1"/>
    <col min="2562" max="2562" width="38" style="2" customWidth="1"/>
    <col min="2563" max="2563" width="16.85546875" style="2" customWidth="1"/>
    <col min="2564" max="2566" width="8.7109375" style="2" customWidth="1"/>
    <col min="2567" max="2567" width="10.28515625" style="2" bestFit="1" customWidth="1"/>
    <col min="2568" max="2568" width="8.7109375" style="2" customWidth="1"/>
    <col min="2569" max="2569" width="11.28515625" style="2" bestFit="1" customWidth="1"/>
    <col min="2570" max="2575" width="8.7109375" style="2" customWidth="1"/>
    <col min="2576" max="2576" width="13.140625" style="2" customWidth="1"/>
    <col min="2577" max="2578" width="11.7109375" style="2" customWidth="1"/>
    <col min="2579" max="2579" width="0" style="2" hidden="1" customWidth="1"/>
    <col min="2580" max="2816" width="11.42578125" style="2"/>
    <col min="2817" max="2817" width="3" style="2" customWidth="1"/>
    <col min="2818" max="2818" width="38" style="2" customWidth="1"/>
    <col min="2819" max="2819" width="16.85546875" style="2" customWidth="1"/>
    <col min="2820" max="2822" width="8.7109375" style="2" customWidth="1"/>
    <col min="2823" max="2823" width="10.28515625" style="2" bestFit="1" customWidth="1"/>
    <col min="2824" max="2824" width="8.7109375" style="2" customWidth="1"/>
    <col min="2825" max="2825" width="11.28515625" style="2" bestFit="1" customWidth="1"/>
    <col min="2826" max="2831" width="8.7109375" style="2" customWidth="1"/>
    <col min="2832" max="2832" width="13.140625" style="2" customWidth="1"/>
    <col min="2833" max="2834" width="11.7109375" style="2" customWidth="1"/>
    <col min="2835" max="2835" width="0" style="2" hidden="1" customWidth="1"/>
    <col min="2836" max="3072" width="11.42578125" style="2"/>
    <col min="3073" max="3073" width="3" style="2" customWidth="1"/>
    <col min="3074" max="3074" width="38" style="2" customWidth="1"/>
    <col min="3075" max="3075" width="16.85546875" style="2" customWidth="1"/>
    <col min="3076" max="3078" width="8.7109375" style="2" customWidth="1"/>
    <col min="3079" max="3079" width="10.28515625" style="2" bestFit="1" customWidth="1"/>
    <col min="3080" max="3080" width="8.7109375" style="2" customWidth="1"/>
    <col min="3081" max="3081" width="11.28515625" style="2" bestFit="1" customWidth="1"/>
    <col min="3082" max="3087" width="8.7109375" style="2" customWidth="1"/>
    <col min="3088" max="3088" width="13.140625" style="2" customWidth="1"/>
    <col min="3089" max="3090" width="11.7109375" style="2" customWidth="1"/>
    <col min="3091" max="3091" width="0" style="2" hidden="1" customWidth="1"/>
    <col min="3092" max="3328" width="11.42578125" style="2"/>
    <col min="3329" max="3329" width="3" style="2" customWidth="1"/>
    <col min="3330" max="3330" width="38" style="2" customWidth="1"/>
    <col min="3331" max="3331" width="16.85546875" style="2" customWidth="1"/>
    <col min="3332" max="3334" width="8.7109375" style="2" customWidth="1"/>
    <col min="3335" max="3335" width="10.28515625" style="2" bestFit="1" customWidth="1"/>
    <col min="3336" max="3336" width="8.7109375" style="2" customWidth="1"/>
    <col min="3337" max="3337" width="11.28515625" style="2" bestFit="1" customWidth="1"/>
    <col min="3338" max="3343" width="8.7109375" style="2" customWidth="1"/>
    <col min="3344" max="3344" width="13.140625" style="2" customWidth="1"/>
    <col min="3345" max="3346" width="11.7109375" style="2" customWidth="1"/>
    <col min="3347" max="3347" width="0" style="2" hidden="1" customWidth="1"/>
    <col min="3348" max="3584" width="11.42578125" style="2"/>
    <col min="3585" max="3585" width="3" style="2" customWidth="1"/>
    <col min="3586" max="3586" width="38" style="2" customWidth="1"/>
    <col min="3587" max="3587" width="16.85546875" style="2" customWidth="1"/>
    <col min="3588" max="3590" width="8.7109375" style="2" customWidth="1"/>
    <col min="3591" max="3591" width="10.28515625" style="2" bestFit="1" customWidth="1"/>
    <col min="3592" max="3592" width="8.7109375" style="2" customWidth="1"/>
    <col min="3593" max="3593" width="11.28515625" style="2" bestFit="1" customWidth="1"/>
    <col min="3594" max="3599" width="8.7109375" style="2" customWidth="1"/>
    <col min="3600" max="3600" width="13.140625" style="2" customWidth="1"/>
    <col min="3601" max="3602" width="11.7109375" style="2" customWidth="1"/>
    <col min="3603" max="3603" width="0" style="2" hidden="1" customWidth="1"/>
    <col min="3604" max="3840" width="11.42578125" style="2"/>
    <col min="3841" max="3841" width="3" style="2" customWidth="1"/>
    <col min="3842" max="3842" width="38" style="2" customWidth="1"/>
    <col min="3843" max="3843" width="16.85546875" style="2" customWidth="1"/>
    <col min="3844" max="3846" width="8.7109375" style="2" customWidth="1"/>
    <col min="3847" max="3847" width="10.28515625" style="2" bestFit="1" customWidth="1"/>
    <col min="3848" max="3848" width="8.7109375" style="2" customWidth="1"/>
    <col min="3849" max="3849" width="11.28515625" style="2" bestFit="1" customWidth="1"/>
    <col min="3850" max="3855" width="8.7109375" style="2" customWidth="1"/>
    <col min="3856" max="3856" width="13.140625" style="2" customWidth="1"/>
    <col min="3857" max="3858" width="11.7109375" style="2" customWidth="1"/>
    <col min="3859" max="3859" width="0" style="2" hidden="1" customWidth="1"/>
    <col min="3860" max="4096" width="11.42578125" style="2"/>
    <col min="4097" max="4097" width="3" style="2" customWidth="1"/>
    <col min="4098" max="4098" width="38" style="2" customWidth="1"/>
    <col min="4099" max="4099" width="16.85546875" style="2" customWidth="1"/>
    <col min="4100" max="4102" width="8.7109375" style="2" customWidth="1"/>
    <col min="4103" max="4103" width="10.28515625" style="2" bestFit="1" customWidth="1"/>
    <col min="4104" max="4104" width="8.7109375" style="2" customWidth="1"/>
    <col min="4105" max="4105" width="11.28515625" style="2" bestFit="1" customWidth="1"/>
    <col min="4106" max="4111" width="8.7109375" style="2" customWidth="1"/>
    <col min="4112" max="4112" width="13.140625" style="2" customWidth="1"/>
    <col min="4113" max="4114" width="11.7109375" style="2" customWidth="1"/>
    <col min="4115" max="4115" width="0" style="2" hidden="1" customWidth="1"/>
    <col min="4116" max="4352" width="11.42578125" style="2"/>
    <col min="4353" max="4353" width="3" style="2" customWidth="1"/>
    <col min="4354" max="4354" width="38" style="2" customWidth="1"/>
    <col min="4355" max="4355" width="16.85546875" style="2" customWidth="1"/>
    <col min="4356" max="4358" width="8.7109375" style="2" customWidth="1"/>
    <col min="4359" max="4359" width="10.28515625" style="2" bestFit="1" customWidth="1"/>
    <col min="4360" max="4360" width="8.7109375" style="2" customWidth="1"/>
    <col min="4361" max="4361" width="11.28515625" style="2" bestFit="1" customWidth="1"/>
    <col min="4362" max="4367" width="8.7109375" style="2" customWidth="1"/>
    <col min="4368" max="4368" width="13.140625" style="2" customWidth="1"/>
    <col min="4369" max="4370" width="11.7109375" style="2" customWidth="1"/>
    <col min="4371" max="4371" width="0" style="2" hidden="1" customWidth="1"/>
    <col min="4372" max="4608" width="11.42578125" style="2"/>
    <col min="4609" max="4609" width="3" style="2" customWidth="1"/>
    <col min="4610" max="4610" width="38" style="2" customWidth="1"/>
    <col min="4611" max="4611" width="16.85546875" style="2" customWidth="1"/>
    <col min="4612" max="4614" width="8.7109375" style="2" customWidth="1"/>
    <col min="4615" max="4615" width="10.28515625" style="2" bestFit="1" customWidth="1"/>
    <col min="4616" max="4616" width="8.7109375" style="2" customWidth="1"/>
    <col min="4617" max="4617" width="11.28515625" style="2" bestFit="1" customWidth="1"/>
    <col min="4618" max="4623" width="8.7109375" style="2" customWidth="1"/>
    <col min="4624" max="4624" width="13.140625" style="2" customWidth="1"/>
    <col min="4625" max="4626" width="11.7109375" style="2" customWidth="1"/>
    <col min="4627" max="4627" width="0" style="2" hidden="1" customWidth="1"/>
    <col min="4628" max="4864" width="11.42578125" style="2"/>
    <col min="4865" max="4865" width="3" style="2" customWidth="1"/>
    <col min="4866" max="4866" width="38" style="2" customWidth="1"/>
    <col min="4867" max="4867" width="16.85546875" style="2" customWidth="1"/>
    <col min="4868" max="4870" width="8.7109375" style="2" customWidth="1"/>
    <col min="4871" max="4871" width="10.28515625" style="2" bestFit="1" customWidth="1"/>
    <col min="4872" max="4872" width="8.7109375" style="2" customWidth="1"/>
    <col min="4873" max="4873" width="11.28515625" style="2" bestFit="1" customWidth="1"/>
    <col min="4874" max="4879" width="8.7109375" style="2" customWidth="1"/>
    <col min="4880" max="4880" width="13.140625" style="2" customWidth="1"/>
    <col min="4881" max="4882" width="11.7109375" style="2" customWidth="1"/>
    <col min="4883" max="4883" width="0" style="2" hidden="1" customWidth="1"/>
    <col min="4884" max="5120" width="11.42578125" style="2"/>
    <col min="5121" max="5121" width="3" style="2" customWidth="1"/>
    <col min="5122" max="5122" width="38" style="2" customWidth="1"/>
    <col min="5123" max="5123" width="16.85546875" style="2" customWidth="1"/>
    <col min="5124" max="5126" width="8.7109375" style="2" customWidth="1"/>
    <col min="5127" max="5127" width="10.28515625" style="2" bestFit="1" customWidth="1"/>
    <col min="5128" max="5128" width="8.7109375" style="2" customWidth="1"/>
    <col min="5129" max="5129" width="11.28515625" style="2" bestFit="1" customWidth="1"/>
    <col min="5130" max="5135" width="8.7109375" style="2" customWidth="1"/>
    <col min="5136" max="5136" width="13.140625" style="2" customWidth="1"/>
    <col min="5137" max="5138" width="11.7109375" style="2" customWidth="1"/>
    <col min="5139" max="5139" width="0" style="2" hidden="1" customWidth="1"/>
    <col min="5140" max="5376" width="11.42578125" style="2"/>
    <col min="5377" max="5377" width="3" style="2" customWidth="1"/>
    <col min="5378" max="5378" width="38" style="2" customWidth="1"/>
    <col min="5379" max="5379" width="16.85546875" style="2" customWidth="1"/>
    <col min="5380" max="5382" width="8.7109375" style="2" customWidth="1"/>
    <col min="5383" max="5383" width="10.28515625" style="2" bestFit="1" customWidth="1"/>
    <col min="5384" max="5384" width="8.7109375" style="2" customWidth="1"/>
    <col min="5385" max="5385" width="11.28515625" style="2" bestFit="1" customWidth="1"/>
    <col min="5386" max="5391" width="8.7109375" style="2" customWidth="1"/>
    <col min="5392" max="5392" width="13.140625" style="2" customWidth="1"/>
    <col min="5393" max="5394" width="11.7109375" style="2" customWidth="1"/>
    <col min="5395" max="5395" width="0" style="2" hidden="1" customWidth="1"/>
    <col min="5396" max="5632" width="11.42578125" style="2"/>
    <col min="5633" max="5633" width="3" style="2" customWidth="1"/>
    <col min="5634" max="5634" width="38" style="2" customWidth="1"/>
    <col min="5635" max="5635" width="16.85546875" style="2" customWidth="1"/>
    <col min="5636" max="5638" width="8.7109375" style="2" customWidth="1"/>
    <col min="5639" max="5639" width="10.28515625" style="2" bestFit="1" customWidth="1"/>
    <col min="5640" max="5640" width="8.7109375" style="2" customWidth="1"/>
    <col min="5641" max="5641" width="11.28515625" style="2" bestFit="1" customWidth="1"/>
    <col min="5642" max="5647" width="8.7109375" style="2" customWidth="1"/>
    <col min="5648" max="5648" width="13.140625" style="2" customWidth="1"/>
    <col min="5649" max="5650" width="11.7109375" style="2" customWidth="1"/>
    <col min="5651" max="5651" width="0" style="2" hidden="1" customWidth="1"/>
    <col min="5652" max="5888" width="11.42578125" style="2"/>
    <col min="5889" max="5889" width="3" style="2" customWidth="1"/>
    <col min="5890" max="5890" width="38" style="2" customWidth="1"/>
    <col min="5891" max="5891" width="16.85546875" style="2" customWidth="1"/>
    <col min="5892" max="5894" width="8.7109375" style="2" customWidth="1"/>
    <col min="5895" max="5895" width="10.28515625" style="2" bestFit="1" customWidth="1"/>
    <col min="5896" max="5896" width="8.7109375" style="2" customWidth="1"/>
    <col min="5897" max="5897" width="11.28515625" style="2" bestFit="1" customWidth="1"/>
    <col min="5898" max="5903" width="8.7109375" style="2" customWidth="1"/>
    <col min="5904" max="5904" width="13.140625" style="2" customWidth="1"/>
    <col min="5905" max="5906" width="11.7109375" style="2" customWidth="1"/>
    <col min="5907" max="5907" width="0" style="2" hidden="1" customWidth="1"/>
    <col min="5908" max="6144" width="11.42578125" style="2"/>
    <col min="6145" max="6145" width="3" style="2" customWidth="1"/>
    <col min="6146" max="6146" width="38" style="2" customWidth="1"/>
    <col min="6147" max="6147" width="16.85546875" style="2" customWidth="1"/>
    <col min="6148" max="6150" width="8.7109375" style="2" customWidth="1"/>
    <col min="6151" max="6151" width="10.28515625" style="2" bestFit="1" customWidth="1"/>
    <col min="6152" max="6152" width="8.7109375" style="2" customWidth="1"/>
    <col min="6153" max="6153" width="11.28515625" style="2" bestFit="1" customWidth="1"/>
    <col min="6154" max="6159" width="8.7109375" style="2" customWidth="1"/>
    <col min="6160" max="6160" width="13.140625" style="2" customWidth="1"/>
    <col min="6161" max="6162" width="11.7109375" style="2" customWidth="1"/>
    <col min="6163" max="6163" width="0" style="2" hidden="1" customWidth="1"/>
    <col min="6164" max="6400" width="11.42578125" style="2"/>
    <col min="6401" max="6401" width="3" style="2" customWidth="1"/>
    <col min="6402" max="6402" width="38" style="2" customWidth="1"/>
    <col min="6403" max="6403" width="16.85546875" style="2" customWidth="1"/>
    <col min="6404" max="6406" width="8.7109375" style="2" customWidth="1"/>
    <col min="6407" max="6407" width="10.28515625" style="2" bestFit="1" customWidth="1"/>
    <col min="6408" max="6408" width="8.7109375" style="2" customWidth="1"/>
    <col min="6409" max="6409" width="11.28515625" style="2" bestFit="1" customWidth="1"/>
    <col min="6410" max="6415" width="8.7109375" style="2" customWidth="1"/>
    <col min="6416" max="6416" width="13.140625" style="2" customWidth="1"/>
    <col min="6417" max="6418" width="11.7109375" style="2" customWidth="1"/>
    <col min="6419" max="6419" width="0" style="2" hidden="1" customWidth="1"/>
    <col min="6420" max="6656" width="11.42578125" style="2"/>
    <col min="6657" max="6657" width="3" style="2" customWidth="1"/>
    <col min="6658" max="6658" width="38" style="2" customWidth="1"/>
    <col min="6659" max="6659" width="16.85546875" style="2" customWidth="1"/>
    <col min="6660" max="6662" width="8.7109375" style="2" customWidth="1"/>
    <col min="6663" max="6663" width="10.28515625" style="2" bestFit="1" customWidth="1"/>
    <col min="6664" max="6664" width="8.7109375" style="2" customWidth="1"/>
    <col min="6665" max="6665" width="11.28515625" style="2" bestFit="1" customWidth="1"/>
    <col min="6666" max="6671" width="8.7109375" style="2" customWidth="1"/>
    <col min="6672" max="6672" width="13.140625" style="2" customWidth="1"/>
    <col min="6673" max="6674" width="11.7109375" style="2" customWidth="1"/>
    <col min="6675" max="6675" width="0" style="2" hidden="1" customWidth="1"/>
    <col min="6676" max="6912" width="11.42578125" style="2"/>
    <col min="6913" max="6913" width="3" style="2" customWidth="1"/>
    <col min="6914" max="6914" width="38" style="2" customWidth="1"/>
    <col min="6915" max="6915" width="16.85546875" style="2" customWidth="1"/>
    <col min="6916" max="6918" width="8.7109375" style="2" customWidth="1"/>
    <col min="6919" max="6919" width="10.28515625" style="2" bestFit="1" customWidth="1"/>
    <col min="6920" max="6920" width="8.7109375" style="2" customWidth="1"/>
    <col min="6921" max="6921" width="11.28515625" style="2" bestFit="1" customWidth="1"/>
    <col min="6922" max="6927" width="8.7109375" style="2" customWidth="1"/>
    <col min="6928" max="6928" width="13.140625" style="2" customWidth="1"/>
    <col min="6929" max="6930" width="11.7109375" style="2" customWidth="1"/>
    <col min="6931" max="6931" width="0" style="2" hidden="1" customWidth="1"/>
    <col min="6932" max="7168" width="11.42578125" style="2"/>
    <col min="7169" max="7169" width="3" style="2" customWidth="1"/>
    <col min="7170" max="7170" width="38" style="2" customWidth="1"/>
    <col min="7171" max="7171" width="16.85546875" style="2" customWidth="1"/>
    <col min="7172" max="7174" width="8.7109375" style="2" customWidth="1"/>
    <col min="7175" max="7175" width="10.28515625" style="2" bestFit="1" customWidth="1"/>
    <col min="7176" max="7176" width="8.7109375" style="2" customWidth="1"/>
    <col min="7177" max="7177" width="11.28515625" style="2" bestFit="1" customWidth="1"/>
    <col min="7178" max="7183" width="8.7109375" style="2" customWidth="1"/>
    <col min="7184" max="7184" width="13.140625" style="2" customWidth="1"/>
    <col min="7185" max="7186" width="11.7109375" style="2" customWidth="1"/>
    <col min="7187" max="7187" width="0" style="2" hidden="1" customWidth="1"/>
    <col min="7188" max="7424" width="11.42578125" style="2"/>
    <col min="7425" max="7425" width="3" style="2" customWidth="1"/>
    <col min="7426" max="7426" width="38" style="2" customWidth="1"/>
    <col min="7427" max="7427" width="16.85546875" style="2" customWidth="1"/>
    <col min="7428" max="7430" width="8.7109375" style="2" customWidth="1"/>
    <col min="7431" max="7431" width="10.28515625" style="2" bestFit="1" customWidth="1"/>
    <col min="7432" max="7432" width="8.7109375" style="2" customWidth="1"/>
    <col min="7433" max="7433" width="11.28515625" style="2" bestFit="1" customWidth="1"/>
    <col min="7434" max="7439" width="8.7109375" style="2" customWidth="1"/>
    <col min="7440" max="7440" width="13.140625" style="2" customWidth="1"/>
    <col min="7441" max="7442" width="11.7109375" style="2" customWidth="1"/>
    <col min="7443" max="7443" width="0" style="2" hidden="1" customWidth="1"/>
    <col min="7444" max="7680" width="11.42578125" style="2"/>
    <col min="7681" max="7681" width="3" style="2" customWidth="1"/>
    <col min="7682" max="7682" width="38" style="2" customWidth="1"/>
    <col min="7683" max="7683" width="16.85546875" style="2" customWidth="1"/>
    <col min="7684" max="7686" width="8.7109375" style="2" customWidth="1"/>
    <col min="7687" max="7687" width="10.28515625" style="2" bestFit="1" customWidth="1"/>
    <col min="7688" max="7688" width="8.7109375" style="2" customWidth="1"/>
    <col min="7689" max="7689" width="11.28515625" style="2" bestFit="1" customWidth="1"/>
    <col min="7690" max="7695" width="8.7109375" style="2" customWidth="1"/>
    <col min="7696" max="7696" width="13.140625" style="2" customWidth="1"/>
    <col min="7697" max="7698" width="11.7109375" style="2" customWidth="1"/>
    <col min="7699" max="7699" width="0" style="2" hidden="1" customWidth="1"/>
    <col min="7700" max="7936" width="11.42578125" style="2"/>
    <col min="7937" max="7937" width="3" style="2" customWidth="1"/>
    <col min="7938" max="7938" width="38" style="2" customWidth="1"/>
    <col min="7939" max="7939" width="16.85546875" style="2" customWidth="1"/>
    <col min="7940" max="7942" width="8.7109375" style="2" customWidth="1"/>
    <col min="7943" max="7943" width="10.28515625" style="2" bestFit="1" customWidth="1"/>
    <col min="7944" max="7944" width="8.7109375" style="2" customWidth="1"/>
    <col min="7945" max="7945" width="11.28515625" style="2" bestFit="1" customWidth="1"/>
    <col min="7946" max="7951" width="8.7109375" style="2" customWidth="1"/>
    <col min="7952" max="7952" width="13.140625" style="2" customWidth="1"/>
    <col min="7953" max="7954" width="11.7109375" style="2" customWidth="1"/>
    <col min="7955" max="7955" width="0" style="2" hidden="1" customWidth="1"/>
    <col min="7956" max="8192" width="11.42578125" style="2"/>
    <col min="8193" max="8193" width="3" style="2" customWidth="1"/>
    <col min="8194" max="8194" width="38" style="2" customWidth="1"/>
    <col min="8195" max="8195" width="16.85546875" style="2" customWidth="1"/>
    <col min="8196" max="8198" width="8.7109375" style="2" customWidth="1"/>
    <col min="8199" max="8199" width="10.28515625" style="2" bestFit="1" customWidth="1"/>
    <col min="8200" max="8200" width="8.7109375" style="2" customWidth="1"/>
    <col min="8201" max="8201" width="11.28515625" style="2" bestFit="1" customWidth="1"/>
    <col min="8202" max="8207" width="8.7109375" style="2" customWidth="1"/>
    <col min="8208" max="8208" width="13.140625" style="2" customWidth="1"/>
    <col min="8209" max="8210" width="11.7109375" style="2" customWidth="1"/>
    <col min="8211" max="8211" width="0" style="2" hidden="1" customWidth="1"/>
    <col min="8212" max="8448" width="11.42578125" style="2"/>
    <col min="8449" max="8449" width="3" style="2" customWidth="1"/>
    <col min="8450" max="8450" width="38" style="2" customWidth="1"/>
    <col min="8451" max="8451" width="16.85546875" style="2" customWidth="1"/>
    <col min="8452" max="8454" width="8.7109375" style="2" customWidth="1"/>
    <col min="8455" max="8455" width="10.28515625" style="2" bestFit="1" customWidth="1"/>
    <col min="8456" max="8456" width="8.7109375" style="2" customWidth="1"/>
    <col min="8457" max="8457" width="11.28515625" style="2" bestFit="1" customWidth="1"/>
    <col min="8458" max="8463" width="8.7109375" style="2" customWidth="1"/>
    <col min="8464" max="8464" width="13.140625" style="2" customWidth="1"/>
    <col min="8465" max="8466" width="11.7109375" style="2" customWidth="1"/>
    <col min="8467" max="8467" width="0" style="2" hidden="1" customWidth="1"/>
    <col min="8468" max="8704" width="11.42578125" style="2"/>
    <col min="8705" max="8705" width="3" style="2" customWidth="1"/>
    <col min="8706" max="8706" width="38" style="2" customWidth="1"/>
    <col min="8707" max="8707" width="16.85546875" style="2" customWidth="1"/>
    <col min="8708" max="8710" width="8.7109375" style="2" customWidth="1"/>
    <col min="8711" max="8711" width="10.28515625" style="2" bestFit="1" customWidth="1"/>
    <col min="8712" max="8712" width="8.7109375" style="2" customWidth="1"/>
    <col min="8713" max="8713" width="11.28515625" style="2" bestFit="1" customWidth="1"/>
    <col min="8714" max="8719" width="8.7109375" style="2" customWidth="1"/>
    <col min="8720" max="8720" width="13.140625" style="2" customWidth="1"/>
    <col min="8721" max="8722" width="11.7109375" style="2" customWidth="1"/>
    <col min="8723" max="8723" width="0" style="2" hidden="1" customWidth="1"/>
    <col min="8724" max="8960" width="11.42578125" style="2"/>
    <col min="8961" max="8961" width="3" style="2" customWidth="1"/>
    <col min="8962" max="8962" width="38" style="2" customWidth="1"/>
    <col min="8963" max="8963" width="16.85546875" style="2" customWidth="1"/>
    <col min="8964" max="8966" width="8.7109375" style="2" customWidth="1"/>
    <col min="8967" max="8967" width="10.28515625" style="2" bestFit="1" customWidth="1"/>
    <col min="8968" max="8968" width="8.7109375" style="2" customWidth="1"/>
    <col min="8969" max="8969" width="11.28515625" style="2" bestFit="1" customWidth="1"/>
    <col min="8970" max="8975" width="8.7109375" style="2" customWidth="1"/>
    <col min="8976" max="8976" width="13.140625" style="2" customWidth="1"/>
    <col min="8977" max="8978" width="11.7109375" style="2" customWidth="1"/>
    <col min="8979" max="8979" width="0" style="2" hidden="1" customWidth="1"/>
    <col min="8980" max="9216" width="11.42578125" style="2"/>
    <col min="9217" max="9217" width="3" style="2" customWidth="1"/>
    <col min="9218" max="9218" width="38" style="2" customWidth="1"/>
    <col min="9219" max="9219" width="16.85546875" style="2" customWidth="1"/>
    <col min="9220" max="9222" width="8.7109375" style="2" customWidth="1"/>
    <col min="9223" max="9223" width="10.28515625" style="2" bestFit="1" customWidth="1"/>
    <col min="9224" max="9224" width="8.7109375" style="2" customWidth="1"/>
    <col min="9225" max="9225" width="11.28515625" style="2" bestFit="1" customWidth="1"/>
    <col min="9226" max="9231" width="8.7109375" style="2" customWidth="1"/>
    <col min="9232" max="9232" width="13.140625" style="2" customWidth="1"/>
    <col min="9233" max="9234" width="11.7109375" style="2" customWidth="1"/>
    <col min="9235" max="9235" width="0" style="2" hidden="1" customWidth="1"/>
    <col min="9236" max="9472" width="11.42578125" style="2"/>
    <col min="9473" max="9473" width="3" style="2" customWidth="1"/>
    <col min="9474" max="9474" width="38" style="2" customWidth="1"/>
    <col min="9475" max="9475" width="16.85546875" style="2" customWidth="1"/>
    <col min="9476" max="9478" width="8.7109375" style="2" customWidth="1"/>
    <col min="9479" max="9479" width="10.28515625" style="2" bestFit="1" customWidth="1"/>
    <col min="9480" max="9480" width="8.7109375" style="2" customWidth="1"/>
    <col min="9481" max="9481" width="11.28515625" style="2" bestFit="1" customWidth="1"/>
    <col min="9482" max="9487" width="8.7109375" style="2" customWidth="1"/>
    <col min="9488" max="9488" width="13.140625" style="2" customWidth="1"/>
    <col min="9489" max="9490" width="11.7109375" style="2" customWidth="1"/>
    <col min="9491" max="9491" width="0" style="2" hidden="1" customWidth="1"/>
    <col min="9492" max="9728" width="11.42578125" style="2"/>
    <col min="9729" max="9729" width="3" style="2" customWidth="1"/>
    <col min="9730" max="9730" width="38" style="2" customWidth="1"/>
    <col min="9731" max="9731" width="16.85546875" style="2" customWidth="1"/>
    <col min="9732" max="9734" width="8.7109375" style="2" customWidth="1"/>
    <col min="9735" max="9735" width="10.28515625" style="2" bestFit="1" customWidth="1"/>
    <col min="9736" max="9736" width="8.7109375" style="2" customWidth="1"/>
    <col min="9737" max="9737" width="11.28515625" style="2" bestFit="1" customWidth="1"/>
    <col min="9738" max="9743" width="8.7109375" style="2" customWidth="1"/>
    <col min="9744" max="9744" width="13.140625" style="2" customWidth="1"/>
    <col min="9745" max="9746" width="11.7109375" style="2" customWidth="1"/>
    <col min="9747" max="9747" width="0" style="2" hidden="1" customWidth="1"/>
    <col min="9748" max="9984" width="11.42578125" style="2"/>
    <col min="9985" max="9985" width="3" style="2" customWidth="1"/>
    <col min="9986" max="9986" width="38" style="2" customWidth="1"/>
    <col min="9987" max="9987" width="16.85546875" style="2" customWidth="1"/>
    <col min="9988" max="9990" width="8.7109375" style="2" customWidth="1"/>
    <col min="9991" max="9991" width="10.28515625" style="2" bestFit="1" customWidth="1"/>
    <col min="9992" max="9992" width="8.7109375" style="2" customWidth="1"/>
    <col min="9993" max="9993" width="11.28515625" style="2" bestFit="1" customWidth="1"/>
    <col min="9994" max="9999" width="8.7109375" style="2" customWidth="1"/>
    <col min="10000" max="10000" width="13.140625" style="2" customWidth="1"/>
    <col min="10001" max="10002" width="11.7109375" style="2" customWidth="1"/>
    <col min="10003" max="10003" width="0" style="2" hidden="1" customWidth="1"/>
    <col min="10004" max="10240" width="11.42578125" style="2"/>
    <col min="10241" max="10241" width="3" style="2" customWidth="1"/>
    <col min="10242" max="10242" width="38" style="2" customWidth="1"/>
    <col min="10243" max="10243" width="16.85546875" style="2" customWidth="1"/>
    <col min="10244" max="10246" width="8.7109375" style="2" customWidth="1"/>
    <col min="10247" max="10247" width="10.28515625" style="2" bestFit="1" customWidth="1"/>
    <col min="10248" max="10248" width="8.7109375" style="2" customWidth="1"/>
    <col min="10249" max="10249" width="11.28515625" style="2" bestFit="1" customWidth="1"/>
    <col min="10250" max="10255" width="8.7109375" style="2" customWidth="1"/>
    <col min="10256" max="10256" width="13.140625" style="2" customWidth="1"/>
    <col min="10257" max="10258" width="11.7109375" style="2" customWidth="1"/>
    <col min="10259" max="10259" width="0" style="2" hidden="1" customWidth="1"/>
    <col min="10260" max="10496" width="11.42578125" style="2"/>
    <col min="10497" max="10497" width="3" style="2" customWidth="1"/>
    <col min="10498" max="10498" width="38" style="2" customWidth="1"/>
    <col min="10499" max="10499" width="16.85546875" style="2" customWidth="1"/>
    <col min="10500" max="10502" width="8.7109375" style="2" customWidth="1"/>
    <col min="10503" max="10503" width="10.28515625" style="2" bestFit="1" customWidth="1"/>
    <col min="10504" max="10504" width="8.7109375" style="2" customWidth="1"/>
    <col min="10505" max="10505" width="11.28515625" style="2" bestFit="1" customWidth="1"/>
    <col min="10506" max="10511" width="8.7109375" style="2" customWidth="1"/>
    <col min="10512" max="10512" width="13.140625" style="2" customWidth="1"/>
    <col min="10513" max="10514" width="11.7109375" style="2" customWidth="1"/>
    <col min="10515" max="10515" width="0" style="2" hidden="1" customWidth="1"/>
    <col min="10516" max="10752" width="11.42578125" style="2"/>
    <col min="10753" max="10753" width="3" style="2" customWidth="1"/>
    <col min="10754" max="10754" width="38" style="2" customWidth="1"/>
    <col min="10755" max="10755" width="16.85546875" style="2" customWidth="1"/>
    <col min="10756" max="10758" width="8.7109375" style="2" customWidth="1"/>
    <col min="10759" max="10759" width="10.28515625" style="2" bestFit="1" customWidth="1"/>
    <col min="10760" max="10760" width="8.7109375" style="2" customWidth="1"/>
    <col min="10761" max="10761" width="11.28515625" style="2" bestFit="1" customWidth="1"/>
    <col min="10762" max="10767" width="8.7109375" style="2" customWidth="1"/>
    <col min="10768" max="10768" width="13.140625" style="2" customWidth="1"/>
    <col min="10769" max="10770" width="11.7109375" style="2" customWidth="1"/>
    <col min="10771" max="10771" width="0" style="2" hidden="1" customWidth="1"/>
    <col min="10772" max="11008" width="11.42578125" style="2"/>
    <col min="11009" max="11009" width="3" style="2" customWidth="1"/>
    <col min="11010" max="11010" width="38" style="2" customWidth="1"/>
    <col min="11011" max="11011" width="16.85546875" style="2" customWidth="1"/>
    <col min="11012" max="11014" width="8.7109375" style="2" customWidth="1"/>
    <col min="11015" max="11015" width="10.28515625" style="2" bestFit="1" customWidth="1"/>
    <col min="11016" max="11016" width="8.7109375" style="2" customWidth="1"/>
    <col min="11017" max="11017" width="11.28515625" style="2" bestFit="1" customWidth="1"/>
    <col min="11018" max="11023" width="8.7109375" style="2" customWidth="1"/>
    <col min="11024" max="11024" width="13.140625" style="2" customWidth="1"/>
    <col min="11025" max="11026" width="11.7109375" style="2" customWidth="1"/>
    <col min="11027" max="11027" width="0" style="2" hidden="1" customWidth="1"/>
    <col min="11028" max="11264" width="11.42578125" style="2"/>
    <col min="11265" max="11265" width="3" style="2" customWidth="1"/>
    <col min="11266" max="11266" width="38" style="2" customWidth="1"/>
    <col min="11267" max="11267" width="16.85546875" style="2" customWidth="1"/>
    <col min="11268" max="11270" width="8.7109375" style="2" customWidth="1"/>
    <col min="11271" max="11271" width="10.28515625" style="2" bestFit="1" customWidth="1"/>
    <col min="11272" max="11272" width="8.7109375" style="2" customWidth="1"/>
    <col min="11273" max="11273" width="11.28515625" style="2" bestFit="1" customWidth="1"/>
    <col min="11274" max="11279" width="8.7109375" style="2" customWidth="1"/>
    <col min="11280" max="11280" width="13.140625" style="2" customWidth="1"/>
    <col min="11281" max="11282" width="11.7109375" style="2" customWidth="1"/>
    <col min="11283" max="11283" width="0" style="2" hidden="1" customWidth="1"/>
    <col min="11284" max="11520" width="11.42578125" style="2"/>
    <col min="11521" max="11521" width="3" style="2" customWidth="1"/>
    <col min="11522" max="11522" width="38" style="2" customWidth="1"/>
    <col min="11523" max="11523" width="16.85546875" style="2" customWidth="1"/>
    <col min="11524" max="11526" width="8.7109375" style="2" customWidth="1"/>
    <col min="11527" max="11527" width="10.28515625" style="2" bestFit="1" customWidth="1"/>
    <col min="11528" max="11528" width="8.7109375" style="2" customWidth="1"/>
    <col min="11529" max="11529" width="11.28515625" style="2" bestFit="1" customWidth="1"/>
    <col min="11530" max="11535" width="8.7109375" style="2" customWidth="1"/>
    <col min="11536" max="11536" width="13.140625" style="2" customWidth="1"/>
    <col min="11537" max="11538" width="11.7109375" style="2" customWidth="1"/>
    <col min="11539" max="11539" width="0" style="2" hidden="1" customWidth="1"/>
    <col min="11540" max="11776" width="11.42578125" style="2"/>
    <col min="11777" max="11777" width="3" style="2" customWidth="1"/>
    <col min="11778" max="11778" width="38" style="2" customWidth="1"/>
    <col min="11779" max="11779" width="16.85546875" style="2" customWidth="1"/>
    <col min="11780" max="11782" width="8.7109375" style="2" customWidth="1"/>
    <col min="11783" max="11783" width="10.28515625" style="2" bestFit="1" customWidth="1"/>
    <col min="11784" max="11784" width="8.7109375" style="2" customWidth="1"/>
    <col min="11785" max="11785" width="11.28515625" style="2" bestFit="1" customWidth="1"/>
    <col min="11786" max="11791" width="8.7109375" style="2" customWidth="1"/>
    <col min="11792" max="11792" width="13.140625" style="2" customWidth="1"/>
    <col min="11793" max="11794" width="11.7109375" style="2" customWidth="1"/>
    <col min="11795" max="11795" width="0" style="2" hidden="1" customWidth="1"/>
    <col min="11796" max="12032" width="11.42578125" style="2"/>
    <col min="12033" max="12033" width="3" style="2" customWidth="1"/>
    <col min="12034" max="12034" width="38" style="2" customWidth="1"/>
    <col min="12035" max="12035" width="16.85546875" style="2" customWidth="1"/>
    <col min="12036" max="12038" width="8.7109375" style="2" customWidth="1"/>
    <col min="12039" max="12039" width="10.28515625" style="2" bestFit="1" customWidth="1"/>
    <col min="12040" max="12040" width="8.7109375" style="2" customWidth="1"/>
    <col min="12041" max="12041" width="11.28515625" style="2" bestFit="1" customWidth="1"/>
    <col min="12042" max="12047" width="8.7109375" style="2" customWidth="1"/>
    <col min="12048" max="12048" width="13.140625" style="2" customWidth="1"/>
    <col min="12049" max="12050" width="11.7109375" style="2" customWidth="1"/>
    <col min="12051" max="12051" width="0" style="2" hidden="1" customWidth="1"/>
    <col min="12052" max="12288" width="11.42578125" style="2"/>
    <col min="12289" max="12289" width="3" style="2" customWidth="1"/>
    <col min="12290" max="12290" width="38" style="2" customWidth="1"/>
    <col min="12291" max="12291" width="16.85546875" style="2" customWidth="1"/>
    <col min="12292" max="12294" width="8.7109375" style="2" customWidth="1"/>
    <col min="12295" max="12295" width="10.28515625" style="2" bestFit="1" customWidth="1"/>
    <col min="12296" max="12296" width="8.7109375" style="2" customWidth="1"/>
    <col min="12297" max="12297" width="11.28515625" style="2" bestFit="1" customWidth="1"/>
    <col min="12298" max="12303" width="8.7109375" style="2" customWidth="1"/>
    <col min="12304" max="12304" width="13.140625" style="2" customWidth="1"/>
    <col min="12305" max="12306" width="11.7109375" style="2" customWidth="1"/>
    <col min="12307" max="12307" width="0" style="2" hidden="1" customWidth="1"/>
    <col min="12308" max="12544" width="11.42578125" style="2"/>
    <col min="12545" max="12545" width="3" style="2" customWidth="1"/>
    <col min="12546" max="12546" width="38" style="2" customWidth="1"/>
    <col min="12547" max="12547" width="16.85546875" style="2" customWidth="1"/>
    <col min="12548" max="12550" width="8.7109375" style="2" customWidth="1"/>
    <col min="12551" max="12551" width="10.28515625" style="2" bestFit="1" customWidth="1"/>
    <col min="12552" max="12552" width="8.7109375" style="2" customWidth="1"/>
    <col min="12553" max="12553" width="11.28515625" style="2" bestFit="1" customWidth="1"/>
    <col min="12554" max="12559" width="8.7109375" style="2" customWidth="1"/>
    <col min="12560" max="12560" width="13.140625" style="2" customWidth="1"/>
    <col min="12561" max="12562" width="11.7109375" style="2" customWidth="1"/>
    <col min="12563" max="12563" width="0" style="2" hidden="1" customWidth="1"/>
    <col min="12564" max="12800" width="11.42578125" style="2"/>
    <col min="12801" max="12801" width="3" style="2" customWidth="1"/>
    <col min="12802" max="12802" width="38" style="2" customWidth="1"/>
    <col min="12803" max="12803" width="16.85546875" style="2" customWidth="1"/>
    <col min="12804" max="12806" width="8.7109375" style="2" customWidth="1"/>
    <col min="12807" max="12807" width="10.28515625" style="2" bestFit="1" customWidth="1"/>
    <col min="12808" max="12808" width="8.7109375" style="2" customWidth="1"/>
    <col min="12809" max="12809" width="11.28515625" style="2" bestFit="1" customWidth="1"/>
    <col min="12810" max="12815" width="8.7109375" style="2" customWidth="1"/>
    <col min="12816" max="12816" width="13.140625" style="2" customWidth="1"/>
    <col min="12817" max="12818" width="11.7109375" style="2" customWidth="1"/>
    <col min="12819" max="12819" width="0" style="2" hidden="1" customWidth="1"/>
    <col min="12820" max="13056" width="11.42578125" style="2"/>
    <col min="13057" max="13057" width="3" style="2" customWidth="1"/>
    <col min="13058" max="13058" width="38" style="2" customWidth="1"/>
    <col min="13059" max="13059" width="16.85546875" style="2" customWidth="1"/>
    <col min="13060" max="13062" width="8.7109375" style="2" customWidth="1"/>
    <col min="13063" max="13063" width="10.28515625" style="2" bestFit="1" customWidth="1"/>
    <col min="13064" max="13064" width="8.7109375" style="2" customWidth="1"/>
    <col min="13065" max="13065" width="11.28515625" style="2" bestFit="1" customWidth="1"/>
    <col min="13066" max="13071" width="8.7109375" style="2" customWidth="1"/>
    <col min="13072" max="13072" width="13.140625" style="2" customWidth="1"/>
    <col min="13073" max="13074" width="11.7109375" style="2" customWidth="1"/>
    <col min="13075" max="13075" width="0" style="2" hidden="1" customWidth="1"/>
    <col min="13076" max="13312" width="11.42578125" style="2"/>
    <col min="13313" max="13313" width="3" style="2" customWidth="1"/>
    <col min="13314" max="13314" width="38" style="2" customWidth="1"/>
    <col min="13315" max="13315" width="16.85546875" style="2" customWidth="1"/>
    <col min="13316" max="13318" width="8.7109375" style="2" customWidth="1"/>
    <col min="13319" max="13319" width="10.28515625" style="2" bestFit="1" customWidth="1"/>
    <col min="13320" max="13320" width="8.7109375" style="2" customWidth="1"/>
    <col min="13321" max="13321" width="11.28515625" style="2" bestFit="1" customWidth="1"/>
    <col min="13322" max="13327" width="8.7109375" style="2" customWidth="1"/>
    <col min="13328" max="13328" width="13.140625" style="2" customWidth="1"/>
    <col min="13329" max="13330" width="11.7109375" style="2" customWidth="1"/>
    <col min="13331" max="13331" width="0" style="2" hidden="1" customWidth="1"/>
    <col min="13332" max="13568" width="11.42578125" style="2"/>
    <col min="13569" max="13569" width="3" style="2" customWidth="1"/>
    <col min="13570" max="13570" width="38" style="2" customWidth="1"/>
    <col min="13571" max="13571" width="16.85546875" style="2" customWidth="1"/>
    <col min="13572" max="13574" width="8.7109375" style="2" customWidth="1"/>
    <col min="13575" max="13575" width="10.28515625" style="2" bestFit="1" customWidth="1"/>
    <col min="13576" max="13576" width="8.7109375" style="2" customWidth="1"/>
    <col min="13577" max="13577" width="11.28515625" style="2" bestFit="1" customWidth="1"/>
    <col min="13578" max="13583" width="8.7109375" style="2" customWidth="1"/>
    <col min="13584" max="13584" width="13.140625" style="2" customWidth="1"/>
    <col min="13585" max="13586" width="11.7109375" style="2" customWidth="1"/>
    <col min="13587" max="13587" width="0" style="2" hidden="1" customWidth="1"/>
    <col min="13588" max="13824" width="11.42578125" style="2"/>
    <col min="13825" max="13825" width="3" style="2" customWidth="1"/>
    <col min="13826" max="13826" width="38" style="2" customWidth="1"/>
    <col min="13827" max="13827" width="16.85546875" style="2" customWidth="1"/>
    <col min="13828" max="13830" width="8.7109375" style="2" customWidth="1"/>
    <col min="13831" max="13831" width="10.28515625" style="2" bestFit="1" customWidth="1"/>
    <col min="13832" max="13832" width="8.7109375" style="2" customWidth="1"/>
    <col min="13833" max="13833" width="11.28515625" style="2" bestFit="1" customWidth="1"/>
    <col min="13834" max="13839" width="8.7109375" style="2" customWidth="1"/>
    <col min="13840" max="13840" width="13.140625" style="2" customWidth="1"/>
    <col min="13841" max="13842" width="11.7109375" style="2" customWidth="1"/>
    <col min="13843" max="13843" width="0" style="2" hidden="1" customWidth="1"/>
    <col min="13844" max="14080" width="11.42578125" style="2"/>
    <col min="14081" max="14081" width="3" style="2" customWidth="1"/>
    <col min="14082" max="14082" width="38" style="2" customWidth="1"/>
    <col min="14083" max="14083" width="16.85546875" style="2" customWidth="1"/>
    <col min="14084" max="14086" width="8.7109375" style="2" customWidth="1"/>
    <col min="14087" max="14087" width="10.28515625" style="2" bestFit="1" customWidth="1"/>
    <col min="14088" max="14088" width="8.7109375" style="2" customWidth="1"/>
    <col min="14089" max="14089" width="11.28515625" style="2" bestFit="1" customWidth="1"/>
    <col min="14090" max="14095" width="8.7109375" style="2" customWidth="1"/>
    <col min="14096" max="14096" width="13.140625" style="2" customWidth="1"/>
    <col min="14097" max="14098" width="11.7109375" style="2" customWidth="1"/>
    <col min="14099" max="14099" width="0" style="2" hidden="1" customWidth="1"/>
    <col min="14100" max="14336" width="11.42578125" style="2"/>
    <col min="14337" max="14337" width="3" style="2" customWidth="1"/>
    <col min="14338" max="14338" width="38" style="2" customWidth="1"/>
    <col min="14339" max="14339" width="16.85546875" style="2" customWidth="1"/>
    <col min="14340" max="14342" width="8.7109375" style="2" customWidth="1"/>
    <col min="14343" max="14343" width="10.28515625" style="2" bestFit="1" customWidth="1"/>
    <col min="14344" max="14344" width="8.7109375" style="2" customWidth="1"/>
    <col min="14345" max="14345" width="11.28515625" style="2" bestFit="1" customWidth="1"/>
    <col min="14346" max="14351" width="8.7109375" style="2" customWidth="1"/>
    <col min="14352" max="14352" width="13.140625" style="2" customWidth="1"/>
    <col min="14353" max="14354" width="11.7109375" style="2" customWidth="1"/>
    <col min="14355" max="14355" width="0" style="2" hidden="1" customWidth="1"/>
    <col min="14356" max="14592" width="11.42578125" style="2"/>
    <col min="14593" max="14593" width="3" style="2" customWidth="1"/>
    <col min="14594" max="14594" width="38" style="2" customWidth="1"/>
    <col min="14595" max="14595" width="16.85546875" style="2" customWidth="1"/>
    <col min="14596" max="14598" width="8.7109375" style="2" customWidth="1"/>
    <col min="14599" max="14599" width="10.28515625" style="2" bestFit="1" customWidth="1"/>
    <col min="14600" max="14600" width="8.7109375" style="2" customWidth="1"/>
    <col min="14601" max="14601" width="11.28515625" style="2" bestFit="1" customWidth="1"/>
    <col min="14602" max="14607" width="8.7109375" style="2" customWidth="1"/>
    <col min="14608" max="14608" width="13.140625" style="2" customWidth="1"/>
    <col min="14609" max="14610" width="11.7109375" style="2" customWidth="1"/>
    <col min="14611" max="14611" width="0" style="2" hidden="1" customWidth="1"/>
    <col min="14612" max="14848" width="11.42578125" style="2"/>
    <col min="14849" max="14849" width="3" style="2" customWidth="1"/>
    <col min="14850" max="14850" width="38" style="2" customWidth="1"/>
    <col min="14851" max="14851" width="16.85546875" style="2" customWidth="1"/>
    <col min="14852" max="14854" width="8.7109375" style="2" customWidth="1"/>
    <col min="14855" max="14855" width="10.28515625" style="2" bestFit="1" customWidth="1"/>
    <col min="14856" max="14856" width="8.7109375" style="2" customWidth="1"/>
    <col min="14857" max="14857" width="11.28515625" style="2" bestFit="1" customWidth="1"/>
    <col min="14858" max="14863" width="8.7109375" style="2" customWidth="1"/>
    <col min="14864" max="14864" width="13.140625" style="2" customWidth="1"/>
    <col min="14865" max="14866" width="11.7109375" style="2" customWidth="1"/>
    <col min="14867" max="14867" width="0" style="2" hidden="1" customWidth="1"/>
    <col min="14868" max="15104" width="11.42578125" style="2"/>
    <col min="15105" max="15105" width="3" style="2" customWidth="1"/>
    <col min="15106" max="15106" width="38" style="2" customWidth="1"/>
    <col min="15107" max="15107" width="16.85546875" style="2" customWidth="1"/>
    <col min="15108" max="15110" width="8.7109375" style="2" customWidth="1"/>
    <col min="15111" max="15111" width="10.28515625" style="2" bestFit="1" customWidth="1"/>
    <col min="15112" max="15112" width="8.7109375" style="2" customWidth="1"/>
    <col min="15113" max="15113" width="11.28515625" style="2" bestFit="1" customWidth="1"/>
    <col min="15114" max="15119" width="8.7109375" style="2" customWidth="1"/>
    <col min="15120" max="15120" width="13.140625" style="2" customWidth="1"/>
    <col min="15121" max="15122" width="11.7109375" style="2" customWidth="1"/>
    <col min="15123" max="15123" width="0" style="2" hidden="1" customWidth="1"/>
    <col min="15124" max="15360" width="11.42578125" style="2"/>
    <col min="15361" max="15361" width="3" style="2" customWidth="1"/>
    <col min="15362" max="15362" width="38" style="2" customWidth="1"/>
    <col min="15363" max="15363" width="16.85546875" style="2" customWidth="1"/>
    <col min="15364" max="15366" width="8.7109375" style="2" customWidth="1"/>
    <col min="15367" max="15367" width="10.28515625" style="2" bestFit="1" customWidth="1"/>
    <col min="15368" max="15368" width="8.7109375" style="2" customWidth="1"/>
    <col min="15369" max="15369" width="11.28515625" style="2" bestFit="1" customWidth="1"/>
    <col min="15370" max="15375" width="8.7109375" style="2" customWidth="1"/>
    <col min="15376" max="15376" width="13.140625" style="2" customWidth="1"/>
    <col min="15377" max="15378" width="11.7109375" style="2" customWidth="1"/>
    <col min="15379" max="15379" width="0" style="2" hidden="1" customWidth="1"/>
    <col min="15380" max="15616" width="11.42578125" style="2"/>
    <col min="15617" max="15617" width="3" style="2" customWidth="1"/>
    <col min="15618" max="15618" width="38" style="2" customWidth="1"/>
    <col min="15619" max="15619" width="16.85546875" style="2" customWidth="1"/>
    <col min="15620" max="15622" width="8.7109375" style="2" customWidth="1"/>
    <col min="15623" max="15623" width="10.28515625" style="2" bestFit="1" customWidth="1"/>
    <col min="15624" max="15624" width="8.7109375" style="2" customWidth="1"/>
    <col min="15625" max="15625" width="11.28515625" style="2" bestFit="1" customWidth="1"/>
    <col min="15626" max="15631" width="8.7109375" style="2" customWidth="1"/>
    <col min="15632" max="15632" width="13.140625" style="2" customWidth="1"/>
    <col min="15633" max="15634" width="11.7109375" style="2" customWidth="1"/>
    <col min="15635" max="15635" width="0" style="2" hidden="1" customWidth="1"/>
    <col min="15636" max="15872" width="11.42578125" style="2"/>
    <col min="15873" max="15873" width="3" style="2" customWidth="1"/>
    <col min="15874" max="15874" width="38" style="2" customWidth="1"/>
    <col min="15875" max="15875" width="16.85546875" style="2" customWidth="1"/>
    <col min="15876" max="15878" width="8.7109375" style="2" customWidth="1"/>
    <col min="15879" max="15879" width="10.28515625" style="2" bestFit="1" customWidth="1"/>
    <col min="15880" max="15880" width="8.7109375" style="2" customWidth="1"/>
    <col min="15881" max="15881" width="11.28515625" style="2" bestFit="1" customWidth="1"/>
    <col min="15882" max="15887" width="8.7109375" style="2" customWidth="1"/>
    <col min="15888" max="15888" width="13.140625" style="2" customWidth="1"/>
    <col min="15889" max="15890" width="11.7109375" style="2" customWidth="1"/>
    <col min="15891" max="15891" width="0" style="2" hidden="1" customWidth="1"/>
    <col min="15892" max="16128" width="11.42578125" style="2"/>
    <col min="16129" max="16129" width="3" style="2" customWidth="1"/>
    <col min="16130" max="16130" width="38" style="2" customWidth="1"/>
    <col min="16131" max="16131" width="16.85546875" style="2" customWidth="1"/>
    <col min="16132" max="16134" width="8.7109375" style="2" customWidth="1"/>
    <col min="16135" max="16135" width="10.28515625" style="2" bestFit="1" customWidth="1"/>
    <col min="16136" max="16136" width="8.7109375" style="2" customWidth="1"/>
    <col min="16137" max="16137" width="11.28515625" style="2" bestFit="1" customWidth="1"/>
    <col min="16138" max="16143" width="8.7109375" style="2" customWidth="1"/>
    <col min="16144" max="16144" width="13.140625" style="2" customWidth="1"/>
    <col min="16145" max="16146" width="11.7109375" style="2" customWidth="1"/>
    <col min="16147" max="16147" width="0" style="2" hidden="1" customWidth="1"/>
    <col min="16148" max="16384" width="11.42578125" style="2"/>
  </cols>
  <sheetData>
    <row r="1" spans="1:19" ht="3" customHeight="1" thickBot="1" x14ac:dyDescent="0.25"/>
    <row r="2" spans="1:19" ht="16.5" customHeight="1" x14ac:dyDescent="0.2">
      <c r="B2" s="258"/>
      <c r="C2" s="261" t="s">
        <v>0</v>
      </c>
      <c r="D2" s="262"/>
      <c r="E2" s="262"/>
      <c r="F2" s="262"/>
      <c r="G2" s="262"/>
      <c r="H2" s="262"/>
      <c r="I2" s="262"/>
      <c r="J2" s="262"/>
      <c r="K2" s="262"/>
      <c r="L2" s="262"/>
      <c r="M2" s="263"/>
      <c r="N2" s="264" t="s">
        <v>71</v>
      </c>
      <c r="O2" s="265"/>
      <c r="P2" s="266"/>
      <c r="S2" s="41">
        <v>0.95</v>
      </c>
    </row>
    <row r="3" spans="1:19" ht="15.75" customHeight="1" x14ac:dyDescent="0.2">
      <c r="B3" s="259"/>
      <c r="C3" s="267" t="s">
        <v>2</v>
      </c>
      <c r="D3" s="268"/>
      <c r="E3" s="268"/>
      <c r="F3" s="268"/>
      <c r="G3" s="268"/>
      <c r="H3" s="268"/>
      <c r="I3" s="268"/>
      <c r="J3" s="268"/>
      <c r="K3" s="268"/>
      <c r="L3" s="268"/>
      <c r="M3" s="269"/>
      <c r="N3" s="270" t="s">
        <v>72</v>
      </c>
      <c r="O3" s="271"/>
      <c r="P3" s="272"/>
      <c r="S3" s="41">
        <v>0.94999</v>
      </c>
    </row>
    <row r="4" spans="1:19" ht="15.75" customHeight="1" x14ac:dyDescent="0.2">
      <c r="B4" s="259"/>
      <c r="C4" s="267" t="s">
        <v>3</v>
      </c>
      <c r="D4" s="268"/>
      <c r="E4" s="268"/>
      <c r="F4" s="268"/>
      <c r="G4" s="268"/>
      <c r="H4" s="268"/>
      <c r="I4" s="268"/>
      <c r="J4" s="268"/>
      <c r="K4" s="268"/>
      <c r="L4" s="268"/>
      <c r="M4" s="269"/>
      <c r="N4" s="270" t="s">
        <v>73</v>
      </c>
      <c r="O4" s="271"/>
      <c r="P4" s="272"/>
      <c r="S4" s="41">
        <v>0.75</v>
      </c>
    </row>
    <row r="5" spans="1:19" ht="16.5" customHeight="1" thickBot="1" x14ac:dyDescent="0.25">
      <c r="B5" s="260"/>
      <c r="C5" s="273" t="s">
        <v>4</v>
      </c>
      <c r="D5" s="274"/>
      <c r="E5" s="274"/>
      <c r="F5" s="274"/>
      <c r="G5" s="274"/>
      <c r="H5" s="274"/>
      <c r="I5" s="274"/>
      <c r="J5" s="274"/>
      <c r="K5" s="274"/>
      <c r="L5" s="274"/>
      <c r="M5" s="275"/>
      <c r="N5" s="276" t="s">
        <v>5</v>
      </c>
      <c r="O5" s="277"/>
      <c r="P5" s="278"/>
      <c r="S5" s="41">
        <v>0.74999000000000005</v>
      </c>
    </row>
    <row r="6" spans="1:19" ht="3.95" customHeight="1" thickBot="1" x14ac:dyDescent="0.25">
      <c r="S6" s="41"/>
    </row>
    <row r="7" spans="1:19" x14ac:dyDescent="0.2">
      <c r="A7" s="10"/>
      <c r="B7" s="279" t="s">
        <v>6</v>
      </c>
      <c r="C7" s="280"/>
      <c r="D7" s="280"/>
      <c r="E7" s="280"/>
      <c r="F7" s="280"/>
      <c r="G7" s="280"/>
      <c r="H7" s="280"/>
      <c r="I7" s="280"/>
      <c r="J7" s="280"/>
      <c r="K7" s="280"/>
      <c r="L7" s="280"/>
      <c r="M7" s="280"/>
      <c r="N7" s="280"/>
      <c r="O7" s="280"/>
      <c r="P7" s="281"/>
      <c r="Q7" s="10"/>
      <c r="S7" s="41"/>
    </row>
    <row r="8" spans="1:19" ht="13.5" thickBot="1" x14ac:dyDescent="0.25">
      <c r="A8" s="10"/>
      <c r="B8" s="282"/>
      <c r="C8" s="283"/>
      <c r="D8" s="283"/>
      <c r="E8" s="283"/>
      <c r="F8" s="283"/>
      <c r="G8" s="283"/>
      <c r="H8" s="283"/>
      <c r="I8" s="283"/>
      <c r="J8" s="283"/>
      <c r="K8" s="283"/>
      <c r="L8" s="283"/>
      <c r="M8" s="283"/>
      <c r="N8" s="283"/>
      <c r="O8" s="283"/>
      <c r="P8" s="284"/>
      <c r="Q8" s="10"/>
    </row>
    <row r="9" spans="1:19" ht="6.75" customHeight="1" thickBot="1" x14ac:dyDescent="0.25">
      <c r="A9" s="10"/>
      <c r="B9" s="285"/>
      <c r="C9" s="285"/>
      <c r="D9" s="285"/>
      <c r="E9" s="285"/>
      <c r="F9" s="285"/>
      <c r="G9" s="285"/>
      <c r="H9" s="285"/>
      <c r="I9" s="285"/>
      <c r="J9" s="285"/>
      <c r="K9" s="285"/>
      <c r="L9" s="285"/>
      <c r="M9" s="285"/>
      <c r="N9" s="285"/>
      <c r="O9" s="285"/>
      <c r="P9" s="285"/>
      <c r="Q9" s="10"/>
    </row>
    <row r="10" spans="1:19" ht="26.1" customHeight="1" thickBot="1" x14ac:dyDescent="0.25">
      <c r="A10" s="10"/>
      <c r="B10" s="38" t="s">
        <v>7</v>
      </c>
      <c r="C10" s="286">
        <v>2024</v>
      </c>
      <c r="D10" s="287"/>
      <c r="E10" s="287"/>
      <c r="F10" s="287"/>
      <c r="G10" s="287"/>
      <c r="H10" s="287"/>
      <c r="I10" s="288"/>
      <c r="J10" s="289" t="s">
        <v>8</v>
      </c>
      <c r="K10" s="290"/>
      <c r="L10" s="290"/>
      <c r="M10" s="290"/>
      <c r="N10" s="242" t="s">
        <v>74</v>
      </c>
      <c r="O10" s="243"/>
      <c r="P10" s="244"/>
      <c r="Q10" s="10"/>
    </row>
    <row r="11" spans="1:19" ht="4.5" customHeight="1" thickBot="1" x14ac:dyDescent="0.25">
      <c r="A11" s="10"/>
      <c r="B11" s="255"/>
      <c r="C11" s="256"/>
      <c r="D11" s="256"/>
      <c r="E11" s="256"/>
      <c r="F11" s="256"/>
      <c r="G11" s="256"/>
      <c r="H11" s="256"/>
      <c r="I11" s="256"/>
      <c r="J11" s="256"/>
      <c r="K11" s="256"/>
      <c r="L11" s="256"/>
      <c r="M11" s="256"/>
      <c r="N11" s="256"/>
      <c r="O11" s="256"/>
      <c r="P11" s="257"/>
      <c r="Q11" s="10"/>
    </row>
    <row r="12" spans="1:19" ht="26.1" customHeight="1" thickBot="1" x14ac:dyDescent="0.25">
      <c r="A12" s="10"/>
      <c r="B12" s="20" t="s">
        <v>9</v>
      </c>
      <c r="C12" s="166" t="s">
        <v>86</v>
      </c>
      <c r="D12" s="166"/>
      <c r="E12" s="166"/>
      <c r="F12" s="166"/>
      <c r="G12" s="166"/>
      <c r="H12" s="166"/>
      <c r="I12" s="166"/>
      <c r="J12" s="166"/>
      <c r="K12" s="166"/>
      <c r="L12" s="166"/>
      <c r="M12" s="166"/>
      <c r="N12" s="166"/>
      <c r="O12" s="166"/>
      <c r="P12" s="167"/>
      <c r="Q12" s="10"/>
    </row>
    <row r="13" spans="1:19" ht="4.5" customHeight="1" thickBot="1" x14ac:dyDescent="0.25">
      <c r="A13" s="10"/>
      <c r="B13" s="207"/>
      <c r="C13" s="208"/>
      <c r="D13" s="208"/>
      <c r="E13" s="208"/>
      <c r="F13" s="208"/>
      <c r="G13" s="208"/>
      <c r="H13" s="208"/>
      <c r="I13" s="208"/>
      <c r="J13" s="208"/>
      <c r="K13" s="208"/>
      <c r="L13" s="208"/>
      <c r="M13" s="208"/>
      <c r="N13" s="208"/>
      <c r="O13" s="208"/>
      <c r="P13" s="209"/>
      <c r="Q13" s="10"/>
    </row>
    <row r="14" spans="1:19" ht="26.1" customHeight="1" thickBot="1" x14ac:dyDescent="0.25">
      <c r="A14" s="10"/>
      <c r="B14" s="20" t="s">
        <v>11</v>
      </c>
      <c r="C14" s="316" t="s">
        <v>177</v>
      </c>
      <c r="D14" s="253"/>
      <c r="E14" s="253"/>
      <c r="F14" s="253"/>
      <c r="G14" s="253"/>
      <c r="H14" s="253"/>
      <c r="I14" s="253"/>
      <c r="J14" s="253"/>
      <c r="K14" s="253"/>
      <c r="L14" s="253"/>
      <c r="M14" s="253"/>
      <c r="N14" s="253"/>
      <c r="O14" s="253"/>
      <c r="P14" s="254"/>
      <c r="Q14" s="10"/>
    </row>
    <row r="15" spans="1:19" ht="4.5" customHeight="1" thickBot="1" x14ac:dyDescent="0.25">
      <c r="A15" s="10"/>
      <c r="B15" s="234"/>
      <c r="C15" s="235"/>
      <c r="D15" s="235"/>
      <c r="E15" s="235"/>
      <c r="F15" s="235"/>
      <c r="G15" s="235"/>
      <c r="H15" s="235"/>
      <c r="I15" s="235"/>
      <c r="J15" s="235"/>
      <c r="K15" s="235"/>
      <c r="L15" s="235"/>
      <c r="M15" s="235"/>
      <c r="N15" s="235"/>
      <c r="O15" s="235"/>
      <c r="P15" s="236"/>
      <c r="Q15" s="10"/>
    </row>
    <row r="16" spans="1:19" ht="26.1" customHeight="1" thickBot="1" x14ac:dyDescent="0.25">
      <c r="A16" s="10"/>
      <c r="B16" s="20" t="s">
        <v>12</v>
      </c>
      <c r="C16" s="253" t="s">
        <v>178</v>
      </c>
      <c r="D16" s="253"/>
      <c r="E16" s="253"/>
      <c r="F16" s="253"/>
      <c r="G16" s="253"/>
      <c r="H16" s="253"/>
      <c r="I16" s="253"/>
      <c r="J16" s="253"/>
      <c r="K16" s="253"/>
      <c r="L16" s="253"/>
      <c r="M16" s="253"/>
      <c r="N16" s="253"/>
      <c r="O16" s="253"/>
      <c r="P16" s="254"/>
      <c r="Q16" s="10"/>
    </row>
    <row r="17" spans="1:19" ht="4.5" customHeight="1" thickBot="1" x14ac:dyDescent="0.25">
      <c r="A17" s="10"/>
      <c r="B17" s="234"/>
      <c r="C17" s="235"/>
      <c r="D17" s="235"/>
      <c r="E17" s="235"/>
      <c r="F17" s="235"/>
      <c r="G17" s="235"/>
      <c r="H17" s="235"/>
      <c r="I17" s="235"/>
      <c r="J17" s="235"/>
      <c r="K17" s="235"/>
      <c r="L17" s="235"/>
      <c r="M17" s="235"/>
      <c r="N17" s="235"/>
      <c r="O17" s="235"/>
      <c r="P17" s="236"/>
      <c r="Q17" s="10"/>
    </row>
    <row r="18" spans="1:19" ht="26.1" customHeight="1" thickBot="1" x14ac:dyDescent="0.25">
      <c r="A18" s="10"/>
      <c r="B18" s="20" t="s">
        <v>13</v>
      </c>
      <c r="C18" s="245" t="s">
        <v>156</v>
      </c>
      <c r="D18" s="246"/>
      <c r="E18" s="246"/>
      <c r="F18" s="246"/>
      <c r="G18" s="246"/>
      <c r="H18" s="246"/>
      <c r="I18" s="246"/>
      <c r="J18" s="246"/>
      <c r="K18" s="246"/>
      <c r="L18" s="246"/>
      <c r="M18" s="246"/>
      <c r="N18" s="246"/>
      <c r="O18" s="246"/>
      <c r="P18" s="247"/>
      <c r="Q18" s="10"/>
    </row>
    <row r="19" spans="1:19" ht="4.5" customHeight="1" thickBot="1" x14ac:dyDescent="0.25">
      <c r="A19" s="10"/>
      <c r="B19" s="248"/>
      <c r="C19" s="248"/>
      <c r="D19" s="248"/>
      <c r="E19" s="248"/>
      <c r="F19" s="248"/>
      <c r="G19" s="248"/>
      <c r="H19" s="248"/>
      <c r="I19" s="248"/>
      <c r="J19" s="248"/>
      <c r="K19" s="248"/>
      <c r="L19" s="248"/>
      <c r="M19" s="248"/>
      <c r="N19" s="248"/>
      <c r="O19" s="248"/>
      <c r="P19" s="248"/>
      <c r="Q19" s="10"/>
    </row>
    <row r="20" spans="1:19" ht="26.1" customHeight="1" thickBot="1" x14ac:dyDescent="0.25">
      <c r="A20" s="10"/>
      <c r="B20" s="320" t="s">
        <v>14</v>
      </c>
      <c r="C20" s="321"/>
      <c r="D20" s="321"/>
      <c r="E20" s="321"/>
      <c r="F20" s="321"/>
      <c r="G20" s="321"/>
      <c r="H20" s="321"/>
      <c r="I20" s="321"/>
      <c r="J20" s="321"/>
      <c r="K20" s="321"/>
      <c r="L20" s="321"/>
      <c r="M20" s="321"/>
      <c r="N20" s="321"/>
      <c r="O20" s="321"/>
      <c r="P20" s="322"/>
      <c r="Q20" s="10"/>
    </row>
    <row r="21" spans="1:19" ht="4.5" customHeight="1" thickBot="1" x14ac:dyDescent="0.25">
      <c r="A21" s="10"/>
      <c r="B21" s="249"/>
      <c r="C21" s="250"/>
      <c r="D21" s="250"/>
      <c r="E21" s="250"/>
      <c r="F21" s="250"/>
      <c r="G21" s="250"/>
      <c r="H21" s="250"/>
      <c r="I21" s="250"/>
      <c r="J21" s="250"/>
      <c r="K21" s="250"/>
      <c r="L21" s="250"/>
      <c r="M21" s="250"/>
      <c r="N21" s="250"/>
      <c r="O21" s="250"/>
      <c r="P21" s="251"/>
      <c r="Q21" s="10"/>
    </row>
    <row r="22" spans="1:19" ht="46.5" customHeight="1" thickBot="1" x14ac:dyDescent="0.25">
      <c r="A22" s="10"/>
      <c r="B22" s="20" t="s">
        <v>15</v>
      </c>
      <c r="C22" s="252" t="s">
        <v>179</v>
      </c>
      <c r="D22" s="253"/>
      <c r="E22" s="253"/>
      <c r="F22" s="253"/>
      <c r="G22" s="253"/>
      <c r="H22" s="253"/>
      <c r="I22" s="253"/>
      <c r="J22" s="253"/>
      <c r="K22" s="253"/>
      <c r="L22" s="253"/>
      <c r="M22" s="253"/>
      <c r="N22" s="253"/>
      <c r="O22" s="253"/>
      <c r="P22" s="254"/>
      <c r="Q22" s="10"/>
    </row>
    <row r="23" spans="1:19" ht="4.5" customHeight="1" thickBot="1" x14ac:dyDescent="0.25">
      <c r="A23" s="10"/>
      <c r="B23" s="234"/>
      <c r="C23" s="235"/>
      <c r="D23" s="235"/>
      <c r="E23" s="235"/>
      <c r="F23" s="235"/>
      <c r="G23" s="235"/>
      <c r="H23" s="235"/>
      <c r="I23" s="235"/>
      <c r="J23" s="235"/>
      <c r="K23" s="235"/>
      <c r="L23" s="235"/>
      <c r="M23" s="235"/>
      <c r="N23" s="235"/>
      <c r="O23" s="235"/>
      <c r="P23" s="236"/>
      <c r="Q23" s="10"/>
    </row>
    <row r="24" spans="1:19" ht="96.75" customHeight="1" thickBot="1" x14ac:dyDescent="0.25">
      <c r="A24" s="10"/>
      <c r="B24" s="20" t="s">
        <v>16</v>
      </c>
      <c r="C24" s="356" t="s">
        <v>180</v>
      </c>
      <c r="D24" s="357"/>
      <c r="E24" s="357"/>
      <c r="F24" s="357"/>
      <c r="G24" s="357"/>
      <c r="H24" s="357"/>
      <c r="I24" s="357"/>
      <c r="J24" s="357"/>
      <c r="K24" s="357"/>
      <c r="L24" s="357"/>
      <c r="M24" s="357"/>
      <c r="N24" s="357"/>
      <c r="O24" s="357"/>
      <c r="P24" s="358"/>
      <c r="Q24" s="10"/>
    </row>
    <row r="25" spans="1:19" ht="4.5" customHeight="1" thickBot="1" x14ac:dyDescent="0.25">
      <c r="A25" s="10"/>
      <c r="B25" s="218"/>
      <c r="C25" s="219"/>
      <c r="D25" s="219"/>
      <c r="E25" s="219"/>
      <c r="F25" s="219"/>
      <c r="G25" s="219"/>
      <c r="H25" s="219"/>
      <c r="I25" s="219"/>
      <c r="J25" s="219"/>
      <c r="K25" s="219"/>
      <c r="L25" s="219"/>
      <c r="M25" s="219"/>
      <c r="N25" s="219"/>
      <c r="O25" s="219"/>
      <c r="P25" s="220"/>
      <c r="Q25" s="10"/>
    </row>
    <row r="26" spans="1:19" s="112" customFormat="1" ht="26.1" customHeight="1" thickBot="1" x14ac:dyDescent="0.25">
      <c r="A26" s="110"/>
      <c r="B26" s="111" t="s">
        <v>17</v>
      </c>
      <c r="C26" s="221">
        <v>0.95</v>
      </c>
      <c r="D26" s="222"/>
      <c r="E26" s="222"/>
      <c r="F26" s="222"/>
      <c r="G26" s="222"/>
      <c r="H26" s="222"/>
      <c r="I26" s="222"/>
      <c r="J26" s="222"/>
      <c r="K26" s="222"/>
      <c r="L26" s="222"/>
      <c r="M26" s="222"/>
      <c r="N26" s="222"/>
      <c r="O26" s="222"/>
      <c r="P26" s="223"/>
      <c r="Q26" s="110"/>
      <c r="S26" s="113"/>
    </row>
    <row r="27" spans="1:19" ht="4.5" customHeight="1" thickBot="1" x14ac:dyDescent="0.25">
      <c r="A27" s="10"/>
      <c r="B27" s="224"/>
      <c r="C27" s="225"/>
      <c r="D27" s="225"/>
      <c r="E27" s="225"/>
      <c r="F27" s="225"/>
      <c r="G27" s="225"/>
      <c r="H27" s="225"/>
      <c r="I27" s="225"/>
      <c r="J27" s="225"/>
      <c r="K27" s="225"/>
      <c r="L27" s="225"/>
      <c r="M27" s="225"/>
      <c r="N27" s="225"/>
      <c r="O27" s="225"/>
      <c r="P27" s="226"/>
      <c r="Q27" s="10"/>
    </row>
    <row r="28" spans="1:19" s="112" customFormat="1" ht="26.1" customHeight="1" thickBot="1" x14ac:dyDescent="0.25">
      <c r="A28" s="110"/>
      <c r="B28" s="111" t="s">
        <v>18</v>
      </c>
      <c r="C28" s="114" t="s">
        <v>19</v>
      </c>
      <c r="D28" s="227" t="s">
        <v>120</v>
      </c>
      <c r="E28" s="222"/>
      <c r="F28" s="222"/>
      <c r="G28" s="223"/>
      <c r="H28" s="228" t="s">
        <v>20</v>
      </c>
      <c r="I28" s="228"/>
      <c r="J28" s="228"/>
      <c r="K28" s="227" t="s">
        <v>121</v>
      </c>
      <c r="L28" s="222"/>
      <c r="M28" s="223"/>
      <c r="N28" s="229" t="s">
        <v>21</v>
      </c>
      <c r="O28" s="230"/>
      <c r="P28" s="115" t="s">
        <v>122</v>
      </c>
      <c r="Q28" s="110"/>
      <c r="S28" s="113"/>
    </row>
    <row r="29" spans="1:19" ht="4.5" customHeight="1" thickBot="1" x14ac:dyDescent="0.25">
      <c r="A29" s="10"/>
      <c r="B29" s="231"/>
      <c r="C29" s="232"/>
      <c r="D29" s="232"/>
      <c r="E29" s="232"/>
      <c r="F29" s="232"/>
      <c r="G29" s="232"/>
      <c r="H29" s="232"/>
      <c r="I29" s="232"/>
      <c r="J29" s="232"/>
      <c r="K29" s="232"/>
      <c r="L29" s="232"/>
      <c r="M29" s="232"/>
      <c r="N29" s="232"/>
      <c r="O29" s="232"/>
      <c r="P29" s="233"/>
      <c r="Q29" s="10"/>
    </row>
    <row r="30" spans="1:19" s="112" customFormat="1" ht="26.1" customHeight="1" thickBot="1" x14ac:dyDescent="0.25">
      <c r="A30" s="110"/>
      <c r="B30" s="116" t="s">
        <v>22</v>
      </c>
      <c r="C30" s="165" t="s">
        <v>76</v>
      </c>
      <c r="D30" s="166"/>
      <c r="E30" s="166"/>
      <c r="F30" s="166"/>
      <c r="G30" s="166"/>
      <c r="H30" s="166"/>
      <c r="I30" s="166"/>
      <c r="J30" s="166"/>
      <c r="K30" s="166"/>
      <c r="L30" s="166"/>
      <c r="M30" s="166"/>
      <c r="N30" s="166"/>
      <c r="O30" s="166"/>
      <c r="P30" s="167"/>
      <c r="Q30" s="110"/>
      <c r="S30" s="113"/>
    </row>
    <row r="31" spans="1:19" ht="4.5" customHeight="1" thickBot="1" x14ac:dyDescent="0.25">
      <c r="A31" s="10"/>
      <c r="B31" s="234"/>
      <c r="C31" s="235"/>
      <c r="D31" s="235"/>
      <c r="E31" s="235"/>
      <c r="F31" s="235"/>
      <c r="G31" s="235"/>
      <c r="H31" s="235"/>
      <c r="I31" s="235"/>
      <c r="J31" s="235"/>
      <c r="K31" s="235"/>
      <c r="L31" s="235"/>
      <c r="M31" s="235"/>
      <c r="N31" s="235"/>
      <c r="O31" s="235"/>
      <c r="P31" s="236"/>
      <c r="Q31" s="10"/>
    </row>
    <row r="32" spans="1:19" s="112" customFormat="1" ht="26.1" customHeight="1" thickBot="1" x14ac:dyDescent="0.25">
      <c r="A32" s="110"/>
      <c r="B32" s="116" t="s">
        <v>23</v>
      </c>
      <c r="C32" s="214" t="s">
        <v>49</v>
      </c>
      <c r="D32" s="166"/>
      <c r="E32" s="166"/>
      <c r="F32" s="166"/>
      <c r="G32" s="166"/>
      <c r="H32" s="166"/>
      <c r="I32" s="166"/>
      <c r="J32" s="166"/>
      <c r="K32" s="166"/>
      <c r="L32" s="166"/>
      <c r="M32" s="166"/>
      <c r="N32" s="166"/>
      <c r="O32" s="166"/>
      <c r="P32" s="167"/>
      <c r="Q32" s="110"/>
      <c r="S32" s="113"/>
    </row>
    <row r="33" spans="1:19" ht="4.5" customHeight="1" thickBot="1" x14ac:dyDescent="0.25">
      <c r="A33" s="10"/>
      <c r="B33" s="234"/>
      <c r="C33" s="235"/>
      <c r="D33" s="235"/>
      <c r="E33" s="235"/>
      <c r="F33" s="235"/>
      <c r="G33" s="235"/>
      <c r="H33" s="235"/>
      <c r="I33" s="235"/>
      <c r="J33" s="235"/>
      <c r="K33" s="235"/>
      <c r="L33" s="235"/>
      <c r="M33" s="235"/>
      <c r="N33" s="235"/>
      <c r="O33" s="235"/>
      <c r="P33" s="236"/>
      <c r="Q33" s="10"/>
    </row>
    <row r="34" spans="1:19" s="112" customFormat="1" ht="26.1" customHeight="1" thickBot="1" x14ac:dyDescent="0.25">
      <c r="A34" s="110"/>
      <c r="B34" s="116" t="s">
        <v>24</v>
      </c>
      <c r="C34" s="214" t="s">
        <v>45</v>
      </c>
      <c r="D34" s="166"/>
      <c r="E34" s="166"/>
      <c r="F34" s="166"/>
      <c r="G34" s="166"/>
      <c r="H34" s="166"/>
      <c r="I34" s="166"/>
      <c r="J34" s="166"/>
      <c r="K34" s="166"/>
      <c r="L34" s="166"/>
      <c r="M34" s="166"/>
      <c r="N34" s="166"/>
      <c r="O34" s="166"/>
      <c r="P34" s="167"/>
      <c r="Q34" s="110"/>
      <c r="S34" s="113"/>
    </row>
    <row r="35" spans="1:19" ht="4.5" customHeight="1" thickBot="1" x14ac:dyDescent="0.25">
      <c r="A35" s="10"/>
      <c r="B35" s="207"/>
      <c r="C35" s="208"/>
      <c r="D35" s="208"/>
      <c r="E35" s="208"/>
      <c r="F35" s="208"/>
      <c r="G35" s="208"/>
      <c r="H35" s="208"/>
      <c r="I35" s="208"/>
      <c r="J35" s="208"/>
      <c r="K35" s="208"/>
      <c r="L35" s="208"/>
      <c r="M35" s="208"/>
      <c r="N35" s="208"/>
      <c r="O35" s="208"/>
      <c r="P35" s="209"/>
      <c r="Q35" s="10"/>
    </row>
    <row r="36" spans="1:19" s="112" customFormat="1" ht="26.1" customHeight="1" thickBot="1" x14ac:dyDescent="0.25">
      <c r="A36" s="110"/>
      <c r="B36" s="116" t="s">
        <v>26</v>
      </c>
      <c r="C36" s="165" t="s">
        <v>45</v>
      </c>
      <c r="D36" s="166"/>
      <c r="E36" s="166"/>
      <c r="F36" s="166"/>
      <c r="G36" s="166"/>
      <c r="H36" s="166"/>
      <c r="I36" s="166"/>
      <c r="J36" s="166"/>
      <c r="K36" s="166"/>
      <c r="L36" s="166"/>
      <c r="M36" s="166"/>
      <c r="N36" s="166"/>
      <c r="O36" s="166"/>
      <c r="P36" s="167"/>
      <c r="Q36" s="110"/>
      <c r="S36" s="113"/>
    </row>
    <row r="37" spans="1:19" ht="4.5" customHeight="1" thickBot="1" x14ac:dyDescent="0.25">
      <c r="A37" s="10"/>
      <c r="B37" s="3"/>
      <c r="C37" s="3"/>
      <c r="D37" s="3"/>
      <c r="E37" s="3"/>
      <c r="F37" s="3"/>
      <c r="G37" s="3"/>
      <c r="H37" s="3"/>
      <c r="I37" s="3"/>
      <c r="J37" s="3"/>
      <c r="K37" s="3"/>
      <c r="L37" s="3"/>
      <c r="M37" s="3"/>
      <c r="N37" s="3"/>
      <c r="O37" s="3"/>
      <c r="P37" s="3"/>
      <c r="Q37" s="10"/>
    </row>
    <row r="38" spans="1:19" s="112" customFormat="1" ht="26.1" customHeight="1" thickBot="1" x14ac:dyDescent="0.25">
      <c r="A38" s="110"/>
      <c r="B38" s="326" t="s">
        <v>27</v>
      </c>
      <c r="C38" s="327"/>
      <c r="D38" s="327"/>
      <c r="E38" s="327"/>
      <c r="F38" s="327"/>
      <c r="G38" s="327"/>
      <c r="H38" s="327"/>
      <c r="I38" s="327"/>
      <c r="J38" s="327"/>
      <c r="K38" s="327"/>
      <c r="L38" s="327"/>
      <c r="M38" s="327"/>
      <c r="N38" s="327"/>
      <c r="O38" s="328"/>
      <c r="P38" s="329"/>
      <c r="Q38" s="110"/>
      <c r="S38" s="113"/>
    </row>
    <row r="39" spans="1:19" s="112" customFormat="1" ht="26.1" customHeight="1" x14ac:dyDescent="0.2">
      <c r="A39" s="110"/>
      <c r="B39" s="134" t="s">
        <v>28</v>
      </c>
      <c r="C39" s="326" t="s">
        <v>29</v>
      </c>
      <c r="D39" s="327"/>
      <c r="E39" s="327"/>
      <c r="F39" s="327"/>
      <c r="G39" s="329"/>
      <c r="H39" s="326" t="s">
        <v>22</v>
      </c>
      <c r="I39" s="327"/>
      <c r="J39" s="327"/>
      <c r="K39" s="327"/>
      <c r="L39" s="329"/>
      <c r="M39" s="326" t="s">
        <v>30</v>
      </c>
      <c r="N39" s="327"/>
      <c r="O39" s="328"/>
      <c r="P39" s="329"/>
      <c r="Q39" s="110"/>
      <c r="S39" s="113"/>
    </row>
    <row r="40" spans="1:19" ht="54" customHeight="1" x14ac:dyDescent="0.2">
      <c r="A40" s="10"/>
      <c r="B40" s="156" t="s">
        <v>232</v>
      </c>
      <c r="C40" s="330" t="s">
        <v>183</v>
      </c>
      <c r="D40" s="331"/>
      <c r="E40" s="331"/>
      <c r="F40" s="331"/>
      <c r="G40" s="332"/>
      <c r="H40" s="333" t="s">
        <v>181</v>
      </c>
      <c r="I40" s="334"/>
      <c r="J40" s="334"/>
      <c r="K40" s="334"/>
      <c r="L40" s="335"/>
      <c r="M40" s="330" t="s">
        <v>182</v>
      </c>
      <c r="N40" s="331"/>
      <c r="O40" s="331"/>
      <c r="P40" s="336"/>
      <c r="Q40" s="10"/>
    </row>
    <row r="41" spans="1:19" ht="55.5" customHeight="1" x14ac:dyDescent="0.2">
      <c r="A41" s="10"/>
      <c r="B41" s="157" t="s">
        <v>233</v>
      </c>
      <c r="C41" s="330" t="s">
        <v>183</v>
      </c>
      <c r="D41" s="331"/>
      <c r="E41" s="331"/>
      <c r="F41" s="331"/>
      <c r="G41" s="332"/>
      <c r="H41" s="340" t="s">
        <v>181</v>
      </c>
      <c r="I41" s="341"/>
      <c r="J41" s="341"/>
      <c r="K41" s="341"/>
      <c r="L41" s="342"/>
      <c r="M41" s="330" t="s">
        <v>182</v>
      </c>
      <c r="N41" s="331"/>
      <c r="O41" s="331"/>
      <c r="P41" s="336"/>
      <c r="Q41" s="10"/>
    </row>
    <row r="42" spans="1:19" ht="13.5" customHeight="1" x14ac:dyDescent="0.2">
      <c r="A42" s="10"/>
      <c r="B42" s="9"/>
      <c r="C42" s="195"/>
      <c r="D42" s="195"/>
      <c r="E42" s="195"/>
      <c r="F42" s="195"/>
      <c r="G42" s="195"/>
      <c r="H42" s="195"/>
      <c r="I42" s="195"/>
      <c r="J42" s="195"/>
      <c r="K42" s="195"/>
      <c r="L42" s="195"/>
      <c r="M42" s="195"/>
      <c r="N42" s="195"/>
      <c r="O42" s="195"/>
      <c r="P42" s="196"/>
      <c r="Q42" s="10"/>
    </row>
    <row r="43" spans="1:19" ht="12.75" customHeight="1" x14ac:dyDescent="0.2">
      <c r="A43" s="10"/>
      <c r="B43" s="9"/>
      <c r="C43" s="195"/>
      <c r="D43" s="195"/>
      <c r="E43" s="195"/>
      <c r="F43" s="195"/>
      <c r="G43" s="195"/>
      <c r="H43" s="195"/>
      <c r="I43" s="195"/>
      <c r="J43" s="195"/>
      <c r="K43" s="195"/>
      <c r="L43" s="195"/>
      <c r="M43" s="195"/>
      <c r="N43" s="195"/>
      <c r="O43" s="195"/>
      <c r="P43" s="196"/>
      <c r="Q43" s="10"/>
    </row>
    <row r="44" spans="1:19" ht="11.25" customHeight="1" thickBot="1" x14ac:dyDescent="0.25">
      <c r="A44" s="10"/>
      <c r="B44" s="7"/>
      <c r="C44" s="197"/>
      <c r="D44" s="197"/>
      <c r="E44" s="197"/>
      <c r="F44" s="197"/>
      <c r="G44" s="197"/>
      <c r="H44" s="197"/>
      <c r="I44" s="197"/>
      <c r="J44" s="197"/>
      <c r="K44" s="197"/>
      <c r="L44" s="197"/>
      <c r="M44" s="197"/>
      <c r="N44" s="197"/>
      <c r="O44" s="197"/>
      <c r="P44" s="198"/>
      <c r="Q44" s="10"/>
    </row>
    <row r="45" spans="1:19" ht="4.5" customHeight="1" thickBot="1" x14ac:dyDescent="0.25">
      <c r="A45" s="10"/>
      <c r="B45" s="6"/>
      <c r="C45" s="6"/>
      <c r="D45" s="6"/>
      <c r="E45" s="6"/>
      <c r="F45" s="6"/>
      <c r="G45" s="6"/>
      <c r="H45" s="6"/>
      <c r="I45" s="6"/>
      <c r="J45" s="6"/>
      <c r="K45" s="6"/>
      <c r="L45" s="6"/>
      <c r="M45" s="6"/>
      <c r="N45" s="6"/>
      <c r="O45" s="6"/>
      <c r="P45" s="6"/>
      <c r="Q45" s="10"/>
    </row>
    <row r="46" spans="1:19" s="112" customFormat="1" ht="26.1" customHeight="1" thickBot="1" x14ac:dyDescent="0.25">
      <c r="A46" s="110"/>
      <c r="B46" s="320" t="s">
        <v>31</v>
      </c>
      <c r="C46" s="321"/>
      <c r="D46" s="321"/>
      <c r="E46" s="321"/>
      <c r="F46" s="321"/>
      <c r="G46" s="321"/>
      <c r="H46" s="321"/>
      <c r="I46" s="321"/>
      <c r="J46" s="321"/>
      <c r="K46" s="321"/>
      <c r="L46" s="321"/>
      <c r="M46" s="321"/>
      <c r="N46" s="321"/>
      <c r="O46" s="321"/>
      <c r="P46" s="322"/>
      <c r="Q46" s="110"/>
      <c r="S46" s="113"/>
    </row>
    <row r="47" spans="1:19" ht="4.5" customHeight="1" thickBot="1" x14ac:dyDescent="0.25">
      <c r="A47" s="10"/>
      <c r="B47" s="4"/>
      <c r="C47" s="3"/>
      <c r="D47" s="3"/>
      <c r="E47" s="3"/>
      <c r="F47" s="3"/>
      <c r="G47" s="3"/>
      <c r="H47" s="3"/>
      <c r="I47" s="3"/>
      <c r="J47" s="3"/>
      <c r="K47" s="3"/>
      <c r="L47" s="3"/>
      <c r="M47" s="3"/>
      <c r="N47" s="3"/>
      <c r="O47" s="3"/>
      <c r="P47" s="5"/>
      <c r="Q47" s="10"/>
    </row>
    <row r="48" spans="1:19" s="112" customFormat="1" ht="26.1" customHeight="1" x14ac:dyDescent="0.2">
      <c r="A48" s="110"/>
      <c r="B48" s="199" t="s">
        <v>32</v>
      </c>
      <c r="C48" s="136" t="s">
        <v>33</v>
      </c>
      <c r="D48" s="137" t="s">
        <v>100</v>
      </c>
      <c r="E48" s="137" t="s">
        <v>101</v>
      </c>
      <c r="F48" s="137" t="s">
        <v>102</v>
      </c>
      <c r="G48" s="137" t="s">
        <v>103</v>
      </c>
      <c r="H48" s="137" t="s">
        <v>104</v>
      </c>
      <c r="I48" s="137" t="s">
        <v>105</v>
      </c>
      <c r="J48" s="137" t="s">
        <v>106</v>
      </c>
      <c r="K48" s="137" t="s">
        <v>107</v>
      </c>
      <c r="L48" s="137" t="s">
        <v>108</v>
      </c>
      <c r="M48" s="137" t="s">
        <v>109</v>
      </c>
      <c r="N48" s="137" t="s">
        <v>110</v>
      </c>
      <c r="O48" s="138" t="s">
        <v>111</v>
      </c>
      <c r="P48" s="139" t="s">
        <v>34</v>
      </c>
      <c r="Q48" s="110"/>
      <c r="S48" s="113"/>
    </row>
    <row r="49" spans="1:19" s="112" customFormat="1" ht="26.1" customHeight="1" thickBot="1" x14ac:dyDescent="0.25">
      <c r="A49" s="110"/>
      <c r="B49" s="200"/>
      <c r="C49" s="140" t="s">
        <v>35</v>
      </c>
      <c r="D49" s="76"/>
      <c r="E49" s="76"/>
      <c r="F49" s="70">
        <f>Reg_GestiónSoporteTecnologico!G10</f>
        <v>0.89101014983083615</v>
      </c>
      <c r="G49" s="76"/>
      <c r="H49" s="76"/>
      <c r="I49" s="70">
        <f>Reg_GestiónSoporteTecnologico!L10</f>
        <v>0.96744428969359331</v>
      </c>
      <c r="J49" s="76"/>
      <c r="K49" s="76"/>
      <c r="L49" s="70">
        <f>Reg_GestiónSoporteTecnologico!Q10</f>
        <v>0.9795579192288516</v>
      </c>
      <c r="M49" s="76"/>
      <c r="N49" s="76"/>
      <c r="O49" s="70">
        <f>Reg_GestiónSoporteTecnologico!V10</f>
        <v>0.95254180037155889</v>
      </c>
      <c r="P49" s="71">
        <f>Reg_GestiónSoporteTecnologico!X10</f>
        <v>0.94763853978120993</v>
      </c>
      <c r="Q49" s="110"/>
      <c r="S49" s="113"/>
    </row>
    <row r="50" spans="1:19" ht="4.5" customHeight="1" thickBot="1" x14ac:dyDescent="0.25">
      <c r="A50" s="10"/>
      <c r="B50" s="40">
        <v>0.9</v>
      </c>
      <c r="C50" s="29"/>
      <c r="D50" s="29"/>
      <c r="E50" s="29"/>
      <c r="F50" s="29"/>
      <c r="G50" s="29"/>
      <c r="H50" s="29"/>
      <c r="I50" s="29"/>
      <c r="J50" s="29"/>
      <c r="K50" s="29"/>
      <c r="L50" s="29"/>
      <c r="M50" s="29"/>
      <c r="N50" s="29"/>
      <c r="O50" s="29"/>
      <c r="P50" s="30">
        <f>+$C$26</f>
        <v>0.95</v>
      </c>
      <c r="Q50" s="10"/>
    </row>
    <row r="51" spans="1:19" s="112" customFormat="1" ht="26.1" customHeight="1" thickBot="1" x14ac:dyDescent="0.25">
      <c r="A51" s="110"/>
      <c r="B51" s="320" t="s">
        <v>36</v>
      </c>
      <c r="C51" s="321"/>
      <c r="D51" s="321"/>
      <c r="E51" s="321"/>
      <c r="F51" s="321"/>
      <c r="G51" s="321"/>
      <c r="H51" s="321"/>
      <c r="I51" s="321"/>
      <c r="J51" s="321"/>
      <c r="K51" s="321"/>
      <c r="L51" s="321"/>
      <c r="M51" s="321"/>
      <c r="N51" s="321"/>
      <c r="O51" s="321"/>
      <c r="P51" s="322"/>
      <c r="Q51" s="110"/>
      <c r="S51" s="113"/>
    </row>
    <row r="52" spans="1:19" x14ac:dyDescent="0.2">
      <c r="A52" s="10"/>
      <c r="B52" s="170"/>
      <c r="C52" s="171"/>
      <c r="D52" s="171"/>
      <c r="E52" s="171"/>
      <c r="F52" s="171"/>
      <c r="G52" s="171"/>
      <c r="H52" s="171"/>
      <c r="I52" s="171"/>
      <c r="J52" s="171"/>
      <c r="K52" s="171"/>
      <c r="L52" s="171"/>
      <c r="M52" s="171"/>
      <c r="N52" s="171"/>
      <c r="O52" s="171"/>
      <c r="P52" s="172"/>
      <c r="Q52" s="10"/>
    </row>
    <row r="53" spans="1:19" x14ac:dyDescent="0.2">
      <c r="A53" s="10"/>
      <c r="B53" s="173"/>
      <c r="C53" s="174"/>
      <c r="D53" s="174"/>
      <c r="E53" s="174"/>
      <c r="F53" s="174"/>
      <c r="G53" s="174"/>
      <c r="H53" s="174"/>
      <c r="I53" s="174"/>
      <c r="J53" s="174"/>
      <c r="K53" s="174"/>
      <c r="L53" s="174"/>
      <c r="M53" s="174"/>
      <c r="N53" s="174"/>
      <c r="O53" s="174"/>
      <c r="P53" s="175"/>
      <c r="Q53" s="10"/>
    </row>
    <row r="54" spans="1:19" x14ac:dyDescent="0.2">
      <c r="A54" s="10"/>
      <c r="B54" s="173"/>
      <c r="C54" s="174"/>
      <c r="D54" s="174"/>
      <c r="E54" s="174"/>
      <c r="F54" s="174"/>
      <c r="G54" s="174"/>
      <c r="H54" s="174"/>
      <c r="I54" s="174"/>
      <c r="J54" s="174"/>
      <c r="K54" s="174"/>
      <c r="L54" s="174"/>
      <c r="M54" s="174"/>
      <c r="N54" s="174"/>
      <c r="O54" s="174"/>
      <c r="P54" s="175"/>
      <c r="Q54" s="10"/>
    </row>
    <row r="55" spans="1:19" x14ac:dyDescent="0.2">
      <c r="A55" s="10"/>
      <c r="B55" s="173"/>
      <c r="C55" s="174"/>
      <c r="D55" s="174"/>
      <c r="E55" s="174"/>
      <c r="F55" s="174"/>
      <c r="G55" s="174"/>
      <c r="H55" s="174"/>
      <c r="I55" s="174"/>
      <c r="J55" s="174"/>
      <c r="K55" s="174"/>
      <c r="L55" s="174"/>
      <c r="M55" s="174"/>
      <c r="N55" s="174"/>
      <c r="O55" s="174"/>
      <c r="P55" s="175"/>
      <c r="Q55" s="10"/>
    </row>
    <row r="56" spans="1:19" x14ac:dyDescent="0.2">
      <c r="A56" s="10"/>
      <c r="B56" s="173"/>
      <c r="C56" s="174"/>
      <c r="D56" s="174"/>
      <c r="E56" s="174"/>
      <c r="F56" s="174"/>
      <c r="G56" s="174"/>
      <c r="H56" s="174"/>
      <c r="I56" s="174"/>
      <c r="J56" s="174"/>
      <c r="K56" s="174"/>
      <c r="L56" s="174"/>
      <c r="M56" s="174"/>
      <c r="N56" s="174"/>
      <c r="O56" s="174"/>
      <c r="P56" s="175"/>
      <c r="Q56" s="10"/>
    </row>
    <row r="57" spans="1:19" x14ac:dyDescent="0.2">
      <c r="A57" s="10"/>
      <c r="B57" s="173"/>
      <c r="C57" s="174"/>
      <c r="D57" s="174"/>
      <c r="E57" s="174"/>
      <c r="F57" s="174"/>
      <c r="G57" s="174"/>
      <c r="H57" s="174"/>
      <c r="I57" s="174"/>
      <c r="J57" s="174"/>
      <c r="K57" s="174"/>
      <c r="L57" s="174"/>
      <c r="M57" s="174"/>
      <c r="N57" s="174"/>
      <c r="O57" s="174"/>
      <c r="P57" s="175"/>
      <c r="Q57" s="10"/>
    </row>
    <row r="58" spans="1:19" x14ac:dyDescent="0.2">
      <c r="A58" s="10"/>
      <c r="B58" s="173"/>
      <c r="C58" s="174"/>
      <c r="D58" s="174"/>
      <c r="E58" s="174"/>
      <c r="F58" s="174"/>
      <c r="G58" s="174"/>
      <c r="H58" s="174"/>
      <c r="I58" s="174"/>
      <c r="J58" s="174"/>
      <c r="K58" s="174"/>
      <c r="L58" s="174"/>
      <c r="M58" s="174"/>
      <c r="N58" s="174"/>
      <c r="O58" s="174"/>
      <c r="P58" s="175"/>
      <c r="Q58" s="10"/>
    </row>
    <row r="59" spans="1:19" x14ac:dyDescent="0.2">
      <c r="A59" s="10"/>
      <c r="B59" s="173"/>
      <c r="C59" s="174"/>
      <c r="D59" s="174"/>
      <c r="E59" s="174"/>
      <c r="F59" s="174"/>
      <c r="G59" s="174"/>
      <c r="H59" s="174"/>
      <c r="I59" s="174"/>
      <c r="J59" s="174"/>
      <c r="K59" s="174"/>
      <c r="L59" s="174"/>
      <c r="M59" s="174"/>
      <c r="N59" s="174"/>
      <c r="O59" s="174"/>
      <c r="P59" s="175"/>
      <c r="Q59" s="10"/>
    </row>
    <row r="60" spans="1:19" x14ac:dyDescent="0.2">
      <c r="A60" s="10"/>
      <c r="B60" s="173"/>
      <c r="C60" s="174"/>
      <c r="D60" s="174"/>
      <c r="E60" s="174"/>
      <c r="F60" s="174"/>
      <c r="G60" s="174"/>
      <c r="H60" s="174"/>
      <c r="I60" s="174"/>
      <c r="J60" s="174"/>
      <c r="K60" s="174"/>
      <c r="L60" s="174"/>
      <c r="M60" s="174"/>
      <c r="N60" s="174"/>
      <c r="O60" s="174"/>
      <c r="P60" s="175"/>
      <c r="Q60" s="10"/>
    </row>
    <row r="61" spans="1:19" x14ac:dyDescent="0.2">
      <c r="A61" s="10"/>
      <c r="B61" s="173"/>
      <c r="C61" s="174"/>
      <c r="D61" s="174"/>
      <c r="E61" s="174"/>
      <c r="F61" s="174"/>
      <c r="G61" s="174"/>
      <c r="H61" s="174"/>
      <c r="I61" s="174"/>
      <c r="J61" s="174"/>
      <c r="K61" s="174"/>
      <c r="L61" s="174"/>
      <c r="M61" s="174"/>
      <c r="N61" s="174"/>
      <c r="O61" s="174"/>
      <c r="P61" s="175"/>
      <c r="Q61" s="10"/>
    </row>
    <row r="62" spans="1:19" x14ac:dyDescent="0.2">
      <c r="A62" s="10"/>
      <c r="B62" s="173"/>
      <c r="C62" s="174"/>
      <c r="D62" s="174"/>
      <c r="E62" s="174"/>
      <c r="F62" s="174"/>
      <c r="G62" s="174"/>
      <c r="H62" s="174"/>
      <c r="I62" s="174"/>
      <c r="J62" s="174"/>
      <c r="K62" s="174"/>
      <c r="L62" s="174"/>
      <c r="M62" s="174"/>
      <c r="N62" s="174"/>
      <c r="O62" s="174"/>
      <c r="P62" s="175"/>
      <c r="Q62" s="10"/>
    </row>
    <row r="63" spans="1:19" x14ac:dyDescent="0.2">
      <c r="A63" s="10"/>
      <c r="B63" s="173"/>
      <c r="C63" s="174"/>
      <c r="D63" s="174"/>
      <c r="E63" s="174"/>
      <c r="F63" s="174"/>
      <c r="G63" s="174"/>
      <c r="H63" s="174"/>
      <c r="I63" s="174"/>
      <c r="J63" s="174"/>
      <c r="K63" s="174"/>
      <c r="L63" s="174"/>
      <c r="M63" s="174"/>
      <c r="N63" s="174"/>
      <c r="O63" s="174"/>
      <c r="P63" s="175"/>
      <c r="Q63" s="10"/>
    </row>
    <row r="64" spans="1:19" x14ac:dyDescent="0.2">
      <c r="A64" s="10"/>
      <c r="B64" s="173"/>
      <c r="C64" s="174"/>
      <c r="D64" s="174"/>
      <c r="E64" s="174"/>
      <c r="F64" s="174"/>
      <c r="G64" s="174"/>
      <c r="H64" s="174"/>
      <c r="I64" s="174"/>
      <c r="J64" s="174"/>
      <c r="K64" s="174"/>
      <c r="L64" s="174"/>
      <c r="M64" s="174"/>
      <c r="N64" s="174"/>
      <c r="O64" s="174"/>
      <c r="P64" s="175"/>
      <c r="Q64" s="10"/>
    </row>
    <row r="65" spans="1:19" x14ac:dyDescent="0.2">
      <c r="A65" s="10"/>
      <c r="B65" s="173"/>
      <c r="C65" s="174"/>
      <c r="D65" s="174"/>
      <c r="E65" s="174"/>
      <c r="F65" s="174"/>
      <c r="G65" s="174"/>
      <c r="H65" s="174"/>
      <c r="I65" s="174"/>
      <c r="J65" s="174"/>
      <c r="K65" s="174"/>
      <c r="L65" s="174"/>
      <c r="M65" s="174"/>
      <c r="N65" s="174"/>
      <c r="O65" s="174"/>
      <c r="P65" s="175"/>
      <c r="Q65" s="10"/>
    </row>
    <row r="66" spans="1:19" x14ac:dyDescent="0.2">
      <c r="A66" s="10"/>
      <c r="B66" s="173"/>
      <c r="C66" s="174"/>
      <c r="D66" s="174"/>
      <c r="E66" s="174"/>
      <c r="F66" s="174"/>
      <c r="G66" s="174"/>
      <c r="H66" s="174"/>
      <c r="I66" s="174"/>
      <c r="J66" s="174"/>
      <c r="K66" s="174"/>
      <c r="L66" s="174"/>
      <c r="M66" s="174"/>
      <c r="N66" s="174"/>
      <c r="O66" s="174"/>
      <c r="P66" s="175"/>
      <c r="Q66" s="10"/>
    </row>
    <row r="67" spans="1:19" ht="13.5" thickBot="1" x14ac:dyDescent="0.25">
      <c r="A67" s="10"/>
      <c r="B67" s="176"/>
      <c r="C67" s="177"/>
      <c r="D67" s="177"/>
      <c r="E67" s="177"/>
      <c r="F67" s="177"/>
      <c r="G67" s="177"/>
      <c r="H67" s="177"/>
      <c r="I67" s="177"/>
      <c r="J67" s="177"/>
      <c r="K67" s="177"/>
      <c r="L67" s="177"/>
      <c r="M67" s="177"/>
      <c r="N67" s="177"/>
      <c r="O67" s="177"/>
      <c r="P67" s="178"/>
      <c r="Q67" s="10"/>
    </row>
    <row r="68" spans="1:19" customFormat="1" ht="4.5" customHeight="1" thickBot="1" x14ac:dyDescent="0.25">
      <c r="A68" s="142"/>
      <c r="B68" s="143"/>
      <c r="C68" s="142"/>
      <c r="D68" s="142"/>
      <c r="E68" s="142"/>
      <c r="F68" s="142"/>
      <c r="G68" s="142"/>
      <c r="H68" s="142"/>
      <c r="I68" s="142"/>
      <c r="J68" s="142"/>
      <c r="K68" s="142"/>
      <c r="L68" s="142"/>
      <c r="M68" s="142"/>
      <c r="N68" s="142"/>
      <c r="O68" s="142"/>
      <c r="P68" s="144"/>
      <c r="Q68" s="142"/>
      <c r="S68" s="42"/>
    </row>
    <row r="69" spans="1:19" ht="15" customHeight="1" x14ac:dyDescent="0.2">
      <c r="A69" s="10"/>
      <c r="B69" s="180" t="s">
        <v>37</v>
      </c>
      <c r="C69" s="183" t="s">
        <v>112</v>
      </c>
      <c r="D69" s="184"/>
      <c r="E69" s="184"/>
      <c r="F69" s="184"/>
      <c r="G69" s="184"/>
      <c r="H69" s="184"/>
      <c r="I69" s="184"/>
      <c r="J69" s="184"/>
      <c r="K69" s="184"/>
      <c r="L69" s="184"/>
      <c r="M69" s="184"/>
      <c r="N69" s="184"/>
      <c r="O69" s="184"/>
      <c r="P69" s="185"/>
      <c r="Q69" s="10"/>
    </row>
    <row r="70" spans="1:19" ht="69.95" customHeight="1" thickBot="1" x14ac:dyDescent="0.25">
      <c r="A70" s="10"/>
      <c r="B70" s="181"/>
      <c r="C70" s="186" t="s">
        <v>247</v>
      </c>
      <c r="D70" s="187"/>
      <c r="E70" s="187"/>
      <c r="F70" s="187"/>
      <c r="G70" s="187"/>
      <c r="H70" s="187"/>
      <c r="I70" s="187"/>
      <c r="J70" s="187"/>
      <c r="K70" s="187"/>
      <c r="L70" s="187"/>
      <c r="M70" s="187"/>
      <c r="N70" s="187"/>
      <c r="O70" s="187"/>
      <c r="P70" s="188"/>
      <c r="Q70" s="10"/>
    </row>
    <row r="71" spans="1:19" ht="15" customHeight="1" x14ac:dyDescent="0.2">
      <c r="A71" s="10"/>
      <c r="B71" s="181"/>
      <c r="C71" s="183" t="s">
        <v>113</v>
      </c>
      <c r="D71" s="184"/>
      <c r="E71" s="184"/>
      <c r="F71" s="184"/>
      <c r="G71" s="184"/>
      <c r="H71" s="184"/>
      <c r="I71" s="184"/>
      <c r="J71" s="184"/>
      <c r="K71" s="184"/>
      <c r="L71" s="184"/>
      <c r="M71" s="184"/>
      <c r="N71" s="184"/>
      <c r="O71" s="184"/>
      <c r="P71" s="185"/>
      <c r="Q71" s="10"/>
    </row>
    <row r="72" spans="1:19" ht="69.95" customHeight="1" thickBot="1" x14ac:dyDescent="0.25">
      <c r="A72" s="10"/>
      <c r="B72" s="181"/>
      <c r="C72" s="186" t="s">
        <v>248</v>
      </c>
      <c r="D72" s="187"/>
      <c r="E72" s="187"/>
      <c r="F72" s="187"/>
      <c r="G72" s="187"/>
      <c r="H72" s="187"/>
      <c r="I72" s="187"/>
      <c r="J72" s="187"/>
      <c r="K72" s="187"/>
      <c r="L72" s="187"/>
      <c r="M72" s="187"/>
      <c r="N72" s="187"/>
      <c r="O72" s="187"/>
      <c r="P72" s="188"/>
      <c r="Q72" s="10"/>
    </row>
    <row r="73" spans="1:19" ht="15.75" customHeight="1" x14ac:dyDescent="0.2">
      <c r="A73" s="10"/>
      <c r="B73" s="181"/>
      <c r="C73" s="183" t="s">
        <v>114</v>
      </c>
      <c r="D73" s="184"/>
      <c r="E73" s="184"/>
      <c r="F73" s="184"/>
      <c r="G73" s="184"/>
      <c r="H73" s="184"/>
      <c r="I73" s="184"/>
      <c r="J73" s="184"/>
      <c r="K73" s="184"/>
      <c r="L73" s="184"/>
      <c r="M73" s="184"/>
      <c r="N73" s="184"/>
      <c r="O73" s="184"/>
      <c r="P73" s="185"/>
      <c r="Q73" s="10"/>
    </row>
    <row r="74" spans="1:19" ht="69.95" customHeight="1" x14ac:dyDescent="0.2">
      <c r="A74" s="10"/>
      <c r="B74" s="181"/>
      <c r="C74" s="186" t="s">
        <v>266</v>
      </c>
      <c r="D74" s="187"/>
      <c r="E74" s="187"/>
      <c r="F74" s="187"/>
      <c r="G74" s="187"/>
      <c r="H74" s="187"/>
      <c r="I74" s="187"/>
      <c r="J74" s="187"/>
      <c r="K74" s="187"/>
      <c r="L74" s="187"/>
      <c r="M74" s="187"/>
      <c r="N74" s="187"/>
      <c r="O74" s="187"/>
      <c r="P74" s="188"/>
      <c r="Q74" s="10"/>
    </row>
    <row r="75" spans="1:19" ht="15" customHeight="1" x14ac:dyDescent="0.2">
      <c r="A75" s="10"/>
      <c r="B75" s="181"/>
      <c r="C75" s="189" t="s">
        <v>115</v>
      </c>
      <c r="D75" s="190"/>
      <c r="E75" s="190"/>
      <c r="F75" s="190"/>
      <c r="G75" s="190"/>
      <c r="H75" s="190"/>
      <c r="I75" s="190"/>
      <c r="J75" s="190"/>
      <c r="K75" s="190"/>
      <c r="L75" s="190"/>
      <c r="M75" s="190"/>
      <c r="N75" s="190"/>
      <c r="O75" s="190"/>
      <c r="P75" s="191"/>
      <c r="Q75" s="10"/>
    </row>
    <row r="76" spans="1:19" ht="69.95" customHeight="1" thickBot="1" x14ac:dyDescent="0.25">
      <c r="A76" s="10"/>
      <c r="B76" s="181"/>
      <c r="C76" s="186" t="s">
        <v>265</v>
      </c>
      <c r="D76" s="187"/>
      <c r="E76" s="187"/>
      <c r="F76" s="187"/>
      <c r="G76" s="187"/>
      <c r="H76" s="187"/>
      <c r="I76" s="187"/>
      <c r="J76" s="187"/>
      <c r="K76" s="187"/>
      <c r="L76" s="187"/>
      <c r="M76" s="187"/>
      <c r="N76" s="187"/>
      <c r="O76" s="187"/>
      <c r="P76" s="188"/>
      <c r="Q76" s="10"/>
    </row>
    <row r="77" spans="1:19" ht="30.75" customHeight="1" thickBot="1" x14ac:dyDescent="0.25">
      <c r="A77" s="10"/>
      <c r="B77" s="120" t="s">
        <v>38</v>
      </c>
      <c r="C77" s="346" t="s">
        <v>201</v>
      </c>
      <c r="D77" s="346"/>
      <c r="E77" s="346"/>
      <c r="F77" s="346"/>
      <c r="G77" s="346"/>
      <c r="H77" s="346"/>
      <c r="I77" s="346"/>
      <c r="J77" s="346"/>
      <c r="K77" s="346"/>
      <c r="L77" s="346"/>
      <c r="M77" s="346"/>
      <c r="N77" s="346"/>
      <c r="O77" s="346"/>
      <c r="P77" s="347"/>
      <c r="Q77" s="10"/>
    </row>
    <row r="78" spans="1:19" ht="27.75" customHeight="1" thickBot="1" x14ac:dyDescent="0.25">
      <c r="A78" s="10"/>
      <c r="B78" s="120" t="s">
        <v>39</v>
      </c>
      <c r="C78" s="348" t="s">
        <v>44</v>
      </c>
      <c r="D78" s="348"/>
      <c r="E78" s="348"/>
      <c r="F78" s="348"/>
      <c r="G78" s="348"/>
      <c r="H78" s="348"/>
      <c r="I78" s="348"/>
      <c r="J78" s="348"/>
      <c r="K78" s="348"/>
      <c r="L78" s="348"/>
      <c r="M78" s="348"/>
      <c r="N78" s="348"/>
      <c r="O78" s="348"/>
      <c r="P78" s="349"/>
      <c r="Q78" s="10"/>
    </row>
    <row r="81" spans="3:9" x14ac:dyDescent="0.2">
      <c r="C81" s="121"/>
    </row>
    <row r="82" spans="3:9" hidden="1" x14ac:dyDescent="0.2">
      <c r="C82" s="2">
        <v>2018</v>
      </c>
    </row>
    <row r="83" spans="3:9" hidden="1" x14ac:dyDescent="0.2">
      <c r="C83" s="2">
        <v>2019</v>
      </c>
    </row>
    <row r="89" spans="3:9" s="11" customFormat="1" x14ac:dyDescent="0.2"/>
    <row r="90" spans="3:9" s="11" customFormat="1" x14ac:dyDescent="0.2"/>
    <row r="91" spans="3:9" s="11" customFormat="1" x14ac:dyDescent="0.2"/>
    <row r="92" spans="3:9" s="11" customFormat="1" x14ac:dyDescent="0.2"/>
    <row r="93" spans="3:9" s="11" customFormat="1" x14ac:dyDescent="0.2"/>
    <row r="94" spans="3:9" s="11" customFormat="1" x14ac:dyDescent="0.2"/>
    <row r="95" spans="3:9" s="11" customFormat="1" x14ac:dyDescent="0.2">
      <c r="D95" s="124"/>
      <c r="E95" s="124"/>
      <c r="F95" s="124"/>
      <c r="G95" s="124"/>
      <c r="H95" s="124"/>
      <c r="I95" s="124"/>
    </row>
    <row r="96" spans="3:9" s="11" customFormat="1" x14ac:dyDescent="0.2">
      <c r="D96" s="124"/>
      <c r="E96" s="124"/>
      <c r="F96" s="124"/>
      <c r="G96" s="124"/>
      <c r="H96" s="124"/>
      <c r="I96" s="124"/>
    </row>
    <row r="97" spans="2:17" s="11" customFormat="1" x14ac:dyDescent="0.2">
      <c r="B97" s="124"/>
      <c r="C97" s="124"/>
      <c r="D97" s="124"/>
      <c r="E97" s="124"/>
      <c r="F97" s="124"/>
      <c r="G97" s="124"/>
      <c r="H97" s="124"/>
      <c r="I97" s="124"/>
    </row>
    <row r="98" spans="2:17" s="11" customFormat="1" x14ac:dyDescent="0.2">
      <c r="B98" s="124"/>
      <c r="C98" s="124"/>
      <c r="D98" s="124"/>
      <c r="E98" s="124"/>
      <c r="F98" s="124"/>
      <c r="G98" s="124"/>
      <c r="H98" s="124"/>
      <c r="I98" s="124"/>
    </row>
    <row r="99" spans="2:17" s="11" customFormat="1" x14ac:dyDescent="0.2">
      <c r="B99" s="124"/>
      <c r="C99" s="124"/>
      <c r="D99" s="124"/>
      <c r="E99" s="124"/>
      <c r="F99" s="124"/>
      <c r="G99" s="124"/>
      <c r="H99" s="124"/>
      <c r="I99" s="124"/>
    </row>
    <row r="100" spans="2:17" s="11" customFormat="1" x14ac:dyDescent="0.2">
      <c r="B100" s="124"/>
      <c r="C100" s="124"/>
      <c r="D100" s="124"/>
      <c r="E100" s="124"/>
      <c r="F100" s="124"/>
      <c r="G100" s="124"/>
      <c r="H100" s="124"/>
      <c r="I100" s="124"/>
      <c r="K100" s="124"/>
      <c r="L100" s="124"/>
      <c r="M100" s="124"/>
      <c r="N100" s="124"/>
      <c r="O100" s="124"/>
      <c r="P100" s="124"/>
    </row>
    <row r="101" spans="2:17" s="11" customFormat="1" x14ac:dyDescent="0.2">
      <c r="B101" s="124"/>
      <c r="C101" s="124"/>
      <c r="D101" s="124"/>
      <c r="E101" s="124"/>
      <c r="F101" s="124"/>
      <c r="G101" s="124"/>
      <c r="H101" s="124"/>
      <c r="I101" s="124"/>
      <c r="K101" s="124"/>
      <c r="L101" s="124"/>
      <c r="M101" s="124"/>
      <c r="N101" s="124"/>
      <c r="O101" s="124"/>
      <c r="P101" s="124"/>
    </row>
    <row r="102" spans="2:17" s="11" customFormat="1" x14ac:dyDescent="0.2">
      <c r="B102" s="124"/>
      <c r="C102" s="124"/>
      <c r="D102" s="124"/>
      <c r="E102" s="124"/>
      <c r="F102" s="124"/>
      <c r="G102" s="124"/>
      <c r="H102" s="124"/>
      <c r="I102" s="124"/>
      <c r="K102" s="124"/>
      <c r="L102" s="124"/>
      <c r="M102" s="124"/>
      <c r="N102" s="124"/>
      <c r="O102" s="124"/>
      <c r="P102" s="124"/>
    </row>
    <row r="103" spans="2:17" s="11" customFormat="1" x14ac:dyDescent="0.2">
      <c r="B103" s="124"/>
      <c r="C103" s="124"/>
      <c r="D103" s="124"/>
      <c r="E103" s="124"/>
      <c r="F103" s="124"/>
      <c r="G103" s="124"/>
      <c r="H103" s="124"/>
      <c r="I103" s="124"/>
      <c r="K103" s="124"/>
      <c r="L103" s="124"/>
      <c r="M103" s="124"/>
      <c r="N103" s="124"/>
      <c r="O103" s="124"/>
      <c r="P103" s="124"/>
      <c r="Q103" s="125" t="s">
        <v>25</v>
      </c>
    </row>
    <row r="104" spans="2:17" s="11" customFormat="1" x14ac:dyDescent="0.2">
      <c r="B104" s="145"/>
      <c r="C104" s="145"/>
      <c r="D104" s="124"/>
      <c r="E104" s="124"/>
      <c r="F104" s="124"/>
      <c r="G104" s="124"/>
      <c r="H104" s="124"/>
      <c r="I104" s="124"/>
      <c r="K104" s="124"/>
      <c r="L104" s="124"/>
      <c r="O104" s="124"/>
      <c r="P104" s="124"/>
      <c r="Q104" s="125" t="s">
        <v>42</v>
      </c>
    </row>
    <row r="105" spans="2:17" s="11" customFormat="1" x14ac:dyDescent="0.2">
      <c r="B105" s="145"/>
      <c r="C105" s="145"/>
      <c r="D105" s="124"/>
      <c r="E105" s="124"/>
      <c r="F105" s="124"/>
      <c r="G105" s="124"/>
      <c r="H105" s="124"/>
      <c r="I105" s="124"/>
      <c r="K105" s="124"/>
      <c r="L105" s="124"/>
      <c r="O105" s="124"/>
      <c r="P105" s="124"/>
      <c r="Q105" s="125" t="s">
        <v>43</v>
      </c>
    </row>
    <row r="106" spans="2:17" s="11" customFormat="1" x14ac:dyDescent="0.2">
      <c r="B106" s="145"/>
      <c r="C106" s="145"/>
      <c r="D106" s="124"/>
      <c r="E106" s="124"/>
      <c r="F106" s="124"/>
      <c r="G106" s="124"/>
      <c r="H106" s="124"/>
      <c r="I106" s="124"/>
      <c r="K106" s="124"/>
      <c r="L106" s="124"/>
      <c r="O106" s="124"/>
      <c r="P106" s="124"/>
      <c r="Q106" s="125" t="s">
        <v>45</v>
      </c>
    </row>
    <row r="107" spans="2:17" s="11" customFormat="1" x14ac:dyDescent="0.2">
      <c r="B107" s="124"/>
      <c r="C107" s="145"/>
      <c r="D107" s="124"/>
      <c r="E107" s="124"/>
      <c r="F107" s="124"/>
      <c r="G107" s="124"/>
      <c r="H107" s="124"/>
      <c r="I107" s="124"/>
      <c r="K107" s="124"/>
      <c r="L107" s="124"/>
      <c r="M107" s="145"/>
      <c r="N107" s="124"/>
      <c r="O107" s="124"/>
      <c r="P107" s="124"/>
      <c r="Q107" s="125" t="s">
        <v>46</v>
      </c>
    </row>
    <row r="108" spans="2:17" s="11" customFormat="1" x14ac:dyDescent="0.2">
      <c r="B108" s="124"/>
      <c r="C108" s="145"/>
      <c r="D108" s="124"/>
      <c r="E108" s="124"/>
      <c r="F108" s="124"/>
      <c r="G108" s="124"/>
      <c r="H108" s="124"/>
      <c r="I108" s="124"/>
      <c r="K108" s="124"/>
      <c r="L108" s="124"/>
      <c r="M108" s="124"/>
      <c r="N108" s="124" t="s">
        <v>48</v>
      </c>
      <c r="O108" s="124"/>
      <c r="P108" s="124"/>
      <c r="Q108" s="125" t="s">
        <v>49</v>
      </c>
    </row>
    <row r="109" spans="2:17" s="11" customFormat="1" x14ac:dyDescent="0.2">
      <c r="B109" s="124"/>
      <c r="C109" s="145"/>
      <c r="D109" s="124"/>
      <c r="E109" s="124"/>
      <c r="F109" s="124"/>
      <c r="G109" s="124"/>
      <c r="H109" s="124"/>
      <c r="I109" s="124"/>
      <c r="K109" s="124"/>
      <c r="L109" s="124"/>
      <c r="M109" s="124"/>
      <c r="N109" s="124"/>
      <c r="O109" s="124"/>
      <c r="P109" s="124"/>
    </row>
    <row r="110" spans="2:17" s="11" customFormat="1" x14ac:dyDescent="0.2">
      <c r="B110" s="124"/>
      <c r="C110" s="145"/>
      <c r="D110" s="124"/>
      <c r="E110" s="124"/>
      <c r="F110" s="124"/>
      <c r="G110" s="124"/>
      <c r="H110" s="124"/>
      <c r="I110" s="124"/>
      <c r="K110" s="124"/>
      <c r="L110" s="124"/>
      <c r="M110" s="124"/>
      <c r="N110" s="124"/>
      <c r="O110" s="124"/>
      <c r="P110" s="124"/>
    </row>
    <row r="111" spans="2:17" s="11" customFormat="1" x14ac:dyDescent="0.2">
      <c r="B111" s="124"/>
      <c r="C111" s="124"/>
      <c r="D111" s="124"/>
      <c r="E111" s="124"/>
      <c r="F111" s="124"/>
      <c r="G111" s="124"/>
      <c r="H111" s="124"/>
      <c r="I111" s="124"/>
      <c r="K111" s="124"/>
      <c r="L111" s="124"/>
      <c r="M111" s="124"/>
      <c r="N111" s="124"/>
      <c r="O111" s="124"/>
      <c r="P111" s="124"/>
    </row>
    <row r="112" spans="2:17" s="11" customFormat="1" x14ac:dyDescent="0.2">
      <c r="B112" s="124"/>
      <c r="C112" s="124"/>
      <c r="D112" s="124"/>
      <c r="E112" s="124"/>
      <c r="F112" s="124"/>
      <c r="G112" s="124"/>
      <c r="H112" s="124"/>
      <c r="I112" s="124"/>
      <c r="K112" s="124"/>
      <c r="L112" s="124"/>
      <c r="M112" s="124"/>
      <c r="N112" s="124"/>
      <c r="O112" s="124"/>
      <c r="P112" s="124"/>
    </row>
    <row r="113" spans="2:17" s="11" customFormat="1" x14ac:dyDescent="0.2">
      <c r="B113" s="124"/>
      <c r="C113" s="124"/>
      <c r="D113" s="124"/>
      <c r="E113" s="124"/>
      <c r="F113" s="124"/>
      <c r="G113" s="124"/>
      <c r="H113" s="124"/>
      <c r="I113" s="124"/>
      <c r="K113" s="124"/>
      <c r="L113" s="124"/>
      <c r="M113" s="124"/>
      <c r="N113" s="124"/>
      <c r="O113" s="124"/>
      <c r="P113" s="124"/>
      <c r="Q113" s="125">
        <v>2015</v>
      </c>
    </row>
    <row r="114" spans="2:17" s="11" customFormat="1" ht="12.75" customHeight="1" x14ac:dyDescent="0.2">
      <c r="B114" s="124"/>
      <c r="C114" s="124"/>
      <c r="D114" s="124"/>
      <c r="E114" s="124"/>
      <c r="F114" s="124"/>
      <c r="G114" s="124"/>
      <c r="H114" s="124"/>
      <c r="I114" s="124"/>
      <c r="Q114" s="125">
        <v>2016</v>
      </c>
    </row>
    <row r="115" spans="2:17" s="11" customFormat="1" x14ac:dyDescent="0.2">
      <c r="B115" s="124"/>
      <c r="C115" s="124"/>
      <c r="D115" s="124"/>
      <c r="E115" s="124"/>
      <c r="F115" s="124"/>
      <c r="G115" s="124"/>
      <c r="H115" s="124"/>
      <c r="I115" s="124"/>
      <c r="Q115" s="125">
        <v>2017</v>
      </c>
    </row>
    <row r="116" spans="2:17" s="11" customFormat="1" x14ac:dyDescent="0.2">
      <c r="C116" s="124"/>
      <c r="H116" s="124"/>
      <c r="I116" s="124"/>
      <c r="Q116" s="125">
        <v>2018</v>
      </c>
    </row>
    <row r="117" spans="2:17" s="11" customFormat="1" x14ac:dyDescent="0.2">
      <c r="C117" s="124"/>
      <c r="H117" s="124"/>
      <c r="I117" s="124"/>
    </row>
    <row r="118" spans="2:17" s="11" customFormat="1" x14ac:dyDescent="0.2">
      <c r="C118" s="124"/>
      <c r="H118" s="124"/>
      <c r="I118" s="124"/>
    </row>
    <row r="119" spans="2:17" s="11" customFormat="1" x14ac:dyDescent="0.2">
      <c r="B119" s="146"/>
      <c r="C119" s="124"/>
      <c r="H119" s="124"/>
      <c r="I119" s="124"/>
    </row>
    <row r="120" spans="2:17" s="11" customFormat="1" x14ac:dyDescent="0.2">
      <c r="B120" s="146"/>
      <c r="C120" s="124"/>
      <c r="H120" s="124"/>
      <c r="I120" s="124"/>
    </row>
    <row r="121" spans="2:17" s="11" customFormat="1" x14ac:dyDescent="0.2">
      <c r="B121" s="146"/>
      <c r="C121" s="124"/>
      <c r="H121" s="124"/>
      <c r="I121" s="124"/>
    </row>
    <row r="122" spans="2:17" s="11" customFormat="1" x14ac:dyDescent="0.2">
      <c r="B122" s="146"/>
      <c r="C122" s="124"/>
      <c r="H122" s="124"/>
      <c r="I122" s="124"/>
    </row>
    <row r="123" spans="2:17" s="11" customFormat="1" x14ac:dyDescent="0.2">
      <c r="B123" s="146"/>
      <c r="C123" s="124"/>
      <c r="H123" s="124"/>
      <c r="I123" s="124"/>
    </row>
    <row r="124" spans="2:17" s="11" customFormat="1" x14ac:dyDescent="0.2">
      <c r="B124" s="146"/>
      <c r="C124" s="124"/>
      <c r="H124" s="124"/>
      <c r="I124" s="124"/>
    </row>
    <row r="125" spans="2:17" s="11" customFormat="1" x14ac:dyDescent="0.2">
      <c r="B125" s="146"/>
      <c r="C125" s="124"/>
      <c r="H125" s="124"/>
      <c r="I125" s="124"/>
    </row>
    <row r="126" spans="2:17" s="11" customFormat="1" x14ac:dyDescent="0.2">
      <c r="B126" s="147"/>
      <c r="C126" s="124"/>
      <c r="H126" s="124"/>
      <c r="I126" s="124"/>
    </row>
    <row r="127" spans="2:17" s="11" customFormat="1" x14ac:dyDescent="0.2">
      <c r="B127" s="147"/>
      <c r="C127" s="124"/>
      <c r="H127" s="124"/>
      <c r="I127" s="124"/>
    </row>
    <row r="128" spans="2:17" s="11" customFormat="1" x14ac:dyDescent="0.2">
      <c r="C128" s="124"/>
      <c r="H128" s="124"/>
      <c r="I128" s="124"/>
    </row>
    <row r="129" spans="2:11" s="11" customFormat="1" x14ac:dyDescent="0.2">
      <c r="B129" s="130" t="s">
        <v>154</v>
      </c>
      <c r="C129" s="124"/>
      <c r="F129" s="124"/>
      <c r="I129" s="124"/>
    </row>
    <row r="130" spans="2:11" s="11" customFormat="1" x14ac:dyDescent="0.2">
      <c r="B130" s="130" t="s">
        <v>155</v>
      </c>
      <c r="C130" s="124"/>
      <c r="F130" s="124"/>
      <c r="I130" s="124"/>
    </row>
    <row r="131" spans="2:11" s="11" customFormat="1" x14ac:dyDescent="0.2">
      <c r="B131" s="130" t="s">
        <v>156</v>
      </c>
      <c r="C131" s="124"/>
      <c r="F131" s="124"/>
      <c r="I131" s="41"/>
      <c r="J131" s="41"/>
      <c r="K131" s="41"/>
    </row>
    <row r="132" spans="2:11" s="11" customFormat="1" x14ac:dyDescent="0.2">
      <c r="B132" s="130" t="s">
        <v>157</v>
      </c>
      <c r="C132" s="124"/>
      <c r="F132" s="124"/>
      <c r="G132" s="124"/>
      <c r="H132" s="41"/>
      <c r="I132" s="41"/>
      <c r="J132" s="41"/>
      <c r="K132" s="41"/>
    </row>
    <row r="133" spans="2:11" s="11" customFormat="1" x14ac:dyDescent="0.2">
      <c r="B133" s="130" t="s">
        <v>158</v>
      </c>
      <c r="C133" s="124"/>
      <c r="F133" s="124"/>
      <c r="G133" s="124"/>
      <c r="H133" s="41"/>
      <c r="I133" s="41"/>
      <c r="J133" s="41"/>
      <c r="K133" s="41"/>
    </row>
    <row r="134" spans="2:11" s="11" customFormat="1" x14ac:dyDescent="0.2">
      <c r="B134" s="130" t="s">
        <v>159</v>
      </c>
      <c r="C134" s="124"/>
      <c r="F134" s="124"/>
      <c r="G134" s="124"/>
      <c r="H134" s="41"/>
      <c r="I134" s="41"/>
      <c r="J134" s="41"/>
      <c r="K134" s="41"/>
    </row>
    <row r="135" spans="2:11" s="11" customFormat="1" x14ac:dyDescent="0.2">
      <c r="B135" s="130" t="s">
        <v>160</v>
      </c>
      <c r="C135" s="124"/>
      <c r="F135" s="124"/>
      <c r="G135" s="124"/>
      <c r="H135" s="41"/>
      <c r="I135" s="41"/>
      <c r="J135" s="41"/>
      <c r="K135" s="41"/>
    </row>
    <row r="136" spans="2:11" s="11" customFormat="1" x14ac:dyDescent="0.2">
      <c r="B136" s="148"/>
      <c r="C136" s="124"/>
      <c r="F136" s="124"/>
      <c r="G136" s="124"/>
      <c r="H136" s="41"/>
      <c r="I136" s="41"/>
      <c r="J136" s="41"/>
      <c r="K136" s="41"/>
    </row>
    <row r="137" spans="2:11" s="11" customFormat="1" x14ac:dyDescent="0.2">
      <c r="B137" s="146"/>
      <c r="C137" s="124"/>
      <c r="F137" s="124"/>
      <c r="G137" s="124"/>
      <c r="H137" s="41"/>
      <c r="I137" s="41"/>
      <c r="J137" s="41"/>
      <c r="K137" s="41"/>
    </row>
    <row r="138" spans="2:11" s="10" customFormat="1" x14ac:dyDescent="0.2">
      <c r="B138" s="146"/>
      <c r="C138" s="124"/>
      <c r="F138" s="124"/>
      <c r="G138" s="124"/>
      <c r="H138" s="41"/>
      <c r="I138" s="41"/>
      <c r="J138" s="41"/>
      <c r="K138" s="41"/>
    </row>
    <row r="139" spans="2:11" s="10" customFormat="1" x14ac:dyDescent="0.2">
      <c r="B139" s="11" t="s">
        <v>40</v>
      </c>
      <c r="C139" s="124"/>
      <c r="F139" s="124"/>
      <c r="G139" s="124"/>
      <c r="H139" s="41"/>
      <c r="I139" s="41"/>
      <c r="J139" s="41"/>
      <c r="K139" s="41"/>
    </row>
    <row r="140" spans="2:11" s="10" customFormat="1" x14ac:dyDescent="0.2">
      <c r="B140" s="126" t="s">
        <v>51</v>
      </c>
      <c r="C140" s="124"/>
      <c r="F140" s="124"/>
      <c r="G140" s="124"/>
      <c r="H140" s="41"/>
      <c r="I140" s="41"/>
      <c r="J140" s="41"/>
      <c r="K140" s="41"/>
    </row>
    <row r="141" spans="2:11" s="10" customFormat="1" x14ac:dyDescent="0.2">
      <c r="B141" s="126" t="s">
        <v>77</v>
      </c>
      <c r="C141" s="124"/>
      <c r="F141" s="124"/>
      <c r="G141" s="124"/>
      <c r="H141" s="41"/>
      <c r="I141" s="41"/>
      <c r="J141" s="41"/>
      <c r="K141" s="41"/>
    </row>
    <row r="142" spans="2:11" s="10" customFormat="1" x14ac:dyDescent="0.2">
      <c r="B142" s="126" t="s">
        <v>47</v>
      </c>
      <c r="C142" s="124"/>
      <c r="F142" s="124"/>
      <c r="G142" s="124"/>
      <c r="H142" s="41"/>
      <c r="I142" s="41"/>
      <c r="J142" s="41"/>
      <c r="K142" s="41"/>
    </row>
    <row r="143" spans="2:11" s="10" customFormat="1" x14ac:dyDescent="0.2">
      <c r="B143" s="126" t="s">
        <v>78</v>
      </c>
      <c r="C143" s="124"/>
      <c r="F143" s="124"/>
      <c r="G143" s="124"/>
      <c r="H143" s="41"/>
      <c r="I143" s="41"/>
      <c r="J143" s="41"/>
      <c r="K143" s="41"/>
    </row>
    <row r="144" spans="2:11" s="10" customFormat="1" x14ac:dyDescent="0.2">
      <c r="B144" s="126" t="s">
        <v>57</v>
      </c>
      <c r="C144" s="124"/>
      <c r="F144" s="124"/>
      <c r="G144" s="124"/>
      <c r="J144" s="41"/>
      <c r="K144" s="41"/>
    </row>
    <row r="145" spans="2:7" s="10" customFormat="1" x14ac:dyDescent="0.2">
      <c r="B145" s="126" t="s">
        <v>80</v>
      </c>
      <c r="C145" s="124"/>
      <c r="F145" s="124"/>
      <c r="G145" s="124"/>
    </row>
    <row r="146" spans="2:7" s="10" customFormat="1" x14ac:dyDescent="0.2">
      <c r="B146" s="126" t="s">
        <v>59</v>
      </c>
      <c r="C146" s="124"/>
      <c r="F146" s="124"/>
      <c r="G146" s="124"/>
    </row>
    <row r="147" spans="2:7" s="10" customFormat="1" x14ac:dyDescent="0.2">
      <c r="B147" s="126" t="s">
        <v>81</v>
      </c>
      <c r="C147" s="124"/>
      <c r="F147" s="124"/>
      <c r="G147" s="124"/>
    </row>
    <row r="148" spans="2:7" s="10" customFormat="1" x14ac:dyDescent="0.2">
      <c r="B148" s="126" t="s">
        <v>82</v>
      </c>
      <c r="C148" s="124"/>
      <c r="F148" s="124"/>
      <c r="G148" s="124"/>
    </row>
    <row r="149" spans="2:7" x14ac:dyDescent="0.2">
      <c r="B149" s="149" t="s">
        <v>83</v>
      </c>
      <c r="C149" s="124"/>
      <c r="F149" s="124"/>
      <c r="G149" s="124"/>
    </row>
    <row r="150" spans="2:7" x14ac:dyDescent="0.2">
      <c r="B150" s="126" t="s">
        <v>84</v>
      </c>
      <c r="C150" s="124"/>
      <c r="F150" s="124"/>
      <c r="G150" s="124"/>
    </row>
    <row r="151" spans="2:7" x14ac:dyDescent="0.2">
      <c r="B151" s="126" t="s">
        <v>85</v>
      </c>
      <c r="C151" s="124"/>
      <c r="F151" s="124"/>
      <c r="G151" s="124"/>
    </row>
    <row r="152" spans="2:7" x14ac:dyDescent="0.2">
      <c r="B152" s="126" t="s">
        <v>86</v>
      </c>
      <c r="C152" s="124"/>
      <c r="F152" s="124"/>
      <c r="G152" s="124"/>
    </row>
    <row r="153" spans="2:7" x14ac:dyDescent="0.2">
      <c r="B153" s="126" t="s">
        <v>87</v>
      </c>
      <c r="C153" s="124"/>
      <c r="F153" s="124"/>
      <c r="G153" s="124"/>
    </row>
    <row r="154" spans="2:7" x14ac:dyDescent="0.2">
      <c r="B154" s="126" t="s">
        <v>88</v>
      </c>
      <c r="C154" s="124"/>
      <c r="F154" s="124"/>
      <c r="G154" s="124"/>
    </row>
    <row r="155" spans="2:7" x14ac:dyDescent="0.2">
      <c r="B155" s="126" t="s">
        <v>89</v>
      </c>
      <c r="C155" s="124"/>
      <c r="F155" s="124"/>
      <c r="G155" s="124"/>
    </row>
    <row r="156" spans="2:7" x14ac:dyDescent="0.2">
      <c r="B156" s="126" t="s">
        <v>90</v>
      </c>
      <c r="C156" s="124"/>
    </row>
    <row r="157" spans="2:7" x14ac:dyDescent="0.2">
      <c r="B157" s="126" t="s">
        <v>91</v>
      </c>
      <c r="C157" s="124"/>
    </row>
    <row r="158" spans="2:7" x14ac:dyDescent="0.2">
      <c r="B158" s="126" t="s">
        <v>92</v>
      </c>
      <c r="C158" s="124"/>
    </row>
    <row r="159" spans="2:7" x14ac:dyDescent="0.2">
      <c r="B159" s="126" t="s">
        <v>10</v>
      </c>
      <c r="C159" s="124"/>
    </row>
    <row r="160" spans="2:7" x14ac:dyDescent="0.2">
      <c r="B160" s="126" t="s">
        <v>50</v>
      </c>
      <c r="C160" s="124"/>
    </row>
    <row r="161" spans="2:3" x14ac:dyDescent="0.2">
      <c r="B161" s="126" t="s">
        <v>53</v>
      </c>
      <c r="C161" s="124"/>
    </row>
    <row r="162" spans="2:3" x14ac:dyDescent="0.2">
      <c r="B162" s="126" t="s">
        <v>55</v>
      </c>
      <c r="C162" s="124"/>
    </row>
    <row r="163" spans="2:3" x14ac:dyDescent="0.2">
      <c r="B163" s="126" t="s">
        <v>58</v>
      </c>
      <c r="C163" s="124"/>
    </row>
    <row r="164" spans="2:3" x14ac:dyDescent="0.2">
      <c r="B164" s="126" t="s">
        <v>56</v>
      </c>
      <c r="C164" s="124"/>
    </row>
    <row r="165" spans="2:3" x14ac:dyDescent="0.2">
      <c r="B165" s="126" t="s">
        <v>52</v>
      </c>
      <c r="C165" s="124"/>
    </row>
    <row r="166" spans="2:3" x14ac:dyDescent="0.2">
      <c r="B166" s="126" t="s">
        <v>54</v>
      </c>
    </row>
    <row r="167" spans="2:3" x14ac:dyDescent="0.2">
      <c r="B167" s="11"/>
    </row>
    <row r="168" spans="2:3" x14ac:dyDescent="0.2">
      <c r="B168" s="11"/>
    </row>
    <row r="169" spans="2:3" x14ac:dyDescent="0.2">
      <c r="B169" s="11"/>
    </row>
    <row r="170" spans="2:3" x14ac:dyDescent="0.2">
      <c r="B170" s="11" t="s">
        <v>93</v>
      </c>
    </row>
    <row r="171" spans="2:3" x14ac:dyDescent="0.2">
      <c r="B171" s="125" t="s">
        <v>41</v>
      </c>
    </row>
    <row r="172" spans="2:3" x14ac:dyDescent="0.2">
      <c r="B172" s="125" t="s">
        <v>44</v>
      </c>
    </row>
    <row r="173" spans="2:3" x14ac:dyDescent="0.2">
      <c r="B173" s="11"/>
    </row>
    <row r="174" spans="2:3" x14ac:dyDescent="0.2">
      <c r="B174" s="146"/>
    </row>
    <row r="175" spans="2:3" x14ac:dyDescent="0.2">
      <c r="B175" s="146"/>
    </row>
    <row r="176" spans="2:3" x14ac:dyDescent="0.2">
      <c r="B176" s="150"/>
    </row>
    <row r="177" spans="2:2" x14ac:dyDescent="0.2">
      <c r="B177" s="150"/>
    </row>
    <row r="178" spans="2:2" x14ac:dyDescent="0.2">
      <c r="B178" s="150"/>
    </row>
    <row r="179" spans="2:2" x14ac:dyDescent="0.2">
      <c r="B179" s="150"/>
    </row>
    <row r="180" spans="2:2" x14ac:dyDescent="0.2">
      <c r="B180" s="150"/>
    </row>
  </sheetData>
  <mergeCells count="77">
    <mergeCell ref="C77:P77"/>
    <mergeCell ref="C78:P78"/>
    <mergeCell ref="B52:P67"/>
    <mergeCell ref="B69:B76"/>
    <mergeCell ref="C69:P69"/>
    <mergeCell ref="C70:P70"/>
    <mergeCell ref="C71:P71"/>
    <mergeCell ref="C72:P72"/>
    <mergeCell ref="C73:P73"/>
    <mergeCell ref="C74:P74"/>
    <mergeCell ref="C75:P75"/>
    <mergeCell ref="C76:P76"/>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I49 L49 O49:P49">
    <cfRule type="cellIs" dxfId="47" priority="1" stopIfTrue="1" operator="equal">
      <formula>"0"</formula>
    </cfRule>
    <cfRule type="cellIs" dxfId="46" priority="2" stopIfTrue="1" operator="lessThanOrEqual">
      <formula>$S$5</formula>
    </cfRule>
    <cfRule type="cellIs" dxfId="45" priority="3" stopIfTrue="1" operator="greaterThanOrEqual">
      <formula>$S$2</formula>
    </cfRule>
    <cfRule type="cellIs" dxfId="44" priority="4" stopIfTrue="1" operator="between">
      <formula>$S$4</formula>
      <formula>$S$3</formula>
    </cfRule>
  </conditionalFormatting>
  <dataValidations count="7">
    <dataValidation type="list" allowBlank="1" showInputMessage="1" showErrorMessage="1" sqref="C78:P78 IY78:JL78 SU78:TH78 ACQ78:ADD78 AMM78:AMZ78 AWI78:AWV78 BGE78:BGR78 BQA78:BQN78 BZW78:CAJ78 CJS78:CKF78 CTO78:CUB78 DDK78:DDX78 DNG78:DNT78 DXC78:DXP78 EGY78:EHL78 EQU78:ERH78 FAQ78:FBD78 FKM78:FKZ78 FUI78:FUV78 GEE78:GER78 GOA78:GON78 GXW78:GYJ78 HHS78:HIF78 HRO78:HSB78 IBK78:IBX78 ILG78:ILT78 IVC78:IVP78 JEY78:JFL78 JOU78:JPH78 JYQ78:JZD78 KIM78:KIZ78 KSI78:KSV78 LCE78:LCR78 LMA78:LMN78 LVW78:LWJ78 MFS78:MGF78 MPO78:MQB78 MZK78:MZX78 NJG78:NJT78 NTC78:NTP78 OCY78:ODL78 OMU78:ONH78 OWQ78:OXD78 PGM78:PGZ78 PQI78:PQV78 QAE78:QAR78 QKA78:QKN78 QTW78:QUJ78 RDS78:REF78 RNO78:ROB78 RXK78:RXX78 SHG78:SHT78 SRC78:SRP78 TAY78:TBL78 TKU78:TLH78 TUQ78:TVD78 UEM78:UEZ78 UOI78:UOV78 UYE78:UYR78 VIA78:VIN78 VRW78:VSJ78 WBS78:WCF78 WLO78:WMB78 WVK78:WVX78 C65614:P65614 IY65614:JL65614 SU65614:TH65614 ACQ65614:ADD65614 AMM65614:AMZ65614 AWI65614:AWV65614 BGE65614:BGR65614 BQA65614:BQN65614 BZW65614:CAJ65614 CJS65614:CKF65614 CTO65614:CUB65614 DDK65614:DDX65614 DNG65614:DNT65614 DXC65614:DXP65614 EGY65614:EHL65614 EQU65614:ERH65614 FAQ65614:FBD65614 FKM65614:FKZ65614 FUI65614:FUV65614 GEE65614:GER65614 GOA65614:GON65614 GXW65614:GYJ65614 HHS65614:HIF65614 HRO65614:HSB65614 IBK65614:IBX65614 ILG65614:ILT65614 IVC65614:IVP65614 JEY65614:JFL65614 JOU65614:JPH65614 JYQ65614:JZD65614 KIM65614:KIZ65614 KSI65614:KSV65614 LCE65614:LCR65614 LMA65614:LMN65614 LVW65614:LWJ65614 MFS65614:MGF65614 MPO65614:MQB65614 MZK65614:MZX65614 NJG65614:NJT65614 NTC65614:NTP65614 OCY65614:ODL65614 OMU65614:ONH65614 OWQ65614:OXD65614 PGM65614:PGZ65614 PQI65614:PQV65614 QAE65614:QAR65614 QKA65614:QKN65614 QTW65614:QUJ65614 RDS65614:REF65614 RNO65614:ROB65614 RXK65614:RXX65614 SHG65614:SHT65614 SRC65614:SRP65614 TAY65614:TBL65614 TKU65614:TLH65614 TUQ65614:TVD65614 UEM65614:UEZ65614 UOI65614:UOV65614 UYE65614:UYR65614 VIA65614:VIN65614 VRW65614:VSJ65614 WBS65614:WCF65614 WLO65614:WMB65614 WVK65614:WVX65614 C131150:P131150 IY131150:JL131150 SU131150:TH131150 ACQ131150:ADD131150 AMM131150:AMZ131150 AWI131150:AWV131150 BGE131150:BGR131150 BQA131150:BQN131150 BZW131150:CAJ131150 CJS131150:CKF131150 CTO131150:CUB131150 DDK131150:DDX131150 DNG131150:DNT131150 DXC131150:DXP131150 EGY131150:EHL131150 EQU131150:ERH131150 FAQ131150:FBD131150 FKM131150:FKZ131150 FUI131150:FUV131150 GEE131150:GER131150 GOA131150:GON131150 GXW131150:GYJ131150 HHS131150:HIF131150 HRO131150:HSB131150 IBK131150:IBX131150 ILG131150:ILT131150 IVC131150:IVP131150 JEY131150:JFL131150 JOU131150:JPH131150 JYQ131150:JZD131150 KIM131150:KIZ131150 KSI131150:KSV131150 LCE131150:LCR131150 LMA131150:LMN131150 LVW131150:LWJ131150 MFS131150:MGF131150 MPO131150:MQB131150 MZK131150:MZX131150 NJG131150:NJT131150 NTC131150:NTP131150 OCY131150:ODL131150 OMU131150:ONH131150 OWQ131150:OXD131150 PGM131150:PGZ131150 PQI131150:PQV131150 QAE131150:QAR131150 QKA131150:QKN131150 QTW131150:QUJ131150 RDS131150:REF131150 RNO131150:ROB131150 RXK131150:RXX131150 SHG131150:SHT131150 SRC131150:SRP131150 TAY131150:TBL131150 TKU131150:TLH131150 TUQ131150:TVD131150 UEM131150:UEZ131150 UOI131150:UOV131150 UYE131150:UYR131150 VIA131150:VIN131150 VRW131150:VSJ131150 WBS131150:WCF131150 WLO131150:WMB131150 WVK131150:WVX131150 C196686:P196686 IY196686:JL196686 SU196686:TH196686 ACQ196686:ADD196686 AMM196686:AMZ196686 AWI196686:AWV196686 BGE196686:BGR196686 BQA196686:BQN196686 BZW196686:CAJ196686 CJS196686:CKF196686 CTO196686:CUB196686 DDK196686:DDX196686 DNG196686:DNT196686 DXC196686:DXP196686 EGY196686:EHL196686 EQU196686:ERH196686 FAQ196686:FBD196686 FKM196686:FKZ196686 FUI196686:FUV196686 GEE196686:GER196686 GOA196686:GON196686 GXW196686:GYJ196686 HHS196686:HIF196686 HRO196686:HSB196686 IBK196686:IBX196686 ILG196686:ILT196686 IVC196686:IVP196686 JEY196686:JFL196686 JOU196686:JPH196686 JYQ196686:JZD196686 KIM196686:KIZ196686 KSI196686:KSV196686 LCE196686:LCR196686 LMA196686:LMN196686 LVW196686:LWJ196686 MFS196686:MGF196686 MPO196686:MQB196686 MZK196686:MZX196686 NJG196686:NJT196686 NTC196686:NTP196686 OCY196686:ODL196686 OMU196686:ONH196686 OWQ196686:OXD196686 PGM196686:PGZ196686 PQI196686:PQV196686 QAE196686:QAR196686 QKA196686:QKN196686 QTW196686:QUJ196686 RDS196686:REF196686 RNO196686:ROB196686 RXK196686:RXX196686 SHG196686:SHT196686 SRC196686:SRP196686 TAY196686:TBL196686 TKU196686:TLH196686 TUQ196686:TVD196686 UEM196686:UEZ196686 UOI196686:UOV196686 UYE196686:UYR196686 VIA196686:VIN196686 VRW196686:VSJ196686 WBS196686:WCF196686 WLO196686:WMB196686 WVK196686:WVX196686 C262222:P262222 IY262222:JL262222 SU262222:TH262222 ACQ262222:ADD262222 AMM262222:AMZ262222 AWI262222:AWV262222 BGE262222:BGR262222 BQA262222:BQN262222 BZW262222:CAJ262222 CJS262222:CKF262222 CTO262222:CUB262222 DDK262222:DDX262222 DNG262222:DNT262222 DXC262222:DXP262222 EGY262222:EHL262222 EQU262222:ERH262222 FAQ262222:FBD262222 FKM262222:FKZ262222 FUI262222:FUV262222 GEE262222:GER262222 GOA262222:GON262222 GXW262222:GYJ262222 HHS262222:HIF262222 HRO262222:HSB262222 IBK262222:IBX262222 ILG262222:ILT262222 IVC262222:IVP262222 JEY262222:JFL262222 JOU262222:JPH262222 JYQ262222:JZD262222 KIM262222:KIZ262222 KSI262222:KSV262222 LCE262222:LCR262222 LMA262222:LMN262222 LVW262222:LWJ262222 MFS262222:MGF262222 MPO262222:MQB262222 MZK262222:MZX262222 NJG262222:NJT262222 NTC262222:NTP262222 OCY262222:ODL262222 OMU262222:ONH262222 OWQ262222:OXD262222 PGM262222:PGZ262222 PQI262222:PQV262222 QAE262222:QAR262222 QKA262222:QKN262222 QTW262222:QUJ262222 RDS262222:REF262222 RNO262222:ROB262222 RXK262222:RXX262222 SHG262222:SHT262222 SRC262222:SRP262222 TAY262222:TBL262222 TKU262222:TLH262222 TUQ262222:TVD262222 UEM262222:UEZ262222 UOI262222:UOV262222 UYE262222:UYR262222 VIA262222:VIN262222 VRW262222:VSJ262222 WBS262222:WCF262222 WLO262222:WMB262222 WVK262222:WVX262222 C327758:P327758 IY327758:JL327758 SU327758:TH327758 ACQ327758:ADD327758 AMM327758:AMZ327758 AWI327758:AWV327758 BGE327758:BGR327758 BQA327758:BQN327758 BZW327758:CAJ327758 CJS327758:CKF327758 CTO327758:CUB327758 DDK327758:DDX327758 DNG327758:DNT327758 DXC327758:DXP327758 EGY327758:EHL327758 EQU327758:ERH327758 FAQ327758:FBD327758 FKM327758:FKZ327758 FUI327758:FUV327758 GEE327758:GER327758 GOA327758:GON327758 GXW327758:GYJ327758 HHS327758:HIF327758 HRO327758:HSB327758 IBK327758:IBX327758 ILG327758:ILT327758 IVC327758:IVP327758 JEY327758:JFL327758 JOU327758:JPH327758 JYQ327758:JZD327758 KIM327758:KIZ327758 KSI327758:KSV327758 LCE327758:LCR327758 LMA327758:LMN327758 LVW327758:LWJ327758 MFS327758:MGF327758 MPO327758:MQB327758 MZK327758:MZX327758 NJG327758:NJT327758 NTC327758:NTP327758 OCY327758:ODL327758 OMU327758:ONH327758 OWQ327758:OXD327758 PGM327758:PGZ327758 PQI327758:PQV327758 QAE327758:QAR327758 QKA327758:QKN327758 QTW327758:QUJ327758 RDS327758:REF327758 RNO327758:ROB327758 RXK327758:RXX327758 SHG327758:SHT327758 SRC327758:SRP327758 TAY327758:TBL327758 TKU327758:TLH327758 TUQ327758:TVD327758 UEM327758:UEZ327758 UOI327758:UOV327758 UYE327758:UYR327758 VIA327758:VIN327758 VRW327758:VSJ327758 WBS327758:WCF327758 WLO327758:WMB327758 WVK327758:WVX327758 C393294:P393294 IY393294:JL393294 SU393294:TH393294 ACQ393294:ADD393294 AMM393294:AMZ393294 AWI393294:AWV393294 BGE393294:BGR393294 BQA393294:BQN393294 BZW393294:CAJ393294 CJS393294:CKF393294 CTO393294:CUB393294 DDK393294:DDX393294 DNG393294:DNT393294 DXC393294:DXP393294 EGY393294:EHL393294 EQU393294:ERH393294 FAQ393294:FBD393294 FKM393294:FKZ393294 FUI393294:FUV393294 GEE393294:GER393294 GOA393294:GON393294 GXW393294:GYJ393294 HHS393294:HIF393294 HRO393294:HSB393294 IBK393294:IBX393294 ILG393294:ILT393294 IVC393294:IVP393294 JEY393294:JFL393294 JOU393294:JPH393294 JYQ393294:JZD393294 KIM393294:KIZ393294 KSI393294:KSV393294 LCE393294:LCR393294 LMA393294:LMN393294 LVW393294:LWJ393294 MFS393294:MGF393294 MPO393294:MQB393294 MZK393294:MZX393294 NJG393294:NJT393294 NTC393294:NTP393294 OCY393294:ODL393294 OMU393294:ONH393294 OWQ393294:OXD393294 PGM393294:PGZ393294 PQI393294:PQV393294 QAE393294:QAR393294 QKA393294:QKN393294 QTW393294:QUJ393294 RDS393294:REF393294 RNO393294:ROB393294 RXK393294:RXX393294 SHG393294:SHT393294 SRC393294:SRP393294 TAY393294:TBL393294 TKU393294:TLH393294 TUQ393294:TVD393294 UEM393294:UEZ393294 UOI393294:UOV393294 UYE393294:UYR393294 VIA393294:VIN393294 VRW393294:VSJ393294 WBS393294:WCF393294 WLO393294:WMB393294 WVK393294:WVX393294 C458830:P458830 IY458830:JL458830 SU458830:TH458830 ACQ458830:ADD458830 AMM458830:AMZ458830 AWI458830:AWV458830 BGE458830:BGR458830 BQA458830:BQN458830 BZW458830:CAJ458830 CJS458830:CKF458830 CTO458830:CUB458830 DDK458830:DDX458830 DNG458830:DNT458830 DXC458830:DXP458830 EGY458830:EHL458830 EQU458830:ERH458830 FAQ458830:FBD458830 FKM458830:FKZ458830 FUI458830:FUV458830 GEE458830:GER458830 GOA458830:GON458830 GXW458830:GYJ458830 HHS458830:HIF458830 HRO458830:HSB458830 IBK458830:IBX458830 ILG458830:ILT458830 IVC458830:IVP458830 JEY458830:JFL458830 JOU458830:JPH458830 JYQ458830:JZD458830 KIM458830:KIZ458830 KSI458830:KSV458830 LCE458830:LCR458830 LMA458830:LMN458830 LVW458830:LWJ458830 MFS458830:MGF458830 MPO458830:MQB458830 MZK458830:MZX458830 NJG458830:NJT458830 NTC458830:NTP458830 OCY458830:ODL458830 OMU458830:ONH458830 OWQ458830:OXD458830 PGM458830:PGZ458830 PQI458830:PQV458830 QAE458830:QAR458830 QKA458830:QKN458830 QTW458830:QUJ458830 RDS458830:REF458830 RNO458830:ROB458830 RXK458830:RXX458830 SHG458830:SHT458830 SRC458830:SRP458830 TAY458830:TBL458830 TKU458830:TLH458830 TUQ458830:TVD458830 UEM458830:UEZ458830 UOI458830:UOV458830 UYE458830:UYR458830 VIA458830:VIN458830 VRW458830:VSJ458830 WBS458830:WCF458830 WLO458830:WMB458830 WVK458830:WVX458830 C524366:P524366 IY524366:JL524366 SU524366:TH524366 ACQ524366:ADD524366 AMM524366:AMZ524366 AWI524366:AWV524366 BGE524366:BGR524366 BQA524366:BQN524366 BZW524366:CAJ524366 CJS524366:CKF524366 CTO524366:CUB524366 DDK524366:DDX524366 DNG524366:DNT524366 DXC524366:DXP524366 EGY524366:EHL524366 EQU524366:ERH524366 FAQ524366:FBD524366 FKM524366:FKZ524366 FUI524366:FUV524366 GEE524366:GER524366 GOA524366:GON524366 GXW524366:GYJ524366 HHS524366:HIF524366 HRO524366:HSB524366 IBK524366:IBX524366 ILG524366:ILT524366 IVC524366:IVP524366 JEY524366:JFL524366 JOU524366:JPH524366 JYQ524366:JZD524366 KIM524366:KIZ524366 KSI524366:KSV524366 LCE524366:LCR524366 LMA524366:LMN524366 LVW524366:LWJ524366 MFS524366:MGF524366 MPO524366:MQB524366 MZK524366:MZX524366 NJG524366:NJT524366 NTC524366:NTP524366 OCY524366:ODL524366 OMU524366:ONH524366 OWQ524366:OXD524366 PGM524366:PGZ524366 PQI524366:PQV524366 QAE524366:QAR524366 QKA524366:QKN524366 QTW524366:QUJ524366 RDS524366:REF524366 RNO524366:ROB524366 RXK524366:RXX524366 SHG524366:SHT524366 SRC524366:SRP524366 TAY524366:TBL524366 TKU524366:TLH524366 TUQ524366:TVD524366 UEM524366:UEZ524366 UOI524366:UOV524366 UYE524366:UYR524366 VIA524366:VIN524366 VRW524366:VSJ524366 WBS524366:WCF524366 WLO524366:WMB524366 WVK524366:WVX524366 C589902:P589902 IY589902:JL589902 SU589902:TH589902 ACQ589902:ADD589902 AMM589902:AMZ589902 AWI589902:AWV589902 BGE589902:BGR589902 BQA589902:BQN589902 BZW589902:CAJ589902 CJS589902:CKF589902 CTO589902:CUB589902 DDK589902:DDX589902 DNG589902:DNT589902 DXC589902:DXP589902 EGY589902:EHL589902 EQU589902:ERH589902 FAQ589902:FBD589902 FKM589902:FKZ589902 FUI589902:FUV589902 GEE589902:GER589902 GOA589902:GON589902 GXW589902:GYJ589902 HHS589902:HIF589902 HRO589902:HSB589902 IBK589902:IBX589902 ILG589902:ILT589902 IVC589902:IVP589902 JEY589902:JFL589902 JOU589902:JPH589902 JYQ589902:JZD589902 KIM589902:KIZ589902 KSI589902:KSV589902 LCE589902:LCR589902 LMA589902:LMN589902 LVW589902:LWJ589902 MFS589902:MGF589902 MPO589902:MQB589902 MZK589902:MZX589902 NJG589902:NJT589902 NTC589902:NTP589902 OCY589902:ODL589902 OMU589902:ONH589902 OWQ589902:OXD589902 PGM589902:PGZ589902 PQI589902:PQV589902 QAE589902:QAR589902 QKA589902:QKN589902 QTW589902:QUJ589902 RDS589902:REF589902 RNO589902:ROB589902 RXK589902:RXX589902 SHG589902:SHT589902 SRC589902:SRP589902 TAY589902:TBL589902 TKU589902:TLH589902 TUQ589902:TVD589902 UEM589902:UEZ589902 UOI589902:UOV589902 UYE589902:UYR589902 VIA589902:VIN589902 VRW589902:VSJ589902 WBS589902:WCF589902 WLO589902:WMB589902 WVK589902:WVX589902 C655438:P655438 IY655438:JL655438 SU655438:TH655438 ACQ655438:ADD655438 AMM655438:AMZ655438 AWI655438:AWV655438 BGE655438:BGR655438 BQA655438:BQN655438 BZW655438:CAJ655438 CJS655438:CKF655438 CTO655438:CUB655438 DDK655438:DDX655438 DNG655438:DNT655438 DXC655438:DXP655438 EGY655438:EHL655438 EQU655438:ERH655438 FAQ655438:FBD655438 FKM655438:FKZ655438 FUI655438:FUV655438 GEE655438:GER655438 GOA655438:GON655438 GXW655438:GYJ655438 HHS655438:HIF655438 HRO655438:HSB655438 IBK655438:IBX655438 ILG655438:ILT655438 IVC655438:IVP655438 JEY655438:JFL655438 JOU655438:JPH655438 JYQ655438:JZD655438 KIM655438:KIZ655438 KSI655438:KSV655438 LCE655438:LCR655438 LMA655438:LMN655438 LVW655438:LWJ655438 MFS655438:MGF655438 MPO655438:MQB655438 MZK655438:MZX655438 NJG655438:NJT655438 NTC655438:NTP655438 OCY655438:ODL655438 OMU655438:ONH655438 OWQ655438:OXD655438 PGM655438:PGZ655438 PQI655438:PQV655438 QAE655438:QAR655438 QKA655438:QKN655438 QTW655438:QUJ655438 RDS655438:REF655438 RNO655438:ROB655438 RXK655438:RXX655438 SHG655438:SHT655438 SRC655438:SRP655438 TAY655438:TBL655438 TKU655438:TLH655438 TUQ655438:TVD655438 UEM655438:UEZ655438 UOI655438:UOV655438 UYE655438:UYR655438 VIA655438:VIN655438 VRW655438:VSJ655438 WBS655438:WCF655438 WLO655438:WMB655438 WVK655438:WVX655438 C720974:P720974 IY720974:JL720974 SU720974:TH720974 ACQ720974:ADD720974 AMM720974:AMZ720974 AWI720974:AWV720974 BGE720974:BGR720974 BQA720974:BQN720974 BZW720974:CAJ720974 CJS720974:CKF720974 CTO720974:CUB720974 DDK720974:DDX720974 DNG720974:DNT720974 DXC720974:DXP720974 EGY720974:EHL720974 EQU720974:ERH720974 FAQ720974:FBD720974 FKM720974:FKZ720974 FUI720974:FUV720974 GEE720974:GER720974 GOA720974:GON720974 GXW720974:GYJ720974 HHS720974:HIF720974 HRO720974:HSB720974 IBK720974:IBX720974 ILG720974:ILT720974 IVC720974:IVP720974 JEY720974:JFL720974 JOU720974:JPH720974 JYQ720974:JZD720974 KIM720974:KIZ720974 KSI720974:KSV720974 LCE720974:LCR720974 LMA720974:LMN720974 LVW720974:LWJ720974 MFS720974:MGF720974 MPO720974:MQB720974 MZK720974:MZX720974 NJG720974:NJT720974 NTC720974:NTP720974 OCY720974:ODL720974 OMU720974:ONH720974 OWQ720974:OXD720974 PGM720974:PGZ720974 PQI720974:PQV720974 QAE720974:QAR720974 QKA720974:QKN720974 QTW720974:QUJ720974 RDS720974:REF720974 RNO720974:ROB720974 RXK720974:RXX720974 SHG720974:SHT720974 SRC720974:SRP720974 TAY720974:TBL720974 TKU720974:TLH720974 TUQ720974:TVD720974 UEM720974:UEZ720974 UOI720974:UOV720974 UYE720974:UYR720974 VIA720974:VIN720974 VRW720974:VSJ720974 WBS720974:WCF720974 WLO720974:WMB720974 WVK720974:WVX720974 C786510:P786510 IY786510:JL786510 SU786510:TH786510 ACQ786510:ADD786510 AMM786510:AMZ786510 AWI786510:AWV786510 BGE786510:BGR786510 BQA786510:BQN786510 BZW786510:CAJ786510 CJS786510:CKF786510 CTO786510:CUB786510 DDK786510:DDX786510 DNG786510:DNT786510 DXC786510:DXP786510 EGY786510:EHL786510 EQU786510:ERH786510 FAQ786510:FBD786510 FKM786510:FKZ786510 FUI786510:FUV786510 GEE786510:GER786510 GOA786510:GON786510 GXW786510:GYJ786510 HHS786510:HIF786510 HRO786510:HSB786510 IBK786510:IBX786510 ILG786510:ILT786510 IVC786510:IVP786510 JEY786510:JFL786510 JOU786510:JPH786510 JYQ786510:JZD786510 KIM786510:KIZ786510 KSI786510:KSV786510 LCE786510:LCR786510 LMA786510:LMN786510 LVW786510:LWJ786510 MFS786510:MGF786510 MPO786510:MQB786510 MZK786510:MZX786510 NJG786510:NJT786510 NTC786510:NTP786510 OCY786510:ODL786510 OMU786510:ONH786510 OWQ786510:OXD786510 PGM786510:PGZ786510 PQI786510:PQV786510 QAE786510:QAR786510 QKA786510:QKN786510 QTW786510:QUJ786510 RDS786510:REF786510 RNO786510:ROB786510 RXK786510:RXX786510 SHG786510:SHT786510 SRC786510:SRP786510 TAY786510:TBL786510 TKU786510:TLH786510 TUQ786510:TVD786510 UEM786510:UEZ786510 UOI786510:UOV786510 UYE786510:UYR786510 VIA786510:VIN786510 VRW786510:VSJ786510 WBS786510:WCF786510 WLO786510:WMB786510 WVK786510:WVX786510 C852046:P852046 IY852046:JL852046 SU852046:TH852046 ACQ852046:ADD852046 AMM852046:AMZ852046 AWI852046:AWV852046 BGE852046:BGR852046 BQA852046:BQN852046 BZW852046:CAJ852046 CJS852046:CKF852046 CTO852046:CUB852046 DDK852046:DDX852046 DNG852046:DNT852046 DXC852046:DXP852046 EGY852046:EHL852046 EQU852046:ERH852046 FAQ852046:FBD852046 FKM852046:FKZ852046 FUI852046:FUV852046 GEE852046:GER852046 GOA852046:GON852046 GXW852046:GYJ852046 HHS852046:HIF852046 HRO852046:HSB852046 IBK852046:IBX852046 ILG852046:ILT852046 IVC852046:IVP852046 JEY852046:JFL852046 JOU852046:JPH852046 JYQ852046:JZD852046 KIM852046:KIZ852046 KSI852046:KSV852046 LCE852046:LCR852046 LMA852046:LMN852046 LVW852046:LWJ852046 MFS852046:MGF852046 MPO852046:MQB852046 MZK852046:MZX852046 NJG852046:NJT852046 NTC852046:NTP852046 OCY852046:ODL852046 OMU852046:ONH852046 OWQ852046:OXD852046 PGM852046:PGZ852046 PQI852046:PQV852046 QAE852046:QAR852046 QKA852046:QKN852046 QTW852046:QUJ852046 RDS852046:REF852046 RNO852046:ROB852046 RXK852046:RXX852046 SHG852046:SHT852046 SRC852046:SRP852046 TAY852046:TBL852046 TKU852046:TLH852046 TUQ852046:TVD852046 UEM852046:UEZ852046 UOI852046:UOV852046 UYE852046:UYR852046 VIA852046:VIN852046 VRW852046:VSJ852046 WBS852046:WCF852046 WLO852046:WMB852046 WVK852046:WVX852046 C917582:P917582 IY917582:JL917582 SU917582:TH917582 ACQ917582:ADD917582 AMM917582:AMZ917582 AWI917582:AWV917582 BGE917582:BGR917582 BQA917582:BQN917582 BZW917582:CAJ917582 CJS917582:CKF917582 CTO917582:CUB917582 DDK917582:DDX917582 DNG917582:DNT917582 DXC917582:DXP917582 EGY917582:EHL917582 EQU917582:ERH917582 FAQ917582:FBD917582 FKM917582:FKZ917582 FUI917582:FUV917582 GEE917582:GER917582 GOA917582:GON917582 GXW917582:GYJ917582 HHS917582:HIF917582 HRO917582:HSB917582 IBK917582:IBX917582 ILG917582:ILT917582 IVC917582:IVP917582 JEY917582:JFL917582 JOU917582:JPH917582 JYQ917582:JZD917582 KIM917582:KIZ917582 KSI917582:KSV917582 LCE917582:LCR917582 LMA917582:LMN917582 LVW917582:LWJ917582 MFS917582:MGF917582 MPO917582:MQB917582 MZK917582:MZX917582 NJG917582:NJT917582 NTC917582:NTP917582 OCY917582:ODL917582 OMU917582:ONH917582 OWQ917582:OXD917582 PGM917582:PGZ917582 PQI917582:PQV917582 QAE917582:QAR917582 QKA917582:QKN917582 QTW917582:QUJ917582 RDS917582:REF917582 RNO917582:ROB917582 RXK917582:RXX917582 SHG917582:SHT917582 SRC917582:SRP917582 TAY917582:TBL917582 TKU917582:TLH917582 TUQ917582:TVD917582 UEM917582:UEZ917582 UOI917582:UOV917582 UYE917582:UYR917582 VIA917582:VIN917582 VRW917582:VSJ917582 WBS917582:WCF917582 WLO917582:WMB917582 WVK917582:WVX917582 C983118:P983118 IY983118:JL983118 SU983118:TH983118 ACQ983118:ADD983118 AMM983118:AMZ983118 AWI983118:AWV983118 BGE983118:BGR983118 BQA983118:BQN983118 BZW983118:CAJ983118 CJS983118:CKF983118 CTO983118:CUB983118 DDK983118:DDX983118 DNG983118:DNT983118 DXC983118:DXP983118 EGY983118:EHL983118 EQU983118:ERH983118 FAQ983118:FBD983118 FKM983118:FKZ983118 FUI983118:FUV983118 GEE983118:GER983118 GOA983118:GON983118 GXW983118:GYJ983118 HHS983118:HIF983118 HRO983118:HSB983118 IBK983118:IBX983118 ILG983118:ILT983118 IVC983118:IVP983118 JEY983118:JFL983118 JOU983118:JPH983118 JYQ983118:JZD983118 KIM983118:KIZ983118 KSI983118:KSV983118 LCE983118:LCR983118 LMA983118:LMN983118 LVW983118:LWJ983118 MFS983118:MGF983118 MPO983118:MQB983118 MZK983118:MZX983118 NJG983118:NJT983118 NTC983118:NTP983118 OCY983118:ODL983118 OMU983118:ONH983118 OWQ983118:OXD983118 PGM983118:PGZ983118 PQI983118:PQV983118 QAE983118:QAR983118 QKA983118:QKN983118 QTW983118:QUJ983118 RDS983118:REF983118 RNO983118:ROB983118 RXK983118:RXX983118 SHG983118:SHT983118 SRC983118:SRP983118 TAY983118:TBL983118 TKU983118:TLH983118 TUQ983118:TVD983118 UEM983118:UEZ983118 UOI983118:UOV983118 UYE983118:UYR983118 VIA983118:VIN983118 VRW983118:VSJ983118 WBS983118:WCF983118 WLO983118:WMB983118 WVK983118:WVX983118" xr:uid="{00000000-0002-0000-0500-000000000000}">
      <formula1>$B$171:$B$172</formula1>
    </dataValidation>
    <dataValidation type="list" allowBlank="1" showInputMessage="1" showErrorMessage="1" sqref="C12:P12 IY12:JL12 SU12:TH12 ACQ12:ADD12 AMM12:AMZ12 AWI12:AWV12 BGE12:BGR12 BQA12:BQN12 BZW12:CAJ12 CJS12:CKF12 CTO12:CUB12 DDK12:DDX12 DNG12:DNT12 DXC12:DXP12 EGY12:EHL12 EQU12:ERH12 FAQ12:FBD12 FKM12:FKZ12 FUI12:FUV12 GEE12:GER12 GOA12:GON12 GXW12:GYJ12 HHS12:HIF12 HRO12:HSB12 IBK12:IBX12 ILG12:ILT12 IVC12:IVP12 JEY12:JFL12 JOU12:JPH12 JYQ12:JZD12 KIM12:KIZ12 KSI12:KSV12 LCE12:LCR12 LMA12:LMN12 LVW12:LWJ12 MFS12:MGF12 MPO12:MQB12 MZK12:MZX12 NJG12:NJT12 NTC12:NTP12 OCY12:ODL12 OMU12:ONH12 OWQ12:OXD12 PGM12:PGZ12 PQI12:PQV12 QAE12:QAR12 QKA12:QKN12 QTW12:QUJ12 RDS12:REF12 RNO12:ROB12 RXK12:RXX12 SHG12:SHT12 SRC12:SRP12 TAY12:TBL12 TKU12:TLH12 TUQ12:TVD12 UEM12:UEZ12 UOI12:UOV12 UYE12:UYR12 VIA12:VIN12 VRW12:VSJ12 WBS12:WCF12 WLO12:WMB12 WVK12:WVX12 C65548:P65548 IY65548:JL65548 SU65548:TH65548 ACQ65548:ADD65548 AMM65548:AMZ65548 AWI65548:AWV65548 BGE65548:BGR65548 BQA65548:BQN65548 BZW65548:CAJ65548 CJS65548:CKF65548 CTO65548:CUB65548 DDK65548:DDX65548 DNG65548:DNT65548 DXC65548:DXP65548 EGY65548:EHL65548 EQU65548:ERH65548 FAQ65548:FBD65548 FKM65548:FKZ65548 FUI65548:FUV65548 GEE65548:GER65548 GOA65548:GON65548 GXW65548:GYJ65548 HHS65548:HIF65548 HRO65548:HSB65548 IBK65548:IBX65548 ILG65548:ILT65548 IVC65548:IVP65548 JEY65548:JFL65548 JOU65548:JPH65548 JYQ65548:JZD65548 KIM65548:KIZ65548 KSI65548:KSV65548 LCE65548:LCR65548 LMA65548:LMN65548 LVW65548:LWJ65548 MFS65548:MGF65548 MPO65548:MQB65548 MZK65548:MZX65548 NJG65548:NJT65548 NTC65548:NTP65548 OCY65548:ODL65548 OMU65548:ONH65548 OWQ65548:OXD65548 PGM65548:PGZ65548 PQI65548:PQV65548 QAE65548:QAR65548 QKA65548:QKN65548 QTW65548:QUJ65548 RDS65548:REF65548 RNO65548:ROB65548 RXK65548:RXX65548 SHG65548:SHT65548 SRC65548:SRP65548 TAY65548:TBL65548 TKU65548:TLH65548 TUQ65548:TVD65548 UEM65548:UEZ65548 UOI65548:UOV65548 UYE65548:UYR65548 VIA65548:VIN65548 VRW65548:VSJ65548 WBS65548:WCF65548 WLO65548:WMB65548 WVK65548:WVX65548 C131084:P131084 IY131084:JL131084 SU131084:TH131084 ACQ131084:ADD131084 AMM131084:AMZ131084 AWI131084:AWV131084 BGE131084:BGR131084 BQA131084:BQN131084 BZW131084:CAJ131084 CJS131084:CKF131084 CTO131084:CUB131084 DDK131084:DDX131084 DNG131084:DNT131084 DXC131084:DXP131084 EGY131084:EHL131084 EQU131084:ERH131084 FAQ131084:FBD131084 FKM131084:FKZ131084 FUI131084:FUV131084 GEE131084:GER131084 GOA131084:GON131084 GXW131084:GYJ131084 HHS131084:HIF131084 HRO131084:HSB131084 IBK131084:IBX131084 ILG131084:ILT131084 IVC131084:IVP131084 JEY131084:JFL131084 JOU131084:JPH131084 JYQ131084:JZD131084 KIM131084:KIZ131084 KSI131084:KSV131084 LCE131084:LCR131084 LMA131084:LMN131084 LVW131084:LWJ131084 MFS131084:MGF131084 MPO131084:MQB131084 MZK131084:MZX131084 NJG131084:NJT131084 NTC131084:NTP131084 OCY131084:ODL131084 OMU131084:ONH131084 OWQ131084:OXD131084 PGM131084:PGZ131084 PQI131084:PQV131084 QAE131084:QAR131084 QKA131084:QKN131084 QTW131084:QUJ131084 RDS131084:REF131084 RNO131084:ROB131084 RXK131084:RXX131084 SHG131084:SHT131084 SRC131084:SRP131084 TAY131084:TBL131084 TKU131084:TLH131084 TUQ131084:TVD131084 UEM131084:UEZ131084 UOI131084:UOV131084 UYE131084:UYR131084 VIA131084:VIN131084 VRW131084:VSJ131084 WBS131084:WCF131084 WLO131084:WMB131084 WVK131084:WVX131084 C196620:P196620 IY196620:JL196620 SU196620:TH196620 ACQ196620:ADD196620 AMM196620:AMZ196620 AWI196620:AWV196620 BGE196620:BGR196620 BQA196620:BQN196620 BZW196620:CAJ196620 CJS196620:CKF196620 CTO196620:CUB196620 DDK196620:DDX196620 DNG196620:DNT196620 DXC196620:DXP196620 EGY196620:EHL196620 EQU196620:ERH196620 FAQ196620:FBD196620 FKM196620:FKZ196620 FUI196620:FUV196620 GEE196620:GER196620 GOA196620:GON196620 GXW196620:GYJ196620 HHS196620:HIF196620 HRO196620:HSB196620 IBK196620:IBX196620 ILG196620:ILT196620 IVC196620:IVP196620 JEY196620:JFL196620 JOU196620:JPH196620 JYQ196620:JZD196620 KIM196620:KIZ196620 KSI196620:KSV196620 LCE196620:LCR196620 LMA196620:LMN196620 LVW196620:LWJ196620 MFS196620:MGF196620 MPO196620:MQB196620 MZK196620:MZX196620 NJG196620:NJT196620 NTC196620:NTP196620 OCY196620:ODL196620 OMU196620:ONH196620 OWQ196620:OXD196620 PGM196620:PGZ196620 PQI196620:PQV196620 QAE196620:QAR196620 QKA196620:QKN196620 QTW196620:QUJ196620 RDS196620:REF196620 RNO196620:ROB196620 RXK196620:RXX196620 SHG196620:SHT196620 SRC196620:SRP196620 TAY196620:TBL196620 TKU196620:TLH196620 TUQ196620:TVD196620 UEM196620:UEZ196620 UOI196620:UOV196620 UYE196620:UYR196620 VIA196620:VIN196620 VRW196620:VSJ196620 WBS196620:WCF196620 WLO196620:WMB196620 WVK196620:WVX196620 C262156:P262156 IY262156:JL262156 SU262156:TH262156 ACQ262156:ADD262156 AMM262156:AMZ262156 AWI262156:AWV262156 BGE262156:BGR262156 BQA262156:BQN262156 BZW262156:CAJ262156 CJS262156:CKF262156 CTO262156:CUB262156 DDK262156:DDX262156 DNG262156:DNT262156 DXC262156:DXP262156 EGY262156:EHL262156 EQU262156:ERH262156 FAQ262156:FBD262156 FKM262156:FKZ262156 FUI262156:FUV262156 GEE262156:GER262156 GOA262156:GON262156 GXW262156:GYJ262156 HHS262156:HIF262156 HRO262156:HSB262156 IBK262156:IBX262156 ILG262156:ILT262156 IVC262156:IVP262156 JEY262156:JFL262156 JOU262156:JPH262156 JYQ262156:JZD262156 KIM262156:KIZ262156 KSI262156:KSV262156 LCE262156:LCR262156 LMA262156:LMN262156 LVW262156:LWJ262156 MFS262156:MGF262156 MPO262156:MQB262156 MZK262156:MZX262156 NJG262156:NJT262156 NTC262156:NTP262156 OCY262156:ODL262156 OMU262156:ONH262156 OWQ262156:OXD262156 PGM262156:PGZ262156 PQI262156:PQV262156 QAE262156:QAR262156 QKA262156:QKN262156 QTW262156:QUJ262156 RDS262156:REF262156 RNO262156:ROB262156 RXK262156:RXX262156 SHG262156:SHT262156 SRC262156:SRP262156 TAY262156:TBL262156 TKU262156:TLH262156 TUQ262156:TVD262156 UEM262156:UEZ262156 UOI262156:UOV262156 UYE262156:UYR262156 VIA262156:VIN262156 VRW262156:VSJ262156 WBS262156:WCF262156 WLO262156:WMB262156 WVK262156:WVX262156 C327692:P327692 IY327692:JL327692 SU327692:TH327692 ACQ327692:ADD327692 AMM327692:AMZ327692 AWI327692:AWV327692 BGE327692:BGR327692 BQA327692:BQN327692 BZW327692:CAJ327692 CJS327692:CKF327692 CTO327692:CUB327692 DDK327692:DDX327692 DNG327692:DNT327692 DXC327692:DXP327692 EGY327692:EHL327692 EQU327692:ERH327692 FAQ327692:FBD327692 FKM327692:FKZ327692 FUI327692:FUV327692 GEE327692:GER327692 GOA327692:GON327692 GXW327692:GYJ327692 HHS327692:HIF327692 HRO327692:HSB327692 IBK327692:IBX327692 ILG327692:ILT327692 IVC327692:IVP327692 JEY327692:JFL327692 JOU327692:JPH327692 JYQ327692:JZD327692 KIM327692:KIZ327692 KSI327692:KSV327692 LCE327692:LCR327692 LMA327692:LMN327692 LVW327692:LWJ327692 MFS327692:MGF327692 MPO327692:MQB327692 MZK327692:MZX327692 NJG327692:NJT327692 NTC327692:NTP327692 OCY327692:ODL327692 OMU327692:ONH327692 OWQ327692:OXD327692 PGM327692:PGZ327692 PQI327692:PQV327692 QAE327692:QAR327692 QKA327692:QKN327692 QTW327692:QUJ327692 RDS327692:REF327692 RNO327692:ROB327692 RXK327692:RXX327692 SHG327692:SHT327692 SRC327692:SRP327692 TAY327692:TBL327692 TKU327692:TLH327692 TUQ327692:TVD327692 UEM327692:UEZ327692 UOI327692:UOV327692 UYE327692:UYR327692 VIA327692:VIN327692 VRW327692:VSJ327692 WBS327692:WCF327692 WLO327692:WMB327692 WVK327692:WVX327692 C393228:P393228 IY393228:JL393228 SU393228:TH393228 ACQ393228:ADD393228 AMM393228:AMZ393228 AWI393228:AWV393228 BGE393228:BGR393228 BQA393228:BQN393228 BZW393228:CAJ393228 CJS393228:CKF393228 CTO393228:CUB393228 DDK393228:DDX393228 DNG393228:DNT393228 DXC393228:DXP393228 EGY393228:EHL393228 EQU393228:ERH393228 FAQ393228:FBD393228 FKM393228:FKZ393228 FUI393228:FUV393228 GEE393228:GER393228 GOA393228:GON393228 GXW393228:GYJ393228 HHS393228:HIF393228 HRO393228:HSB393228 IBK393228:IBX393228 ILG393228:ILT393228 IVC393228:IVP393228 JEY393228:JFL393228 JOU393228:JPH393228 JYQ393228:JZD393228 KIM393228:KIZ393228 KSI393228:KSV393228 LCE393228:LCR393228 LMA393228:LMN393228 LVW393228:LWJ393228 MFS393228:MGF393228 MPO393228:MQB393228 MZK393228:MZX393228 NJG393228:NJT393228 NTC393228:NTP393228 OCY393228:ODL393228 OMU393228:ONH393228 OWQ393228:OXD393228 PGM393228:PGZ393228 PQI393228:PQV393228 QAE393228:QAR393228 QKA393228:QKN393228 QTW393228:QUJ393228 RDS393228:REF393228 RNO393228:ROB393228 RXK393228:RXX393228 SHG393228:SHT393228 SRC393228:SRP393228 TAY393228:TBL393228 TKU393228:TLH393228 TUQ393228:TVD393228 UEM393228:UEZ393228 UOI393228:UOV393228 UYE393228:UYR393228 VIA393228:VIN393228 VRW393228:VSJ393228 WBS393228:WCF393228 WLO393228:WMB393228 WVK393228:WVX393228 C458764:P458764 IY458764:JL458764 SU458764:TH458764 ACQ458764:ADD458764 AMM458764:AMZ458764 AWI458764:AWV458764 BGE458764:BGR458764 BQA458764:BQN458764 BZW458764:CAJ458764 CJS458764:CKF458764 CTO458764:CUB458764 DDK458764:DDX458764 DNG458764:DNT458764 DXC458764:DXP458764 EGY458764:EHL458764 EQU458764:ERH458764 FAQ458764:FBD458764 FKM458764:FKZ458764 FUI458764:FUV458764 GEE458764:GER458764 GOA458764:GON458764 GXW458764:GYJ458764 HHS458764:HIF458764 HRO458764:HSB458764 IBK458764:IBX458764 ILG458764:ILT458764 IVC458764:IVP458764 JEY458764:JFL458764 JOU458764:JPH458764 JYQ458764:JZD458764 KIM458764:KIZ458764 KSI458764:KSV458764 LCE458764:LCR458764 LMA458764:LMN458764 LVW458764:LWJ458764 MFS458764:MGF458764 MPO458764:MQB458764 MZK458764:MZX458764 NJG458764:NJT458764 NTC458764:NTP458764 OCY458764:ODL458764 OMU458764:ONH458764 OWQ458764:OXD458764 PGM458764:PGZ458764 PQI458764:PQV458764 QAE458764:QAR458764 QKA458764:QKN458764 QTW458764:QUJ458764 RDS458764:REF458764 RNO458764:ROB458764 RXK458764:RXX458764 SHG458764:SHT458764 SRC458764:SRP458764 TAY458764:TBL458764 TKU458764:TLH458764 TUQ458764:TVD458764 UEM458764:UEZ458764 UOI458764:UOV458764 UYE458764:UYR458764 VIA458764:VIN458764 VRW458764:VSJ458764 WBS458764:WCF458764 WLO458764:WMB458764 WVK458764:WVX458764 C524300:P524300 IY524300:JL524300 SU524300:TH524300 ACQ524300:ADD524300 AMM524300:AMZ524300 AWI524300:AWV524300 BGE524300:BGR524300 BQA524300:BQN524300 BZW524300:CAJ524300 CJS524300:CKF524300 CTO524300:CUB524300 DDK524300:DDX524300 DNG524300:DNT524300 DXC524300:DXP524300 EGY524300:EHL524300 EQU524300:ERH524300 FAQ524300:FBD524300 FKM524300:FKZ524300 FUI524300:FUV524300 GEE524300:GER524300 GOA524300:GON524300 GXW524300:GYJ524300 HHS524300:HIF524300 HRO524300:HSB524300 IBK524300:IBX524300 ILG524300:ILT524300 IVC524300:IVP524300 JEY524300:JFL524300 JOU524300:JPH524300 JYQ524300:JZD524300 KIM524300:KIZ524300 KSI524300:KSV524300 LCE524300:LCR524300 LMA524300:LMN524300 LVW524300:LWJ524300 MFS524300:MGF524300 MPO524300:MQB524300 MZK524300:MZX524300 NJG524300:NJT524300 NTC524300:NTP524300 OCY524300:ODL524300 OMU524300:ONH524300 OWQ524300:OXD524300 PGM524300:PGZ524300 PQI524300:PQV524300 QAE524300:QAR524300 QKA524300:QKN524300 QTW524300:QUJ524300 RDS524300:REF524300 RNO524300:ROB524300 RXK524300:RXX524300 SHG524300:SHT524300 SRC524300:SRP524300 TAY524300:TBL524300 TKU524300:TLH524300 TUQ524300:TVD524300 UEM524300:UEZ524300 UOI524300:UOV524300 UYE524300:UYR524300 VIA524300:VIN524300 VRW524300:VSJ524300 WBS524300:WCF524300 WLO524300:WMB524300 WVK524300:WVX524300 C589836:P589836 IY589836:JL589836 SU589836:TH589836 ACQ589836:ADD589836 AMM589836:AMZ589836 AWI589836:AWV589836 BGE589836:BGR589836 BQA589836:BQN589836 BZW589836:CAJ589836 CJS589836:CKF589836 CTO589836:CUB589836 DDK589836:DDX589836 DNG589836:DNT589836 DXC589836:DXP589836 EGY589836:EHL589836 EQU589836:ERH589836 FAQ589836:FBD589836 FKM589836:FKZ589836 FUI589836:FUV589836 GEE589836:GER589836 GOA589836:GON589836 GXW589836:GYJ589836 HHS589836:HIF589836 HRO589836:HSB589836 IBK589836:IBX589836 ILG589836:ILT589836 IVC589836:IVP589836 JEY589836:JFL589836 JOU589836:JPH589836 JYQ589836:JZD589836 KIM589836:KIZ589836 KSI589836:KSV589836 LCE589836:LCR589836 LMA589836:LMN589836 LVW589836:LWJ589836 MFS589836:MGF589836 MPO589836:MQB589836 MZK589836:MZX589836 NJG589836:NJT589836 NTC589836:NTP589836 OCY589836:ODL589836 OMU589836:ONH589836 OWQ589836:OXD589836 PGM589836:PGZ589836 PQI589836:PQV589836 QAE589836:QAR589836 QKA589836:QKN589836 QTW589836:QUJ589836 RDS589836:REF589836 RNO589836:ROB589836 RXK589836:RXX589836 SHG589836:SHT589836 SRC589836:SRP589836 TAY589836:TBL589836 TKU589836:TLH589836 TUQ589836:TVD589836 UEM589836:UEZ589836 UOI589836:UOV589836 UYE589836:UYR589836 VIA589836:VIN589836 VRW589836:VSJ589836 WBS589836:WCF589836 WLO589836:WMB589836 WVK589836:WVX589836 C655372:P655372 IY655372:JL655372 SU655372:TH655372 ACQ655372:ADD655372 AMM655372:AMZ655372 AWI655372:AWV655372 BGE655372:BGR655372 BQA655372:BQN655372 BZW655372:CAJ655372 CJS655372:CKF655372 CTO655372:CUB655372 DDK655372:DDX655372 DNG655372:DNT655372 DXC655372:DXP655372 EGY655372:EHL655372 EQU655372:ERH655372 FAQ655372:FBD655372 FKM655372:FKZ655372 FUI655372:FUV655372 GEE655372:GER655372 GOA655372:GON655372 GXW655372:GYJ655372 HHS655372:HIF655372 HRO655372:HSB655372 IBK655372:IBX655372 ILG655372:ILT655372 IVC655372:IVP655372 JEY655372:JFL655372 JOU655372:JPH655372 JYQ655372:JZD655372 KIM655372:KIZ655372 KSI655372:KSV655372 LCE655372:LCR655372 LMA655372:LMN655372 LVW655372:LWJ655372 MFS655372:MGF655372 MPO655372:MQB655372 MZK655372:MZX655372 NJG655372:NJT655372 NTC655372:NTP655372 OCY655372:ODL655372 OMU655372:ONH655372 OWQ655372:OXD655372 PGM655372:PGZ655372 PQI655372:PQV655372 QAE655372:QAR655372 QKA655372:QKN655372 QTW655372:QUJ655372 RDS655372:REF655372 RNO655372:ROB655372 RXK655372:RXX655372 SHG655372:SHT655372 SRC655372:SRP655372 TAY655372:TBL655372 TKU655372:TLH655372 TUQ655372:TVD655372 UEM655372:UEZ655372 UOI655372:UOV655372 UYE655372:UYR655372 VIA655372:VIN655372 VRW655372:VSJ655372 WBS655372:WCF655372 WLO655372:WMB655372 WVK655372:WVX655372 C720908:P720908 IY720908:JL720908 SU720908:TH720908 ACQ720908:ADD720908 AMM720908:AMZ720908 AWI720908:AWV720908 BGE720908:BGR720908 BQA720908:BQN720908 BZW720908:CAJ720908 CJS720908:CKF720908 CTO720908:CUB720908 DDK720908:DDX720908 DNG720908:DNT720908 DXC720908:DXP720908 EGY720908:EHL720908 EQU720908:ERH720908 FAQ720908:FBD720908 FKM720908:FKZ720908 FUI720908:FUV720908 GEE720908:GER720908 GOA720908:GON720908 GXW720908:GYJ720908 HHS720908:HIF720908 HRO720908:HSB720908 IBK720908:IBX720908 ILG720908:ILT720908 IVC720908:IVP720908 JEY720908:JFL720908 JOU720908:JPH720908 JYQ720908:JZD720908 KIM720908:KIZ720908 KSI720908:KSV720908 LCE720908:LCR720908 LMA720908:LMN720908 LVW720908:LWJ720908 MFS720908:MGF720908 MPO720908:MQB720908 MZK720908:MZX720908 NJG720908:NJT720908 NTC720908:NTP720908 OCY720908:ODL720908 OMU720908:ONH720908 OWQ720908:OXD720908 PGM720908:PGZ720908 PQI720908:PQV720908 QAE720908:QAR720908 QKA720908:QKN720908 QTW720908:QUJ720908 RDS720908:REF720908 RNO720908:ROB720908 RXK720908:RXX720908 SHG720908:SHT720908 SRC720908:SRP720908 TAY720908:TBL720908 TKU720908:TLH720908 TUQ720908:TVD720908 UEM720908:UEZ720908 UOI720908:UOV720908 UYE720908:UYR720908 VIA720908:VIN720908 VRW720908:VSJ720908 WBS720908:WCF720908 WLO720908:WMB720908 WVK720908:WVX720908 C786444:P786444 IY786444:JL786444 SU786444:TH786444 ACQ786444:ADD786444 AMM786444:AMZ786444 AWI786444:AWV786444 BGE786444:BGR786444 BQA786444:BQN786444 BZW786444:CAJ786444 CJS786444:CKF786444 CTO786444:CUB786444 DDK786444:DDX786444 DNG786444:DNT786444 DXC786444:DXP786444 EGY786444:EHL786444 EQU786444:ERH786444 FAQ786444:FBD786444 FKM786444:FKZ786444 FUI786444:FUV786444 GEE786444:GER786444 GOA786444:GON786444 GXW786444:GYJ786444 HHS786444:HIF786444 HRO786444:HSB786444 IBK786444:IBX786444 ILG786444:ILT786444 IVC786444:IVP786444 JEY786444:JFL786444 JOU786444:JPH786444 JYQ786444:JZD786444 KIM786444:KIZ786444 KSI786444:KSV786444 LCE786444:LCR786444 LMA786444:LMN786444 LVW786444:LWJ786444 MFS786444:MGF786444 MPO786444:MQB786444 MZK786444:MZX786444 NJG786444:NJT786444 NTC786444:NTP786444 OCY786444:ODL786444 OMU786444:ONH786444 OWQ786444:OXD786444 PGM786444:PGZ786444 PQI786444:PQV786444 QAE786444:QAR786444 QKA786444:QKN786444 QTW786444:QUJ786444 RDS786444:REF786444 RNO786444:ROB786444 RXK786444:RXX786444 SHG786444:SHT786444 SRC786444:SRP786444 TAY786444:TBL786444 TKU786444:TLH786444 TUQ786444:TVD786444 UEM786444:UEZ786444 UOI786444:UOV786444 UYE786444:UYR786444 VIA786444:VIN786444 VRW786444:VSJ786444 WBS786444:WCF786444 WLO786444:WMB786444 WVK786444:WVX786444 C851980:P851980 IY851980:JL851980 SU851980:TH851980 ACQ851980:ADD851980 AMM851980:AMZ851980 AWI851980:AWV851980 BGE851980:BGR851980 BQA851980:BQN851980 BZW851980:CAJ851980 CJS851980:CKF851980 CTO851980:CUB851980 DDK851980:DDX851980 DNG851980:DNT851980 DXC851980:DXP851980 EGY851980:EHL851980 EQU851980:ERH851980 FAQ851980:FBD851980 FKM851980:FKZ851980 FUI851980:FUV851980 GEE851980:GER851980 GOA851980:GON851980 GXW851980:GYJ851980 HHS851980:HIF851980 HRO851980:HSB851980 IBK851980:IBX851980 ILG851980:ILT851980 IVC851980:IVP851980 JEY851980:JFL851980 JOU851980:JPH851980 JYQ851980:JZD851980 KIM851980:KIZ851980 KSI851980:KSV851980 LCE851980:LCR851980 LMA851980:LMN851980 LVW851980:LWJ851980 MFS851980:MGF851980 MPO851980:MQB851980 MZK851980:MZX851980 NJG851980:NJT851980 NTC851980:NTP851980 OCY851980:ODL851980 OMU851980:ONH851980 OWQ851980:OXD851980 PGM851980:PGZ851980 PQI851980:PQV851980 QAE851980:QAR851980 QKA851980:QKN851980 QTW851980:QUJ851980 RDS851980:REF851980 RNO851980:ROB851980 RXK851980:RXX851980 SHG851980:SHT851980 SRC851980:SRP851980 TAY851980:TBL851980 TKU851980:TLH851980 TUQ851980:TVD851980 UEM851980:UEZ851980 UOI851980:UOV851980 UYE851980:UYR851980 VIA851980:VIN851980 VRW851980:VSJ851980 WBS851980:WCF851980 WLO851980:WMB851980 WVK851980:WVX851980 C917516:P917516 IY917516:JL917516 SU917516:TH917516 ACQ917516:ADD917516 AMM917516:AMZ917516 AWI917516:AWV917516 BGE917516:BGR917516 BQA917516:BQN917516 BZW917516:CAJ917516 CJS917516:CKF917516 CTO917516:CUB917516 DDK917516:DDX917516 DNG917516:DNT917516 DXC917516:DXP917516 EGY917516:EHL917516 EQU917516:ERH917516 FAQ917516:FBD917516 FKM917516:FKZ917516 FUI917516:FUV917516 GEE917516:GER917516 GOA917516:GON917516 GXW917516:GYJ917516 HHS917516:HIF917516 HRO917516:HSB917516 IBK917516:IBX917516 ILG917516:ILT917516 IVC917516:IVP917516 JEY917516:JFL917516 JOU917516:JPH917516 JYQ917516:JZD917516 KIM917516:KIZ917516 KSI917516:KSV917516 LCE917516:LCR917516 LMA917516:LMN917516 LVW917516:LWJ917516 MFS917516:MGF917516 MPO917516:MQB917516 MZK917516:MZX917516 NJG917516:NJT917516 NTC917516:NTP917516 OCY917516:ODL917516 OMU917516:ONH917516 OWQ917516:OXD917516 PGM917516:PGZ917516 PQI917516:PQV917516 QAE917516:QAR917516 QKA917516:QKN917516 QTW917516:QUJ917516 RDS917516:REF917516 RNO917516:ROB917516 RXK917516:RXX917516 SHG917516:SHT917516 SRC917516:SRP917516 TAY917516:TBL917516 TKU917516:TLH917516 TUQ917516:TVD917516 UEM917516:UEZ917516 UOI917516:UOV917516 UYE917516:UYR917516 VIA917516:VIN917516 VRW917516:VSJ917516 WBS917516:WCF917516 WLO917516:WMB917516 WVK917516:WVX917516 C983052:P983052 IY983052:JL983052 SU983052:TH983052 ACQ983052:ADD983052 AMM983052:AMZ983052 AWI983052:AWV983052 BGE983052:BGR983052 BQA983052:BQN983052 BZW983052:CAJ983052 CJS983052:CKF983052 CTO983052:CUB983052 DDK983052:DDX983052 DNG983052:DNT983052 DXC983052:DXP983052 EGY983052:EHL983052 EQU983052:ERH983052 FAQ983052:FBD983052 FKM983052:FKZ983052 FUI983052:FUV983052 GEE983052:GER983052 GOA983052:GON983052 GXW983052:GYJ983052 HHS983052:HIF983052 HRO983052:HSB983052 IBK983052:IBX983052 ILG983052:ILT983052 IVC983052:IVP983052 JEY983052:JFL983052 JOU983052:JPH983052 JYQ983052:JZD983052 KIM983052:KIZ983052 KSI983052:KSV983052 LCE983052:LCR983052 LMA983052:LMN983052 LVW983052:LWJ983052 MFS983052:MGF983052 MPO983052:MQB983052 MZK983052:MZX983052 NJG983052:NJT983052 NTC983052:NTP983052 OCY983052:ODL983052 OMU983052:ONH983052 OWQ983052:OXD983052 PGM983052:PGZ983052 PQI983052:PQV983052 QAE983052:QAR983052 QKA983052:QKN983052 QTW983052:QUJ983052 RDS983052:REF983052 RNO983052:ROB983052 RXK983052:RXX983052 SHG983052:SHT983052 SRC983052:SRP983052 TAY983052:TBL983052 TKU983052:TLH983052 TUQ983052:TVD983052 UEM983052:UEZ983052 UOI983052:UOV983052 UYE983052:UYR983052 VIA983052:VIN983052 VRW983052:VSJ983052 WBS983052:WCF983052 WLO983052:WMB983052 WVK983052:WVX983052" xr:uid="{00000000-0002-0000-0500-000001000000}">
      <formula1>$B$140:$B$166</formula1>
    </dataValidation>
    <dataValidation type="list" allowBlank="1" showInputMessage="1" showErrorMessage="1" sqref="C10:I10 IY10:JE10 SU10:TA10 ACQ10:ACW10 AMM10:AMS10 AWI10:AWO10 BGE10:BGK10 BQA10:BQG10 BZW10:CAC10 CJS10:CJY10 CTO10:CTU10 DDK10:DDQ10 DNG10:DNM10 DXC10:DXI10 EGY10:EHE10 EQU10:ERA10 FAQ10:FAW10 FKM10:FKS10 FUI10:FUO10 GEE10:GEK10 GOA10:GOG10 GXW10:GYC10 HHS10:HHY10 HRO10:HRU10 IBK10:IBQ10 ILG10:ILM10 IVC10:IVI10 JEY10:JFE10 JOU10:JPA10 JYQ10:JYW10 KIM10:KIS10 KSI10:KSO10 LCE10:LCK10 LMA10:LMG10 LVW10:LWC10 MFS10:MFY10 MPO10:MPU10 MZK10:MZQ10 NJG10:NJM10 NTC10:NTI10 OCY10:ODE10 OMU10:ONA10 OWQ10:OWW10 PGM10:PGS10 PQI10:PQO10 QAE10:QAK10 QKA10:QKG10 QTW10:QUC10 RDS10:RDY10 RNO10:RNU10 RXK10:RXQ10 SHG10:SHM10 SRC10:SRI10 TAY10:TBE10 TKU10:TLA10 TUQ10:TUW10 UEM10:UES10 UOI10:UOO10 UYE10:UYK10 VIA10:VIG10 VRW10:VSC10 WBS10:WBY10 WLO10:WLU10 WVK10:WVQ10 C65546:I65546 IY65546:JE65546 SU65546:TA65546 ACQ65546:ACW65546 AMM65546:AMS65546 AWI65546:AWO65546 BGE65546:BGK65546 BQA65546:BQG65546 BZW65546:CAC65546 CJS65546:CJY65546 CTO65546:CTU65546 DDK65546:DDQ65546 DNG65546:DNM65546 DXC65546:DXI65546 EGY65546:EHE65546 EQU65546:ERA65546 FAQ65546:FAW65546 FKM65546:FKS65546 FUI65546:FUO65546 GEE65546:GEK65546 GOA65546:GOG65546 GXW65546:GYC65546 HHS65546:HHY65546 HRO65546:HRU65546 IBK65546:IBQ65546 ILG65546:ILM65546 IVC65546:IVI65546 JEY65546:JFE65546 JOU65546:JPA65546 JYQ65546:JYW65546 KIM65546:KIS65546 KSI65546:KSO65546 LCE65546:LCK65546 LMA65546:LMG65546 LVW65546:LWC65546 MFS65546:MFY65546 MPO65546:MPU65546 MZK65546:MZQ65546 NJG65546:NJM65546 NTC65546:NTI65546 OCY65546:ODE65546 OMU65546:ONA65546 OWQ65546:OWW65546 PGM65546:PGS65546 PQI65546:PQO65546 QAE65546:QAK65546 QKA65546:QKG65546 QTW65546:QUC65546 RDS65546:RDY65546 RNO65546:RNU65546 RXK65546:RXQ65546 SHG65546:SHM65546 SRC65546:SRI65546 TAY65546:TBE65546 TKU65546:TLA65546 TUQ65546:TUW65546 UEM65546:UES65546 UOI65546:UOO65546 UYE65546:UYK65546 VIA65546:VIG65546 VRW65546:VSC65546 WBS65546:WBY65546 WLO65546:WLU65546 WVK65546:WVQ65546 C131082:I131082 IY131082:JE131082 SU131082:TA131082 ACQ131082:ACW131082 AMM131082:AMS131082 AWI131082:AWO131082 BGE131082:BGK131082 BQA131082:BQG131082 BZW131082:CAC131082 CJS131082:CJY131082 CTO131082:CTU131082 DDK131082:DDQ131082 DNG131082:DNM131082 DXC131082:DXI131082 EGY131082:EHE131082 EQU131082:ERA131082 FAQ131082:FAW131082 FKM131082:FKS131082 FUI131082:FUO131082 GEE131082:GEK131082 GOA131082:GOG131082 GXW131082:GYC131082 HHS131082:HHY131082 HRO131082:HRU131082 IBK131082:IBQ131082 ILG131082:ILM131082 IVC131082:IVI131082 JEY131082:JFE131082 JOU131082:JPA131082 JYQ131082:JYW131082 KIM131082:KIS131082 KSI131082:KSO131082 LCE131082:LCK131082 LMA131082:LMG131082 LVW131082:LWC131082 MFS131082:MFY131082 MPO131082:MPU131082 MZK131082:MZQ131082 NJG131082:NJM131082 NTC131082:NTI131082 OCY131082:ODE131082 OMU131082:ONA131082 OWQ131082:OWW131082 PGM131082:PGS131082 PQI131082:PQO131082 QAE131082:QAK131082 QKA131082:QKG131082 QTW131082:QUC131082 RDS131082:RDY131082 RNO131082:RNU131082 RXK131082:RXQ131082 SHG131082:SHM131082 SRC131082:SRI131082 TAY131082:TBE131082 TKU131082:TLA131082 TUQ131082:TUW131082 UEM131082:UES131082 UOI131082:UOO131082 UYE131082:UYK131082 VIA131082:VIG131082 VRW131082:VSC131082 WBS131082:WBY131082 WLO131082:WLU131082 WVK131082:WVQ131082 C196618:I196618 IY196618:JE196618 SU196618:TA196618 ACQ196618:ACW196618 AMM196618:AMS196618 AWI196618:AWO196618 BGE196618:BGK196618 BQA196618:BQG196618 BZW196618:CAC196618 CJS196618:CJY196618 CTO196618:CTU196618 DDK196618:DDQ196618 DNG196618:DNM196618 DXC196618:DXI196618 EGY196618:EHE196618 EQU196618:ERA196618 FAQ196618:FAW196618 FKM196618:FKS196618 FUI196618:FUO196618 GEE196618:GEK196618 GOA196618:GOG196618 GXW196618:GYC196618 HHS196618:HHY196618 HRO196618:HRU196618 IBK196618:IBQ196618 ILG196618:ILM196618 IVC196618:IVI196618 JEY196618:JFE196618 JOU196618:JPA196618 JYQ196618:JYW196618 KIM196618:KIS196618 KSI196618:KSO196618 LCE196618:LCK196618 LMA196618:LMG196618 LVW196618:LWC196618 MFS196618:MFY196618 MPO196618:MPU196618 MZK196618:MZQ196618 NJG196618:NJM196618 NTC196618:NTI196618 OCY196618:ODE196618 OMU196618:ONA196618 OWQ196618:OWW196618 PGM196618:PGS196618 PQI196618:PQO196618 QAE196618:QAK196618 QKA196618:QKG196618 QTW196618:QUC196618 RDS196618:RDY196618 RNO196618:RNU196618 RXK196618:RXQ196618 SHG196618:SHM196618 SRC196618:SRI196618 TAY196618:TBE196618 TKU196618:TLA196618 TUQ196618:TUW196618 UEM196618:UES196618 UOI196618:UOO196618 UYE196618:UYK196618 VIA196618:VIG196618 VRW196618:VSC196618 WBS196618:WBY196618 WLO196618:WLU196618 WVK196618:WVQ196618 C262154:I262154 IY262154:JE262154 SU262154:TA262154 ACQ262154:ACW262154 AMM262154:AMS262154 AWI262154:AWO262154 BGE262154:BGK262154 BQA262154:BQG262154 BZW262154:CAC262154 CJS262154:CJY262154 CTO262154:CTU262154 DDK262154:DDQ262154 DNG262154:DNM262154 DXC262154:DXI262154 EGY262154:EHE262154 EQU262154:ERA262154 FAQ262154:FAW262154 FKM262154:FKS262154 FUI262154:FUO262154 GEE262154:GEK262154 GOA262154:GOG262154 GXW262154:GYC262154 HHS262154:HHY262154 HRO262154:HRU262154 IBK262154:IBQ262154 ILG262154:ILM262154 IVC262154:IVI262154 JEY262154:JFE262154 JOU262154:JPA262154 JYQ262154:JYW262154 KIM262154:KIS262154 KSI262154:KSO262154 LCE262154:LCK262154 LMA262154:LMG262154 LVW262154:LWC262154 MFS262154:MFY262154 MPO262154:MPU262154 MZK262154:MZQ262154 NJG262154:NJM262154 NTC262154:NTI262154 OCY262154:ODE262154 OMU262154:ONA262154 OWQ262154:OWW262154 PGM262154:PGS262154 PQI262154:PQO262154 QAE262154:QAK262154 QKA262154:QKG262154 QTW262154:QUC262154 RDS262154:RDY262154 RNO262154:RNU262154 RXK262154:RXQ262154 SHG262154:SHM262154 SRC262154:SRI262154 TAY262154:TBE262154 TKU262154:TLA262154 TUQ262154:TUW262154 UEM262154:UES262154 UOI262154:UOO262154 UYE262154:UYK262154 VIA262154:VIG262154 VRW262154:VSC262154 WBS262154:WBY262154 WLO262154:WLU262154 WVK262154:WVQ262154 C327690:I327690 IY327690:JE327690 SU327690:TA327690 ACQ327690:ACW327690 AMM327690:AMS327690 AWI327690:AWO327690 BGE327690:BGK327690 BQA327690:BQG327690 BZW327690:CAC327690 CJS327690:CJY327690 CTO327690:CTU327690 DDK327690:DDQ327690 DNG327690:DNM327690 DXC327690:DXI327690 EGY327690:EHE327690 EQU327690:ERA327690 FAQ327690:FAW327690 FKM327690:FKS327690 FUI327690:FUO327690 GEE327690:GEK327690 GOA327690:GOG327690 GXW327690:GYC327690 HHS327690:HHY327690 HRO327690:HRU327690 IBK327690:IBQ327690 ILG327690:ILM327690 IVC327690:IVI327690 JEY327690:JFE327690 JOU327690:JPA327690 JYQ327690:JYW327690 KIM327690:KIS327690 KSI327690:KSO327690 LCE327690:LCK327690 LMA327690:LMG327690 LVW327690:LWC327690 MFS327690:MFY327690 MPO327690:MPU327690 MZK327690:MZQ327690 NJG327690:NJM327690 NTC327690:NTI327690 OCY327690:ODE327690 OMU327690:ONA327690 OWQ327690:OWW327690 PGM327690:PGS327690 PQI327690:PQO327690 QAE327690:QAK327690 QKA327690:QKG327690 QTW327690:QUC327690 RDS327690:RDY327690 RNO327690:RNU327690 RXK327690:RXQ327690 SHG327690:SHM327690 SRC327690:SRI327690 TAY327690:TBE327690 TKU327690:TLA327690 TUQ327690:TUW327690 UEM327690:UES327690 UOI327690:UOO327690 UYE327690:UYK327690 VIA327690:VIG327690 VRW327690:VSC327690 WBS327690:WBY327690 WLO327690:WLU327690 WVK327690:WVQ327690 C393226:I393226 IY393226:JE393226 SU393226:TA393226 ACQ393226:ACW393226 AMM393226:AMS393226 AWI393226:AWO393226 BGE393226:BGK393226 BQA393226:BQG393226 BZW393226:CAC393226 CJS393226:CJY393226 CTO393226:CTU393226 DDK393226:DDQ393226 DNG393226:DNM393226 DXC393226:DXI393226 EGY393226:EHE393226 EQU393226:ERA393226 FAQ393226:FAW393226 FKM393226:FKS393226 FUI393226:FUO393226 GEE393226:GEK393226 GOA393226:GOG393226 GXW393226:GYC393226 HHS393226:HHY393226 HRO393226:HRU393226 IBK393226:IBQ393226 ILG393226:ILM393226 IVC393226:IVI393226 JEY393226:JFE393226 JOU393226:JPA393226 JYQ393226:JYW393226 KIM393226:KIS393226 KSI393226:KSO393226 LCE393226:LCK393226 LMA393226:LMG393226 LVW393226:LWC393226 MFS393226:MFY393226 MPO393226:MPU393226 MZK393226:MZQ393226 NJG393226:NJM393226 NTC393226:NTI393226 OCY393226:ODE393226 OMU393226:ONA393226 OWQ393226:OWW393226 PGM393226:PGS393226 PQI393226:PQO393226 QAE393226:QAK393226 QKA393226:QKG393226 QTW393226:QUC393226 RDS393226:RDY393226 RNO393226:RNU393226 RXK393226:RXQ393226 SHG393226:SHM393226 SRC393226:SRI393226 TAY393226:TBE393226 TKU393226:TLA393226 TUQ393226:TUW393226 UEM393226:UES393226 UOI393226:UOO393226 UYE393226:UYK393226 VIA393226:VIG393226 VRW393226:VSC393226 WBS393226:WBY393226 WLO393226:WLU393226 WVK393226:WVQ393226 C458762:I458762 IY458762:JE458762 SU458762:TA458762 ACQ458762:ACW458762 AMM458762:AMS458762 AWI458762:AWO458762 BGE458762:BGK458762 BQA458762:BQG458762 BZW458762:CAC458762 CJS458762:CJY458762 CTO458762:CTU458762 DDK458762:DDQ458762 DNG458762:DNM458762 DXC458762:DXI458762 EGY458762:EHE458762 EQU458762:ERA458762 FAQ458762:FAW458762 FKM458762:FKS458762 FUI458762:FUO458762 GEE458762:GEK458762 GOA458762:GOG458762 GXW458762:GYC458762 HHS458762:HHY458762 HRO458762:HRU458762 IBK458762:IBQ458762 ILG458762:ILM458762 IVC458762:IVI458762 JEY458762:JFE458762 JOU458762:JPA458762 JYQ458762:JYW458762 KIM458762:KIS458762 KSI458762:KSO458762 LCE458762:LCK458762 LMA458762:LMG458762 LVW458762:LWC458762 MFS458762:MFY458762 MPO458762:MPU458762 MZK458762:MZQ458762 NJG458762:NJM458762 NTC458762:NTI458762 OCY458762:ODE458762 OMU458762:ONA458762 OWQ458762:OWW458762 PGM458762:PGS458762 PQI458762:PQO458762 QAE458762:QAK458762 QKA458762:QKG458762 QTW458762:QUC458762 RDS458762:RDY458762 RNO458762:RNU458762 RXK458762:RXQ458762 SHG458762:SHM458762 SRC458762:SRI458762 TAY458762:TBE458762 TKU458762:TLA458762 TUQ458762:TUW458762 UEM458762:UES458762 UOI458762:UOO458762 UYE458762:UYK458762 VIA458762:VIG458762 VRW458762:VSC458762 WBS458762:WBY458762 WLO458762:WLU458762 WVK458762:WVQ458762 C524298:I524298 IY524298:JE524298 SU524298:TA524298 ACQ524298:ACW524298 AMM524298:AMS524298 AWI524298:AWO524298 BGE524298:BGK524298 BQA524298:BQG524298 BZW524298:CAC524298 CJS524298:CJY524298 CTO524298:CTU524298 DDK524298:DDQ524298 DNG524298:DNM524298 DXC524298:DXI524298 EGY524298:EHE524298 EQU524298:ERA524298 FAQ524298:FAW524298 FKM524298:FKS524298 FUI524298:FUO524298 GEE524298:GEK524298 GOA524298:GOG524298 GXW524298:GYC524298 HHS524298:HHY524298 HRO524298:HRU524298 IBK524298:IBQ524298 ILG524298:ILM524298 IVC524298:IVI524298 JEY524298:JFE524298 JOU524298:JPA524298 JYQ524298:JYW524298 KIM524298:KIS524298 KSI524298:KSO524298 LCE524298:LCK524298 LMA524298:LMG524298 LVW524298:LWC524298 MFS524298:MFY524298 MPO524298:MPU524298 MZK524298:MZQ524298 NJG524298:NJM524298 NTC524298:NTI524298 OCY524298:ODE524298 OMU524298:ONA524298 OWQ524298:OWW524298 PGM524298:PGS524298 PQI524298:PQO524298 QAE524298:QAK524298 QKA524298:QKG524298 QTW524298:QUC524298 RDS524298:RDY524298 RNO524298:RNU524298 RXK524298:RXQ524298 SHG524298:SHM524298 SRC524298:SRI524298 TAY524298:TBE524298 TKU524298:TLA524298 TUQ524298:TUW524298 UEM524298:UES524298 UOI524298:UOO524298 UYE524298:UYK524298 VIA524298:VIG524298 VRW524298:VSC524298 WBS524298:WBY524298 WLO524298:WLU524298 WVK524298:WVQ524298 C589834:I589834 IY589834:JE589834 SU589834:TA589834 ACQ589834:ACW589834 AMM589834:AMS589834 AWI589834:AWO589834 BGE589834:BGK589834 BQA589834:BQG589834 BZW589834:CAC589834 CJS589834:CJY589834 CTO589834:CTU589834 DDK589834:DDQ589834 DNG589834:DNM589834 DXC589834:DXI589834 EGY589834:EHE589834 EQU589834:ERA589834 FAQ589834:FAW589834 FKM589834:FKS589834 FUI589834:FUO589834 GEE589834:GEK589834 GOA589834:GOG589834 GXW589834:GYC589834 HHS589834:HHY589834 HRO589834:HRU589834 IBK589834:IBQ589834 ILG589834:ILM589834 IVC589834:IVI589834 JEY589834:JFE589834 JOU589834:JPA589834 JYQ589834:JYW589834 KIM589834:KIS589834 KSI589834:KSO589834 LCE589834:LCK589834 LMA589834:LMG589834 LVW589834:LWC589834 MFS589834:MFY589834 MPO589834:MPU589834 MZK589834:MZQ589834 NJG589834:NJM589834 NTC589834:NTI589834 OCY589834:ODE589834 OMU589834:ONA589834 OWQ589834:OWW589834 PGM589834:PGS589834 PQI589834:PQO589834 QAE589834:QAK589834 QKA589834:QKG589834 QTW589834:QUC589834 RDS589834:RDY589834 RNO589834:RNU589834 RXK589834:RXQ589834 SHG589834:SHM589834 SRC589834:SRI589834 TAY589834:TBE589834 TKU589834:TLA589834 TUQ589834:TUW589834 UEM589834:UES589834 UOI589834:UOO589834 UYE589834:UYK589834 VIA589834:VIG589834 VRW589834:VSC589834 WBS589834:WBY589834 WLO589834:WLU589834 WVK589834:WVQ589834 C655370:I655370 IY655370:JE655370 SU655370:TA655370 ACQ655370:ACW655370 AMM655370:AMS655370 AWI655370:AWO655370 BGE655370:BGK655370 BQA655370:BQG655370 BZW655370:CAC655370 CJS655370:CJY655370 CTO655370:CTU655370 DDK655370:DDQ655370 DNG655370:DNM655370 DXC655370:DXI655370 EGY655370:EHE655370 EQU655370:ERA655370 FAQ655370:FAW655370 FKM655370:FKS655370 FUI655370:FUO655370 GEE655370:GEK655370 GOA655370:GOG655370 GXW655370:GYC655370 HHS655370:HHY655370 HRO655370:HRU655370 IBK655370:IBQ655370 ILG655370:ILM655370 IVC655370:IVI655370 JEY655370:JFE655370 JOU655370:JPA655370 JYQ655370:JYW655370 KIM655370:KIS655370 KSI655370:KSO655370 LCE655370:LCK655370 LMA655370:LMG655370 LVW655370:LWC655370 MFS655370:MFY655370 MPO655370:MPU655370 MZK655370:MZQ655370 NJG655370:NJM655370 NTC655370:NTI655370 OCY655370:ODE655370 OMU655370:ONA655370 OWQ655370:OWW655370 PGM655370:PGS655370 PQI655370:PQO655370 QAE655370:QAK655370 QKA655370:QKG655370 QTW655370:QUC655370 RDS655370:RDY655370 RNO655370:RNU655370 RXK655370:RXQ655370 SHG655370:SHM655370 SRC655370:SRI655370 TAY655370:TBE655370 TKU655370:TLA655370 TUQ655370:TUW655370 UEM655370:UES655370 UOI655370:UOO655370 UYE655370:UYK655370 VIA655370:VIG655370 VRW655370:VSC655370 WBS655370:WBY655370 WLO655370:WLU655370 WVK655370:WVQ655370 C720906:I720906 IY720906:JE720906 SU720906:TA720906 ACQ720906:ACW720906 AMM720906:AMS720906 AWI720906:AWO720906 BGE720906:BGK720906 BQA720906:BQG720906 BZW720906:CAC720906 CJS720906:CJY720906 CTO720906:CTU720906 DDK720906:DDQ720906 DNG720906:DNM720906 DXC720906:DXI720906 EGY720906:EHE720906 EQU720906:ERA720906 FAQ720906:FAW720906 FKM720906:FKS720906 FUI720906:FUO720906 GEE720906:GEK720906 GOA720906:GOG720906 GXW720906:GYC720906 HHS720906:HHY720906 HRO720906:HRU720906 IBK720906:IBQ720906 ILG720906:ILM720906 IVC720906:IVI720906 JEY720906:JFE720906 JOU720906:JPA720906 JYQ720906:JYW720906 KIM720906:KIS720906 KSI720906:KSO720906 LCE720906:LCK720906 LMA720906:LMG720906 LVW720906:LWC720906 MFS720906:MFY720906 MPO720906:MPU720906 MZK720906:MZQ720906 NJG720906:NJM720906 NTC720906:NTI720906 OCY720906:ODE720906 OMU720906:ONA720906 OWQ720906:OWW720906 PGM720906:PGS720906 PQI720906:PQO720906 QAE720906:QAK720906 QKA720906:QKG720906 QTW720906:QUC720906 RDS720906:RDY720906 RNO720906:RNU720906 RXK720906:RXQ720906 SHG720906:SHM720906 SRC720906:SRI720906 TAY720906:TBE720906 TKU720906:TLA720906 TUQ720906:TUW720906 UEM720906:UES720906 UOI720906:UOO720906 UYE720906:UYK720906 VIA720906:VIG720906 VRW720906:VSC720906 WBS720906:WBY720906 WLO720906:WLU720906 WVK720906:WVQ720906 C786442:I786442 IY786442:JE786442 SU786442:TA786442 ACQ786442:ACW786442 AMM786442:AMS786442 AWI786442:AWO786442 BGE786442:BGK786442 BQA786442:BQG786442 BZW786442:CAC786442 CJS786442:CJY786442 CTO786442:CTU786442 DDK786442:DDQ786442 DNG786442:DNM786442 DXC786442:DXI786442 EGY786442:EHE786442 EQU786442:ERA786442 FAQ786442:FAW786442 FKM786442:FKS786442 FUI786442:FUO786442 GEE786442:GEK786442 GOA786442:GOG786442 GXW786442:GYC786442 HHS786442:HHY786442 HRO786442:HRU786442 IBK786442:IBQ786442 ILG786442:ILM786442 IVC786442:IVI786442 JEY786442:JFE786442 JOU786442:JPA786442 JYQ786442:JYW786442 KIM786442:KIS786442 KSI786442:KSO786442 LCE786442:LCK786442 LMA786442:LMG786442 LVW786442:LWC786442 MFS786442:MFY786442 MPO786442:MPU786442 MZK786442:MZQ786442 NJG786442:NJM786442 NTC786442:NTI786442 OCY786442:ODE786442 OMU786442:ONA786442 OWQ786442:OWW786442 PGM786442:PGS786442 PQI786442:PQO786442 QAE786442:QAK786442 QKA786442:QKG786442 QTW786442:QUC786442 RDS786442:RDY786442 RNO786442:RNU786442 RXK786442:RXQ786442 SHG786442:SHM786442 SRC786442:SRI786442 TAY786442:TBE786442 TKU786442:TLA786442 TUQ786442:TUW786442 UEM786442:UES786442 UOI786442:UOO786442 UYE786442:UYK786442 VIA786442:VIG786442 VRW786442:VSC786442 WBS786442:WBY786442 WLO786442:WLU786442 WVK786442:WVQ786442 C851978:I851978 IY851978:JE851978 SU851978:TA851978 ACQ851978:ACW851978 AMM851978:AMS851978 AWI851978:AWO851978 BGE851978:BGK851978 BQA851978:BQG851978 BZW851978:CAC851978 CJS851978:CJY851978 CTO851978:CTU851978 DDK851978:DDQ851978 DNG851978:DNM851978 DXC851978:DXI851978 EGY851978:EHE851978 EQU851978:ERA851978 FAQ851978:FAW851978 FKM851978:FKS851978 FUI851978:FUO851978 GEE851978:GEK851978 GOA851978:GOG851978 GXW851978:GYC851978 HHS851978:HHY851978 HRO851978:HRU851978 IBK851978:IBQ851978 ILG851978:ILM851978 IVC851978:IVI851978 JEY851978:JFE851978 JOU851978:JPA851978 JYQ851978:JYW851978 KIM851978:KIS851978 KSI851978:KSO851978 LCE851978:LCK851978 LMA851978:LMG851978 LVW851978:LWC851978 MFS851978:MFY851978 MPO851978:MPU851978 MZK851978:MZQ851978 NJG851978:NJM851978 NTC851978:NTI851978 OCY851978:ODE851978 OMU851978:ONA851978 OWQ851978:OWW851978 PGM851978:PGS851978 PQI851978:PQO851978 QAE851978:QAK851978 QKA851978:QKG851978 QTW851978:QUC851978 RDS851978:RDY851978 RNO851978:RNU851978 RXK851978:RXQ851978 SHG851978:SHM851978 SRC851978:SRI851978 TAY851978:TBE851978 TKU851978:TLA851978 TUQ851978:TUW851978 UEM851978:UES851978 UOI851978:UOO851978 UYE851978:UYK851978 VIA851978:VIG851978 VRW851978:VSC851978 WBS851978:WBY851978 WLO851978:WLU851978 WVK851978:WVQ851978 C917514:I917514 IY917514:JE917514 SU917514:TA917514 ACQ917514:ACW917514 AMM917514:AMS917514 AWI917514:AWO917514 BGE917514:BGK917514 BQA917514:BQG917514 BZW917514:CAC917514 CJS917514:CJY917514 CTO917514:CTU917514 DDK917514:DDQ917514 DNG917514:DNM917514 DXC917514:DXI917514 EGY917514:EHE917514 EQU917514:ERA917514 FAQ917514:FAW917514 FKM917514:FKS917514 FUI917514:FUO917514 GEE917514:GEK917514 GOA917514:GOG917514 GXW917514:GYC917514 HHS917514:HHY917514 HRO917514:HRU917514 IBK917514:IBQ917514 ILG917514:ILM917514 IVC917514:IVI917514 JEY917514:JFE917514 JOU917514:JPA917514 JYQ917514:JYW917514 KIM917514:KIS917514 KSI917514:KSO917514 LCE917514:LCK917514 LMA917514:LMG917514 LVW917514:LWC917514 MFS917514:MFY917514 MPO917514:MPU917514 MZK917514:MZQ917514 NJG917514:NJM917514 NTC917514:NTI917514 OCY917514:ODE917514 OMU917514:ONA917514 OWQ917514:OWW917514 PGM917514:PGS917514 PQI917514:PQO917514 QAE917514:QAK917514 QKA917514:QKG917514 QTW917514:QUC917514 RDS917514:RDY917514 RNO917514:RNU917514 RXK917514:RXQ917514 SHG917514:SHM917514 SRC917514:SRI917514 TAY917514:TBE917514 TKU917514:TLA917514 TUQ917514:TUW917514 UEM917514:UES917514 UOI917514:UOO917514 UYE917514:UYK917514 VIA917514:VIG917514 VRW917514:VSC917514 WBS917514:WBY917514 WLO917514:WLU917514 WVK917514:WVQ917514 C983050:I983050 IY983050:JE983050 SU983050:TA983050 ACQ983050:ACW983050 AMM983050:AMS983050 AWI983050:AWO983050 BGE983050:BGK983050 BQA983050:BQG983050 BZW983050:CAC983050 CJS983050:CJY983050 CTO983050:CTU983050 DDK983050:DDQ983050 DNG983050:DNM983050 DXC983050:DXI983050 EGY983050:EHE983050 EQU983050:ERA983050 FAQ983050:FAW983050 FKM983050:FKS983050 FUI983050:FUO983050 GEE983050:GEK983050 GOA983050:GOG983050 GXW983050:GYC983050 HHS983050:HHY983050 HRO983050:HRU983050 IBK983050:IBQ983050 ILG983050:ILM983050 IVC983050:IVI983050 JEY983050:JFE983050 JOU983050:JPA983050 JYQ983050:JYW983050 KIM983050:KIS983050 KSI983050:KSO983050 LCE983050:LCK983050 LMA983050:LMG983050 LVW983050:LWC983050 MFS983050:MFY983050 MPO983050:MPU983050 MZK983050:MZQ983050 NJG983050:NJM983050 NTC983050:NTI983050 OCY983050:ODE983050 OMU983050:ONA983050 OWQ983050:OWW983050 PGM983050:PGS983050 PQI983050:PQO983050 QAE983050:QAK983050 QKA983050:QKG983050 QTW983050:QUC983050 RDS983050:RDY983050 RNO983050:RNU983050 RXK983050:RXQ983050 SHG983050:SHM983050 SRC983050:SRI983050 TAY983050:TBE983050 TKU983050:TLA983050 TUQ983050:TUW983050 UEM983050:UES983050 UOI983050:UOO983050 UYE983050:UYK983050 VIA983050:VIG983050 VRW983050:VSC983050 WBS983050:WBY983050 WLO983050:WLU983050 WVK983050:WVQ983050" xr:uid="{00000000-0002-0000-0500-000002000000}">
      <formula1>"2019,2020,2021,2022,2023,2024,2025"</formula1>
    </dataValidation>
    <dataValidation type="list" allowBlank="1" showInputMessage="1" showErrorMessage="1" sqref="N10:P10 JJ10:JL10 TF10:TH10 ADB10:ADD10 AMX10:AMZ10 AWT10:AWV10 BGP10:BGR10 BQL10:BQN10 CAH10:CAJ10 CKD10:CKF10 CTZ10:CUB10 DDV10:DDX10 DNR10:DNT10 DXN10:DXP10 EHJ10:EHL10 ERF10:ERH10 FBB10:FBD10 FKX10:FKZ10 FUT10:FUV10 GEP10:GER10 GOL10:GON10 GYH10:GYJ10 HID10:HIF10 HRZ10:HSB10 IBV10:IBX10 ILR10:ILT10 IVN10:IVP10 JFJ10:JFL10 JPF10:JPH10 JZB10:JZD10 KIX10:KIZ10 KST10:KSV10 LCP10:LCR10 LML10:LMN10 LWH10:LWJ10 MGD10:MGF10 MPZ10:MQB10 MZV10:MZX10 NJR10:NJT10 NTN10:NTP10 ODJ10:ODL10 ONF10:ONH10 OXB10:OXD10 PGX10:PGZ10 PQT10:PQV10 QAP10:QAR10 QKL10:QKN10 QUH10:QUJ10 RED10:REF10 RNZ10:ROB10 RXV10:RXX10 SHR10:SHT10 SRN10:SRP10 TBJ10:TBL10 TLF10:TLH10 TVB10:TVD10 UEX10:UEZ10 UOT10:UOV10 UYP10:UYR10 VIL10:VIN10 VSH10:VSJ10 WCD10:WCF10 WLZ10:WMB10 WVV10:WVX10 N65546:P65546 JJ65546:JL65546 TF65546:TH65546 ADB65546:ADD65546 AMX65546:AMZ65546 AWT65546:AWV65546 BGP65546:BGR65546 BQL65546:BQN65546 CAH65546:CAJ65546 CKD65546:CKF65546 CTZ65546:CUB65546 DDV65546:DDX65546 DNR65546:DNT65546 DXN65546:DXP65546 EHJ65546:EHL65546 ERF65546:ERH65546 FBB65546:FBD65546 FKX65546:FKZ65546 FUT65546:FUV65546 GEP65546:GER65546 GOL65546:GON65546 GYH65546:GYJ65546 HID65546:HIF65546 HRZ65546:HSB65546 IBV65546:IBX65546 ILR65546:ILT65546 IVN65546:IVP65546 JFJ65546:JFL65546 JPF65546:JPH65546 JZB65546:JZD65546 KIX65546:KIZ65546 KST65546:KSV65546 LCP65546:LCR65546 LML65546:LMN65546 LWH65546:LWJ65546 MGD65546:MGF65546 MPZ65546:MQB65546 MZV65546:MZX65546 NJR65546:NJT65546 NTN65546:NTP65546 ODJ65546:ODL65546 ONF65546:ONH65546 OXB65546:OXD65546 PGX65546:PGZ65546 PQT65546:PQV65546 QAP65546:QAR65546 QKL65546:QKN65546 QUH65546:QUJ65546 RED65546:REF65546 RNZ65546:ROB65546 RXV65546:RXX65546 SHR65546:SHT65546 SRN65546:SRP65546 TBJ65546:TBL65546 TLF65546:TLH65546 TVB65546:TVD65546 UEX65546:UEZ65546 UOT65546:UOV65546 UYP65546:UYR65546 VIL65546:VIN65546 VSH65546:VSJ65546 WCD65546:WCF65546 WLZ65546:WMB65546 WVV65546:WVX65546 N131082:P131082 JJ131082:JL131082 TF131082:TH131082 ADB131082:ADD131082 AMX131082:AMZ131082 AWT131082:AWV131082 BGP131082:BGR131082 BQL131082:BQN131082 CAH131082:CAJ131082 CKD131082:CKF131082 CTZ131082:CUB131082 DDV131082:DDX131082 DNR131082:DNT131082 DXN131082:DXP131082 EHJ131082:EHL131082 ERF131082:ERH131082 FBB131082:FBD131082 FKX131082:FKZ131082 FUT131082:FUV131082 GEP131082:GER131082 GOL131082:GON131082 GYH131082:GYJ131082 HID131082:HIF131082 HRZ131082:HSB131082 IBV131082:IBX131082 ILR131082:ILT131082 IVN131082:IVP131082 JFJ131082:JFL131082 JPF131082:JPH131082 JZB131082:JZD131082 KIX131082:KIZ131082 KST131082:KSV131082 LCP131082:LCR131082 LML131082:LMN131082 LWH131082:LWJ131082 MGD131082:MGF131082 MPZ131082:MQB131082 MZV131082:MZX131082 NJR131082:NJT131082 NTN131082:NTP131082 ODJ131082:ODL131082 ONF131082:ONH131082 OXB131082:OXD131082 PGX131082:PGZ131082 PQT131082:PQV131082 QAP131082:QAR131082 QKL131082:QKN131082 QUH131082:QUJ131082 RED131082:REF131082 RNZ131082:ROB131082 RXV131082:RXX131082 SHR131082:SHT131082 SRN131082:SRP131082 TBJ131082:TBL131082 TLF131082:TLH131082 TVB131082:TVD131082 UEX131082:UEZ131082 UOT131082:UOV131082 UYP131082:UYR131082 VIL131082:VIN131082 VSH131082:VSJ131082 WCD131082:WCF131082 WLZ131082:WMB131082 WVV131082:WVX131082 N196618:P196618 JJ196618:JL196618 TF196618:TH196618 ADB196618:ADD196618 AMX196618:AMZ196618 AWT196618:AWV196618 BGP196618:BGR196618 BQL196618:BQN196618 CAH196618:CAJ196618 CKD196618:CKF196618 CTZ196618:CUB196618 DDV196618:DDX196618 DNR196618:DNT196618 DXN196618:DXP196618 EHJ196618:EHL196618 ERF196618:ERH196618 FBB196618:FBD196618 FKX196618:FKZ196618 FUT196618:FUV196618 GEP196618:GER196618 GOL196618:GON196618 GYH196618:GYJ196618 HID196618:HIF196618 HRZ196618:HSB196618 IBV196618:IBX196618 ILR196618:ILT196618 IVN196618:IVP196618 JFJ196618:JFL196618 JPF196618:JPH196618 JZB196618:JZD196618 KIX196618:KIZ196618 KST196618:KSV196618 LCP196618:LCR196618 LML196618:LMN196618 LWH196618:LWJ196618 MGD196618:MGF196618 MPZ196618:MQB196618 MZV196618:MZX196618 NJR196618:NJT196618 NTN196618:NTP196618 ODJ196618:ODL196618 ONF196618:ONH196618 OXB196618:OXD196618 PGX196618:PGZ196618 PQT196618:PQV196618 QAP196618:QAR196618 QKL196618:QKN196618 QUH196618:QUJ196618 RED196618:REF196618 RNZ196618:ROB196618 RXV196618:RXX196618 SHR196618:SHT196618 SRN196618:SRP196618 TBJ196618:TBL196618 TLF196618:TLH196618 TVB196618:TVD196618 UEX196618:UEZ196618 UOT196618:UOV196618 UYP196618:UYR196618 VIL196618:VIN196618 VSH196618:VSJ196618 WCD196618:WCF196618 WLZ196618:WMB196618 WVV196618:WVX196618 N262154:P262154 JJ262154:JL262154 TF262154:TH262154 ADB262154:ADD262154 AMX262154:AMZ262154 AWT262154:AWV262154 BGP262154:BGR262154 BQL262154:BQN262154 CAH262154:CAJ262154 CKD262154:CKF262154 CTZ262154:CUB262154 DDV262154:DDX262154 DNR262154:DNT262154 DXN262154:DXP262154 EHJ262154:EHL262154 ERF262154:ERH262154 FBB262154:FBD262154 FKX262154:FKZ262154 FUT262154:FUV262154 GEP262154:GER262154 GOL262154:GON262154 GYH262154:GYJ262154 HID262154:HIF262154 HRZ262154:HSB262154 IBV262154:IBX262154 ILR262154:ILT262154 IVN262154:IVP262154 JFJ262154:JFL262154 JPF262154:JPH262154 JZB262154:JZD262154 KIX262154:KIZ262154 KST262154:KSV262154 LCP262154:LCR262154 LML262154:LMN262154 LWH262154:LWJ262154 MGD262154:MGF262154 MPZ262154:MQB262154 MZV262154:MZX262154 NJR262154:NJT262154 NTN262154:NTP262154 ODJ262154:ODL262154 ONF262154:ONH262154 OXB262154:OXD262154 PGX262154:PGZ262154 PQT262154:PQV262154 QAP262154:QAR262154 QKL262154:QKN262154 QUH262154:QUJ262154 RED262154:REF262154 RNZ262154:ROB262154 RXV262154:RXX262154 SHR262154:SHT262154 SRN262154:SRP262154 TBJ262154:TBL262154 TLF262154:TLH262154 TVB262154:TVD262154 UEX262154:UEZ262154 UOT262154:UOV262154 UYP262154:UYR262154 VIL262154:VIN262154 VSH262154:VSJ262154 WCD262154:WCF262154 WLZ262154:WMB262154 WVV262154:WVX262154 N327690:P327690 JJ327690:JL327690 TF327690:TH327690 ADB327690:ADD327690 AMX327690:AMZ327690 AWT327690:AWV327690 BGP327690:BGR327690 BQL327690:BQN327690 CAH327690:CAJ327690 CKD327690:CKF327690 CTZ327690:CUB327690 DDV327690:DDX327690 DNR327690:DNT327690 DXN327690:DXP327690 EHJ327690:EHL327690 ERF327690:ERH327690 FBB327690:FBD327690 FKX327690:FKZ327690 FUT327690:FUV327690 GEP327690:GER327690 GOL327690:GON327690 GYH327690:GYJ327690 HID327690:HIF327690 HRZ327690:HSB327690 IBV327690:IBX327690 ILR327690:ILT327690 IVN327690:IVP327690 JFJ327690:JFL327690 JPF327690:JPH327690 JZB327690:JZD327690 KIX327690:KIZ327690 KST327690:KSV327690 LCP327690:LCR327690 LML327690:LMN327690 LWH327690:LWJ327690 MGD327690:MGF327690 MPZ327690:MQB327690 MZV327690:MZX327690 NJR327690:NJT327690 NTN327690:NTP327690 ODJ327690:ODL327690 ONF327690:ONH327690 OXB327690:OXD327690 PGX327690:PGZ327690 PQT327690:PQV327690 QAP327690:QAR327690 QKL327690:QKN327690 QUH327690:QUJ327690 RED327690:REF327690 RNZ327690:ROB327690 RXV327690:RXX327690 SHR327690:SHT327690 SRN327690:SRP327690 TBJ327690:TBL327690 TLF327690:TLH327690 TVB327690:TVD327690 UEX327690:UEZ327690 UOT327690:UOV327690 UYP327690:UYR327690 VIL327690:VIN327690 VSH327690:VSJ327690 WCD327690:WCF327690 WLZ327690:WMB327690 WVV327690:WVX327690 N393226:P393226 JJ393226:JL393226 TF393226:TH393226 ADB393226:ADD393226 AMX393226:AMZ393226 AWT393226:AWV393226 BGP393226:BGR393226 BQL393226:BQN393226 CAH393226:CAJ393226 CKD393226:CKF393226 CTZ393226:CUB393226 DDV393226:DDX393226 DNR393226:DNT393226 DXN393226:DXP393226 EHJ393226:EHL393226 ERF393226:ERH393226 FBB393226:FBD393226 FKX393226:FKZ393226 FUT393226:FUV393226 GEP393226:GER393226 GOL393226:GON393226 GYH393226:GYJ393226 HID393226:HIF393226 HRZ393226:HSB393226 IBV393226:IBX393226 ILR393226:ILT393226 IVN393226:IVP393226 JFJ393226:JFL393226 JPF393226:JPH393226 JZB393226:JZD393226 KIX393226:KIZ393226 KST393226:KSV393226 LCP393226:LCR393226 LML393226:LMN393226 LWH393226:LWJ393226 MGD393226:MGF393226 MPZ393226:MQB393226 MZV393226:MZX393226 NJR393226:NJT393226 NTN393226:NTP393226 ODJ393226:ODL393226 ONF393226:ONH393226 OXB393226:OXD393226 PGX393226:PGZ393226 PQT393226:PQV393226 QAP393226:QAR393226 QKL393226:QKN393226 QUH393226:QUJ393226 RED393226:REF393226 RNZ393226:ROB393226 RXV393226:RXX393226 SHR393226:SHT393226 SRN393226:SRP393226 TBJ393226:TBL393226 TLF393226:TLH393226 TVB393226:TVD393226 UEX393226:UEZ393226 UOT393226:UOV393226 UYP393226:UYR393226 VIL393226:VIN393226 VSH393226:VSJ393226 WCD393226:WCF393226 WLZ393226:WMB393226 WVV393226:WVX393226 N458762:P458762 JJ458762:JL458762 TF458762:TH458762 ADB458762:ADD458762 AMX458762:AMZ458762 AWT458762:AWV458762 BGP458762:BGR458762 BQL458762:BQN458762 CAH458762:CAJ458762 CKD458762:CKF458762 CTZ458762:CUB458762 DDV458762:DDX458762 DNR458762:DNT458762 DXN458762:DXP458762 EHJ458762:EHL458762 ERF458762:ERH458762 FBB458762:FBD458762 FKX458762:FKZ458762 FUT458762:FUV458762 GEP458762:GER458762 GOL458762:GON458762 GYH458762:GYJ458762 HID458762:HIF458762 HRZ458762:HSB458762 IBV458762:IBX458762 ILR458762:ILT458762 IVN458762:IVP458762 JFJ458762:JFL458762 JPF458762:JPH458762 JZB458762:JZD458762 KIX458762:KIZ458762 KST458762:KSV458762 LCP458762:LCR458762 LML458762:LMN458762 LWH458762:LWJ458762 MGD458762:MGF458762 MPZ458762:MQB458762 MZV458762:MZX458762 NJR458762:NJT458762 NTN458762:NTP458762 ODJ458762:ODL458762 ONF458762:ONH458762 OXB458762:OXD458762 PGX458762:PGZ458762 PQT458762:PQV458762 QAP458762:QAR458762 QKL458762:QKN458762 QUH458762:QUJ458762 RED458762:REF458762 RNZ458762:ROB458762 RXV458762:RXX458762 SHR458762:SHT458762 SRN458762:SRP458762 TBJ458762:TBL458762 TLF458762:TLH458762 TVB458762:TVD458762 UEX458762:UEZ458762 UOT458762:UOV458762 UYP458762:UYR458762 VIL458762:VIN458762 VSH458762:VSJ458762 WCD458762:WCF458762 WLZ458762:WMB458762 WVV458762:WVX458762 N524298:P524298 JJ524298:JL524298 TF524298:TH524298 ADB524298:ADD524298 AMX524298:AMZ524298 AWT524298:AWV524298 BGP524298:BGR524298 BQL524298:BQN524298 CAH524298:CAJ524298 CKD524298:CKF524298 CTZ524298:CUB524298 DDV524298:DDX524298 DNR524298:DNT524298 DXN524298:DXP524298 EHJ524298:EHL524298 ERF524298:ERH524298 FBB524298:FBD524298 FKX524298:FKZ524298 FUT524298:FUV524298 GEP524298:GER524298 GOL524298:GON524298 GYH524298:GYJ524298 HID524298:HIF524298 HRZ524298:HSB524298 IBV524298:IBX524298 ILR524298:ILT524298 IVN524298:IVP524298 JFJ524298:JFL524298 JPF524298:JPH524298 JZB524298:JZD524298 KIX524298:KIZ524298 KST524298:KSV524298 LCP524298:LCR524298 LML524298:LMN524298 LWH524298:LWJ524298 MGD524298:MGF524298 MPZ524298:MQB524298 MZV524298:MZX524298 NJR524298:NJT524298 NTN524298:NTP524298 ODJ524298:ODL524298 ONF524298:ONH524298 OXB524298:OXD524298 PGX524298:PGZ524298 PQT524298:PQV524298 QAP524298:QAR524298 QKL524298:QKN524298 QUH524298:QUJ524298 RED524298:REF524298 RNZ524298:ROB524298 RXV524298:RXX524298 SHR524298:SHT524298 SRN524298:SRP524298 TBJ524298:TBL524298 TLF524298:TLH524298 TVB524298:TVD524298 UEX524298:UEZ524298 UOT524298:UOV524298 UYP524298:UYR524298 VIL524298:VIN524298 VSH524298:VSJ524298 WCD524298:WCF524298 WLZ524298:WMB524298 WVV524298:WVX524298 N589834:P589834 JJ589834:JL589834 TF589834:TH589834 ADB589834:ADD589834 AMX589834:AMZ589834 AWT589834:AWV589834 BGP589834:BGR589834 BQL589834:BQN589834 CAH589834:CAJ589834 CKD589834:CKF589834 CTZ589834:CUB589834 DDV589834:DDX589834 DNR589834:DNT589834 DXN589834:DXP589834 EHJ589834:EHL589834 ERF589834:ERH589834 FBB589834:FBD589834 FKX589834:FKZ589834 FUT589834:FUV589834 GEP589834:GER589834 GOL589834:GON589834 GYH589834:GYJ589834 HID589834:HIF589834 HRZ589834:HSB589834 IBV589834:IBX589834 ILR589834:ILT589834 IVN589834:IVP589834 JFJ589834:JFL589834 JPF589834:JPH589834 JZB589834:JZD589834 KIX589834:KIZ589834 KST589834:KSV589834 LCP589834:LCR589834 LML589834:LMN589834 LWH589834:LWJ589834 MGD589834:MGF589834 MPZ589834:MQB589834 MZV589834:MZX589834 NJR589834:NJT589834 NTN589834:NTP589834 ODJ589834:ODL589834 ONF589834:ONH589834 OXB589834:OXD589834 PGX589834:PGZ589834 PQT589834:PQV589834 QAP589834:QAR589834 QKL589834:QKN589834 QUH589834:QUJ589834 RED589834:REF589834 RNZ589834:ROB589834 RXV589834:RXX589834 SHR589834:SHT589834 SRN589834:SRP589834 TBJ589834:TBL589834 TLF589834:TLH589834 TVB589834:TVD589834 UEX589834:UEZ589834 UOT589834:UOV589834 UYP589834:UYR589834 VIL589834:VIN589834 VSH589834:VSJ589834 WCD589834:WCF589834 WLZ589834:WMB589834 WVV589834:WVX589834 N655370:P655370 JJ655370:JL655370 TF655370:TH655370 ADB655370:ADD655370 AMX655370:AMZ655370 AWT655370:AWV655370 BGP655370:BGR655370 BQL655370:BQN655370 CAH655370:CAJ655370 CKD655370:CKF655370 CTZ655370:CUB655370 DDV655370:DDX655370 DNR655370:DNT655370 DXN655370:DXP655370 EHJ655370:EHL655370 ERF655370:ERH655370 FBB655370:FBD655370 FKX655370:FKZ655370 FUT655370:FUV655370 GEP655370:GER655370 GOL655370:GON655370 GYH655370:GYJ655370 HID655370:HIF655370 HRZ655370:HSB655370 IBV655370:IBX655370 ILR655370:ILT655370 IVN655370:IVP655370 JFJ655370:JFL655370 JPF655370:JPH655370 JZB655370:JZD655370 KIX655370:KIZ655370 KST655370:KSV655370 LCP655370:LCR655370 LML655370:LMN655370 LWH655370:LWJ655370 MGD655370:MGF655370 MPZ655370:MQB655370 MZV655370:MZX655370 NJR655370:NJT655370 NTN655370:NTP655370 ODJ655370:ODL655370 ONF655370:ONH655370 OXB655370:OXD655370 PGX655370:PGZ655370 PQT655370:PQV655370 QAP655370:QAR655370 QKL655370:QKN655370 QUH655370:QUJ655370 RED655370:REF655370 RNZ655370:ROB655370 RXV655370:RXX655370 SHR655370:SHT655370 SRN655370:SRP655370 TBJ655370:TBL655370 TLF655370:TLH655370 TVB655370:TVD655370 UEX655370:UEZ655370 UOT655370:UOV655370 UYP655370:UYR655370 VIL655370:VIN655370 VSH655370:VSJ655370 WCD655370:WCF655370 WLZ655370:WMB655370 WVV655370:WVX655370 N720906:P720906 JJ720906:JL720906 TF720906:TH720906 ADB720906:ADD720906 AMX720906:AMZ720906 AWT720906:AWV720906 BGP720906:BGR720906 BQL720906:BQN720906 CAH720906:CAJ720906 CKD720906:CKF720906 CTZ720906:CUB720906 DDV720906:DDX720906 DNR720906:DNT720906 DXN720906:DXP720906 EHJ720906:EHL720906 ERF720906:ERH720906 FBB720906:FBD720906 FKX720906:FKZ720906 FUT720906:FUV720906 GEP720906:GER720906 GOL720906:GON720906 GYH720906:GYJ720906 HID720906:HIF720906 HRZ720906:HSB720906 IBV720906:IBX720906 ILR720906:ILT720906 IVN720906:IVP720906 JFJ720906:JFL720906 JPF720906:JPH720906 JZB720906:JZD720906 KIX720906:KIZ720906 KST720906:KSV720906 LCP720906:LCR720906 LML720906:LMN720906 LWH720906:LWJ720906 MGD720906:MGF720906 MPZ720906:MQB720906 MZV720906:MZX720906 NJR720906:NJT720906 NTN720906:NTP720906 ODJ720906:ODL720906 ONF720906:ONH720906 OXB720906:OXD720906 PGX720906:PGZ720906 PQT720906:PQV720906 QAP720906:QAR720906 QKL720906:QKN720906 QUH720906:QUJ720906 RED720906:REF720906 RNZ720906:ROB720906 RXV720906:RXX720906 SHR720906:SHT720906 SRN720906:SRP720906 TBJ720906:TBL720906 TLF720906:TLH720906 TVB720906:TVD720906 UEX720906:UEZ720906 UOT720906:UOV720906 UYP720906:UYR720906 VIL720906:VIN720906 VSH720906:VSJ720906 WCD720906:WCF720906 WLZ720906:WMB720906 WVV720906:WVX720906 N786442:P786442 JJ786442:JL786442 TF786442:TH786442 ADB786442:ADD786442 AMX786442:AMZ786442 AWT786442:AWV786442 BGP786442:BGR786442 BQL786442:BQN786442 CAH786442:CAJ786442 CKD786442:CKF786442 CTZ786442:CUB786442 DDV786442:DDX786442 DNR786442:DNT786442 DXN786442:DXP786442 EHJ786442:EHL786442 ERF786442:ERH786442 FBB786442:FBD786442 FKX786442:FKZ786442 FUT786442:FUV786442 GEP786442:GER786442 GOL786442:GON786442 GYH786442:GYJ786442 HID786442:HIF786442 HRZ786442:HSB786442 IBV786442:IBX786442 ILR786442:ILT786442 IVN786442:IVP786442 JFJ786442:JFL786442 JPF786442:JPH786442 JZB786442:JZD786442 KIX786442:KIZ786442 KST786442:KSV786442 LCP786442:LCR786442 LML786442:LMN786442 LWH786442:LWJ786442 MGD786442:MGF786442 MPZ786442:MQB786442 MZV786442:MZX786442 NJR786442:NJT786442 NTN786442:NTP786442 ODJ786442:ODL786442 ONF786442:ONH786442 OXB786442:OXD786442 PGX786442:PGZ786442 PQT786442:PQV786442 QAP786442:QAR786442 QKL786442:QKN786442 QUH786442:QUJ786442 RED786442:REF786442 RNZ786442:ROB786442 RXV786442:RXX786442 SHR786442:SHT786442 SRN786442:SRP786442 TBJ786442:TBL786442 TLF786442:TLH786442 TVB786442:TVD786442 UEX786442:UEZ786442 UOT786442:UOV786442 UYP786442:UYR786442 VIL786442:VIN786442 VSH786442:VSJ786442 WCD786442:WCF786442 WLZ786442:WMB786442 WVV786442:WVX786442 N851978:P851978 JJ851978:JL851978 TF851978:TH851978 ADB851978:ADD851978 AMX851978:AMZ851978 AWT851978:AWV851978 BGP851978:BGR851978 BQL851978:BQN851978 CAH851978:CAJ851978 CKD851978:CKF851978 CTZ851978:CUB851978 DDV851978:DDX851978 DNR851978:DNT851978 DXN851978:DXP851978 EHJ851978:EHL851978 ERF851978:ERH851978 FBB851978:FBD851978 FKX851978:FKZ851978 FUT851978:FUV851978 GEP851978:GER851978 GOL851978:GON851978 GYH851978:GYJ851978 HID851978:HIF851978 HRZ851978:HSB851978 IBV851978:IBX851978 ILR851978:ILT851978 IVN851978:IVP851978 JFJ851978:JFL851978 JPF851978:JPH851978 JZB851978:JZD851978 KIX851978:KIZ851978 KST851978:KSV851978 LCP851978:LCR851978 LML851978:LMN851978 LWH851978:LWJ851978 MGD851978:MGF851978 MPZ851978:MQB851978 MZV851978:MZX851978 NJR851978:NJT851978 NTN851978:NTP851978 ODJ851978:ODL851978 ONF851978:ONH851978 OXB851978:OXD851978 PGX851978:PGZ851978 PQT851978:PQV851978 QAP851978:QAR851978 QKL851978:QKN851978 QUH851978:QUJ851978 RED851978:REF851978 RNZ851978:ROB851978 RXV851978:RXX851978 SHR851978:SHT851978 SRN851978:SRP851978 TBJ851978:TBL851978 TLF851978:TLH851978 TVB851978:TVD851978 UEX851978:UEZ851978 UOT851978:UOV851978 UYP851978:UYR851978 VIL851978:VIN851978 VSH851978:VSJ851978 WCD851978:WCF851978 WLZ851978:WMB851978 WVV851978:WVX851978 N917514:P917514 JJ917514:JL917514 TF917514:TH917514 ADB917514:ADD917514 AMX917514:AMZ917514 AWT917514:AWV917514 BGP917514:BGR917514 BQL917514:BQN917514 CAH917514:CAJ917514 CKD917514:CKF917514 CTZ917514:CUB917514 DDV917514:DDX917514 DNR917514:DNT917514 DXN917514:DXP917514 EHJ917514:EHL917514 ERF917514:ERH917514 FBB917514:FBD917514 FKX917514:FKZ917514 FUT917514:FUV917514 GEP917514:GER917514 GOL917514:GON917514 GYH917514:GYJ917514 HID917514:HIF917514 HRZ917514:HSB917514 IBV917514:IBX917514 ILR917514:ILT917514 IVN917514:IVP917514 JFJ917514:JFL917514 JPF917514:JPH917514 JZB917514:JZD917514 KIX917514:KIZ917514 KST917514:KSV917514 LCP917514:LCR917514 LML917514:LMN917514 LWH917514:LWJ917514 MGD917514:MGF917514 MPZ917514:MQB917514 MZV917514:MZX917514 NJR917514:NJT917514 NTN917514:NTP917514 ODJ917514:ODL917514 ONF917514:ONH917514 OXB917514:OXD917514 PGX917514:PGZ917514 PQT917514:PQV917514 QAP917514:QAR917514 QKL917514:QKN917514 QUH917514:QUJ917514 RED917514:REF917514 RNZ917514:ROB917514 RXV917514:RXX917514 SHR917514:SHT917514 SRN917514:SRP917514 TBJ917514:TBL917514 TLF917514:TLH917514 TVB917514:TVD917514 UEX917514:UEZ917514 UOT917514:UOV917514 UYP917514:UYR917514 VIL917514:VIN917514 VSH917514:VSJ917514 WCD917514:WCF917514 WLZ917514:WMB917514 WVV917514:WVX917514 N983050:P983050 JJ983050:JL983050 TF983050:TH983050 ADB983050:ADD983050 AMX983050:AMZ983050 AWT983050:AWV983050 BGP983050:BGR983050 BQL983050:BQN983050 CAH983050:CAJ983050 CKD983050:CKF983050 CTZ983050:CUB983050 DDV983050:DDX983050 DNR983050:DNT983050 DXN983050:DXP983050 EHJ983050:EHL983050 ERF983050:ERH983050 FBB983050:FBD983050 FKX983050:FKZ983050 FUT983050:FUV983050 GEP983050:GER983050 GOL983050:GON983050 GYH983050:GYJ983050 HID983050:HIF983050 HRZ983050:HSB983050 IBV983050:IBX983050 ILR983050:ILT983050 IVN983050:IVP983050 JFJ983050:JFL983050 JPF983050:JPH983050 JZB983050:JZD983050 KIX983050:KIZ983050 KST983050:KSV983050 LCP983050:LCR983050 LML983050:LMN983050 LWH983050:LWJ983050 MGD983050:MGF983050 MPZ983050:MQB983050 MZV983050:MZX983050 NJR983050:NJT983050 NTN983050:NTP983050 ODJ983050:ODL983050 ONF983050:ONH983050 OXB983050:OXD983050 PGX983050:PGZ983050 PQT983050:PQV983050 QAP983050:QAR983050 QKL983050:QKN983050 QUH983050:QUJ983050 RED983050:REF983050 RNZ983050:ROB983050 RXV983050:RXX983050 SHR983050:SHT983050 SRN983050:SRP983050 TBJ983050:TBL983050 TLF983050:TLH983050 TVB983050:TVD983050 UEX983050:UEZ983050 UOT983050:UOV983050 UYP983050:UYR983050 VIL983050:VIN983050 VSH983050:VSJ983050 WCD983050:WCF983050 WLZ983050:WMB983050 WVV983050:WVX983050" xr:uid="{00000000-0002-0000-0500-000003000000}">
      <formula1>"Economicos,Eficiencia,Eficacia, Efectividad,Calidad"</formula1>
    </dataValidation>
    <dataValidation type="list" allowBlank="1" showInputMessage="1" showErrorMessage="1" sqref="C32:P32 IY32:JL32 SU32:TH32 ACQ32:ADD32 AMM32:AMZ32 AWI32:AWV32 BGE32:BGR32 BQA32:BQN32 BZW32:CAJ32 CJS32:CKF32 CTO32:CUB32 DDK32:DDX32 DNG32:DNT32 DXC32:DXP32 EGY32:EHL32 EQU32:ERH32 FAQ32:FBD32 FKM32:FKZ32 FUI32:FUV32 GEE32:GER32 GOA32:GON32 GXW32:GYJ32 HHS32:HIF32 HRO32:HSB32 IBK32:IBX32 ILG32:ILT32 IVC32:IVP32 JEY32:JFL32 JOU32:JPH32 JYQ32:JZD32 KIM32:KIZ32 KSI32:KSV32 LCE32:LCR32 LMA32:LMN32 LVW32:LWJ32 MFS32:MGF32 MPO32:MQB32 MZK32:MZX32 NJG32:NJT32 NTC32:NTP32 OCY32:ODL32 OMU32:ONH32 OWQ32:OXD32 PGM32:PGZ32 PQI32:PQV32 QAE32:QAR32 QKA32:QKN32 QTW32:QUJ32 RDS32:REF32 RNO32:ROB32 RXK32:RXX32 SHG32:SHT32 SRC32:SRP32 TAY32:TBL32 TKU32:TLH32 TUQ32:TVD32 UEM32:UEZ32 UOI32:UOV32 UYE32:UYR32 VIA32:VIN32 VRW32:VSJ32 WBS32:WCF32 WLO32:WMB32 WVK32:WVX32 C65568:P65568 IY65568:JL65568 SU65568:TH65568 ACQ65568:ADD65568 AMM65568:AMZ65568 AWI65568:AWV65568 BGE65568:BGR65568 BQA65568:BQN65568 BZW65568:CAJ65568 CJS65568:CKF65568 CTO65568:CUB65568 DDK65568:DDX65568 DNG65568:DNT65568 DXC65568:DXP65568 EGY65568:EHL65568 EQU65568:ERH65568 FAQ65568:FBD65568 FKM65568:FKZ65568 FUI65568:FUV65568 GEE65568:GER65568 GOA65568:GON65568 GXW65568:GYJ65568 HHS65568:HIF65568 HRO65568:HSB65568 IBK65568:IBX65568 ILG65568:ILT65568 IVC65568:IVP65568 JEY65568:JFL65568 JOU65568:JPH65568 JYQ65568:JZD65568 KIM65568:KIZ65568 KSI65568:KSV65568 LCE65568:LCR65568 LMA65568:LMN65568 LVW65568:LWJ65568 MFS65568:MGF65568 MPO65568:MQB65568 MZK65568:MZX65568 NJG65568:NJT65568 NTC65568:NTP65568 OCY65568:ODL65568 OMU65568:ONH65568 OWQ65568:OXD65568 PGM65568:PGZ65568 PQI65568:PQV65568 QAE65568:QAR65568 QKA65568:QKN65568 QTW65568:QUJ65568 RDS65568:REF65568 RNO65568:ROB65568 RXK65568:RXX65568 SHG65568:SHT65568 SRC65568:SRP65568 TAY65568:TBL65568 TKU65568:TLH65568 TUQ65568:TVD65568 UEM65568:UEZ65568 UOI65568:UOV65568 UYE65568:UYR65568 VIA65568:VIN65568 VRW65568:VSJ65568 WBS65568:WCF65568 WLO65568:WMB65568 WVK65568:WVX65568 C131104:P131104 IY131104:JL131104 SU131104:TH131104 ACQ131104:ADD131104 AMM131104:AMZ131104 AWI131104:AWV131104 BGE131104:BGR131104 BQA131104:BQN131104 BZW131104:CAJ131104 CJS131104:CKF131104 CTO131104:CUB131104 DDK131104:DDX131104 DNG131104:DNT131104 DXC131104:DXP131104 EGY131104:EHL131104 EQU131104:ERH131104 FAQ131104:FBD131104 FKM131104:FKZ131104 FUI131104:FUV131104 GEE131104:GER131104 GOA131104:GON131104 GXW131104:GYJ131104 HHS131104:HIF131104 HRO131104:HSB131104 IBK131104:IBX131104 ILG131104:ILT131104 IVC131104:IVP131104 JEY131104:JFL131104 JOU131104:JPH131104 JYQ131104:JZD131104 KIM131104:KIZ131104 KSI131104:KSV131104 LCE131104:LCR131104 LMA131104:LMN131104 LVW131104:LWJ131104 MFS131104:MGF131104 MPO131104:MQB131104 MZK131104:MZX131104 NJG131104:NJT131104 NTC131104:NTP131104 OCY131104:ODL131104 OMU131104:ONH131104 OWQ131104:OXD131104 PGM131104:PGZ131104 PQI131104:PQV131104 QAE131104:QAR131104 QKA131104:QKN131104 QTW131104:QUJ131104 RDS131104:REF131104 RNO131104:ROB131104 RXK131104:RXX131104 SHG131104:SHT131104 SRC131104:SRP131104 TAY131104:TBL131104 TKU131104:TLH131104 TUQ131104:TVD131104 UEM131104:UEZ131104 UOI131104:UOV131104 UYE131104:UYR131104 VIA131104:VIN131104 VRW131104:VSJ131104 WBS131104:WCF131104 WLO131104:WMB131104 WVK131104:WVX131104 C196640:P196640 IY196640:JL196640 SU196640:TH196640 ACQ196640:ADD196640 AMM196640:AMZ196640 AWI196640:AWV196640 BGE196640:BGR196640 BQA196640:BQN196640 BZW196640:CAJ196640 CJS196640:CKF196640 CTO196640:CUB196640 DDK196640:DDX196640 DNG196640:DNT196640 DXC196640:DXP196640 EGY196640:EHL196640 EQU196640:ERH196640 FAQ196640:FBD196640 FKM196640:FKZ196640 FUI196640:FUV196640 GEE196640:GER196640 GOA196640:GON196640 GXW196640:GYJ196640 HHS196640:HIF196640 HRO196640:HSB196640 IBK196640:IBX196640 ILG196640:ILT196640 IVC196640:IVP196640 JEY196640:JFL196640 JOU196640:JPH196640 JYQ196640:JZD196640 KIM196640:KIZ196640 KSI196640:KSV196640 LCE196640:LCR196640 LMA196640:LMN196640 LVW196640:LWJ196640 MFS196640:MGF196640 MPO196640:MQB196640 MZK196640:MZX196640 NJG196640:NJT196640 NTC196640:NTP196640 OCY196640:ODL196640 OMU196640:ONH196640 OWQ196640:OXD196640 PGM196640:PGZ196640 PQI196640:PQV196640 QAE196640:QAR196640 QKA196640:QKN196640 QTW196640:QUJ196640 RDS196640:REF196640 RNO196640:ROB196640 RXK196640:RXX196640 SHG196640:SHT196640 SRC196640:SRP196640 TAY196640:TBL196640 TKU196640:TLH196640 TUQ196640:TVD196640 UEM196640:UEZ196640 UOI196640:UOV196640 UYE196640:UYR196640 VIA196640:VIN196640 VRW196640:VSJ196640 WBS196640:WCF196640 WLO196640:WMB196640 WVK196640:WVX196640 C262176:P262176 IY262176:JL262176 SU262176:TH262176 ACQ262176:ADD262176 AMM262176:AMZ262176 AWI262176:AWV262176 BGE262176:BGR262176 BQA262176:BQN262176 BZW262176:CAJ262176 CJS262176:CKF262176 CTO262176:CUB262176 DDK262176:DDX262176 DNG262176:DNT262176 DXC262176:DXP262176 EGY262176:EHL262176 EQU262176:ERH262176 FAQ262176:FBD262176 FKM262176:FKZ262176 FUI262176:FUV262176 GEE262176:GER262176 GOA262176:GON262176 GXW262176:GYJ262176 HHS262176:HIF262176 HRO262176:HSB262176 IBK262176:IBX262176 ILG262176:ILT262176 IVC262176:IVP262176 JEY262176:JFL262176 JOU262176:JPH262176 JYQ262176:JZD262176 KIM262176:KIZ262176 KSI262176:KSV262176 LCE262176:LCR262176 LMA262176:LMN262176 LVW262176:LWJ262176 MFS262176:MGF262176 MPO262176:MQB262176 MZK262176:MZX262176 NJG262176:NJT262176 NTC262176:NTP262176 OCY262176:ODL262176 OMU262176:ONH262176 OWQ262176:OXD262176 PGM262176:PGZ262176 PQI262176:PQV262176 QAE262176:QAR262176 QKA262176:QKN262176 QTW262176:QUJ262176 RDS262176:REF262176 RNO262176:ROB262176 RXK262176:RXX262176 SHG262176:SHT262176 SRC262176:SRP262176 TAY262176:TBL262176 TKU262176:TLH262176 TUQ262176:TVD262176 UEM262176:UEZ262176 UOI262176:UOV262176 UYE262176:UYR262176 VIA262176:VIN262176 VRW262176:VSJ262176 WBS262176:WCF262176 WLO262176:WMB262176 WVK262176:WVX262176 C327712:P327712 IY327712:JL327712 SU327712:TH327712 ACQ327712:ADD327712 AMM327712:AMZ327712 AWI327712:AWV327712 BGE327712:BGR327712 BQA327712:BQN327712 BZW327712:CAJ327712 CJS327712:CKF327712 CTO327712:CUB327712 DDK327712:DDX327712 DNG327712:DNT327712 DXC327712:DXP327712 EGY327712:EHL327712 EQU327712:ERH327712 FAQ327712:FBD327712 FKM327712:FKZ327712 FUI327712:FUV327712 GEE327712:GER327712 GOA327712:GON327712 GXW327712:GYJ327712 HHS327712:HIF327712 HRO327712:HSB327712 IBK327712:IBX327712 ILG327712:ILT327712 IVC327712:IVP327712 JEY327712:JFL327712 JOU327712:JPH327712 JYQ327712:JZD327712 KIM327712:KIZ327712 KSI327712:KSV327712 LCE327712:LCR327712 LMA327712:LMN327712 LVW327712:LWJ327712 MFS327712:MGF327712 MPO327712:MQB327712 MZK327712:MZX327712 NJG327712:NJT327712 NTC327712:NTP327712 OCY327712:ODL327712 OMU327712:ONH327712 OWQ327712:OXD327712 PGM327712:PGZ327712 PQI327712:PQV327712 QAE327712:QAR327712 QKA327712:QKN327712 QTW327712:QUJ327712 RDS327712:REF327712 RNO327712:ROB327712 RXK327712:RXX327712 SHG327712:SHT327712 SRC327712:SRP327712 TAY327712:TBL327712 TKU327712:TLH327712 TUQ327712:TVD327712 UEM327712:UEZ327712 UOI327712:UOV327712 UYE327712:UYR327712 VIA327712:VIN327712 VRW327712:VSJ327712 WBS327712:WCF327712 WLO327712:WMB327712 WVK327712:WVX327712 C393248:P393248 IY393248:JL393248 SU393248:TH393248 ACQ393248:ADD393248 AMM393248:AMZ393248 AWI393248:AWV393248 BGE393248:BGR393248 BQA393248:BQN393248 BZW393248:CAJ393248 CJS393248:CKF393248 CTO393248:CUB393248 DDK393248:DDX393248 DNG393248:DNT393248 DXC393248:DXP393248 EGY393248:EHL393248 EQU393248:ERH393248 FAQ393248:FBD393248 FKM393248:FKZ393248 FUI393248:FUV393248 GEE393248:GER393248 GOA393248:GON393248 GXW393248:GYJ393248 HHS393248:HIF393248 HRO393248:HSB393248 IBK393248:IBX393248 ILG393248:ILT393248 IVC393248:IVP393248 JEY393248:JFL393248 JOU393248:JPH393248 JYQ393248:JZD393248 KIM393248:KIZ393248 KSI393248:KSV393248 LCE393248:LCR393248 LMA393248:LMN393248 LVW393248:LWJ393248 MFS393248:MGF393248 MPO393248:MQB393248 MZK393248:MZX393248 NJG393248:NJT393248 NTC393248:NTP393248 OCY393248:ODL393248 OMU393248:ONH393248 OWQ393248:OXD393248 PGM393248:PGZ393248 PQI393248:PQV393248 QAE393248:QAR393248 QKA393248:QKN393248 QTW393248:QUJ393248 RDS393248:REF393248 RNO393248:ROB393248 RXK393248:RXX393248 SHG393248:SHT393248 SRC393248:SRP393248 TAY393248:TBL393248 TKU393248:TLH393248 TUQ393248:TVD393248 UEM393248:UEZ393248 UOI393248:UOV393248 UYE393248:UYR393248 VIA393248:VIN393248 VRW393248:VSJ393248 WBS393248:WCF393248 WLO393248:WMB393248 WVK393248:WVX393248 C458784:P458784 IY458784:JL458784 SU458784:TH458784 ACQ458784:ADD458784 AMM458784:AMZ458784 AWI458784:AWV458784 BGE458784:BGR458784 BQA458784:BQN458784 BZW458784:CAJ458784 CJS458784:CKF458784 CTO458784:CUB458784 DDK458784:DDX458784 DNG458784:DNT458784 DXC458784:DXP458784 EGY458784:EHL458784 EQU458784:ERH458784 FAQ458784:FBD458784 FKM458784:FKZ458784 FUI458784:FUV458784 GEE458784:GER458784 GOA458784:GON458784 GXW458784:GYJ458784 HHS458784:HIF458784 HRO458784:HSB458784 IBK458784:IBX458784 ILG458784:ILT458784 IVC458784:IVP458784 JEY458784:JFL458784 JOU458784:JPH458784 JYQ458784:JZD458784 KIM458784:KIZ458784 KSI458784:KSV458784 LCE458784:LCR458784 LMA458784:LMN458784 LVW458784:LWJ458784 MFS458784:MGF458784 MPO458784:MQB458784 MZK458784:MZX458784 NJG458784:NJT458784 NTC458784:NTP458784 OCY458784:ODL458784 OMU458784:ONH458784 OWQ458784:OXD458784 PGM458784:PGZ458784 PQI458784:PQV458784 QAE458784:QAR458784 QKA458784:QKN458784 QTW458784:QUJ458784 RDS458784:REF458784 RNO458784:ROB458784 RXK458784:RXX458784 SHG458784:SHT458784 SRC458784:SRP458784 TAY458784:TBL458784 TKU458784:TLH458784 TUQ458784:TVD458784 UEM458784:UEZ458784 UOI458784:UOV458784 UYE458784:UYR458784 VIA458784:VIN458784 VRW458784:VSJ458784 WBS458784:WCF458784 WLO458784:WMB458784 WVK458784:WVX458784 C524320:P524320 IY524320:JL524320 SU524320:TH524320 ACQ524320:ADD524320 AMM524320:AMZ524320 AWI524320:AWV524320 BGE524320:BGR524320 BQA524320:BQN524320 BZW524320:CAJ524320 CJS524320:CKF524320 CTO524320:CUB524320 DDK524320:DDX524320 DNG524320:DNT524320 DXC524320:DXP524320 EGY524320:EHL524320 EQU524320:ERH524320 FAQ524320:FBD524320 FKM524320:FKZ524320 FUI524320:FUV524320 GEE524320:GER524320 GOA524320:GON524320 GXW524320:GYJ524320 HHS524320:HIF524320 HRO524320:HSB524320 IBK524320:IBX524320 ILG524320:ILT524320 IVC524320:IVP524320 JEY524320:JFL524320 JOU524320:JPH524320 JYQ524320:JZD524320 KIM524320:KIZ524320 KSI524320:KSV524320 LCE524320:LCR524320 LMA524320:LMN524320 LVW524320:LWJ524320 MFS524320:MGF524320 MPO524320:MQB524320 MZK524320:MZX524320 NJG524320:NJT524320 NTC524320:NTP524320 OCY524320:ODL524320 OMU524320:ONH524320 OWQ524320:OXD524320 PGM524320:PGZ524320 PQI524320:PQV524320 QAE524320:QAR524320 QKA524320:QKN524320 QTW524320:QUJ524320 RDS524320:REF524320 RNO524320:ROB524320 RXK524320:RXX524320 SHG524320:SHT524320 SRC524320:SRP524320 TAY524320:TBL524320 TKU524320:TLH524320 TUQ524320:TVD524320 UEM524320:UEZ524320 UOI524320:UOV524320 UYE524320:UYR524320 VIA524320:VIN524320 VRW524320:VSJ524320 WBS524320:WCF524320 WLO524320:WMB524320 WVK524320:WVX524320 C589856:P589856 IY589856:JL589856 SU589856:TH589856 ACQ589856:ADD589856 AMM589856:AMZ589856 AWI589856:AWV589856 BGE589856:BGR589856 BQA589856:BQN589856 BZW589856:CAJ589856 CJS589856:CKF589856 CTO589856:CUB589856 DDK589856:DDX589856 DNG589856:DNT589856 DXC589856:DXP589856 EGY589856:EHL589856 EQU589856:ERH589856 FAQ589856:FBD589856 FKM589856:FKZ589856 FUI589856:FUV589856 GEE589856:GER589856 GOA589856:GON589856 GXW589856:GYJ589856 HHS589856:HIF589856 HRO589856:HSB589856 IBK589856:IBX589856 ILG589856:ILT589856 IVC589856:IVP589856 JEY589856:JFL589856 JOU589856:JPH589856 JYQ589856:JZD589856 KIM589856:KIZ589856 KSI589856:KSV589856 LCE589856:LCR589856 LMA589856:LMN589856 LVW589856:LWJ589856 MFS589856:MGF589856 MPO589856:MQB589856 MZK589856:MZX589856 NJG589856:NJT589856 NTC589856:NTP589856 OCY589856:ODL589856 OMU589856:ONH589856 OWQ589856:OXD589856 PGM589856:PGZ589856 PQI589856:PQV589856 QAE589856:QAR589856 QKA589856:QKN589856 QTW589856:QUJ589856 RDS589856:REF589856 RNO589856:ROB589856 RXK589856:RXX589856 SHG589856:SHT589856 SRC589856:SRP589856 TAY589856:TBL589856 TKU589856:TLH589856 TUQ589856:TVD589856 UEM589856:UEZ589856 UOI589856:UOV589856 UYE589856:UYR589856 VIA589856:VIN589856 VRW589856:VSJ589856 WBS589856:WCF589856 WLO589856:WMB589856 WVK589856:WVX589856 C655392:P655392 IY655392:JL655392 SU655392:TH655392 ACQ655392:ADD655392 AMM655392:AMZ655392 AWI655392:AWV655392 BGE655392:BGR655392 BQA655392:BQN655392 BZW655392:CAJ655392 CJS655392:CKF655392 CTO655392:CUB655392 DDK655392:DDX655392 DNG655392:DNT655392 DXC655392:DXP655392 EGY655392:EHL655392 EQU655392:ERH655392 FAQ655392:FBD655392 FKM655392:FKZ655392 FUI655392:FUV655392 GEE655392:GER655392 GOA655392:GON655392 GXW655392:GYJ655392 HHS655392:HIF655392 HRO655392:HSB655392 IBK655392:IBX655392 ILG655392:ILT655392 IVC655392:IVP655392 JEY655392:JFL655392 JOU655392:JPH655392 JYQ655392:JZD655392 KIM655392:KIZ655392 KSI655392:KSV655392 LCE655392:LCR655392 LMA655392:LMN655392 LVW655392:LWJ655392 MFS655392:MGF655392 MPO655392:MQB655392 MZK655392:MZX655392 NJG655392:NJT655392 NTC655392:NTP655392 OCY655392:ODL655392 OMU655392:ONH655392 OWQ655392:OXD655392 PGM655392:PGZ655392 PQI655392:PQV655392 QAE655392:QAR655392 QKA655392:QKN655392 QTW655392:QUJ655392 RDS655392:REF655392 RNO655392:ROB655392 RXK655392:RXX655392 SHG655392:SHT655392 SRC655392:SRP655392 TAY655392:TBL655392 TKU655392:TLH655392 TUQ655392:TVD655392 UEM655392:UEZ655392 UOI655392:UOV655392 UYE655392:UYR655392 VIA655392:VIN655392 VRW655392:VSJ655392 WBS655392:WCF655392 WLO655392:WMB655392 WVK655392:WVX655392 C720928:P720928 IY720928:JL720928 SU720928:TH720928 ACQ720928:ADD720928 AMM720928:AMZ720928 AWI720928:AWV720928 BGE720928:BGR720928 BQA720928:BQN720928 BZW720928:CAJ720928 CJS720928:CKF720928 CTO720928:CUB720928 DDK720928:DDX720928 DNG720928:DNT720928 DXC720928:DXP720928 EGY720928:EHL720928 EQU720928:ERH720928 FAQ720928:FBD720928 FKM720928:FKZ720928 FUI720928:FUV720928 GEE720928:GER720928 GOA720928:GON720928 GXW720928:GYJ720928 HHS720928:HIF720928 HRO720928:HSB720928 IBK720928:IBX720928 ILG720928:ILT720928 IVC720928:IVP720928 JEY720928:JFL720928 JOU720928:JPH720928 JYQ720928:JZD720928 KIM720928:KIZ720928 KSI720928:KSV720928 LCE720928:LCR720928 LMA720928:LMN720928 LVW720928:LWJ720928 MFS720928:MGF720928 MPO720928:MQB720928 MZK720928:MZX720928 NJG720928:NJT720928 NTC720928:NTP720928 OCY720928:ODL720928 OMU720928:ONH720928 OWQ720928:OXD720928 PGM720928:PGZ720928 PQI720928:PQV720928 QAE720928:QAR720928 QKA720928:QKN720928 QTW720928:QUJ720928 RDS720928:REF720928 RNO720928:ROB720928 RXK720928:RXX720928 SHG720928:SHT720928 SRC720928:SRP720928 TAY720928:TBL720928 TKU720928:TLH720928 TUQ720928:TVD720928 UEM720928:UEZ720928 UOI720928:UOV720928 UYE720928:UYR720928 VIA720928:VIN720928 VRW720928:VSJ720928 WBS720928:WCF720928 WLO720928:WMB720928 WVK720928:WVX720928 C786464:P786464 IY786464:JL786464 SU786464:TH786464 ACQ786464:ADD786464 AMM786464:AMZ786464 AWI786464:AWV786464 BGE786464:BGR786464 BQA786464:BQN786464 BZW786464:CAJ786464 CJS786464:CKF786464 CTO786464:CUB786464 DDK786464:DDX786464 DNG786464:DNT786464 DXC786464:DXP786464 EGY786464:EHL786464 EQU786464:ERH786464 FAQ786464:FBD786464 FKM786464:FKZ786464 FUI786464:FUV786464 GEE786464:GER786464 GOA786464:GON786464 GXW786464:GYJ786464 HHS786464:HIF786464 HRO786464:HSB786464 IBK786464:IBX786464 ILG786464:ILT786464 IVC786464:IVP786464 JEY786464:JFL786464 JOU786464:JPH786464 JYQ786464:JZD786464 KIM786464:KIZ786464 KSI786464:KSV786464 LCE786464:LCR786464 LMA786464:LMN786464 LVW786464:LWJ786464 MFS786464:MGF786464 MPO786464:MQB786464 MZK786464:MZX786464 NJG786464:NJT786464 NTC786464:NTP786464 OCY786464:ODL786464 OMU786464:ONH786464 OWQ786464:OXD786464 PGM786464:PGZ786464 PQI786464:PQV786464 QAE786464:QAR786464 QKA786464:QKN786464 QTW786464:QUJ786464 RDS786464:REF786464 RNO786464:ROB786464 RXK786464:RXX786464 SHG786464:SHT786464 SRC786464:SRP786464 TAY786464:TBL786464 TKU786464:TLH786464 TUQ786464:TVD786464 UEM786464:UEZ786464 UOI786464:UOV786464 UYE786464:UYR786464 VIA786464:VIN786464 VRW786464:VSJ786464 WBS786464:WCF786464 WLO786464:WMB786464 WVK786464:WVX786464 C852000:P852000 IY852000:JL852000 SU852000:TH852000 ACQ852000:ADD852000 AMM852000:AMZ852000 AWI852000:AWV852000 BGE852000:BGR852000 BQA852000:BQN852000 BZW852000:CAJ852000 CJS852000:CKF852000 CTO852000:CUB852000 DDK852000:DDX852000 DNG852000:DNT852000 DXC852000:DXP852000 EGY852000:EHL852000 EQU852000:ERH852000 FAQ852000:FBD852000 FKM852000:FKZ852000 FUI852000:FUV852000 GEE852000:GER852000 GOA852000:GON852000 GXW852000:GYJ852000 HHS852000:HIF852000 HRO852000:HSB852000 IBK852000:IBX852000 ILG852000:ILT852000 IVC852000:IVP852000 JEY852000:JFL852000 JOU852000:JPH852000 JYQ852000:JZD852000 KIM852000:KIZ852000 KSI852000:KSV852000 LCE852000:LCR852000 LMA852000:LMN852000 LVW852000:LWJ852000 MFS852000:MGF852000 MPO852000:MQB852000 MZK852000:MZX852000 NJG852000:NJT852000 NTC852000:NTP852000 OCY852000:ODL852000 OMU852000:ONH852000 OWQ852000:OXD852000 PGM852000:PGZ852000 PQI852000:PQV852000 QAE852000:QAR852000 QKA852000:QKN852000 QTW852000:QUJ852000 RDS852000:REF852000 RNO852000:ROB852000 RXK852000:RXX852000 SHG852000:SHT852000 SRC852000:SRP852000 TAY852000:TBL852000 TKU852000:TLH852000 TUQ852000:TVD852000 UEM852000:UEZ852000 UOI852000:UOV852000 UYE852000:UYR852000 VIA852000:VIN852000 VRW852000:VSJ852000 WBS852000:WCF852000 WLO852000:WMB852000 WVK852000:WVX852000 C917536:P917536 IY917536:JL917536 SU917536:TH917536 ACQ917536:ADD917536 AMM917536:AMZ917536 AWI917536:AWV917536 BGE917536:BGR917536 BQA917536:BQN917536 BZW917536:CAJ917536 CJS917536:CKF917536 CTO917536:CUB917536 DDK917536:DDX917536 DNG917536:DNT917536 DXC917536:DXP917536 EGY917536:EHL917536 EQU917536:ERH917536 FAQ917536:FBD917536 FKM917536:FKZ917536 FUI917536:FUV917536 GEE917536:GER917536 GOA917536:GON917536 GXW917536:GYJ917536 HHS917536:HIF917536 HRO917536:HSB917536 IBK917536:IBX917536 ILG917536:ILT917536 IVC917536:IVP917536 JEY917536:JFL917536 JOU917536:JPH917536 JYQ917536:JZD917536 KIM917536:KIZ917536 KSI917536:KSV917536 LCE917536:LCR917536 LMA917536:LMN917536 LVW917536:LWJ917536 MFS917536:MGF917536 MPO917536:MQB917536 MZK917536:MZX917536 NJG917536:NJT917536 NTC917536:NTP917536 OCY917536:ODL917536 OMU917536:ONH917536 OWQ917536:OXD917536 PGM917536:PGZ917536 PQI917536:PQV917536 QAE917536:QAR917536 QKA917536:QKN917536 QTW917536:QUJ917536 RDS917536:REF917536 RNO917536:ROB917536 RXK917536:RXX917536 SHG917536:SHT917536 SRC917536:SRP917536 TAY917536:TBL917536 TKU917536:TLH917536 TUQ917536:TVD917536 UEM917536:UEZ917536 UOI917536:UOV917536 UYE917536:UYR917536 VIA917536:VIN917536 VRW917536:VSJ917536 WBS917536:WCF917536 WLO917536:WMB917536 WVK917536:WVX917536 C983072:P983072 IY983072:JL983072 SU983072:TH983072 ACQ983072:ADD983072 AMM983072:AMZ983072 AWI983072:AWV983072 BGE983072:BGR983072 BQA983072:BQN983072 BZW983072:CAJ983072 CJS983072:CKF983072 CTO983072:CUB983072 DDK983072:DDX983072 DNG983072:DNT983072 DXC983072:DXP983072 EGY983072:EHL983072 EQU983072:ERH983072 FAQ983072:FBD983072 FKM983072:FKZ983072 FUI983072:FUV983072 GEE983072:GER983072 GOA983072:GON983072 GXW983072:GYJ983072 HHS983072:HIF983072 HRO983072:HSB983072 IBK983072:IBX983072 ILG983072:ILT983072 IVC983072:IVP983072 JEY983072:JFL983072 JOU983072:JPH983072 JYQ983072:JZD983072 KIM983072:KIZ983072 KSI983072:KSV983072 LCE983072:LCR983072 LMA983072:LMN983072 LVW983072:LWJ983072 MFS983072:MGF983072 MPO983072:MQB983072 MZK983072:MZX983072 NJG983072:NJT983072 NTC983072:NTP983072 OCY983072:ODL983072 OMU983072:ONH983072 OWQ983072:OXD983072 PGM983072:PGZ983072 PQI983072:PQV983072 QAE983072:QAR983072 QKA983072:QKN983072 QTW983072:QUJ983072 RDS983072:REF983072 RNO983072:ROB983072 RXK983072:RXX983072 SHG983072:SHT983072 SRC983072:SRP983072 TAY983072:TBL983072 TKU983072:TLH983072 TUQ983072:TVD983072 UEM983072:UEZ983072 UOI983072:UOV983072 UYE983072:UYR983072 VIA983072:VIN983072 VRW983072:VSJ983072 WBS983072:WCF983072 WLO983072:WMB983072 WVK983072:WVX983072 C34:P34 IY34:JL34 SU34:TH34 ACQ34:ADD34 AMM34:AMZ34 AWI34:AWV34 BGE34:BGR34 BQA34:BQN34 BZW34:CAJ34 CJS34:CKF34 CTO34:CUB34 DDK34:DDX34 DNG34:DNT34 DXC34:DXP34 EGY34:EHL34 EQU34:ERH34 FAQ34:FBD34 FKM34:FKZ34 FUI34:FUV34 GEE34:GER34 GOA34:GON34 GXW34:GYJ34 HHS34:HIF34 HRO34:HSB34 IBK34:IBX34 ILG34:ILT34 IVC34:IVP34 JEY34:JFL34 JOU34:JPH34 JYQ34:JZD34 KIM34:KIZ34 KSI34:KSV34 LCE34:LCR34 LMA34:LMN34 LVW34:LWJ34 MFS34:MGF34 MPO34:MQB34 MZK34:MZX34 NJG34:NJT34 NTC34:NTP34 OCY34:ODL34 OMU34:ONH34 OWQ34:OXD34 PGM34:PGZ34 PQI34:PQV34 QAE34:QAR34 QKA34:QKN34 QTW34:QUJ34 RDS34:REF34 RNO34:ROB34 RXK34:RXX34 SHG34:SHT34 SRC34:SRP34 TAY34:TBL34 TKU34:TLH34 TUQ34:TVD34 UEM34:UEZ34 UOI34:UOV34 UYE34:UYR34 VIA34:VIN34 VRW34:VSJ34 WBS34:WCF34 WLO34:WMB34 WVK34:WVX34 C65570:P65570 IY65570:JL65570 SU65570:TH65570 ACQ65570:ADD65570 AMM65570:AMZ65570 AWI65570:AWV65570 BGE65570:BGR65570 BQA65570:BQN65570 BZW65570:CAJ65570 CJS65570:CKF65570 CTO65570:CUB65570 DDK65570:DDX65570 DNG65570:DNT65570 DXC65570:DXP65570 EGY65570:EHL65570 EQU65570:ERH65570 FAQ65570:FBD65570 FKM65570:FKZ65570 FUI65570:FUV65570 GEE65570:GER65570 GOA65570:GON65570 GXW65570:GYJ65570 HHS65570:HIF65570 HRO65570:HSB65570 IBK65570:IBX65570 ILG65570:ILT65570 IVC65570:IVP65570 JEY65570:JFL65570 JOU65570:JPH65570 JYQ65570:JZD65570 KIM65570:KIZ65570 KSI65570:KSV65570 LCE65570:LCR65570 LMA65570:LMN65570 LVW65570:LWJ65570 MFS65570:MGF65570 MPO65570:MQB65570 MZK65570:MZX65570 NJG65570:NJT65570 NTC65570:NTP65570 OCY65570:ODL65570 OMU65570:ONH65570 OWQ65570:OXD65570 PGM65570:PGZ65570 PQI65570:PQV65570 QAE65570:QAR65570 QKA65570:QKN65570 QTW65570:QUJ65570 RDS65570:REF65570 RNO65570:ROB65570 RXK65570:RXX65570 SHG65570:SHT65570 SRC65570:SRP65570 TAY65570:TBL65570 TKU65570:TLH65570 TUQ65570:TVD65570 UEM65570:UEZ65570 UOI65570:UOV65570 UYE65570:UYR65570 VIA65570:VIN65570 VRW65570:VSJ65570 WBS65570:WCF65570 WLO65570:WMB65570 WVK65570:WVX65570 C131106:P131106 IY131106:JL131106 SU131106:TH131106 ACQ131106:ADD131106 AMM131106:AMZ131106 AWI131106:AWV131106 BGE131106:BGR131106 BQA131106:BQN131106 BZW131106:CAJ131106 CJS131106:CKF131106 CTO131106:CUB131106 DDK131106:DDX131106 DNG131106:DNT131106 DXC131106:DXP131106 EGY131106:EHL131106 EQU131106:ERH131106 FAQ131106:FBD131106 FKM131106:FKZ131106 FUI131106:FUV131106 GEE131106:GER131106 GOA131106:GON131106 GXW131106:GYJ131106 HHS131106:HIF131106 HRO131106:HSB131106 IBK131106:IBX131106 ILG131106:ILT131106 IVC131106:IVP131106 JEY131106:JFL131106 JOU131106:JPH131106 JYQ131106:JZD131106 KIM131106:KIZ131106 KSI131106:KSV131106 LCE131106:LCR131106 LMA131106:LMN131106 LVW131106:LWJ131106 MFS131106:MGF131106 MPO131106:MQB131106 MZK131106:MZX131106 NJG131106:NJT131106 NTC131106:NTP131106 OCY131106:ODL131106 OMU131106:ONH131106 OWQ131106:OXD131106 PGM131106:PGZ131106 PQI131106:PQV131106 QAE131106:QAR131106 QKA131106:QKN131106 QTW131106:QUJ131106 RDS131106:REF131106 RNO131106:ROB131106 RXK131106:RXX131106 SHG131106:SHT131106 SRC131106:SRP131106 TAY131106:TBL131106 TKU131106:TLH131106 TUQ131106:TVD131106 UEM131106:UEZ131106 UOI131106:UOV131106 UYE131106:UYR131106 VIA131106:VIN131106 VRW131106:VSJ131106 WBS131106:WCF131106 WLO131106:WMB131106 WVK131106:WVX131106 C196642:P196642 IY196642:JL196642 SU196642:TH196642 ACQ196642:ADD196642 AMM196642:AMZ196642 AWI196642:AWV196642 BGE196642:BGR196642 BQA196642:BQN196642 BZW196642:CAJ196642 CJS196642:CKF196642 CTO196642:CUB196642 DDK196642:DDX196642 DNG196642:DNT196642 DXC196642:DXP196642 EGY196642:EHL196642 EQU196642:ERH196642 FAQ196642:FBD196642 FKM196642:FKZ196642 FUI196642:FUV196642 GEE196642:GER196642 GOA196642:GON196642 GXW196642:GYJ196642 HHS196642:HIF196642 HRO196642:HSB196642 IBK196642:IBX196642 ILG196642:ILT196642 IVC196642:IVP196642 JEY196642:JFL196642 JOU196642:JPH196642 JYQ196642:JZD196642 KIM196642:KIZ196642 KSI196642:KSV196642 LCE196642:LCR196642 LMA196642:LMN196642 LVW196642:LWJ196642 MFS196642:MGF196642 MPO196642:MQB196642 MZK196642:MZX196642 NJG196642:NJT196642 NTC196642:NTP196642 OCY196642:ODL196642 OMU196642:ONH196642 OWQ196642:OXD196642 PGM196642:PGZ196642 PQI196642:PQV196642 QAE196642:QAR196642 QKA196642:QKN196642 QTW196642:QUJ196642 RDS196642:REF196642 RNO196642:ROB196642 RXK196642:RXX196642 SHG196642:SHT196642 SRC196642:SRP196642 TAY196642:TBL196642 TKU196642:TLH196642 TUQ196642:TVD196642 UEM196642:UEZ196642 UOI196642:UOV196642 UYE196642:UYR196642 VIA196642:VIN196642 VRW196642:VSJ196642 WBS196642:WCF196642 WLO196642:WMB196642 WVK196642:WVX196642 C262178:P262178 IY262178:JL262178 SU262178:TH262178 ACQ262178:ADD262178 AMM262178:AMZ262178 AWI262178:AWV262178 BGE262178:BGR262178 BQA262178:BQN262178 BZW262178:CAJ262178 CJS262178:CKF262178 CTO262178:CUB262178 DDK262178:DDX262178 DNG262178:DNT262178 DXC262178:DXP262178 EGY262178:EHL262178 EQU262178:ERH262178 FAQ262178:FBD262178 FKM262178:FKZ262178 FUI262178:FUV262178 GEE262178:GER262178 GOA262178:GON262178 GXW262178:GYJ262178 HHS262178:HIF262178 HRO262178:HSB262178 IBK262178:IBX262178 ILG262178:ILT262178 IVC262178:IVP262178 JEY262178:JFL262178 JOU262178:JPH262178 JYQ262178:JZD262178 KIM262178:KIZ262178 KSI262178:KSV262178 LCE262178:LCR262178 LMA262178:LMN262178 LVW262178:LWJ262178 MFS262178:MGF262178 MPO262178:MQB262178 MZK262178:MZX262178 NJG262178:NJT262178 NTC262178:NTP262178 OCY262178:ODL262178 OMU262178:ONH262178 OWQ262178:OXD262178 PGM262178:PGZ262178 PQI262178:PQV262178 QAE262178:QAR262178 QKA262178:QKN262178 QTW262178:QUJ262178 RDS262178:REF262178 RNO262178:ROB262178 RXK262178:RXX262178 SHG262178:SHT262178 SRC262178:SRP262178 TAY262178:TBL262178 TKU262178:TLH262178 TUQ262178:TVD262178 UEM262178:UEZ262178 UOI262178:UOV262178 UYE262178:UYR262178 VIA262178:VIN262178 VRW262178:VSJ262178 WBS262178:WCF262178 WLO262178:WMB262178 WVK262178:WVX262178 C327714:P327714 IY327714:JL327714 SU327714:TH327714 ACQ327714:ADD327714 AMM327714:AMZ327714 AWI327714:AWV327714 BGE327714:BGR327714 BQA327714:BQN327714 BZW327714:CAJ327714 CJS327714:CKF327714 CTO327714:CUB327714 DDK327714:DDX327714 DNG327714:DNT327714 DXC327714:DXP327714 EGY327714:EHL327714 EQU327714:ERH327714 FAQ327714:FBD327714 FKM327714:FKZ327714 FUI327714:FUV327714 GEE327714:GER327714 GOA327714:GON327714 GXW327714:GYJ327714 HHS327714:HIF327714 HRO327714:HSB327714 IBK327714:IBX327714 ILG327714:ILT327714 IVC327714:IVP327714 JEY327714:JFL327714 JOU327714:JPH327714 JYQ327714:JZD327714 KIM327714:KIZ327714 KSI327714:KSV327714 LCE327714:LCR327714 LMA327714:LMN327714 LVW327714:LWJ327714 MFS327714:MGF327714 MPO327714:MQB327714 MZK327714:MZX327714 NJG327714:NJT327714 NTC327714:NTP327714 OCY327714:ODL327714 OMU327714:ONH327714 OWQ327714:OXD327714 PGM327714:PGZ327714 PQI327714:PQV327714 QAE327714:QAR327714 QKA327714:QKN327714 QTW327714:QUJ327714 RDS327714:REF327714 RNO327714:ROB327714 RXK327714:RXX327714 SHG327714:SHT327714 SRC327714:SRP327714 TAY327714:TBL327714 TKU327714:TLH327714 TUQ327714:TVD327714 UEM327714:UEZ327714 UOI327714:UOV327714 UYE327714:UYR327714 VIA327714:VIN327714 VRW327714:VSJ327714 WBS327714:WCF327714 WLO327714:WMB327714 WVK327714:WVX327714 C393250:P393250 IY393250:JL393250 SU393250:TH393250 ACQ393250:ADD393250 AMM393250:AMZ393250 AWI393250:AWV393250 BGE393250:BGR393250 BQA393250:BQN393250 BZW393250:CAJ393250 CJS393250:CKF393250 CTO393250:CUB393250 DDK393250:DDX393250 DNG393250:DNT393250 DXC393250:DXP393250 EGY393250:EHL393250 EQU393250:ERH393250 FAQ393250:FBD393250 FKM393250:FKZ393250 FUI393250:FUV393250 GEE393250:GER393250 GOA393250:GON393250 GXW393250:GYJ393250 HHS393250:HIF393250 HRO393250:HSB393250 IBK393250:IBX393250 ILG393250:ILT393250 IVC393250:IVP393250 JEY393250:JFL393250 JOU393250:JPH393250 JYQ393250:JZD393250 KIM393250:KIZ393250 KSI393250:KSV393250 LCE393250:LCR393250 LMA393250:LMN393250 LVW393250:LWJ393250 MFS393250:MGF393250 MPO393250:MQB393250 MZK393250:MZX393250 NJG393250:NJT393250 NTC393250:NTP393250 OCY393250:ODL393250 OMU393250:ONH393250 OWQ393250:OXD393250 PGM393250:PGZ393250 PQI393250:PQV393250 QAE393250:QAR393250 QKA393250:QKN393250 QTW393250:QUJ393250 RDS393250:REF393250 RNO393250:ROB393250 RXK393250:RXX393250 SHG393250:SHT393250 SRC393250:SRP393250 TAY393250:TBL393250 TKU393250:TLH393250 TUQ393250:TVD393250 UEM393250:UEZ393250 UOI393250:UOV393250 UYE393250:UYR393250 VIA393250:VIN393250 VRW393250:VSJ393250 WBS393250:WCF393250 WLO393250:WMB393250 WVK393250:WVX393250 C458786:P458786 IY458786:JL458786 SU458786:TH458786 ACQ458786:ADD458786 AMM458786:AMZ458786 AWI458786:AWV458786 BGE458786:BGR458786 BQA458786:BQN458786 BZW458786:CAJ458786 CJS458786:CKF458786 CTO458786:CUB458786 DDK458786:DDX458786 DNG458786:DNT458786 DXC458786:DXP458786 EGY458786:EHL458786 EQU458786:ERH458786 FAQ458786:FBD458786 FKM458786:FKZ458786 FUI458786:FUV458786 GEE458786:GER458786 GOA458786:GON458786 GXW458786:GYJ458786 HHS458786:HIF458786 HRO458786:HSB458786 IBK458786:IBX458786 ILG458786:ILT458786 IVC458786:IVP458786 JEY458786:JFL458786 JOU458786:JPH458786 JYQ458786:JZD458786 KIM458786:KIZ458786 KSI458786:KSV458786 LCE458786:LCR458786 LMA458786:LMN458786 LVW458786:LWJ458786 MFS458786:MGF458786 MPO458786:MQB458786 MZK458786:MZX458786 NJG458786:NJT458786 NTC458786:NTP458786 OCY458786:ODL458786 OMU458786:ONH458786 OWQ458786:OXD458786 PGM458786:PGZ458786 PQI458786:PQV458786 QAE458786:QAR458786 QKA458786:QKN458786 QTW458786:QUJ458786 RDS458786:REF458786 RNO458786:ROB458786 RXK458786:RXX458786 SHG458786:SHT458786 SRC458786:SRP458786 TAY458786:TBL458786 TKU458786:TLH458786 TUQ458786:TVD458786 UEM458786:UEZ458786 UOI458786:UOV458786 UYE458786:UYR458786 VIA458786:VIN458786 VRW458786:VSJ458786 WBS458786:WCF458786 WLO458786:WMB458786 WVK458786:WVX458786 C524322:P524322 IY524322:JL524322 SU524322:TH524322 ACQ524322:ADD524322 AMM524322:AMZ524322 AWI524322:AWV524322 BGE524322:BGR524322 BQA524322:BQN524322 BZW524322:CAJ524322 CJS524322:CKF524322 CTO524322:CUB524322 DDK524322:DDX524322 DNG524322:DNT524322 DXC524322:DXP524322 EGY524322:EHL524322 EQU524322:ERH524322 FAQ524322:FBD524322 FKM524322:FKZ524322 FUI524322:FUV524322 GEE524322:GER524322 GOA524322:GON524322 GXW524322:GYJ524322 HHS524322:HIF524322 HRO524322:HSB524322 IBK524322:IBX524322 ILG524322:ILT524322 IVC524322:IVP524322 JEY524322:JFL524322 JOU524322:JPH524322 JYQ524322:JZD524322 KIM524322:KIZ524322 KSI524322:KSV524322 LCE524322:LCR524322 LMA524322:LMN524322 LVW524322:LWJ524322 MFS524322:MGF524322 MPO524322:MQB524322 MZK524322:MZX524322 NJG524322:NJT524322 NTC524322:NTP524322 OCY524322:ODL524322 OMU524322:ONH524322 OWQ524322:OXD524322 PGM524322:PGZ524322 PQI524322:PQV524322 QAE524322:QAR524322 QKA524322:QKN524322 QTW524322:QUJ524322 RDS524322:REF524322 RNO524322:ROB524322 RXK524322:RXX524322 SHG524322:SHT524322 SRC524322:SRP524322 TAY524322:TBL524322 TKU524322:TLH524322 TUQ524322:TVD524322 UEM524322:UEZ524322 UOI524322:UOV524322 UYE524322:UYR524322 VIA524322:VIN524322 VRW524322:VSJ524322 WBS524322:WCF524322 WLO524322:WMB524322 WVK524322:WVX524322 C589858:P589858 IY589858:JL589858 SU589858:TH589858 ACQ589858:ADD589858 AMM589858:AMZ589858 AWI589858:AWV589858 BGE589858:BGR589858 BQA589858:BQN589858 BZW589858:CAJ589858 CJS589858:CKF589858 CTO589858:CUB589858 DDK589858:DDX589858 DNG589858:DNT589858 DXC589858:DXP589858 EGY589858:EHL589858 EQU589858:ERH589858 FAQ589858:FBD589858 FKM589858:FKZ589858 FUI589858:FUV589858 GEE589858:GER589858 GOA589858:GON589858 GXW589858:GYJ589858 HHS589858:HIF589858 HRO589858:HSB589858 IBK589858:IBX589858 ILG589858:ILT589858 IVC589858:IVP589858 JEY589858:JFL589858 JOU589858:JPH589858 JYQ589858:JZD589858 KIM589858:KIZ589858 KSI589858:KSV589858 LCE589858:LCR589858 LMA589858:LMN589858 LVW589858:LWJ589858 MFS589858:MGF589858 MPO589858:MQB589858 MZK589858:MZX589858 NJG589858:NJT589858 NTC589858:NTP589858 OCY589858:ODL589858 OMU589858:ONH589858 OWQ589858:OXD589858 PGM589858:PGZ589858 PQI589858:PQV589858 QAE589858:QAR589858 QKA589858:QKN589858 QTW589858:QUJ589858 RDS589858:REF589858 RNO589858:ROB589858 RXK589858:RXX589858 SHG589858:SHT589858 SRC589858:SRP589858 TAY589858:TBL589858 TKU589858:TLH589858 TUQ589858:TVD589858 UEM589858:UEZ589858 UOI589858:UOV589858 UYE589858:UYR589858 VIA589858:VIN589858 VRW589858:VSJ589858 WBS589858:WCF589858 WLO589858:WMB589858 WVK589858:WVX589858 C655394:P655394 IY655394:JL655394 SU655394:TH655394 ACQ655394:ADD655394 AMM655394:AMZ655394 AWI655394:AWV655394 BGE655394:BGR655394 BQA655394:BQN655394 BZW655394:CAJ655394 CJS655394:CKF655394 CTO655394:CUB655394 DDK655394:DDX655394 DNG655394:DNT655394 DXC655394:DXP655394 EGY655394:EHL655394 EQU655394:ERH655394 FAQ655394:FBD655394 FKM655394:FKZ655394 FUI655394:FUV655394 GEE655394:GER655394 GOA655394:GON655394 GXW655394:GYJ655394 HHS655394:HIF655394 HRO655394:HSB655394 IBK655394:IBX655394 ILG655394:ILT655394 IVC655394:IVP655394 JEY655394:JFL655394 JOU655394:JPH655394 JYQ655394:JZD655394 KIM655394:KIZ655394 KSI655394:KSV655394 LCE655394:LCR655394 LMA655394:LMN655394 LVW655394:LWJ655394 MFS655394:MGF655394 MPO655394:MQB655394 MZK655394:MZX655394 NJG655394:NJT655394 NTC655394:NTP655394 OCY655394:ODL655394 OMU655394:ONH655394 OWQ655394:OXD655394 PGM655394:PGZ655394 PQI655394:PQV655394 QAE655394:QAR655394 QKA655394:QKN655394 QTW655394:QUJ655394 RDS655394:REF655394 RNO655394:ROB655394 RXK655394:RXX655394 SHG655394:SHT655394 SRC655394:SRP655394 TAY655394:TBL655394 TKU655394:TLH655394 TUQ655394:TVD655394 UEM655394:UEZ655394 UOI655394:UOV655394 UYE655394:UYR655394 VIA655394:VIN655394 VRW655394:VSJ655394 WBS655394:WCF655394 WLO655394:WMB655394 WVK655394:WVX655394 C720930:P720930 IY720930:JL720930 SU720930:TH720930 ACQ720930:ADD720930 AMM720930:AMZ720930 AWI720930:AWV720930 BGE720930:BGR720930 BQA720930:BQN720930 BZW720930:CAJ720930 CJS720930:CKF720930 CTO720930:CUB720930 DDK720930:DDX720930 DNG720930:DNT720930 DXC720930:DXP720930 EGY720930:EHL720930 EQU720930:ERH720930 FAQ720930:FBD720930 FKM720930:FKZ720930 FUI720930:FUV720930 GEE720930:GER720930 GOA720930:GON720930 GXW720930:GYJ720930 HHS720930:HIF720930 HRO720930:HSB720930 IBK720930:IBX720930 ILG720930:ILT720930 IVC720930:IVP720930 JEY720930:JFL720930 JOU720930:JPH720930 JYQ720930:JZD720930 KIM720930:KIZ720930 KSI720930:KSV720930 LCE720930:LCR720930 LMA720930:LMN720930 LVW720930:LWJ720930 MFS720930:MGF720930 MPO720930:MQB720930 MZK720930:MZX720930 NJG720930:NJT720930 NTC720930:NTP720930 OCY720930:ODL720930 OMU720930:ONH720930 OWQ720930:OXD720930 PGM720930:PGZ720930 PQI720930:PQV720930 QAE720930:QAR720930 QKA720930:QKN720930 QTW720930:QUJ720930 RDS720930:REF720930 RNO720930:ROB720930 RXK720930:RXX720930 SHG720930:SHT720930 SRC720930:SRP720930 TAY720930:TBL720930 TKU720930:TLH720930 TUQ720930:TVD720930 UEM720930:UEZ720930 UOI720930:UOV720930 UYE720930:UYR720930 VIA720930:VIN720930 VRW720930:VSJ720930 WBS720930:WCF720930 WLO720930:WMB720930 WVK720930:WVX720930 C786466:P786466 IY786466:JL786466 SU786466:TH786466 ACQ786466:ADD786466 AMM786466:AMZ786466 AWI786466:AWV786466 BGE786466:BGR786466 BQA786466:BQN786466 BZW786466:CAJ786466 CJS786466:CKF786466 CTO786466:CUB786466 DDK786466:DDX786466 DNG786466:DNT786466 DXC786466:DXP786466 EGY786466:EHL786466 EQU786466:ERH786466 FAQ786466:FBD786466 FKM786466:FKZ786466 FUI786466:FUV786466 GEE786466:GER786466 GOA786466:GON786466 GXW786466:GYJ786466 HHS786466:HIF786466 HRO786466:HSB786466 IBK786466:IBX786466 ILG786466:ILT786466 IVC786466:IVP786466 JEY786466:JFL786466 JOU786466:JPH786466 JYQ786466:JZD786466 KIM786466:KIZ786466 KSI786466:KSV786466 LCE786466:LCR786466 LMA786466:LMN786466 LVW786466:LWJ786466 MFS786466:MGF786466 MPO786466:MQB786466 MZK786466:MZX786466 NJG786466:NJT786466 NTC786466:NTP786466 OCY786466:ODL786466 OMU786466:ONH786466 OWQ786466:OXD786466 PGM786466:PGZ786466 PQI786466:PQV786466 QAE786466:QAR786466 QKA786466:QKN786466 QTW786466:QUJ786466 RDS786466:REF786466 RNO786466:ROB786466 RXK786466:RXX786466 SHG786466:SHT786466 SRC786466:SRP786466 TAY786466:TBL786466 TKU786466:TLH786466 TUQ786466:TVD786466 UEM786466:UEZ786466 UOI786466:UOV786466 UYE786466:UYR786466 VIA786466:VIN786466 VRW786466:VSJ786466 WBS786466:WCF786466 WLO786466:WMB786466 WVK786466:WVX786466 C852002:P852002 IY852002:JL852002 SU852002:TH852002 ACQ852002:ADD852002 AMM852002:AMZ852002 AWI852002:AWV852002 BGE852002:BGR852002 BQA852002:BQN852002 BZW852002:CAJ852002 CJS852002:CKF852002 CTO852002:CUB852002 DDK852002:DDX852002 DNG852002:DNT852002 DXC852002:DXP852002 EGY852002:EHL852002 EQU852002:ERH852002 FAQ852002:FBD852002 FKM852002:FKZ852002 FUI852002:FUV852002 GEE852002:GER852002 GOA852002:GON852002 GXW852002:GYJ852002 HHS852002:HIF852002 HRO852002:HSB852002 IBK852002:IBX852002 ILG852002:ILT852002 IVC852002:IVP852002 JEY852002:JFL852002 JOU852002:JPH852002 JYQ852002:JZD852002 KIM852002:KIZ852002 KSI852002:KSV852002 LCE852002:LCR852002 LMA852002:LMN852002 LVW852002:LWJ852002 MFS852002:MGF852002 MPO852002:MQB852002 MZK852002:MZX852002 NJG852002:NJT852002 NTC852002:NTP852002 OCY852002:ODL852002 OMU852002:ONH852002 OWQ852002:OXD852002 PGM852002:PGZ852002 PQI852002:PQV852002 QAE852002:QAR852002 QKA852002:QKN852002 QTW852002:QUJ852002 RDS852002:REF852002 RNO852002:ROB852002 RXK852002:RXX852002 SHG852002:SHT852002 SRC852002:SRP852002 TAY852002:TBL852002 TKU852002:TLH852002 TUQ852002:TVD852002 UEM852002:UEZ852002 UOI852002:UOV852002 UYE852002:UYR852002 VIA852002:VIN852002 VRW852002:VSJ852002 WBS852002:WCF852002 WLO852002:WMB852002 WVK852002:WVX852002 C917538:P917538 IY917538:JL917538 SU917538:TH917538 ACQ917538:ADD917538 AMM917538:AMZ917538 AWI917538:AWV917538 BGE917538:BGR917538 BQA917538:BQN917538 BZW917538:CAJ917538 CJS917538:CKF917538 CTO917538:CUB917538 DDK917538:DDX917538 DNG917538:DNT917538 DXC917538:DXP917538 EGY917538:EHL917538 EQU917538:ERH917538 FAQ917538:FBD917538 FKM917538:FKZ917538 FUI917538:FUV917538 GEE917538:GER917538 GOA917538:GON917538 GXW917538:GYJ917538 HHS917538:HIF917538 HRO917538:HSB917538 IBK917538:IBX917538 ILG917538:ILT917538 IVC917538:IVP917538 JEY917538:JFL917538 JOU917538:JPH917538 JYQ917538:JZD917538 KIM917538:KIZ917538 KSI917538:KSV917538 LCE917538:LCR917538 LMA917538:LMN917538 LVW917538:LWJ917538 MFS917538:MGF917538 MPO917538:MQB917538 MZK917538:MZX917538 NJG917538:NJT917538 NTC917538:NTP917538 OCY917538:ODL917538 OMU917538:ONH917538 OWQ917538:OXD917538 PGM917538:PGZ917538 PQI917538:PQV917538 QAE917538:QAR917538 QKA917538:QKN917538 QTW917538:QUJ917538 RDS917538:REF917538 RNO917538:ROB917538 RXK917538:RXX917538 SHG917538:SHT917538 SRC917538:SRP917538 TAY917538:TBL917538 TKU917538:TLH917538 TUQ917538:TVD917538 UEM917538:UEZ917538 UOI917538:UOV917538 UYE917538:UYR917538 VIA917538:VIN917538 VRW917538:VSJ917538 WBS917538:WCF917538 WLO917538:WMB917538 WVK917538:WVX917538 C983074:P983074 IY983074:JL983074 SU983074:TH983074 ACQ983074:ADD983074 AMM983074:AMZ983074 AWI983074:AWV983074 BGE983074:BGR983074 BQA983074:BQN983074 BZW983074:CAJ983074 CJS983074:CKF983074 CTO983074:CUB983074 DDK983074:DDX983074 DNG983074:DNT983074 DXC983074:DXP983074 EGY983074:EHL983074 EQU983074:ERH983074 FAQ983074:FBD983074 FKM983074:FKZ983074 FUI983074:FUV983074 GEE983074:GER983074 GOA983074:GON983074 GXW983074:GYJ983074 HHS983074:HIF983074 HRO983074:HSB983074 IBK983074:IBX983074 ILG983074:ILT983074 IVC983074:IVP983074 JEY983074:JFL983074 JOU983074:JPH983074 JYQ983074:JZD983074 KIM983074:KIZ983074 KSI983074:KSV983074 LCE983074:LCR983074 LMA983074:LMN983074 LVW983074:LWJ983074 MFS983074:MGF983074 MPO983074:MQB983074 MZK983074:MZX983074 NJG983074:NJT983074 NTC983074:NTP983074 OCY983074:ODL983074 OMU983074:ONH983074 OWQ983074:OXD983074 PGM983074:PGZ983074 PQI983074:PQV983074 QAE983074:QAR983074 QKA983074:QKN983074 QTW983074:QUJ983074 RDS983074:REF983074 RNO983074:ROB983074 RXK983074:RXX983074 SHG983074:SHT983074 SRC983074:SRP983074 TAY983074:TBL983074 TKU983074:TLH983074 TUQ983074:TVD983074 UEM983074:UEZ983074 UOI983074:UOV983074 UYE983074:UYR983074 VIA983074:VIN983074 VRW983074:VSJ983074 WBS983074:WCF983074 WLO983074:WMB983074 WVK983074:WVX983074 C36:P36 IY36:JL36 SU36:TH36 ACQ36:ADD36 AMM36:AMZ36 AWI36:AWV36 BGE36:BGR36 BQA36:BQN36 BZW36:CAJ36 CJS36:CKF36 CTO36:CUB36 DDK36:DDX36 DNG36:DNT36 DXC36:DXP36 EGY36:EHL36 EQU36:ERH36 FAQ36:FBD36 FKM36:FKZ36 FUI36:FUV36 GEE36:GER36 GOA36:GON36 GXW36:GYJ36 HHS36:HIF36 HRO36:HSB36 IBK36:IBX36 ILG36:ILT36 IVC36:IVP36 JEY36:JFL36 JOU36:JPH36 JYQ36:JZD36 KIM36:KIZ36 KSI36:KSV36 LCE36:LCR36 LMA36:LMN36 LVW36:LWJ36 MFS36:MGF36 MPO36:MQB36 MZK36:MZX36 NJG36:NJT36 NTC36:NTP36 OCY36:ODL36 OMU36:ONH36 OWQ36:OXD36 PGM36:PGZ36 PQI36:PQV36 QAE36:QAR36 QKA36:QKN36 QTW36:QUJ36 RDS36:REF36 RNO36:ROB36 RXK36:RXX36 SHG36:SHT36 SRC36:SRP36 TAY36:TBL36 TKU36:TLH36 TUQ36:TVD36 UEM36:UEZ36 UOI36:UOV36 UYE36:UYR36 VIA36:VIN36 VRW36:VSJ36 WBS36:WCF36 WLO36:WMB36 WVK36:WVX36 C65572:P65572 IY65572:JL65572 SU65572:TH65572 ACQ65572:ADD65572 AMM65572:AMZ65572 AWI65572:AWV65572 BGE65572:BGR65572 BQA65572:BQN65572 BZW65572:CAJ65572 CJS65572:CKF65572 CTO65572:CUB65572 DDK65572:DDX65572 DNG65572:DNT65572 DXC65572:DXP65572 EGY65572:EHL65572 EQU65572:ERH65572 FAQ65572:FBD65572 FKM65572:FKZ65572 FUI65572:FUV65572 GEE65572:GER65572 GOA65572:GON65572 GXW65572:GYJ65572 HHS65572:HIF65572 HRO65572:HSB65572 IBK65572:IBX65572 ILG65572:ILT65572 IVC65572:IVP65572 JEY65572:JFL65572 JOU65572:JPH65572 JYQ65572:JZD65572 KIM65572:KIZ65572 KSI65572:KSV65572 LCE65572:LCR65572 LMA65572:LMN65572 LVW65572:LWJ65572 MFS65572:MGF65572 MPO65572:MQB65572 MZK65572:MZX65572 NJG65572:NJT65572 NTC65572:NTP65572 OCY65572:ODL65572 OMU65572:ONH65572 OWQ65572:OXD65572 PGM65572:PGZ65572 PQI65572:PQV65572 QAE65572:QAR65572 QKA65572:QKN65572 QTW65572:QUJ65572 RDS65572:REF65572 RNO65572:ROB65572 RXK65572:RXX65572 SHG65572:SHT65572 SRC65572:SRP65572 TAY65572:TBL65572 TKU65572:TLH65572 TUQ65572:TVD65572 UEM65572:UEZ65572 UOI65572:UOV65572 UYE65572:UYR65572 VIA65572:VIN65572 VRW65572:VSJ65572 WBS65572:WCF65572 WLO65572:WMB65572 WVK65572:WVX65572 C131108:P131108 IY131108:JL131108 SU131108:TH131108 ACQ131108:ADD131108 AMM131108:AMZ131108 AWI131108:AWV131108 BGE131108:BGR131108 BQA131108:BQN131108 BZW131108:CAJ131108 CJS131108:CKF131108 CTO131108:CUB131108 DDK131108:DDX131108 DNG131108:DNT131108 DXC131108:DXP131108 EGY131108:EHL131108 EQU131108:ERH131108 FAQ131108:FBD131108 FKM131108:FKZ131108 FUI131108:FUV131108 GEE131108:GER131108 GOA131108:GON131108 GXW131108:GYJ131108 HHS131108:HIF131108 HRO131108:HSB131108 IBK131108:IBX131108 ILG131108:ILT131108 IVC131108:IVP131108 JEY131108:JFL131108 JOU131108:JPH131108 JYQ131108:JZD131108 KIM131108:KIZ131108 KSI131108:KSV131108 LCE131108:LCR131108 LMA131108:LMN131108 LVW131108:LWJ131108 MFS131108:MGF131108 MPO131108:MQB131108 MZK131108:MZX131108 NJG131108:NJT131108 NTC131108:NTP131108 OCY131108:ODL131108 OMU131108:ONH131108 OWQ131108:OXD131108 PGM131108:PGZ131108 PQI131108:PQV131108 QAE131108:QAR131108 QKA131108:QKN131108 QTW131108:QUJ131108 RDS131108:REF131108 RNO131108:ROB131108 RXK131108:RXX131108 SHG131108:SHT131108 SRC131108:SRP131108 TAY131108:TBL131108 TKU131108:TLH131108 TUQ131108:TVD131108 UEM131108:UEZ131108 UOI131108:UOV131108 UYE131108:UYR131108 VIA131108:VIN131108 VRW131108:VSJ131108 WBS131108:WCF131108 WLO131108:WMB131108 WVK131108:WVX131108 C196644:P196644 IY196644:JL196644 SU196644:TH196644 ACQ196644:ADD196644 AMM196644:AMZ196644 AWI196644:AWV196644 BGE196644:BGR196644 BQA196644:BQN196644 BZW196644:CAJ196644 CJS196644:CKF196644 CTO196644:CUB196644 DDK196644:DDX196644 DNG196644:DNT196644 DXC196644:DXP196644 EGY196644:EHL196644 EQU196644:ERH196644 FAQ196644:FBD196644 FKM196644:FKZ196644 FUI196644:FUV196644 GEE196644:GER196644 GOA196644:GON196644 GXW196644:GYJ196644 HHS196644:HIF196644 HRO196644:HSB196644 IBK196644:IBX196644 ILG196644:ILT196644 IVC196644:IVP196644 JEY196644:JFL196644 JOU196644:JPH196644 JYQ196644:JZD196644 KIM196644:KIZ196644 KSI196644:KSV196644 LCE196644:LCR196644 LMA196644:LMN196644 LVW196644:LWJ196644 MFS196644:MGF196644 MPO196644:MQB196644 MZK196644:MZX196644 NJG196644:NJT196644 NTC196644:NTP196644 OCY196644:ODL196644 OMU196644:ONH196644 OWQ196644:OXD196644 PGM196644:PGZ196644 PQI196644:PQV196644 QAE196644:QAR196644 QKA196644:QKN196644 QTW196644:QUJ196644 RDS196644:REF196644 RNO196644:ROB196644 RXK196644:RXX196644 SHG196644:SHT196644 SRC196644:SRP196644 TAY196644:TBL196644 TKU196644:TLH196644 TUQ196644:TVD196644 UEM196644:UEZ196644 UOI196644:UOV196644 UYE196644:UYR196644 VIA196644:VIN196644 VRW196644:VSJ196644 WBS196644:WCF196644 WLO196644:WMB196644 WVK196644:WVX196644 C262180:P262180 IY262180:JL262180 SU262180:TH262180 ACQ262180:ADD262180 AMM262180:AMZ262180 AWI262180:AWV262180 BGE262180:BGR262180 BQA262180:BQN262180 BZW262180:CAJ262180 CJS262180:CKF262180 CTO262180:CUB262180 DDK262180:DDX262180 DNG262180:DNT262180 DXC262180:DXP262180 EGY262180:EHL262180 EQU262180:ERH262180 FAQ262180:FBD262180 FKM262180:FKZ262180 FUI262180:FUV262180 GEE262180:GER262180 GOA262180:GON262180 GXW262180:GYJ262180 HHS262180:HIF262180 HRO262180:HSB262180 IBK262180:IBX262180 ILG262180:ILT262180 IVC262180:IVP262180 JEY262180:JFL262180 JOU262180:JPH262180 JYQ262180:JZD262180 KIM262180:KIZ262180 KSI262180:KSV262180 LCE262180:LCR262180 LMA262180:LMN262180 LVW262180:LWJ262180 MFS262180:MGF262180 MPO262180:MQB262180 MZK262180:MZX262180 NJG262180:NJT262180 NTC262180:NTP262180 OCY262180:ODL262180 OMU262180:ONH262180 OWQ262180:OXD262180 PGM262180:PGZ262180 PQI262180:PQV262180 QAE262180:QAR262180 QKA262180:QKN262180 QTW262180:QUJ262180 RDS262180:REF262180 RNO262180:ROB262180 RXK262180:RXX262180 SHG262180:SHT262180 SRC262180:SRP262180 TAY262180:TBL262180 TKU262180:TLH262180 TUQ262180:TVD262180 UEM262180:UEZ262180 UOI262180:UOV262180 UYE262180:UYR262180 VIA262180:VIN262180 VRW262180:VSJ262180 WBS262180:WCF262180 WLO262180:WMB262180 WVK262180:WVX262180 C327716:P327716 IY327716:JL327716 SU327716:TH327716 ACQ327716:ADD327716 AMM327716:AMZ327716 AWI327716:AWV327716 BGE327716:BGR327716 BQA327716:BQN327716 BZW327716:CAJ327716 CJS327716:CKF327716 CTO327716:CUB327716 DDK327716:DDX327716 DNG327716:DNT327716 DXC327716:DXP327716 EGY327716:EHL327716 EQU327716:ERH327716 FAQ327716:FBD327716 FKM327716:FKZ327716 FUI327716:FUV327716 GEE327716:GER327716 GOA327716:GON327716 GXW327716:GYJ327716 HHS327716:HIF327716 HRO327716:HSB327716 IBK327716:IBX327716 ILG327716:ILT327716 IVC327716:IVP327716 JEY327716:JFL327716 JOU327716:JPH327716 JYQ327716:JZD327716 KIM327716:KIZ327716 KSI327716:KSV327716 LCE327716:LCR327716 LMA327716:LMN327716 LVW327716:LWJ327716 MFS327716:MGF327716 MPO327716:MQB327716 MZK327716:MZX327716 NJG327716:NJT327716 NTC327716:NTP327716 OCY327716:ODL327716 OMU327716:ONH327716 OWQ327716:OXD327716 PGM327716:PGZ327716 PQI327716:PQV327716 QAE327716:QAR327716 QKA327716:QKN327716 QTW327716:QUJ327716 RDS327716:REF327716 RNO327716:ROB327716 RXK327716:RXX327716 SHG327716:SHT327716 SRC327716:SRP327716 TAY327716:TBL327716 TKU327716:TLH327716 TUQ327716:TVD327716 UEM327716:UEZ327716 UOI327716:UOV327716 UYE327716:UYR327716 VIA327716:VIN327716 VRW327716:VSJ327716 WBS327716:WCF327716 WLO327716:WMB327716 WVK327716:WVX327716 C393252:P393252 IY393252:JL393252 SU393252:TH393252 ACQ393252:ADD393252 AMM393252:AMZ393252 AWI393252:AWV393252 BGE393252:BGR393252 BQA393252:BQN393252 BZW393252:CAJ393252 CJS393252:CKF393252 CTO393252:CUB393252 DDK393252:DDX393252 DNG393252:DNT393252 DXC393252:DXP393252 EGY393252:EHL393252 EQU393252:ERH393252 FAQ393252:FBD393252 FKM393252:FKZ393252 FUI393252:FUV393252 GEE393252:GER393252 GOA393252:GON393252 GXW393252:GYJ393252 HHS393252:HIF393252 HRO393252:HSB393252 IBK393252:IBX393252 ILG393252:ILT393252 IVC393252:IVP393252 JEY393252:JFL393252 JOU393252:JPH393252 JYQ393252:JZD393252 KIM393252:KIZ393252 KSI393252:KSV393252 LCE393252:LCR393252 LMA393252:LMN393252 LVW393252:LWJ393252 MFS393252:MGF393252 MPO393252:MQB393252 MZK393252:MZX393252 NJG393252:NJT393252 NTC393252:NTP393252 OCY393252:ODL393252 OMU393252:ONH393252 OWQ393252:OXD393252 PGM393252:PGZ393252 PQI393252:PQV393252 QAE393252:QAR393252 QKA393252:QKN393252 QTW393252:QUJ393252 RDS393252:REF393252 RNO393252:ROB393252 RXK393252:RXX393252 SHG393252:SHT393252 SRC393252:SRP393252 TAY393252:TBL393252 TKU393252:TLH393252 TUQ393252:TVD393252 UEM393252:UEZ393252 UOI393252:UOV393252 UYE393252:UYR393252 VIA393252:VIN393252 VRW393252:VSJ393252 WBS393252:WCF393252 WLO393252:WMB393252 WVK393252:WVX393252 C458788:P458788 IY458788:JL458788 SU458788:TH458788 ACQ458788:ADD458788 AMM458788:AMZ458788 AWI458788:AWV458788 BGE458788:BGR458788 BQA458788:BQN458788 BZW458788:CAJ458788 CJS458788:CKF458788 CTO458788:CUB458788 DDK458788:DDX458788 DNG458788:DNT458788 DXC458788:DXP458788 EGY458788:EHL458788 EQU458788:ERH458788 FAQ458788:FBD458788 FKM458788:FKZ458788 FUI458788:FUV458788 GEE458788:GER458788 GOA458788:GON458788 GXW458788:GYJ458788 HHS458788:HIF458788 HRO458788:HSB458788 IBK458788:IBX458788 ILG458788:ILT458788 IVC458788:IVP458788 JEY458788:JFL458788 JOU458788:JPH458788 JYQ458788:JZD458788 KIM458788:KIZ458788 KSI458788:KSV458788 LCE458788:LCR458788 LMA458788:LMN458788 LVW458788:LWJ458788 MFS458788:MGF458788 MPO458788:MQB458788 MZK458788:MZX458788 NJG458788:NJT458788 NTC458788:NTP458788 OCY458788:ODL458788 OMU458788:ONH458788 OWQ458788:OXD458788 PGM458788:PGZ458788 PQI458788:PQV458788 QAE458788:QAR458788 QKA458788:QKN458788 QTW458788:QUJ458788 RDS458788:REF458788 RNO458788:ROB458788 RXK458788:RXX458788 SHG458788:SHT458788 SRC458788:SRP458788 TAY458788:TBL458788 TKU458788:TLH458788 TUQ458788:TVD458788 UEM458788:UEZ458788 UOI458788:UOV458788 UYE458788:UYR458788 VIA458788:VIN458788 VRW458788:VSJ458788 WBS458788:WCF458788 WLO458788:WMB458788 WVK458788:WVX458788 C524324:P524324 IY524324:JL524324 SU524324:TH524324 ACQ524324:ADD524324 AMM524324:AMZ524324 AWI524324:AWV524324 BGE524324:BGR524324 BQA524324:BQN524324 BZW524324:CAJ524324 CJS524324:CKF524324 CTO524324:CUB524324 DDK524324:DDX524324 DNG524324:DNT524324 DXC524324:DXP524324 EGY524324:EHL524324 EQU524324:ERH524324 FAQ524324:FBD524324 FKM524324:FKZ524324 FUI524324:FUV524324 GEE524324:GER524324 GOA524324:GON524324 GXW524324:GYJ524324 HHS524324:HIF524324 HRO524324:HSB524324 IBK524324:IBX524324 ILG524324:ILT524324 IVC524324:IVP524324 JEY524324:JFL524324 JOU524324:JPH524324 JYQ524324:JZD524324 KIM524324:KIZ524324 KSI524324:KSV524324 LCE524324:LCR524324 LMA524324:LMN524324 LVW524324:LWJ524324 MFS524324:MGF524324 MPO524324:MQB524324 MZK524324:MZX524324 NJG524324:NJT524324 NTC524324:NTP524324 OCY524324:ODL524324 OMU524324:ONH524324 OWQ524324:OXD524324 PGM524324:PGZ524324 PQI524324:PQV524324 QAE524324:QAR524324 QKA524324:QKN524324 QTW524324:QUJ524324 RDS524324:REF524324 RNO524324:ROB524324 RXK524324:RXX524324 SHG524324:SHT524324 SRC524324:SRP524324 TAY524324:TBL524324 TKU524324:TLH524324 TUQ524324:TVD524324 UEM524324:UEZ524324 UOI524324:UOV524324 UYE524324:UYR524324 VIA524324:VIN524324 VRW524324:VSJ524324 WBS524324:WCF524324 WLO524324:WMB524324 WVK524324:WVX524324 C589860:P589860 IY589860:JL589860 SU589860:TH589860 ACQ589860:ADD589860 AMM589860:AMZ589860 AWI589860:AWV589860 BGE589860:BGR589860 BQA589860:BQN589860 BZW589860:CAJ589860 CJS589860:CKF589860 CTO589860:CUB589860 DDK589860:DDX589860 DNG589860:DNT589860 DXC589860:DXP589860 EGY589860:EHL589860 EQU589860:ERH589860 FAQ589860:FBD589860 FKM589860:FKZ589860 FUI589860:FUV589860 GEE589860:GER589860 GOA589860:GON589860 GXW589860:GYJ589860 HHS589860:HIF589860 HRO589860:HSB589860 IBK589860:IBX589860 ILG589860:ILT589860 IVC589860:IVP589860 JEY589860:JFL589860 JOU589860:JPH589860 JYQ589860:JZD589860 KIM589860:KIZ589860 KSI589860:KSV589860 LCE589860:LCR589860 LMA589860:LMN589860 LVW589860:LWJ589860 MFS589860:MGF589860 MPO589860:MQB589860 MZK589860:MZX589860 NJG589860:NJT589860 NTC589860:NTP589860 OCY589860:ODL589860 OMU589860:ONH589860 OWQ589860:OXD589860 PGM589860:PGZ589860 PQI589860:PQV589860 QAE589860:QAR589860 QKA589860:QKN589860 QTW589860:QUJ589860 RDS589860:REF589860 RNO589860:ROB589860 RXK589860:RXX589860 SHG589860:SHT589860 SRC589860:SRP589860 TAY589860:TBL589860 TKU589860:TLH589860 TUQ589860:TVD589860 UEM589860:UEZ589860 UOI589860:UOV589860 UYE589860:UYR589860 VIA589860:VIN589860 VRW589860:VSJ589860 WBS589860:WCF589860 WLO589860:WMB589860 WVK589860:WVX589860 C655396:P655396 IY655396:JL655396 SU655396:TH655396 ACQ655396:ADD655396 AMM655396:AMZ655396 AWI655396:AWV655396 BGE655396:BGR655396 BQA655396:BQN655396 BZW655396:CAJ655396 CJS655396:CKF655396 CTO655396:CUB655396 DDK655396:DDX655396 DNG655396:DNT655396 DXC655396:DXP655396 EGY655396:EHL655396 EQU655396:ERH655396 FAQ655396:FBD655396 FKM655396:FKZ655396 FUI655396:FUV655396 GEE655396:GER655396 GOA655396:GON655396 GXW655396:GYJ655396 HHS655396:HIF655396 HRO655396:HSB655396 IBK655396:IBX655396 ILG655396:ILT655396 IVC655396:IVP655396 JEY655396:JFL655396 JOU655396:JPH655396 JYQ655396:JZD655396 KIM655396:KIZ655396 KSI655396:KSV655396 LCE655396:LCR655396 LMA655396:LMN655396 LVW655396:LWJ655396 MFS655396:MGF655396 MPO655396:MQB655396 MZK655396:MZX655396 NJG655396:NJT655396 NTC655396:NTP655396 OCY655396:ODL655396 OMU655396:ONH655396 OWQ655396:OXD655396 PGM655396:PGZ655396 PQI655396:PQV655396 QAE655396:QAR655396 QKA655396:QKN655396 QTW655396:QUJ655396 RDS655396:REF655396 RNO655396:ROB655396 RXK655396:RXX655396 SHG655396:SHT655396 SRC655396:SRP655396 TAY655396:TBL655396 TKU655396:TLH655396 TUQ655396:TVD655396 UEM655396:UEZ655396 UOI655396:UOV655396 UYE655396:UYR655396 VIA655396:VIN655396 VRW655396:VSJ655396 WBS655396:WCF655396 WLO655396:WMB655396 WVK655396:WVX655396 C720932:P720932 IY720932:JL720932 SU720932:TH720932 ACQ720932:ADD720932 AMM720932:AMZ720932 AWI720932:AWV720932 BGE720932:BGR720932 BQA720932:BQN720932 BZW720932:CAJ720932 CJS720932:CKF720932 CTO720932:CUB720932 DDK720932:DDX720932 DNG720932:DNT720932 DXC720932:DXP720932 EGY720932:EHL720932 EQU720932:ERH720932 FAQ720932:FBD720932 FKM720932:FKZ720932 FUI720932:FUV720932 GEE720932:GER720932 GOA720932:GON720932 GXW720932:GYJ720932 HHS720932:HIF720932 HRO720932:HSB720932 IBK720932:IBX720932 ILG720932:ILT720932 IVC720932:IVP720932 JEY720932:JFL720932 JOU720932:JPH720932 JYQ720932:JZD720932 KIM720932:KIZ720932 KSI720932:KSV720932 LCE720932:LCR720932 LMA720932:LMN720932 LVW720932:LWJ720932 MFS720932:MGF720932 MPO720932:MQB720932 MZK720932:MZX720932 NJG720932:NJT720932 NTC720932:NTP720932 OCY720932:ODL720932 OMU720932:ONH720932 OWQ720932:OXD720932 PGM720932:PGZ720932 PQI720932:PQV720932 QAE720932:QAR720932 QKA720932:QKN720932 QTW720932:QUJ720932 RDS720932:REF720932 RNO720932:ROB720932 RXK720932:RXX720932 SHG720932:SHT720932 SRC720932:SRP720932 TAY720932:TBL720932 TKU720932:TLH720932 TUQ720932:TVD720932 UEM720932:UEZ720932 UOI720932:UOV720932 UYE720932:UYR720932 VIA720932:VIN720932 VRW720932:VSJ720932 WBS720932:WCF720932 WLO720932:WMB720932 WVK720932:WVX720932 C786468:P786468 IY786468:JL786468 SU786468:TH786468 ACQ786468:ADD786468 AMM786468:AMZ786468 AWI786468:AWV786468 BGE786468:BGR786468 BQA786468:BQN786468 BZW786468:CAJ786468 CJS786468:CKF786468 CTO786468:CUB786468 DDK786468:DDX786468 DNG786468:DNT786468 DXC786468:DXP786468 EGY786468:EHL786468 EQU786468:ERH786468 FAQ786468:FBD786468 FKM786468:FKZ786468 FUI786468:FUV786468 GEE786468:GER786468 GOA786468:GON786468 GXW786468:GYJ786468 HHS786468:HIF786468 HRO786468:HSB786468 IBK786468:IBX786468 ILG786468:ILT786468 IVC786468:IVP786468 JEY786468:JFL786468 JOU786468:JPH786468 JYQ786468:JZD786468 KIM786468:KIZ786468 KSI786468:KSV786468 LCE786468:LCR786468 LMA786468:LMN786468 LVW786468:LWJ786468 MFS786468:MGF786468 MPO786468:MQB786468 MZK786468:MZX786468 NJG786468:NJT786468 NTC786468:NTP786468 OCY786468:ODL786468 OMU786468:ONH786468 OWQ786468:OXD786468 PGM786468:PGZ786468 PQI786468:PQV786468 QAE786468:QAR786468 QKA786468:QKN786468 QTW786468:QUJ786468 RDS786468:REF786468 RNO786468:ROB786468 RXK786468:RXX786468 SHG786468:SHT786468 SRC786468:SRP786468 TAY786468:TBL786468 TKU786468:TLH786468 TUQ786468:TVD786468 UEM786468:UEZ786468 UOI786468:UOV786468 UYE786468:UYR786468 VIA786468:VIN786468 VRW786468:VSJ786468 WBS786468:WCF786468 WLO786468:WMB786468 WVK786468:WVX786468 C852004:P852004 IY852004:JL852004 SU852004:TH852004 ACQ852004:ADD852004 AMM852004:AMZ852004 AWI852004:AWV852004 BGE852004:BGR852004 BQA852004:BQN852004 BZW852004:CAJ852004 CJS852004:CKF852004 CTO852004:CUB852004 DDK852004:DDX852004 DNG852004:DNT852004 DXC852004:DXP852004 EGY852004:EHL852004 EQU852004:ERH852004 FAQ852004:FBD852004 FKM852004:FKZ852004 FUI852004:FUV852004 GEE852004:GER852004 GOA852004:GON852004 GXW852004:GYJ852004 HHS852004:HIF852004 HRO852004:HSB852004 IBK852004:IBX852004 ILG852004:ILT852004 IVC852004:IVP852004 JEY852004:JFL852004 JOU852004:JPH852004 JYQ852004:JZD852004 KIM852004:KIZ852004 KSI852004:KSV852004 LCE852004:LCR852004 LMA852004:LMN852004 LVW852004:LWJ852004 MFS852004:MGF852004 MPO852004:MQB852004 MZK852004:MZX852004 NJG852004:NJT852004 NTC852004:NTP852004 OCY852004:ODL852004 OMU852004:ONH852004 OWQ852004:OXD852004 PGM852004:PGZ852004 PQI852004:PQV852004 QAE852004:QAR852004 QKA852004:QKN852004 QTW852004:QUJ852004 RDS852004:REF852004 RNO852004:ROB852004 RXK852004:RXX852004 SHG852004:SHT852004 SRC852004:SRP852004 TAY852004:TBL852004 TKU852004:TLH852004 TUQ852004:TVD852004 UEM852004:UEZ852004 UOI852004:UOV852004 UYE852004:UYR852004 VIA852004:VIN852004 VRW852004:VSJ852004 WBS852004:WCF852004 WLO852004:WMB852004 WVK852004:WVX852004 C917540:P917540 IY917540:JL917540 SU917540:TH917540 ACQ917540:ADD917540 AMM917540:AMZ917540 AWI917540:AWV917540 BGE917540:BGR917540 BQA917540:BQN917540 BZW917540:CAJ917540 CJS917540:CKF917540 CTO917540:CUB917540 DDK917540:DDX917540 DNG917540:DNT917540 DXC917540:DXP917540 EGY917540:EHL917540 EQU917540:ERH917540 FAQ917540:FBD917540 FKM917540:FKZ917540 FUI917540:FUV917540 GEE917540:GER917540 GOA917540:GON917540 GXW917540:GYJ917540 HHS917540:HIF917540 HRO917540:HSB917540 IBK917540:IBX917540 ILG917540:ILT917540 IVC917540:IVP917540 JEY917540:JFL917540 JOU917540:JPH917540 JYQ917540:JZD917540 KIM917540:KIZ917540 KSI917540:KSV917540 LCE917540:LCR917540 LMA917540:LMN917540 LVW917540:LWJ917540 MFS917540:MGF917540 MPO917540:MQB917540 MZK917540:MZX917540 NJG917540:NJT917540 NTC917540:NTP917540 OCY917540:ODL917540 OMU917540:ONH917540 OWQ917540:OXD917540 PGM917540:PGZ917540 PQI917540:PQV917540 QAE917540:QAR917540 QKA917540:QKN917540 QTW917540:QUJ917540 RDS917540:REF917540 RNO917540:ROB917540 RXK917540:RXX917540 SHG917540:SHT917540 SRC917540:SRP917540 TAY917540:TBL917540 TKU917540:TLH917540 TUQ917540:TVD917540 UEM917540:UEZ917540 UOI917540:UOV917540 UYE917540:UYR917540 VIA917540:VIN917540 VRW917540:VSJ917540 WBS917540:WCF917540 WLO917540:WMB917540 WVK917540:WVX917540 C983076:P983076 IY983076:JL983076 SU983076:TH983076 ACQ983076:ADD983076 AMM983076:AMZ983076 AWI983076:AWV983076 BGE983076:BGR983076 BQA983076:BQN983076 BZW983076:CAJ983076 CJS983076:CKF983076 CTO983076:CUB983076 DDK983076:DDX983076 DNG983076:DNT983076 DXC983076:DXP983076 EGY983076:EHL983076 EQU983076:ERH983076 FAQ983076:FBD983076 FKM983076:FKZ983076 FUI983076:FUV983076 GEE983076:GER983076 GOA983076:GON983076 GXW983076:GYJ983076 HHS983076:HIF983076 HRO983076:HSB983076 IBK983076:IBX983076 ILG983076:ILT983076 IVC983076:IVP983076 JEY983076:JFL983076 JOU983076:JPH983076 JYQ983076:JZD983076 KIM983076:KIZ983076 KSI983076:KSV983076 LCE983076:LCR983076 LMA983076:LMN983076 LVW983076:LWJ983076 MFS983076:MGF983076 MPO983076:MQB983076 MZK983076:MZX983076 NJG983076:NJT983076 NTC983076:NTP983076 OCY983076:ODL983076 OMU983076:ONH983076 OWQ983076:OXD983076 PGM983076:PGZ983076 PQI983076:PQV983076 QAE983076:QAR983076 QKA983076:QKN983076 QTW983076:QUJ983076 RDS983076:REF983076 RNO983076:ROB983076 RXK983076:RXX983076 SHG983076:SHT983076 SRC983076:SRP983076 TAY983076:TBL983076 TKU983076:TLH983076 TUQ983076:TVD983076 UEM983076:UEZ983076 UOI983076:UOV983076 UYE983076:UYR983076 VIA983076:VIN983076 VRW983076:VSJ983076 WBS983076:WCF983076 WLO983076:WMB983076 WVK983076:WVX983076" xr:uid="{00000000-0002-0000-0500-000004000000}">
      <formula1>$Q$103:$Q$108</formula1>
    </dataValidation>
    <dataValidation type="list" allowBlank="1" showInputMessage="1" showErrorMessage="1" sqref="WVK983058:WVX983058 IY18:JL18 SU18:TH18 ACQ18:ADD18 AMM18:AMZ18 AWI18:AWV18 BGE18:BGR18 BQA18:BQN18 BZW18:CAJ18 CJS18:CKF18 CTO18:CUB18 DDK18:DDX18 DNG18:DNT18 DXC18:DXP18 EGY18:EHL18 EQU18:ERH18 FAQ18:FBD18 FKM18:FKZ18 FUI18:FUV18 GEE18:GER18 GOA18:GON18 GXW18:GYJ18 HHS18:HIF18 HRO18:HSB18 IBK18:IBX18 ILG18:ILT18 IVC18:IVP18 JEY18:JFL18 JOU18:JPH18 JYQ18:JZD18 KIM18:KIZ18 KSI18:KSV18 LCE18:LCR18 LMA18:LMN18 LVW18:LWJ18 MFS18:MGF18 MPO18:MQB18 MZK18:MZX18 NJG18:NJT18 NTC18:NTP18 OCY18:ODL18 OMU18:ONH18 OWQ18:OXD18 PGM18:PGZ18 PQI18:PQV18 QAE18:QAR18 QKA18:QKN18 QTW18:QUJ18 RDS18:REF18 RNO18:ROB18 RXK18:RXX18 SHG18:SHT18 SRC18:SRP18 TAY18:TBL18 TKU18:TLH18 TUQ18:TVD18 UEM18:UEZ18 UOI18:UOV18 UYE18:UYR18 VIA18:VIN18 VRW18:VSJ18 WBS18:WCF18 WLO18:WMB18 WVK18:WVX18 C65554:P65554 IY65554:JL65554 SU65554:TH65554 ACQ65554:ADD65554 AMM65554:AMZ65554 AWI65554:AWV65554 BGE65554:BGR65554 BQA65554:BQN65554 BZW65554:CAJ65554 CJS65554:CKF65554 CTO65554:CUB65554 DDK65554:DDX65554 DNG65554:DNT65554 DXC65554:DXP65554 EGY65554:EHL65554 EQU65554:ERH65554 FAQ65554:FBD65554 FKM65554:FKZ65554 FUI65554:FUV65554 GEE65554:GER65554 GOA65554:GON65554 GXW65554:GYJ65554 HHS65554:HIF65554 HRO65554:HSB65554 IBK65554:IBX65554 ILG65554:ILT65554 IVC65554:IVP65554 JEY65554:JFL65554 JOU65554:JPH65554 JYQ65554:JZD65554 KIM65554:KIZ65554 KSI65554:KSV65554 LCE65554:LCR65554 LMA65554:LMN65554 LVW65554:LWJ65554 MFS65554:MGF65554 MPO65554:MQB65554 MZK65554:MZX65554 NJG65554:NJT65554 NTC65554:NTP65554 OCY65554:ODL65554 OMU65554:ONH65554 OWQ65554:OXD65554 PGM65554:PGZ65554 PQI65554:PQV65554 QAE65554:QAR65554 QKA65554:QKN65554 QTW65554:QUJ65554 RDS65554:REF65554 RNO65554:ROB65554 RXK65554:RXX65554 SHG65554:SHT65554 SRC65554:SRP65554 TAY65554:TBL65554 TKU65554:TLH65554 TUQ65554:TVD65554 UEM65554:UEZ65554 UOI65554:UOV65554 UYE65554:UYR65554 VIA65554:VIN65554 VRW65554:VSJ65554 WBS65554:WCF65554 WLO65554:WMB65554 WVK65554:WVX65554 C131090:P131090 IY131090:JL131090 SU131090:TH131090 ACQ131090:ADD131090 AMM131090:AMZ131090 AWI131090:AWV131090 BGE131090:BGR131090 BQA131090:BQN131090 BZW131090:CAJ131090 CJS131090:CKF131090 CTO131090:CUB131090 DDK131090:DDX131090 DNG131090:DNT131090 DXC131090:DXP131090 EGY131090:EHL131090 EQU131090:ERH131090 FAQ131090:FBD131090 FKM131090:FKZ131090 FUI131090:FUV131090 GEE131090:GER131090 GOA131090:GON131090 GXW131090:GYJ131090 HHS131090:HIF131090 HRO131090:HSB131090 IBK131090:IBX131090 ILG131090:ILT131090 IVC131090:IVP131090 JEY131090:JFL131090 JOU131090:JPH131090 JYQ131090:JZD131090 KIM131090:KIZ131090 KSI131090:KSV131090 LCE131090:LCR131090 LMA131090:LMN131090 LVW131090:LWJ131090 MFS131090:MGF131090 MPO131090:MQB131090 MZK131090:MZX131090 NJG131090:NJT131090 NTC131090:NTP131090 OCY131090:ODL131090 OMU131090:ONH131090 OWQ131090:OXD131090 PGM131090:PGZ131090 PQI131090:PQV131090 QAE131090:QAR131090 QKA131090:QKN131090 QTW131090:QUJ131090 RDS131090:REF131090 RNO131090:ROB131090 RXK131090:RXX131090 SHG131090:SHT131090 SRC131090:SRP131090 TAY131090:TBL131090 TKU131090:TLH131090 TUQ131090:TVD131090 UEM131090:UEZ131090 UOI131090:UOV131090 UYE131090:UYR131090 VIA131090:VIN131090 VRW131090:VSJ131090 WBS131090:WCF131090 WLO131090:WMB131090 WVK131090:WVX131090 C196626:P196626 IY196626:JL196626 SU196626:TH196626 ACQ196626:ADD196626 AMM196626:AMZ196626 AWI196626:AWV196626 BGE196626:BGR196626 BQA196626:BQN196626 BZW196626:CAJ196626 CJS196626:CKF196626 CTO196626:CUB196626 DDK196626:DDX196626 DNG196626:DNT196626 DXC196626:DXP196626 EGY196626:EHL196626 EQU196626:ERH196626 FAQ196626:FBD196626 FKM196626:FKZ196626 FUI196626:FUV196626 GEE196626:GER196626 GOA196626:GON196626 GXW196626:GYJ196626 HHS196626:HIF196626 HRO196626:HSB196626 IBK196626:IBX196626 ILG196626:ILT196626 IVC196626:IVP196626 JEY196626:JFL196626 JOU196626:JPH196626 JYQ196626:JZD196626 KIM196626:KIZ196626 KSI196626:KSV196626 LCE196626:LCR196626 LMA196626:LMN196626 LVW196626:LWJ196626 MFS196626:MGF196626 MPO196626:MQB196626 MZK196626:MZX196626 NJG196626:NJT196626 NTC196626:NTP196626 OCY196626:ODL196626 OMU196626:ONH196626 OWQ196626:OXD196626 PGM196626:PGZ196626 PQI196626:PQV196626 QAE196626:QAR196626 QKA196626:QKN196626 QTW196626:QUJ196626 RDS196626:REF196626 RNO196626:ROB196626 RXK196626:RXX196626 SHG196626:SHT196626 SRC196626:SRP196626 TAY196626:TBL196626 TKU196626:TLH196626 TUQ196626:TVD196626 UEM196626:UEZ196626 UOI196626:UOV196626 UYE196626:UYR196626 VIA196626:VIN196626 VRW196626:VSJ196626 WBS196626:WCF196626 WLO196626:WMB196626 WVK196626:WVX196626 C262162:P262162 IY262162:JL262162 SU262162:TH262162 ACQ262162:ADD262162 AMM262162:AMZ262162 AWI262162:AWV262162 BGE262162:BGR262162 BQA262162:BQN262162 BZW262162:CAJ262162 CJS262162:CKF262162 CTO262162:CUB262162 DDK262162:DDX262162 DNG262162:DNT262162 DXC262162:DXP262162 EGY262162:EHL262162 EQU262162:ERH262162 FAQ262162:FBD262162 FKM262162:FKZ262162 FUI262162:FUV262162 GEE262162:GER262162 GOA262162:GON262162 GXW262162:GYJ262162 HHS262162:HIF262162 HRO262162:HSB262162 IBK262162:IBX262162 ILG262162:ILT262162 IVC262162:IVP262162 JEY262162:JFL262162 JOU262162:JPH262162 JYQ262162:JZD262162 KIM262162:KIZ262162 KSI262162:KSV262162 LCE262162:LCR262162 LMA262162:LMN262162 LVW262162:LWJ262162 MFS262162:MGF262162 MPO262162:MQB262162 MZK262162:MZX262162 NJG262162:NJT262162 NTC262162:NTP262162 OCY262162:ODL262162 OMU262162:ONH262162 OWQ262162:OXD262162 PGM262162:PGZ262162 PQI262162:PQV262162 QAE262162:QAR262162 QKA262162:QKN262162 QTW262162:QUJ262162 RDS262162:REF262162 RNO262162:ROB262162 RXK262162:RXX262162 SHG262162:SHT262162 SRC262162:SRP262162 TAY262162:TBL262162 TKU262162:TLH262162 TUQ262162:TVD262162 UEM262162:UEZ262162 UOI262162:UOV262162 UYE262162:UYR262162 VIA262162:VIN262162 VRW262162:VSJ262162 WBS262162:WCF262162 WLO262162:WMB262162 WVK262162:WVX262162 C327698:P327698 IY327698:JL327698 SU327698:TH327698 ACQ327698:ADD327698 AMM327698:AMZ327698 AWI327698:AWV327698 BGE327698:BGR327698 BQA327698:BQN327698 BZW327698:CAJ327698 CJS327698:CKF327698 CTO327698:CUB327698 DDK327698:DDX327698 DNG327698:DNT327698 DXC327698:DXP327698 EGY327698:EHL327698 EQU327698:ERH327698 FAQ327698:FBD327698 FKM327698:FKZ327698 FUI327698:FUV327698 GEE327698:GER327698 GOA327698:GON327698 GXW327698:GYJ327698 HHS327698:HIF327698 HRO327698:HSB327698 IBK327698:IBX327698 ILG327698:ILT327698 IVC327698:IVP327698 JEY327698:JFL327698 JOU327698:JPH327698 JYQ327698:JZD327698 KIM327698:KIZ327698 KSI327698:KSV327698 LCE327698:LCR327698 LMA327698:LMN327698 LVW327698:LWJ327698 MFS327698:MGF327698 MPO327698:MQB327698 MZK327698:MZX327698 NJG327698:NJT327698 NTC327698:NTP327698 OCY327698:ODL327698 OMU327698:ONH327698 OWQ327698:OXD327698 PGM327698:PGZ327698 PQI327698:PQV327698 QAE327698:QAR327698 QKA327698:QKN327698 QTW327698:QUJ327698 RDS327698:REF327698 RNO327698:ROB327698 RXK327698:RXX327698 SHG327698:SHT327698 SRC327698:SRP327698 TAY327698:TBL327698 TKU327698:TLH327698 TUQ327698:TVD327698 UEM327698:UEZ327698 UOI327698:UOV327698 UYE327698:UYR327698 VIA327698:VIN327698 VRW327698:VSJ327698 WBS327698:WCF327698 WLO327698:WMB327698 WVK327698:WVX327698 C393234:P393234 IY393234:JL393234 SU393234:TH393234 ACQ393234:ADD393234 AMM393234:AMZ393234 AWI393234:AWV393234 BGE393234:BGR393234 BQA393234:BQN393234 BZW393234:CAJ393234 CJS393234:CKF393234 CTO393234:CUB393234 DDK393234:DDX393234 DNG393234:DNT393234 DXC393234:DXP393234 EGY393234:EHL393234 EQU393234:ERH393234 FAQ393234:FBD393234 FKM393234:FKZ393234 FUI393234:FUV393234 GEE393234:GER393234 GOA393234:GON393234 GXW393234:GYJ393234 HHS393234:HIF393234 HRO393234:HSB393234 IBK393234:IBX393234 ILG393234:ILT393234 IVC393234:IVP393234 JEY393234:JFL393234 JOU393234:JPH393234 JYQ393234:JZD393234 KIM393234:KIZ393234 KSI393234:KSV393234 LCE393234:LCR393234 LMA393234:LMN393234 LVW393234:LWJ393234 MFS393234:MGF393234 MPO393234:MQB393234 MZK393234:MZX393234 NJG393234:NJT393234 NTC393234:NTP393234 OCY393234:ODL393234 OMU393234:ONH393234 OWQ393234:OXD393234 PGM393234:PGZ393234 PQI393234:PQV393234 QAE393234:QAR393234 QKA393234:QKN393234 QTW393234:QUJ393234 RDS393234:REF393234 RNO393234:ROB393234 RXK393234:RXX393234 SHG393234:SHT393234 SRC393234:SRP393234 TAY393234:TBL393234 TKU393234:TLH393234 TUQ393234:TVD393234 UEM393234:UEZ393234 UOI393234:UOV393234 UYE393234:UYR393234 VIA393234:VIN393234 VRW393234:VSJ393234 WBS393234:WCF393234 WLO393234:WMB393234 WVK393234:WVX393234 C458770:P458770 IY458770:JL458770 SU458770:TH458770 ACQ458770:ADD458770 AMM458770:AMZ458770 AWI458770:AWV458770 BGE458770:BGR458770 BQA458770:BQN458770 BZW458770:CAJ458770 CJS458770:CKF458770 CTO458770:CUB458770 DDK458770:DDX458770 DNG458770:DNT458770 DXC458770:DXP458770 EGY458770:EHL458770 EQU458770:ERH458770 FAQ458770:FBD458770 FKM458770:FKZ458770 FUI458770:FUV458770 GEE458770:GER458770 GOA458770:GON458770 GXW458770:GYJ458770 HHS458770:HIF458770 HRO458770:HSB458770 IBK458770:IBX458770 ILG458770:ILT458770 IVC458770:IVP458770 JEY458770:JFL458770 JOU458770:JPH458770 JYQ458770:JZD458770 KIM458770:KIZ458770 KSI458770:KSV458770 LCE458770:LCR458770 LMA458770:LMN458770 LVW458770:LWJ458770 MFS458770:MGF458770 MPO458770:MQB458770 MZK458770:MZX458770 NJG458770:NJT458770 NTC458770:NTP458770 OCY458770:ODL458770 OMU458770:ONH458770 OWQ458770:OXD458770 PGM458770:PGZ458770 PQI458770:PQV458770 QAE458770:QAR458770 QKA458770:QKN458770 QTW458770:QUJ458770 RDS458770:REF458770 RNO458770:ROB458770 RXK458770:RXX458770 SHG458770:SHT458770 SRC458770:SRP458770 TAY458770:TBL458770 TKU458770:TLH458770 TUQ458770:TVD458770 UEM458770:UEZ458770 UOI458770:UOV458770 UYE458770:UYR458770 VIA458770:VIN458770 VRW458770:VSJ458770 WBS458770:WCF458770 WLO458770:WMB458770 WVK458770:WVX458770 C524306:P524306 IY524306:JL524306 SU524306:TH524306 ACQ524306:ADD524306 AMM524306:AMZ524306 AWI524306:AWV524306 BGE524306:BGR524306 BQA524306:BQN524306 BZW524306:CAJ524306 CJS524306:CKF524306 CTO524306:CUB524306 DDK524306:DDX524306 DNG524306:DNT524306 DXC524306:DXP524306 EGY524306:EHL524306 EQU524306:ERH524306 FAQ524306:FBD524306 FKM524306:FKZ524306 FUI524306:FUV524306 GEE524306:GER524306 GOA524306:GON524306 GXW524306:GYJ524306 HHS524306:HIF524306 HRO524306:HSB524306 IBK524306:IBX524306 ILG524306:ILT524306 IVC524306:IVP524306 JEY524306:JFL524306 JOU524306:JPH524306 JYQ524306:JZD524306 KIM524306:KIZ524306 KSI524306:KSV524306 LCE524306:LCR524306 LMA524306:LMN524306 LVW524306:LWJ524306 MFS524306:MGF524306 MPO524306:MQB524306 MZK524306:MZX524306 NJG524306:NJT524306 NTC524306:NTP524306 OCY524306:ODL524306 OMU524306:ONH524306 OWQ524306:OXD524306 PGM524306:PGZ524306 PQI524306:PQV524306 QAE524306:QAR524306 QKA524306:QKN524306 QTW524306:QUJ524306 RDS524306:REF524306 RNO524306:ROB524306 RXK524306:RXX524306 SHG524306:SHT524306 SRC524306:SRP524306 TAY524306:TBL524306 TKU524306:TLH524306 TUQ524306:TVD524306 UEM524306:UEZ524306 UOI524306:UOV524306 UYE524306:UYR524306 VIA524306:VIN524306 VRW524306:VSJ524306 WBS524306:WCF524306 WLO524306:WMB524306 WVK524306:WVX524306 C589842:P589842 IY589842:JL589842 SU589842:TH589842 ACQ589842:ADD589842 AMM589842:AMZ589842 AWI589842:AWV589842 BGE589842:BGR589842 BQA589842:BQN589842 BZW589842:CAJ589842 CJS589842:CKF589842 CTO589842:CUB589842 DDK589842:DDX589842 DNG589842:DNT589842 DXC589842:DXP589842 EGY589842:EHL589842 EQU589842:ERH589842 FAQ589842:FBD589842 FKM589842:FKZ589842 FUI589842:FUV589842 GEE589842:GER589842 GOA589842:GON589842 GXW589842:GYJ589842 HHS589842:HIF589842 HRO589842:HSB589842 IBK589842:IBX589842 ILG589842:ILT589842 IVC589842:IVP589842 JEY589842:JFL589842 JOU589842:JPH589842 JYQ589842:JZD589842 KIM589842:KIZ589842 KSI589842:KSV589842 LCE589842:LCR589842 LMA589842:LMN589842 LVW589842:LWJ589842 MFS589842:MGF589842 MPO589842:MQB589842 MZK589842:MZX589842 NJG589842:NJT589842 NTC589842:NTP589842 OCY589842:ODL589842 OMU589842:ONH589842 OWQ589842:OXD589842 PGM589842:PGZ589842 PQI589842:PQV589842 QAE589842:QAR589842 QKA589842:QKN589842 QTW589842:QUJ589842 RDS589842:REF589842 RNO589842:ROB589842 RXK589842:RXX589842 SHG589842:SHT589842 SRC589842:SRP589842 TAY589842:TBL589842 TKU589842:TLH589842 TUQ589842:TVD589842 UEM589842:UEZ589842 UOI589842:UOV589842 UYE589842:UYR589842 VIA589842:VIN589842 VRW589842:VSJ589842 WBS589842:WCF589842 WLO589842:WMB589842 WVK589842:WVX589842 C655378:P655378 IY655378:JL655378 SU655378:TH655378 ACQ655378:ADD655378 AMM655378:AMZ655378 AWI655378:AWV655378 BGE655378:BGR655378 BQA655378:BQN655378 BZW655378:CAJ655378 CJS655378:CKF655378 CTO655378:CUB655378 DDK655378:DDX655378 DNG655378:DNT655378 DXC655378:DXP655378 EGY655378:EHL655378 EQU655378:ERH655378 FAQ655378:FBD655378 FKM655378:FKZ655378 FUI655378:FUV655378 GEE655378:GER655378 GOA655378:GON655378 GXW655378:GYJ655378 HHS655378:HIF655378 HRO655378:HSB655378 IBK655378:IBX655378 ILG655378:ILT655378 IVC655378:IVP655378 JEY655378:JFL655378 JOU655378:JPH655378 JYQ655378:JZD655378 KIM655378:KIZ655378 KSI655378:KSV655378 LCE655378:LCR655378 LMA655378:LMN655378 LVW655378:LWJ655378 MFS655378:MGF655378 MPO655378:MQB655378 MZK655378:MZX655378 NJG655378:NJT655378 NTC655378:NTP655378 OCY655378:ODL655378 OMU655378:ONH655378 OWQ655378:OXD655378 PGM655378:PGZ655378 PQI655378:PQV655378 QAE655378:QAR655378 QKA655378:QKN655378 QTW655378:QUJ655378 RDS655378:REF655378 RNO655378:ROB655378 RXK655378:RXX655378 SHG655378:SHT655378 SRC655378:SRP655378 TAY655378:TBL655378 TKU655378:TLH655378 TUQ655378:TVD655378 UEM655378:UEZ655378 UOI655378:UOV655378 UYE655378:UYR655378 VIA655378:VIN655378 VRW655378:VSJ655378 WBS655378:WCF655378 WLO655378:WMB655378 WVK655378:WVX655378 C720914:P720914 IY720914:JL720914 SU720914:TH720914 ACQ720914:ADD720914 AMM720914:AMZ720914 AWI720914:AWV720914 BGE720914:BGR720914 BQA720914:BQN720914 BZW720914:CAJ720914 CJS720914:CKF720914 CTO720914:CUB720914 DDK720914:DDX720914 DNG720914:DNT720914 DXC720914:DXP720914 EGY720914:EHL720914 EQU720914:ERH720914 FAQ720914:FBD720914 FKM720914:FKZ720914 FUI720914:FUV720914 GEE720914:GER720914 GOA720914:GON720914 GXW720914:GYJ720914 HHS720914:HIF720914 HRO720914:HSB720914 IBK720914:IBX720914 ILG720914:ILT720914 IVC720914:IVP720914 JEY720914:JFL720914 JOU720914:JPH720914 JYQ720914:JZD720914 KIM720914:KIZ720914 KSI720914:KSV720914 LCE720914:LCR720914 LMA720914:LMN720914 LVW720914:LWJ720914 MFS720914:MGF720914 MPO720914:MQB720914 MZK720914:MZX720914 NJG720914:NJT720914 NTC720914:NTP720914 OCY720914:ODL720914 OMU720914:ONH720914 OWQ720914:OXD720914 PGM720914:PGZ720914 PQI720914:PQV720914 QAE720914:QAR720914 QKA720914:QKN720914 QTW720914:QUJ720914 RDS720914:REF720914 RNO720914:ROB720914 RXK720914:RXX720914 SHG720914:SHT720914 SRC720914:SRP720914 TAY720914:TBL720914 TKU720914:TLH720914 TUQ720914:TVD720914 UEM720914:UEZ720914 UOI720914:UOV720914 UYE720914:UYR720914 VIA720914:VIN720914 VRW720914:VSJ720914 WBS720914:WCF720914 WLO720914:WMB720914 WVK720914:WVX720914 C786450:P786450 IY786450:JL786450 SU786450:TH786450 ACQ786450:ADD786450 AMM786450:AMZ786450 AWI786450:AWV786450 BGE786450:BGR786450 BQA786450:BQN786450 BZW786450:CAJ786450 CJS786450:CKF786450 CTO786450:CUB786450 DDK786450:DDX786450 DNG786450:DNT786450 DXC786450:DXP786450 EGY786450:EHL786450 EQU786450:ERH786450 FAQ786450:FBD786450 FKM786450:FKZ786450 FUI786450:FUV786450 GEE786450:GER786450 GOA786450:GON786450 GXW786450:GYJ786450 HHS786450:HIF786450 HRO786450:HSB786450 IBK786450:IBX786450 ILG786450:ILT786450 IVC786450:IVP786450 JEY786450:JFL786450 JOU786450:JPH786450 JYQ786450:JZD786450 KIM786450:KIZ786450 KSI786450:KSV786450 LCE786450:LCR786450 LMA786450:LMN786450 LVW786450:LWJ786450 MFS786450:MGF786450 MPO786450:MQB786450 MZK786450:MZX786450 NJG786450:NJT786450 NTC786450:NTP786450 OCY786450:ODL786450 OMU786450:ONH786450 OWQ786450:OXD786450 PGM786450:PGZ786450 PQI786450:PQV786450 QAE786450:QAR786450 QKA786450:QKN786450 QTW786450:QUJ786450 RDS786450:REF786450 RNO786450:ROB786450 RXK786450:RXX786450 SHG786450:SHT786450 SRC786450:SRP786450 TAY786450:TBL786450 TKU786450:TLH786450 TUQ786450:TVD786450 UEM786450:UEZ786450 UOI786450:UOV786450 UYE786450:UYR786450 VIA786450:VIN786450 VRW786450:VSJ786450 WBS786450:WCF786450 WLO786450:WMB786450 WVK786450:WVX786450 C851986:P851986 IY851986:JL851986 SU851986:TH851986 ACQ851986:ADD851986 AMM851986:AMZ851986 AWI851986:AWV851986 BGE851986:BGR851986 BQA851986:BQN851986 BZW851986:CAJ851986 CJS851986:CKF851986 CTO851986:CUB851986 DDK851986:DDX851986 DNG851986:DNT851986 DXC851986:DXP851986 EGY851986:EHL851986 EQU851986:ERH851986 FAQ851986:FBD851986 FKM851986:FKZ851986 FUI851986:FUV851986 GEE851986:GER851986 GOA851986:GON851986 GXW851986:GYJ851986 HHS851986:HIF851986 HRO851986:HSB851986 IBK851986:IBX851986 ILG851986:ILT851986 IVC851986:IVP851986 JEY851986:JFL851986 JOU851986:JPH851986 JYQ851986:JZD851986 KIM851986:KIZ851986 KSI851986:KSV851986 LCE851986:LCR851986 LMA851986:LMN851986 LVW851986:LWJ851986 MFS851986:MGF851986 MPO851986:MQB851986 MZK851986:MZX851986 NJG851986:NJT851986 NTC851986:NTP851986 OCY851986:ODL851986 OMU851986:ONH851986 OWQ851986:OXD851986 PGM851986:PGZ851986 PQI851986:PQV851986 QAE851986:QAR851986 QKA851986:QKN851986 QTW851986:QUJ851986 RDS851986:REF851986 RNO851986:ROB851986 RXK851986:RXX851986 SHG851986:SHT851986 SRC851986:SRP851986 TAY851986:TBL851986 TKU851986:TLH851986 TUQ851986:TVD851986 UEM851986:UEZ851986 UOI851986:UOV851986 UYE851986:UYR851986 VIA851986:VIN851986 VRW851986:VSJ851986 WBS851986:WCF851986 WLO851986:WMB851986 WVK851986:WVX851986 C917522:P917522 IY917522:JL917522 SU917522:TH917522 ACQ917522:ADD917522 AMM917522:AMZ917522 AWI917522:AWV917522 BGE917522:BGR917522 BQA917522:BQN917522 BZW917522:CAJ917522 CJS917522:CKF917522 CTO917522:CUB917522 DDK917522:DDX917522 DNG917522:DNT917522 DXC917522:DXP917522 EGY917522:EHL917522 EQU917522:ERH917522 FAQ917522:FBD917522 FKM917522:FKZ917522 FUI917522:FUV917522 GEE917522:GER917522 GOA917522:GON917522 GXW917522:GYJ917522 HHS917522:HIF917522 HRO917522:HSB917522 IBK917522:IBX917522 ILG917522:ILT917522 IVC917522:IVP917522 JEY917522:JFL917522 JOU917522:JPH917522 JYQ917522:JZD917522 KIM917522:KIZ917522 KSI917522:KSV917522 LCE917522:LCR917522 LMA917522:LMN917522 LVW917522:LWJ917522 MFS917522:MGF917522 MPO917522:MQB917522 MZK917522:MZX917522 NJG917522:NJT917522 NTC917522:NTP917522 OCY917522:ODL917522 OMU917522:ONH917522 OWQ917522:OXD917522 PGM917522:PGZ917522 PQI917522:PQV917522 QAE917522:QAR917522 QKA917522:QKN917522 QTW917522:QUJ917522 RDS917522:REF917522 RNO917522:ROB917522 RXK917522:RXX917522 SHG917522:SHT917522 SRC917522:SRP917522 TAY917522:TBL917522 TKU917522:TLH917522 TUQ917522:TVD917522 UEM917522:UEZ917522 UOI917522:UOV917522 UYE917522:UYR917522 VIA917522:VIN917522 VRW917522:VSJ917522 WBS917522:WCF917522 WLO917522:WMB917522 WVK917522:WVX917522 C983058:P983058 IY983058:JL983058 SU983058:TH983058 ACQ983058:ADD983058 AMM983058:AMZ983058 AWI983058:AWV983058 BGE983058:BGR983058 BQA983058:BQN983058 BZW983058:CAJ983058 CJS983058:CKF983058 CTO983058:CUB983058 DDK983058:DDX983058 DNG983058:DNT983058 DXC983058:DXP983058 EGY983058:EHL983058 EQU983058:ERH983058 FAQ983058:FBD983058 FKM983058:FKZ983058 FUI983058:FUV983058 GEE983058:GER983058 GOA983058:GON983058 GXW983058:GYJ983058 HHS983058:HIF983058 HRO983058:HSB983058 IBK983058:IBX983058 ILG983058:ILT983058 IVC983058:IVP983058 JEY983058:JFL983058 JOU983058:JPH983058 JYQ983058:JZD983058 KIM983058:KIZ983058 KSI983058:KSV983058 LCE983058:LCR983058 LMA983058:LMN983058 LVW983058:LWJ983058 MFS983058:MGF983058 MPO983058:MQB983058 MZK983058:MZX983058 NJG983058:NJT983058 NTC983058:NTP983058 OCY983058:ODL983058 OMU983058:ONH983058 OWQ983058:OXD983058 PGM983058:PGZ983058 PQI983058:PQV983058 QAE983058:QAR983058 QKA983058:QKN983058 QTW983058:QUJ983058 RDS983058:REF983058 RNO983058:ROB983058 RXK983058:RXX983058 SHG983058:SHT983058 SRC983058:SRP983058 TAY983058:TBL983058 TKU983058:TLH983058 TUQ983058:TVD983058 UEM983058:UEZ983058 UOI983058:UOV983058 UYE983058:UYR983058 VIA983058:VIN983058 VRW983058:VSJ983058 WBS983058:WCF983058 WLO983058:WMB983058" xr:uid="{00000000-0002-0000-0500-000005000000}">
      <formula1>$B$129:$B$136</formula1>
    </dataValidation>
    <dataValidation type="list" allowBlank="1" showInputMessage="1" showErrorMessage="1" sqref="C18:P18" xr:uid="{00000000-0002-0000-0500-000006000000}">
      <formula1>$B$129:$B$135</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AE145"/>
  <sheetViews>
    <sheetView topLeftCell="G1" zoomScale="75" zoomScaleNormal="75" workbookViewId="0">
      <selection activeCell="Y10" sqref="Y10:AA15"/>
    </sheetView>
  </sheetViews>
  <sheetFormatPr baseColWidth="10" defaultColWidth="11.42578125" defaultRowHeight="30" customHeight="1" x14ac:dyDescent="0.2"/>
  <cols>
    <col min="1" max="1" width="22.7109375" style="96" customWidth="1"/>
    <col min="2" max="2" width="28.140625" style="79" customWidth="1"/>
    <col min="3" max="6" width="11.7109375" style="79" customWidth="1"/>
    <col min="7" max="7" width="15.140625" style="79" customWidth="1"/>
    <col min="8" max="11" width="11.7109375" style="79" customWidth="1"/>
    <col min="12" max="12" width="16.5703125" style="79" customWidth="1"/>
    <col min="13" max="13" width="11.7109375" style="80" customWidth="1"/>
    <col min="14" max="16" width="11.7109375" style="79" customWidth="1"/>
    <col min="17" max="17" width="15.85546875" style="79" customWidth="1"/>
    <col min="18" max="21" width="11.7109375" style="79" customWidth="1"/>
    <col min="22" max="22" width="13.7109375" style="79" customWidth="1"/>
    <col min="23" max="23" width="11.7109375" style="79" customWidth="1"/>
    <col min="24" max="24" width="12.42578125" style="79" customWidth="1"/>
    <col min="25" max="27" width="20.7109375" style="79" customWidth="1"/>
    <col min="28" max="30" width="11.42578125" style="79"/>
    <col min="31" max="31" width="0" style="79" hidden="1" customWidth="1"/>
    <col min="32" max="244" width="11.42578125" style="79"/>
    <col min="245" max="245" width="28.5703125" style="79" customWidth="1"/>
    <col min="246" max="246" width="27" style="79" bestFit="1" customWidth="1"/>
    <col min="247" max="271" width="10.7109375" style="79" customWidth="1"/>
    <col min="272" max="272" width="13.140625" style="79" bestFit="1" customWidth="1"/>
    <col min="273" max="280" width="10.7109375" style="79" customWidth="1"/>
    <col min="281" max="283" width="20.7109375" style="79" customWidth="1"/>
    <col min="284" max="286" width="11.42578125" style="79"/>
    <col min="287" max="287" width="0" style="79" hidden="1" customWidth="1"/>
    <col min="288" max="500" width="11.42578125" style="79"/>
    <col min="501" max="501" width="28.5703125" style="79" customWidth="1"/>
    <col min="502" max="502" width="27" style="79" bestFit="1" customWidth="1"/>
    <col min="503" max="527" width="10.7109375" style="79" customWidth="1"/>
    <col min="528" max="528" width="13.140625" style="79" bestFit="1" customWidth="1"/>
    <col min="529" max="536" width="10.7109375" style="79" customWidth="1"/>
    <col min="537" max="539" width="20.7109375" style="79" customWidth="1"/>
    <col min="540" max="542" width="11.42578125" style="79"/>
    <col min="543" max="543" width="0" style="79" hidden="1" customWidth="1"/>
    <col min="544" max="756" width="11.42578125" style="79"/>
    <col min="757" max="757" width="28.5703125" style="79" customWidth="1"/>
    <col min="758" max="758" width="27" style="79" bestFit="1" customWidth="1"/>
    <col min="759" max="783" width="10.7109375" style="79" customWidth="1"/>
    <col min="784" max="784" width="13.140625" style="79" bestFit="1" customWidth="1"/>
    <col min="785" max="792" width="10.7109375" style="79" customWidth="1"/>
    <col min="793" max="795" width="20.7109375" style="79" customWidth="1"/>
    <col min="796" max="798" width="11.42578125" style="79"/>
    <col min="799" max="799" width="0" style="79" hidden="1" customWidth="1"/>
    <col min="800" max="1012" width="11.42578125" style="79"/>
    <col min="1013" max="1013" width="28.5703125" style="79" customWidth="1"/>
    <col min="1014" max="1014" width="27" style="79" bestFit="1" customWidth="1"/>
    <col min="1015" max="1039" width="10.7109375" style="79" customWidth="1"/>
    <col min="1040" max="1040" width="13.140625" style="79" bestFit="1" customWidth="1"/>
    <col min="1041" max="1048" width="10.7109375" style="79" customWidth="1"/>
    <col min="1049" max="1051" width="20.7109375" style="79" customWidth="1"/>
    <col min="1052" max="1054" width="11.42578125" style="79"/>
    <col min="1055" max="1055" width="0" style="79" hidden="1" customWidth="1"/>
    <col min="1056" max="1268" width="11.42578125" style="79"/>
    <col min="1269" max="1269" width="28.5703125" style="79" customWidth="1"/>
    <col min="1270" max="1270" width="27" style="79" bestFit="1" customWidth="1"/>
    <col min="1271" max="1295" width="10.7109375" style="79" customWidth="1"/>
    <col min="1296" max="1296" width="13.140625" style="79" bestFit="1" customWidth="1"/>
    <col min="1297" max="1304" width="10.7109375" style="79" customWidth="1"/>
    <col min="1305" max="1307" width="20.7109375" style="79" customWidth="1"/>
    <col min="1308" max="1310" width="11.42578125" style="79"/>
    <col min="1311" max="1311" width="0" style="79" hidden="1" customWidth="1"/>
    <col min="1312" max="1524" width="11.42578125" style="79"/>
    <col min="1525" max="1525" width="28.5703125" style="79" customWidth="1"/>
    <col min="1526" max="1526" width="27" style="79" bestFit="1" customWidth="1"/>
    <col min="1527" max="1551" width="10.7109375" style="79" customWidth="1"/>
    <col min="1552" max="1552" width="13.140625" style="79" bestFit="1" customWidth="1"/>
    <col min="1553" max="1560" width="10.7109375" style="79" customWidth="1"/>
    <col min="1561" max="1563" width="20.7109375" style="79" customWidth="1"/>
    <col min="1564" max="1566" width="11.42578125" style="79"/>
    <col min="1567" max="1567" width="0" style="79" hidden="1" customWidth="1"/>
    <col min="1568" max="1780" width="11.42578125" style="79"/>
    <col min="1781" max="1781" width="28.5703125" style="79" customWidth="1"/>
    <col min="1782" max="1782" width="27" style="79" bestFit="1" customWidth="1"/>
    <col min="1783" max="1807" width="10.7109375" style="79" customWidth="1"/>
    <col min="1808" max="1808" width="13.140625" style="79" bestFit="1" customWidth="1"/>
    <col min="1809" max="1816" width="10.7109375" style="79" customWidth="1"/>
    <col min="1817" max="1819" width="20.7109375" style="79" customWidth="1"/>
    <col min="1820" max="1822" width="11.42578125" style="79"/>
    <col min="1823" max="1823" width="0" style="79" hidden="1" customWidth="1"/>
    <col min="1824" max="2036" width="11.42578125" style="79"/>
    <col min="2037" max="2037" width="28.5703125" style="79" customWidth="1"/>
    <col min="2038" max="2038" width="27" style="79" bestFit="1" customWidth="1"/>
    <col min="2039" max="2063" width="10.7109375" style="79" customWidth="1"/>
    <col min="2064" max="2064" width="13.140625" style="79" bestFit="1" customWidth="1"/>
    <col min="2065" max="2072" width="10.7109375" style="79" customWidth="1"/>
    <col min="2073" max="2075" width="20.7109375" style="79" customWidth="1"/>
    <col min="2076" max="2078" width="11.42578125" style="79"/>
    <col min="2079" max="2079" width="0" style="79" hidden="1" customWidth="1"/>
    <col min="2080" max="2292" width="11.42578125" style="79"/>
    <col min="2293" max="2293" width="28.5703125" style="79" customWidth="1"/>
    <col min="2294" max="2294" width="27" style="79" bestFit="1" customWidth="1"/>
    <col min="2295" max="2319" width="10.7109375" style="79" customWidth="1"/>
    <col min="2320" max="2320" width="13.140625" style="79" bestFit="1" customWidth="1"/>
    <col min="2321" max="2328" width="10.7109375" style="79" customWidth="1"/>
    <col min="2329" max="2331" width="20.7109375" style="79" customWidth="1"/>
    <col min="2332" max="2334" width="11.42578125" style="79"/>
    <col min="2335" max="2335" width="0" style="79" hidden="1" customWidth="1"/>
    <col min="2336" max="2548" width="11.42578125" style="79"/>
    <col min="2549" max="2549" width="28.5703125" style="79" customWidth="1"/>
    <col min="2550" max="2550" width="27" style="79" bestFit="1" customWidth="1"/>
    <col min="2551" max="2575" width="10.7109375" style="79" customWidth="1"/>
    <col min="2576" max="2576" width="13.140625" style="79" bestFit="1" customWidth="1"/>
    <col min="2577" max="2584" width="10.7109375" style="79" customWidth="1"/>
    <col min="2585" max="2587" width="20.7109375" style="79" customWidth="1"/>
    <col min="2588" max="2590" width="11.42578125" style="79"/>
    <col min="2591" max="2591" width="0" style="79" hidden="1" customWidth="1"/>
    <col min="2592" max="2804" width="11.42578125" style="79"/>
    <col min="2805" max="2805" width="28.5703125" style="79" customWidth="1"/>
    <col min="2806" max="2806" width="27" style="79" bestFit="1" customWidth="1"/>
    <col min="2807" max="2831" width="10.7109375" style="79" customWidth="1"/>
    <col min="2832" max="2832" width="13.140625" style="79" bestFit="1" customWidth="1"/>
    <col min="2833" max="2840" width="10.7109375" style="79" customWidth="1"/>
    <col min="2841" max="2843" width="20.7109375" style="79" customWidth="1"/>
    <col min="2844" max="2846" width="11.42578125" style="79"/>
    <col min="2847" max="2847" width="0" style="79" hidden="1" customWidth="1"/>
    <col min="2848" max="3060" width="11.42578125" style="79"/>
    <col min="3061" max="3061" width="28.5703125" style="79" customWidth="1"/>
    <col min="3062" max="3062" width="27" style="79" bestFit="1" customWidth="1"/>
    <col min="3063" max="3087" width="10.7109375" style="79" customWidth="1"/>
    <col min="3088" max="3088" width="13.140625" style="79" bestFit="1" customWidth="1"/>
    <col min="3089" max="3096" width="10.7109375" style="79" customWidth="1"/>
    <col min="3097" max="3099" width="20.7109375" style="79" customWidth="1"/>
    <col min="3100" max="3102" width="11.42578125" style="79"/>
    <col min="3103" max="3103" width="0" style="79" hidden="1" customWidth="1"/>
    <col min="3104" max="3316" width="11.42578125" style="79"/>
    <col min="3317" max="3317" width="28.5703125" style="79" customWidth="1"/>
    <col min="3318" max="3318" width="27" style="79" bestFit="1" customWidth="1"/>
    <col min="3319" max="3343" width="10.7109375" style="79" customWidth="1"/>
    <col min="3344" max="3344" width="13.140625" style="79" bestFit="1" customWidth="1"/>
    <col min="3345" max="3352" width="10.7109375" style="79" customWidth="1"/>
    <col min="3353" max="3355" width="20.7109375" style="79" customWidth="1"/>
    <col min="3356" max="3358" width="11.42578125" style="79"/>
    <col min="3359" max="3359" width="0" style="79" hidden="1" customWidth="1"/>
    <col min="3360" max="3572" width="11.42578125" style="79"/>
    <col min="3573" max="3573" width="28.5703125" style="79" customWidth="1"/>
    <col min="3574" max="3574" width="27" style="79" bestFit="1" customWidth="1"/>
    <col min="3575" max="3599" width="10.7109375" style="79" customWidth="1"/>
    <col min="3600" max="3600" width="13.140625" style="79" bestFit="1" customWidth="1"/>
    <col min="3601" max="3608" width="10.7109375" style="79" customWidth="1"/>
    <col min="3609" max="3611" width="20.7109375" style="79" customWidth="1"/>
    <col min="3612" max="3614" width="11.42578125" style="79"/>
    <col min="3615" max="3615" width="0" style="79" hidden="1" customWidth="1"/>
    <col min="3616" max="3828" width="11.42578125" style="79"/>
    <col min="3829" max="3829" width="28.5703125" style="79" customWidth="1"/>
    <col min="3830" max="3830" width="27" style="79" bestFit="1" customWidth="1"/>
    <col min="3831" max="3855" width="10.7109375" style="79" customWidth="1"/>
    <col min="3856" max="3856" width="13.140625" style="79" bestFit="1" customWidth="1"/>
    <col min="3857" max="3864" width="10.7109375" style="79" customWidth="1"/>
    <col min="3865" max="3867" width="20.7109375" style="79" customWidth="1"/>
    <col min="3868" max="3870" width="11.42578125" style="79"/>
    <col min="3871" max="3871" width="0" style="79" hidden="1" customWidth="1"/>
    <col min="3872" max="4084" width="11.42578125" style="79"/>
    <col min="4085" max="4085" width="28.5703125" style="79" customWidth="1"/>
    <col min="4086" max="4086" width="27" style="79" bestFit="1" customWidth="1"/>
    <col min="4087" max="4111" width="10.7109375" style="79" customWidth="1"/>
    <col min="4112" max="4112" width="13.140625" style="79" bestFit="1" customWidth="1"/>
    <col min="4113" max="4120" width="10.7109375" style="79" customWidth="1"/>
    <col min="4121" max="4123" width="20.7109375" style="79" customWidth="1"/>
    <col min="4124" max="4126" width="11.42578125" style="79"/>
    <col min="4127" max="4127" width="0" style="79" hidden="1" customWidth="1"/>
    <col min="4128" max="4340" width="11.42578125" style="79"/>
    <col min="4341" max="4341" width="28.5703125" style="79" customWidth="1"/>
    <col min="4342" max="4342" width="27" style="79" bestFit="1" customWidth="1"/>
    <col min="4343" max="4367" width="10.7109375" style="79" customWidth="1"/>
    <col min="4368" max="4368" width="13.140625" style="79" bestFit="1" customWidth="1"/>
    <col min="4369" max="4376" width="10.7109375" style="79" customWidth="1"/>
    <col min="4377" max="4379" width="20.7109375" style="79" customWidth="1"/>
    <col min="4380" max="4382" width="11.42578125" style="79"/>
    <col min="4383" max="4383" width="0" style="79" hidden="1" customWidth="1"/>
    <col min="4384" max="4596" width="11.42578125" style="79"/>
    <col min="4597" max="4597" width="28.5703125" style="79" customWidth="1"/>
    <col min="4598" max="4598" width="27" style="79" bestFit="1" customWidth="1"/>
    <col min="4599" max="4623" width="10.7109375" style="79" customWidth="1"/>
    <col min="4624" max="4624" width="13.140625" style="79" bestFit="1" customWidth="1"/>
    <col min="4625" max="4632" width="10.7109375" style="79" customWidth="1"/>
    <col min="4633" max="4635" width="20.7109375" style="79" customWidth="1"/>
    <col min="4636" max="4638" width="11.42578125" style="79"/>
    <col min="4639" max="4639" width="0" style="79" hidden="1" customWidth="1"/>
    <col min="4640" max="4852" width="11.42578125" style="79"/>
    <col min="4853" max="4853" width="28.5703125" style="79" customWidth="1"/>
    <col min="4854" max="4854" width="27" style="79" bestFit="1" customWidth="1"/>
    <col min="4855" max="4879" width="10.7109375" style="79" customWidth="1"/>
    <col min="4880" max="4880" width="13.140625" style="79" bestFit="1" customWidth="1"/>
    <col min="4881" max="4888" width="10.7109375" style="79" customWidth="1"/>
    <col min="4889" max="4891" width="20.7109375" style="79" customWidth="1"/>
    <col min="4892" max="4894" width="11.42578125" style="79"/>
    <col min="4895" max="4895" width="0" style="79" hidden="1" customWidth="1"/>
    <col min="4896" max="5108" width="11.42578125" style="79"/>
    <col min="5109" max="5109" width="28.5703125" style="79" customWidth="1"/>
    <col min="5110" max="5110" width="27" style="79" bestFit="1" customWidth="1"/>
    <col min="5111" max="5135" width="10.7109375" style="79" customWidth="1"/>
    <col min="5136" max="5136" width="13.140625" style="79" bestFit="1" customWidth="1"/>
    <col min="5137" max="5144" width="10.7109375" style="79" customWidth="1"/>
    <col min="5145" max="5147" width="20.7109375" style="79" customWidth="1"/>
    <col min="5148" max="5150" width="11.42578125" style="79"/>
    <col min="5151" max="5151" width="0" style="79" hidden="1" customWidth="1"/>
    <col min="5152" max="5364" width="11.42578125" style="79"/>
    <col min="5365" max="5365" width="28.5703125" style="79" customWidth="1"/>
    <col min="5366" max="5366" width="27" style="79" bestFit="1" customWidth="1"/>
    <col min="5367" max="5391" width="10.7109375" style="79" customWidth="1"/>
    <col min="5392" max="5392" width="13.140625" style="79" bestFit="1" customWidth="1"/>
    <col min="5393" max="5400" width="10.7109375" style="79" customWidth="1"/>
    <col min="5401" max="5403" width="20.7109375" style="79" customWidth="1"/>
    <col min="5404" max="5406" width="11.42578125" style="79"/>
    <col min="5407" max="5407" width="0" style="79" hidden="1" customWidth="1"/>
    <col min="5408" max="5620" width="11.42578125" style="79"/>
    <col min="5621" max="5621" width="28.5703125" style="79" customWidth="1"/>
    <col min="5622" max="5622" width="27" style="79" bestFit="1" customWidth="1"/>
    <col min="5623" max="5647" width="10.7109375" style="79" customWidth="1"/>
    <col min="5648" max="5648" width="13.140625" style="79" bestFit="1" customWidth="1"/>
    <col min="5649" max="5656" width="10.7109375" style="79" customWidth="1"/>
    <col min="5657" max="5659" width="20.7109375" style="79" customWidth="1"/>
    <col min="5660" max="5662" width="11.42578125" style="79"/>
    <col min="5663" max="5663" width="0" style="79" hidden="1" customWidth="1"/>
    <col min="5664" max="5876" width="11.42578125" style="79"/>
    <col min="5877" max="5877" width="28.5703125" style="79" customWidth="1"/>
    <col min="5878" max="5878" width="27" style="79" bestFit="1" customWidth="1"/>
    <col min="5879" max="5903" width="10.7109375" style="79" customWidth="1"/>
    <col min="5904" max="5904" width="13.140625" style="79" bestFit="1" customWidth="1"/>
    <col min="5905" max="5912" width="10.7109375" style="79" customWidth="1"/>
    <col min="5913" max="5915" width="20.7109375" style="79" customWidth="1"/>
    <col min="5916" max="5918" width="11.42578125" style="79"/>
    <col min="5919" max="5919" width="0" style="79" hidden="1" customWidth="1"/>
    <col min="5920" max="6132" width="11.42578125" style="79"/>
    <col min="6133" max="6133" width="28.5703125" style="79" customWidth="1"/>
    <col min="6134" max="6134" width="27" style="79" bestFit="1" customWidth="1"/>
    <col min="6135" max="6159" width="10.7109375" style="79" customWidth="1"/>
    <col min="6160" max="6160" width="13.140625" style="79" bestFit="1" customWidth="1"/>
    <col min="6161" max="6168" width="10.7109375" style="79" customWidth="1"/>
    <col min="6169" max="6171" width="20.7109375" style="79" customWidth="1"/>
    <col min="6172" max="6174" width="11.42578125" style="79"/>
    <col min="6175" max="6175" width="0" style="79" hidden="1" customWidth="1"/>
    <col min="6176" max="6388" width="11.42578125" style="79"/>
    <col min="6389" max="6389" width="28.5703125" style="79" customWidth="1"/>
    <col min="6390" max="6390" width="27" style="79" bestFit="1" customWidth="1"/>
    <col min="6391" max="6415" width="10.7109375" style="79" customWidth="1"/>
    <col min="6416" max="6416" width="13.140625" style="79" bestFit="1" customWidth="1"/>
    <col min="6417" max="6424" width="10.7109375" style="79" customWidth="1"/>
    <col min="6425" max="6427" width="20.7109375" style="79" customWidth="1"/>
    <col min="6428" max="6430" width="11.42578125" style="79"/>
    <col min="6431" max="6431" width="0" style="79" hidden="1" customWidth="1"/>
    <col min="6432" max="6644" width="11.42578125" style="79"/>
    <col min="6645" max="6645" width="28.5703125" style="79" customWidth="1"/>
    <col min="6646" max="6646" width="27" style="79" bestFit="1" customWidth="1"/>
    <col min="6647" max="6671" width="10.7109375" style="79" customWidth="1"/>
    <col min="6672" max="6672" width="13.140625" style="79" bestFit="1" customWidth="1"/>
    <col min="6673" max="6680" width="10.7109375" style="79" customWidth="1"/>
    <col min="6681" max="6683" width="20.7109375" style="79" customWidth="1"/>
    <col min="6684" max="6686" width="11.42578125" style="79"/>
    <col min="6687" max="6687" width="0" style="79" hidden="1" customWidth="1"/>
    <col min="6688" max="6900" width="11.42578125" style="79"/>
    <col min="6901" max="6901" width="28.5703125" style="79" customWidth="1"/>
    <col min="6902" max="6902" width="27" style="79" bestFit="1" customWidth="1"/>
    <col min="6903" max="6927" width="10.7109375" style="79" customWidth="1"/>
    <col min="6928" max="6928" width="13.140625" style="79" bestFit="1" customWidth="1"/>
    <col min="6929" max="6936" width="10.7109375" style="79" customWidth="1"/>
    <col min="6937" max="6939" width="20.7109375" style="79" customWidth="1"/>
    <col min="6940" max="6942" width="11.42578125" style="79"/>
    <col min="6943" max="6943" width="0" style="79" hidden="1" customWidth="1"/>
    <col min="6944" max="7156" width="11.42578125" style="79"/>
    <col min="7157" max="7157" width="28.5703125" style="79" customWidth="1"/>
    <col min="7158" max="7158" width="27" style="79" bestFit="1" customWidth="1"/>
    <col min="7159" max="7183" width="10.7109375" style="79" customWidth="1"/>
    <col min="7184" max="7184" width="13.140625" style="79" bestFit="1" customWidth="1"/>
    <col min="7185" max="7192" width="10.7109375" style="79" customWidth="1"/>
    <col min="7193" max="7195" width="20.7109375" style="79" customWidth="1"/>
    <col min="7196" max="7198" width="11.42578125" style="79"/>
    <col min="7199" max="7199" width="0" style="79" hidden="1" customWidth="1"/>
    <col min="7200" max="7412" width="11.42578125" style="79"/>
    <col min="7413" max="7413" width="28.5703125" style="79" customWidth="1"/>
    <col min="7414" max="7414" width="27" style="79" bestFit="1" customWidth="1"/>
    <col min="7415" max="7439" width="10.7109375" style="79" customWidth="1"/>
    <col min="7440" max="7440" width="13.140625" style="79" bestFit="1" customWidth="1"/>
    <col min="7441" max="7448" width="10.7109375" style="79" customWidth="1"/>
    <col min="7449" max="7451" width="20.7109375" style="79" customWidth="1"/>
    <col min="7452" max="7454" width="11.42578125" style="79"/>
    <col min="7455" max="7455" width="0" style="79" hidden="1" customWidth="1"/>
    <col min="7456" max="7668" width="11.42578125" style="79"/>
    <col min="7669" max="7669" width="28.5703125" style="79" customWidth="1"/>
    <col min="7670" max="7670" width="27" style="79" bestFit="1" customWidth="1"/>
    <col min="7671" max="7695" width="10.7109375" style="79" customWidth="1"/>
    <col min="7696" max="7696" width="13.140625" style="79" bestFit="1" customWidth="1"/>
    <col min="7697" max="7704" width="10.7109375" style="79" customWidth="1"/>
    <col min="7705" max="7707" width="20.7109375" style="79" customWidth="1"/>
    <col min="7708" max="7710" width="11.42578125" style="79"/>
    <col min="7711" max="7711" width="0" style="79" hidden="1" customWidth="1"/>
    <col min="7712" max="7924" width="11.42578125" style="79"/>
    <col min="7925" max="7925" width="28.5703125" style="79" customWidth="1"/>
    <col min="7926" max="7926" width="27" style="79" bestFit="1" customWidth="1"/>
    <col min="7927" max="7951" width="10.7109375" style="79" customWidth="1"/>
    <col min="7952" max="7952" width="13.140625" style="79" bestFit="1" customWidth="1"/>
    <col min="7953" max="7960" width="10.7109375" style="79" customWidth="1"/>
    <col min="7961" max="7963" width="20.7109375" style="79" customWidth="1"/>
    <col min="7964" max="7966" width="11.42578125" style="79"/>
    <col min="7967" max="7967" width="0" style="79" hidden="1" customWidth="1"/>
    <col min="7968" max="8180" width="11.42578125" style="79"/>
    <col min="8181" max="8181" width="28.5703125" style="79" customWidth="1"/>
    <col min="8182" max="8182" width="27" style="79" bestFit="1" customWidth="1"/>
    <col min="8183" max="8207" width="10.7109375" style="79" customWidth="1"/>
    <col min="8208" max="8208" width="13.140625" style="79" bestFit="1" customWidth="1"/>
    <col min="8209" max="8216" width="10.7109375" style="79" customWidth="1"/>
    <col min="8217" max="8219" width="20.7109375" style="79" customWidth="1"/>
    <col min="8220" max="8222" width="11.42578125" style="79"/>
    <col min="8223" max="8223" width="0" style="79" hidden="1" customWidth="1"/>
    <col min="8224" max="8436" width="11.42578125" style="79"/>
    <col min="8437" max="8437" width="28.5703125" style="79" customWidth="1"/>
    <col min="8438" max="8438" width="27" style="79" bestFit="1" customWidth="1"/>
    <col min="8439" max="8463" width="10.7109375" style="79" customWidth="1"/>
    <col min="8464" max="8464" width="13.140625" style="79" bestFit="1" customWidth="1"/>
    <col min="8465" max="8472" width="10.7109375" style="79" customWidth="1"/>
    <col min="8473" max="8475" width="20.7109375" style="79" customWidth="1"/>
    <col min="8476" max="8478" width="11.42578125" style="79"/>
    <col min="8479" max="8479" width="0" style="79" hidden="1" customWidth="1"/>
    <col min="8480" max="8692" width="11.42578125" style="79"/>
    <col min="8693" max="8693" width="28.5703125" style="79" customWidth="1"/>
    <col min="8694" max="8694" width="27" style="79" bestFit="1" customWidth="1"/>
    <col min="8695" max="8719" width="10.7109375" style="79" customWidth="1"/>
    <col min="8720" max="8720" width="13.140625" style="79" bestFit="1" customWidth="1"/>
    <col min="8721" max="8728" width="10.7109375" style="79" customWidth="1"/>
    <col min="8729" max="8731" width="20.7109375" style="79" customWidth="1"/>
    <col min="8732" max="8734" width="11.42578125" style="79"/>
    <col min="8735" max="8735" width="0" style="79" hidden="1" customWidth="1"/>
    <col min="8736" max="8948" width="11.42578125" style="79"/>
    <col min="8949" max="8949" width="28.5703125" style="79" customWidth="1"/>
    <col min="8950" max="8950" width="27" style="79" bestFit="1" customWidth="1"/>
    <col min="8951" max="8975" width="10.7109375" style="79" customWidth="1"/>
    <col min="8976" max="8976" width="13.140625" style="79" bestFit="1" customWidth="1"/>
    <col min="8977" max="8984" width="10.7109375" style="79" customWidth="1"/>
    <col min="8985" max="8987" width="20.7109375" style="79" customWidth="1"/>
    <col min="8988" max="8990" width="11.42578125" style="79"/>
    <col min="8991" max="8991" width="0" style="79" hidden="1" customWidth="1"/>
    <col min="8992" max="9204" width="11.42578125" style="79"/>
    <col min="9205" max="9205" width="28.5703125" style="79" customWidth="1"/>
    <col min="9206" max="9206" width="27" style="79" bestFit="1" customWidth="1"/>
    <col min="9207" max="9231" width="10.7109375" style="79" customWidth="1"/>
    <col min="9232" max="9232" width="13.140625" style="79" bestFit="1" customWidth="1"/>
    <col min="9233" max="9240" width="10.7109375" style="79" customWidth="1"/>
    <col min="9241" max="9243" width="20.7109375" style="79" customWidth="1"/>
    <col min="9244" max="9246" width="11.42578125" style="79"/>
    <col min="9247" max="9247" width="0" style="79" hidden="1" customWidth="1"/>
    <col min="9248" max="9460" width="11.42578125" style="79"/>
    <col min="9461" max="9461" width="28.5703125" style="79" customWidth="1"/>
    <col min="9462" max="9462" width="27" style="79" bestFit="1" customWidth="1"/>
    <col min="9463" max="9487" width="10.7109375" style="79" customWidth="1"/>
    <col min="9488" max="9488" width="13.140625" style="79" bestFit="1" customWidth="1"/>
    <col min="9489" max="9496" width="10.7109375" style="79" customWidth="1"/>
    <col min="9497" max="9499" width="20.7109375" style="79" customWidth="1"/>
    <col min="9500" max="9502" width="11.42578125" style="79"/>
    <col min="9503" max="9503" width="0" style="79" hidden="1" customWidth="1"/>
    <col min="9504" max="9716" width="11.42578125" style="79"/>
    <col min="9717" max="9717" width="28.5703125" style="79" customWidth="1"/>
    <col min="9718" max="9718" width="27" style="79" bestFit="1" customWidth="1"/>
    <col min="9719" max="9743" width="10.7109375" style="79" customWidth="1"/>
    <col min="9744" max="9744" width="13.140625" style="79" bestFit="1" customWidth="1"/>
    <col min="9745" max="9752" width="10.7109375" style="79" customWidth="1"/>
    <col min="9753" max="9755" width="20.7109375" style="79" customWidth="1"/>
    <col min="9756" max="9758" width="11.42578125" style="79"/>
    <col min="9759" max="9759" width="0" style="79" hidden="1" customWidth="1"/>
    <col min="9760" max="9972" width="11.42578125" style="79"/>
    <col min="9973" max="9973" width="28.5703125" style="79" customWidth="1"/>
    <col min="9974" max="9974" width="27" style="79" bestFit="1" customWidth="1"/>
    <col min="9975" max="9999" width="10.7109375" style="79" customWidth="1"/>
    <col min="10000" max="10000" width="13.140625" style="79" bestFit="1" customWidth="1"/>
    <col min="10001" max="10008" width="10.7109375" style="79" customWidth="1"/>
    <col min="10009" max="10011" width="20.7109375" style="79" customWidth="1"/>
    <col min="10012" max="10014" width="11.42578125" style="79"/>
    <col min="10015" max="10015" width="0" style="79" hidden="1" customWidth="1"/>
    <col min="10016" max="10228" width="11.42578125" style="79"/>
    <col min="10229" max="10229" width="28.5703125" style="79" customWidth="1"/>
    <col min="10230" max="10230" width="27" style="79" bestFit="1" customWidth="1"/>
    <col min="10231" max="10255" width="10.7109375" style="79" customWidth="1"/>
    <col min="10256" max="10256" width="13.140625" style="79" bestFit="1" customWidth="1"/>
    <col min="10257" max="10264" width="10.7109375" style="79" customWidth="1"/>
    <col min="10265" max="10267" width="20.7109375" style="79" customWidth="1"/>
    <col min="10268" max="10270" width="11.42578125" style="79"/>
    <col min="10271" max="10271" width="0" style="79" hidden="1" customWidth="1"/>
    <col min="10272" max="10484" width="11.42578125" style="79"/>
    <col min="10485" max="10485" width="28.5703125" style="79" customWidth="1"/>
    <col min="10486" max="10486" width="27" style="79" bestFit="1" customWidth="1"/>
    <col min="10487" max="10511" width="10.7109375" style="79" customWidth="1"/>
    <col min="10512" max="10512" width="13.140625" style="79" bestFit="1" customWidth="1"/>
    <col min="10513" max="10520" width="10.7109375" style="79" customWidth="1"/>
    <col min="10521" max="10523" width="20.7109375" style="79" customWidth="1"/>
    <col min="10524" max="10526" width="11.42578125" style="79"/>
    <col min="10527" max="10527" width="0" style="79" hidden="1" customWidth="1"/>
    <col min="10528" max="10740" width="11.42578125" style="79"/>
    <col min="10741" max="10741" width="28.5703125" style="79" customWidth="1"/>
    <col min="10742" max="10742" width="27" style="79" bestFit="1" customWidth="1"/>
    <col min="10743" max="10767" width="10.7109375" style="79" customWidth="1"/>
    <col min="10768" max="10768" width="13.140625" style="79" bestFit="1" customWidth="1"/>
    <col min="10769" max="10776" width="10.7109375" style="79" customWidth="1"/>
    <col min="10777" max="10779" width="20.7109375" style="79" customWidth="1"/>
    <col min="10780" max="10782" width="11.42578125" style="79"/>
    <col min="10783" max="10783" width="0" style="79" hidden="1" customWidth="1"/>
    <col min="10784" max="10996" width="11.42578125" style="79"/>
    <col min="10997" max="10997" width="28.5703125" style="79" customWidth="1"/>
    <col min="10998" max="10998" width="27" style="79" bestFit="1" customWidth="1"/>
    <col min="10999" max="11023" width="10.7109375" style="79" customWidth="1"/>
    <col min="11024" max="11024" width="13.140625" style="79" bestFit="1" customWidth="1"/>
    <col min="11025" max="11032" width="10.7109375" style="79" customWidth="1"/>
    <col min="11033" max="11035" width="20.7109375" style="79" customWidth="1"/>
    <col min="11036" max="11038" width="11.42578125" style="79"/>
    <col min="11039" max="11039" width="0" style="79" hidden="1" customWidth="1"/>
    <col min="11040" max="11252" width="11.42578125" style="79"/>
    <col min="11253" max="11253" width="28.5703125" style="79" customWidth="1"/>
    <col min="11254" max="11254" width="27" style="79" bestFit="1" customWidth="1"/>
    <col min="11255" max="11279" width="10.7109375" style="79" customWidth="1"/>
    <col min="11280" max="11280" width="13.140625" style="79" bestFit="1" customWidth="1"/>
    <col min="11281" max="11288" width="10.7109375" style="79" customWidth="1"/>
    <col min="11289" max="11291" width="20.7109375" style="79" customWidth="1"/>
    <col min="11292" max="11294" width="11.42578125" style="79"/>
    <col min="11295" max="11295" width="0" style="79" hidden="1" customWidth="1"/>
    <col min="11296" max="11508" width="11.42578125" style="79"/>
    <col min="11509" max="11509" width="28.5703125" style="79" customWidth="1"/>
    <col min="11510" max="11510" width="27" style="79" bestFit="1" customWidth="1"/>
    <col min="11511" max="11535" width="10.7109375" style="79" customWidth="1"/>
    <col min="11536" max="11536" width="13.140625" style="79" bestFit="1" customWidth="1"/>
    <col min="11537" max="11544" width="10.7109375" style="79" customWidth="1"/>
    <col min="11545" max="11547" width="20.7109375" style="79" customWidth="1"/>
    <col min="11548" max="11550" width="11.42578125" style="79"/>
    <col min="11551" max="11551" width="0" style="79" hidden="1" customWidth="1"/>
    <col min="11552" max="11764" width="11.42578125" style="79"/>
    <col min="11765" max="11765" width="28.5703125" style="79" customWidth="1"/>
    <col min="11766" max="11766" width="27" style="79" bestFit="1" customWidth="1"/>
    <col min="11767" max="11791" width="10.7109375" style="79" customWidth="1"/>
    <col min="11792" max="11792" width="13.140625" style="79" bestFit="1" customWidth="1"/>
    <col min="11793" max="11800" width="10.7109375" style="79" customWidth="1"/>
    <col min="11801" max="11803" width="20.7109375" style="79" customWidth="1"/>
    <col min="11804" max="11806" width="11.42578125" style="79"/>
    <col min="11807" max="11807" width="0" style="79" hidden="1" customWidth="1"/>
    <col min="11808" max="12020" width="11.42578125" style="79"/>
    <col min="12021" max="12021" width="28.5703125" style="79" customWidth="1"/>
    <col min="12022" max="12022" width="27" style="79" bestFit="1" customWidth="1"/>
    <col min="12023" max="12047" width="10.7109375" style="79" customWidth="1"/>
    <col min="12048" max="12048" width="13.140625" style="79" bestFit="1" customWidth="1"/>
    <col min="12049" max="12056" width="10.7109375" style="79" customWidth="1"/>
    <col min="12057" max="12059" width="20.7109375" style="79" customWidth="1"/>
    <col min="12060" max="12062" width="11.42578125" style="79"/>
    <col min="12063" max="12063" width="0" style="79" hidden="1" customWidth="1"/>
    <col min="12064" max="12276" width="11.42578125" style="79"/>
    <col min="12277" max="12277" width="28.5703125" style="79" customWidth="1"/>
    <col min="12278" max="12278" width="27" style="79" bestFit="1" customWidth="1"/>
    <col min="12279" max="12303" width="10.7109375" style="79" customWidth="1"/>
    <col min="12304" max="12304" width="13.140625" style="79" bestFit="1" customWidth="1"/>
    <col min="12305" max="12312" width="10.7109375" style="79" customWidth="1"/>
    <col min="12313" max="12315" width="20.7109375" style="79" customWidth="1"/>
    <col min="12316" max="12318" width="11.42578125" style="79"/>
    <col min="12319" max="12319" width="0" style="79" hidden="1" customWidth="1"/>
    <col min="12320" max="12532" width="11.42578125" style="79"/>
    <col min="12533" max="12533" width="28.5703125" style="79" customWidth="1"/>
    <col min="12534" max="12534" width="27" style="79" bestFit="1" customWidth="1"/>
    <col min="12535" max="12559" width="10.7109375" style="79" customWidth="1"/>
    <col min="12560" max="12560" width="13.140625" style="79" bestFit="1" customWidth="1"/>
    <col min="12561" max="12568" width="10.7109375" style="79" customWidth="1"/>
    <col min="12569" max="12571" width="20.7109375" style="79" customWidth="1"/>
    <col min="12572" max="12574" width="11.42578125" style="79"/>
    <col min="12575" max="12575" width="0" style="79" hidden="1" customWidth="1"/>
    <col min="12576" max="12788" width="11.42578125" style="79"/>
    <col min="12789" max="12789" width="28.5703125" style="79" customWidth="1"/>
    <col min="12790" max="12790" width="27" style="79" bestFit="1" customWidth="1"/>
    <col min="12791" max="12815" width="10.7109375" style="79" customWidth="1"/>
    <col min="12816" max="12816" width="13.140625" style="79" bestFit="1" customWidth="1"/>
    <col min="12817" max="12824" width="10.7109375" style="79" customWidth="1"/>
    <col min="12825" max="12827" width="20.7109375" style="79" customWidth="1"/>
    <col min="12828" max="12830" width="11.42578125" style="79"/>
    <col min="12831" max="12831" width="0" style="79" hidden="1" customWidth="1"/>
    <col min="12832" max="13044" width="11.42578125" style="79"/>
    <col min="13045" max="13045" width="28.5703125" style="79" customWidth="1"/>
    <col min="13046" max="13046" width="27" style="79" bestFit="1" customWidth="1"/>
    <col min="13047" max="13071" width="10.7109375" style="79" customWidth="1"/>
    <col min="13072" max="13072" width="13.140625" style="79" bestFit="1" customWidth="1"/>
    <col min="13073" max="13080" width="10.7109375" style="79" customWidth="1"/>
    <col min="13081" max="13083" width="20.7109375" style="79" customWidth="1"/>
    <col min="13084" max="13086" width="11.42578125" style="79"/>
    <col min="13087" max="13087" width="0" style="79" hidden="1" customWidth="1"/>
    <col min="13088" max="13300" width="11.42578125" style="79"/>
    <col min="13301" max="13301" width="28.5703125" style="79" customWidth="1"/>
    <col min="13302" max="13302" width="27" style="79" bestFit="1" customWidth="1"/>
    <col min="13303" max="13327" width="10.7109375" style="79" customWidth="1"/>
    <col min="13328" max="13328" width="13.140625" style="79" bestFit="1" customWidth="1"/>
    <col min="13329" max="13336" width="10.7109375" style="79" customWidth="1"/>
    <col min="13337" max="13339" width="20.7109375" style="79" customWidth="1"/>
    <col min="13340" max="13342" width="11.42578125" style="79"/>
    <col min="13343" max="13343" width="0" style="79" hidden="1" customWidth="1"/>
    <col min="13344" max="13556" width="11.42578125" style="79"/>
    <col min="13557" max="13557" width="28.5703125" style="79" customWidth="1"/>
    <col min="13558" max="13558" width="27" style="79" bestFit="1" customWidth="1"/>
    <col min="13559" max="13583" width="10.7109375" style="79" customWidth="1"/>
    <col min="13584" max="13584" width="13.140625" style="79" bestFit="1" customWidth="1"/>
    <col min="13585" max="13592" width="10.7109375" style="79" customWidth="1"/>
    <col min="13593" max="13595" width="20.7109375" style="79" customWidth="1"/>
    <col min="13596" max="13598" width="11.42578125" style="79"/>
    <col min="13599" max="13599" width="0" style="79" hidden="1" customWidth="1"/>
    <col min="13600" max="13812" width="11.42578125" style="79"/>
    <col min="13813" max="13813" width="28.5703125" style="79" customWidth="1"/>
    <col min="13814" max="13814" width="27" style="79" bestFit="1" customWidth="1"/>
    <col min="13815" max="13839" width="10.7109375" style="79" customWidth="1"/>
    <col min="13840" max="13840" width="13.140625" style="79" bestFit="1" customWidth="1"/>
    <col min="13841" max="13848" width="10.7109375" style="79" customWidth="1"/>
    <col min="13849" max="13851" width="20.7109375" style="79" customWidth="1"/>
    <col min="13852" max="13854" width="11.42578125" style="79"/>
    <col min="13855" max="13855" width="0" style="79" hidden="1" customWidth="1"/>
    <col min="13856" max="14068" width="11.42578125" style="79"/>
    <col min="14069" max="14069" width="28.5703125" style="79" customWidth="1"/>
    <col min="14070" max="14070" width="27" style="79" bestFit="1" customWidth="1"/>
    <col min="14071" max="14095" width="10.7109375" style="79" customWidth="1"/>
    <col min="14096" max="14096" width="13.140625" style="79" bestFit="1" customWidth="1"/>
    <col min="14097" max="14104" width="10.7109375" style="79" customWidth="1"/>
    <col min="14105" max="14107" width="20.7109375" style="79" customWidth="1"/>
    <col min="14108" max="14110" width="11.42578125" style="79"/>
    <col min="14111" max="14111" width="0" style="79" hidden="1" customWidth="1"/>
    <col min="14112" max="14324" width="11.42578125" style="79"/>
    <col min="14325" max="14325" width="28.5703125" style="79" customWidth="1"/>
    <col min="14326" max="14326" width="27" style="79" bestFit="1" customWidth="1"/>
    <col min="14327" max="14351" width="10.7109375" style="79" customWidth="1"/>
    <col min="14352" max="14352" width="13.140625" style="79" bestFit="1" customWidth="1"/>
    <col min="14353" max="14360" width="10.7109375" style="79" customWidth="1"/>
    <col min="14361" max="14363" width="20.7109375" style="79" customWidth="1"/>
    <col min="14364" max="14366" width="11.42578125" style="79"/>
    <col min="14367" max="14367" width="0" style="79" hidden="1" customWidth="1"/>
    <col min="14368" max="14580" width="11.42578125" style="79"/>
    <col min="14581" max="14581" width="28.5703125" style="79" customWidth="1"/>
    <col min="14582" max="14582" width="27" style="79" bestFit="1" customWidth="1"/>
    <col min="14583" max="14607" width="10.7109375" style="79" customWidth="1"/>
    <col min="14608" max="14608" width="13.140625" style="79" bestFit="1" customWidth="1"/>
    <col min="14609" max="14616" width="10.7109375" style="79" customWidth="1"/>
    <col min="14617" max="14619" width="20.7109375" style="79" customWidth="1"/>
    <col min="14620" max="14622" width="11.42578125" style="79"/>
    <col min="14623" max="14623" width="0" style="79" hidden="1" customWidth="1"/>
    <col min="14624" max="14836" width="11.42578125" style="79"/>
    <col min="14837" max="14837" width="28.5703125" style="79" customWidth="1"/>
    <col min="14838" max="14838" width="27" style="79" bestFit="1" customWidth="1"/>
    <col min="14839" max="14863" width="10.7109375" style="79" customWidth="1"/>
    <col min="14864" max="14864" width="13.140625" style="79" bestFit="1" customWidth="1"/>
    <col min="14865" max="14872" width="10.7109375" style="79" customWidth="1"/>
    <col min="14873" max="14875" width="20.7109375" style="79" customWidth="1"/>
    <col min="14876" max="14878" width="11.42578125" style="79"/>
    <col min="14879" max="14879" width="0" style="79" hidden="1" customWidth="1"/>
    <col min="14880" max="15092" width="11.42578125" style="79"/>
    <col min="15093" max="15093" width="28.5703125" style="79" customWidth="1"/>
    <col min="15094" max="15094" width="27" style="79" bestFit="1" customWidth="1"/>
    <col min="15095" max="15119" width="10.7109375" style="79" customWidth="1"/>
    <col min="15120" max="15120" width="13.140625" style="79" bestFit="1" customWidth="1"/>
    <col min="15121" max="15128" width="10.7109375" style="79" customWidth="1"/>
    <col min="15129" max="15131" width="20.7109375" style="79" customWidth="1"/>
    <col min="15132" max="15134" width="11.42578125" style="79"/>
    <col min="15135" max="15135" width="0" style="79" hidden="1" customWidth="1"/>
    <col min="15136" max="15348" width="11.42578125" style="79"/>
    <col min="15349" max="15349" width="28.5703125" style="79" customWidth="1"/>
    <col min="15350" max="15350" width="27" style="79" bestFit="1" customWidth="1"/>
    <col min="15351" max="15375" width="10.7109375" style="79" customWidth="1"/>
    <col min="15376" max="15376" width="13.140625" style="79" bestFit="1" customWidth="1"/>
    <col min="15377" max="15384" width="10.7109375" style="79" customWidth="1"/>
    <col min="15385" max="15387" width="20.7109375" style="79" customWidth="1"/>
    <col min="15388" max="15390" width="11.42578125" style="79"/>
    <col min="15391" max="15391" width="0" style="79" hidden="1" customWidth="1"/>
    <col min="15392" max="15604" width="11.42578125" style="79"/>
    <col min="15605" max="15605" width="28.5703125" style="79" customWidth="1"/>
    <col min="15606" max="15606" width="27" style="79" bestFit="1" customWidth="1"/>
    <col min="15607" max="15631" width="10.7109375" style="79" customWidth="1"/>
    <col min="15632" max="15632" width="13.140625" style="79" bestFit="1" customWidth="1"/>
    <col min="15633" max="15640" width="10.7109375" style="79" customWidth="1"/>
    <col min="15641" max="15643" width="20.7109375" style="79" customWidth="1"/>
    <col min="15644" max="15646" width="11.42578125" style="79"/>
    <col min="15647" max="15647" width="0" style="79" hidden="1" customWidth="1"/>
    <col min="15648" max="15860" width="11.42578125" style="79"/>
    <col min="15861" max="15861" width="28.5703125" style="79" customWidth="1"/>
    <col min="15862" max="15862" width="27" style="79" bestFit="1" customWidth="1"/>
    <col min="15863" max="15887" width="10.7109375" style="79" customWidth="1"/>
    <col min="15888" max="15888" width="13.140625" style="79" bestFit="1" customWidth="1"/>
    <col min="15889" max="15896" width="10.7109375" style="79" customWidth="1"/>
    <col min="15897" max="15899" width="20.7109375" style="79" customWidth="1"/>
    <col min="15900" max="15902" width="11.42578125" style="79"/>
    <col min="15903" max="15903" width="0" style="79" hidden="1" customWidth="1"/>
    <col min="15904" max="16116" width="11.42578125" style="79"/>
    <col min="16117" max="16117" width="28.5703125" style="79" customWidth="1"/>
    <col min="16118" max="16118" width="27" style="79" bestFit="1" customWidth="1"/>
    <col min="16119" max="16143" width="10.7109375" style="79" customWidth="1"/>
    <col min="16144" max="16144" width="13.140625" style="79" bestFit="1" customWidth="1"/>
    <col min="16145" max="16152" width="10.7109375" style="79" customWidth="1"/>
    <col min="16153" max="16155" width="20.7109375" style="79" customWidth="1"/>
    <col min="16156" max="16158" width="11.42578125" style="79"/>
    <col min="16159" max="16159" width="0" style="79" hidden="1" customWidth="1"/>
    <col min="16160" max="16384" width="11.42578125" style="79"/>
  </cols>
  <sheetData>
    <row r="1" spans="1:31" ht="30" customHeight="1" x14ac:dyDescent="0.2">
      <c r="A1" s="310"/>
      <c r="B1" s="311" t="s">
        <v>0</v>
      </c>
      <c r="C1" s="312"/>
      <c r="D1" s="312"/>
      <c r="E1" s="312"/>
      <c r="F1" s="312"/>
      <c r="G1" s="312"/>
      <c r="H1" s="312"/>
      <c r="I1" s="312"/>
      <c r="J1" s="312"/>
      <c r="K1" s="312"/>
      <c r="L1" s="312"/>
      <c r="M1" s="313"/>
      <c r="N1" s="314" t="s">
        <v>1</v>
      </c>
      <c r="O1" s="315"/>
    </row>
    <row r="2" spans="1:31" ht="30" customHeight="1" x14ac:dyDescent="0.2">
      <c r="A2" s="310"/>
      <c r="B2" s="311" t="s">
        <v>60</v>
      </c>
      <c r="C2" s="312"/>
      <c r="D2" s="312"/>
      <c r="E2" s="312"/>
      <c r="F2" s="312"/>
      <c r="G2" s="312"/>
      <c r="H2" s="312"/>
      <c r="I2" s="312"/>
      <c r="J2" s="312"/>
      <c r="K2" s="312"/>
      <c r="L2" s="312"/>
      <c r="M2" s="313"/>
      <c r="N2" s="314" t="s">
        <v>72</v>
      </c>
      <c r="O2" s="315"/>
      <c r="AE2" s="81">
        <v>0.9</v>
      </c>
    </row>
    <row r="3" spans="1:31" ht="30" customHeight="1" x14ac:dyDescent="0.2">
      <c r="A3" s="310"/>
      <c r="B3" s="311" t="s">
        <v>61</v>
      </c>
      <c r="C3" s="312"/>
      <c r="D3" s="312"/>
      <c r="E3" s="312"/>
      <c r="F3" s="312"/>
      <c r="G3" s="312"/>
      <c r="H3" s="312"/>
      <c r="I3" s="312"/>
      <c r="J3" s="312"/>
      <c r="K3" s="312"/>
      <c r="L3" s="312"/>
      <c r="M3" s="313"/>
      <c r="N3" s="314" t="s">
        <v>94</v>
      </c>
      <c r="O3" s="315"/>
      <c r="AE3" s="81">
        <v>0.89999899999999999</v>
      </c>
    </row>
    <row r="4" spans="1:31" ht="30" customHeight="1" x14ac:dyDescent="0.2">
      <c r="A4" s="310"/>
      <c r="B4" s="311" t="s">
        <v>62</v>
      </c>
      <c r="C4" s="312"/>
      <c r="D4" s="312"/>
      <c r="E4" s="312"/>
      <c r="F4" s="312"/>
      <c r="G4" s="312"/>
      <c r="H4" s="312"/>
      <c r="I4" s="312"/>
      <c r="J4" s="312"/>
      <c r="K4" s="312"/>
      <c r="L4" s="312"/>
      <c r="M4" s="313"/>
      <c r="N4" s="314" t="s">
        <v>240</v>
      </c>
      <c r="O4" s="315"/>
      <c r="AE4" s="81">
        <v>0.8</v>
      </c>
    </row>
    <row r="5" spans="1:31" ht="15" x14ac:dyDescent="0.25">
      <c r="A5" s="83"/>
      <c r="B5" s="84"/>
      <c r="C5" s="85"/>
      <c r="D5" s="85"/>
      <c r="E5" s="85"/>
      <c r="F5" s="85"/>
      <c r="G5" s="85"/>
      <c r="H5" s="85"/>
      <c r="I5" s="86"/>
      <c r="J5" s="86"/>
      <c r="K5" s="86"/>
      <c r="M5" s="79"/>
      <c r="N5" s="82"/>
      <c r="AE5" s="81">
        <v>0.79999900000000002</v>
      </c>
    </row>
    <row r="6" spans="1:31" ht="13.5" customHeight="1" x14ac:dyDescent="0.25">
      <c r="A6" s="87" t="s">
        <v>9</v>
      </c>
      <c r="B6" s="352" t="s">
        <v>86</v>
      </c>
      <c r="C6" s="352"/>
      <c r="D6" s="352"/>
      <c r="E6" s="352"/>
      <c r="F6" s="352"/>
      <c r="G6" s="352"/>
      <c r="H6" s="352"/>
      <c r="I6" s="352"/>
      <c r="J6" s="352"/>
      <c r="K6" s="88"/>
      <c r="M6" s="81"/>
    </row>
    <row r="7" spans="1:31" ht="11.25" customHeight="1" x14ac:dyDescent="0.2">
      <c r="A7" s="83"/>
      <c r="B7" s="84"/>
      <c r="C7" s="84"/>
      <c r="D7" s="84"/>
      <c r="E7" s="84"/>
      <c r="F7" s="84"/>
      <c r="G7" s="84"/>
      <c r="H7" s="84"/>
      <c r="I7" s="84"/>
      <c r="J7" s="84"/>
      <c r="K7" s="84"/>
      <c r="M7" s="81"/>
    </row>
    <row r="8" spans="1:31" s="90" customFormat="1" ht="30" customHeight="1" x14ac:dyDescent="0.25">
      <c r="A8" s="307" t="s">
        <v>63</v>
      </c>
      <c r="B8" s="307" t="s">
        <v>32</v>
      </c>
      <c r="C8" s="365" t="str">
        <f>'3. GestionSoporteTecnologico'!C14:P14</f>
        <v>Gestión y soporte de los servicios de TI.</v>
      </c>
      <c r="D8" s="366"/>
      <c r="E8" s="366"/>
      <c r="F8" s="366"/>
      <c r="G8" s="366"/>
      <c r="H8" s="366"/>
      <c r="I8" s="366"/>
      <c r="J8" s="366"/>
      <c r="K8" s="366"/>
      <c r="L8" s="366"/>
      <c r="M8" s="366"/>
      <c r="N8" s="366"/>
      <c r="O8" s="366"/>
      <c r="P8" s="366"/>
      <c r="Q8" s="366"/>
      <c r="R8" s="366"/>
      <c r="S8" s="366"/>
      <c r="T8" s="366"/>
      <c r="U8" s="366"/>
      <c r="V8" s="366"/>
      <c r="W8" s="366"/>
      <c r="X8" s="367"/>
      <c r="Y8" s="307" t="s">
        <v>65</v>
      </c>
      <c r="Z8" s="307"/>
      <c r="AA8" s="307"/>
    </row>
    <row r="9" spans="1:31" s="93" customFormat="1" ht="30" customHeight="1" x14ac:dyDescent="0.2">
      <c r="A9" s="307"/>
      <c r="B9" s="307"/>
      <c r="C9" s="89" t="s">
        <v>124</v>
      </c>
      <c r="D9" s="89" t="s">
        <v>125</v>
      </c>
      <c r="E9" s="89" t="s">
        <v>126</v>
      </c>
      <c r="F9" s="91" t="s">
        <v>217</v>
      </c>
      <c r="G9" s="92" t="s">
        <v>218</v>
      </c>
      <c r="H9" s="89" t="s">
        <v>127</v>
      </c>
      <c r="I9" s="89" t="s">
        <v>128</v>
      </c>
      <c r="J9" s="89" t="s">
        <v>129</v>
      </c>
      <c r="K9" s="91" t="s">
        <v>222</v>
      </c>
      <c r="L9" s="92" t="s">
        <v>219</v>
      </c>
      <c r="M9" s="89" t="s">
        <v>130</v>
      </c>
      <c r="N9" s="89" t="s">
        <v>131</v>
      </c>
      <c r="O9" s="89" t="s">
        <v>132</v>
      </c>
      <c r="P9" s="91" t="s">
        <v>223</v>
      </c>
      <c r="Q9" s="92" t="s">
        <v>220</v>
      </c>
      <c r="R9" s="89" t="s">
        <v>133</v>
      </c>
      <c r="S9" s="89" t="s">
        <v>134</v>
      </c>
      <c r="T9" s="89" t="s">
        <v>135</v>
      </c>
      <c r="U9" s="91" t="s">
        <v>224</v>
      </c>
      <c r="V9" s="92" t="s">
        <v>221</v>
      </c>
      <c r="W9" s="89" t="s">
        <v>35</v>
      </c>
      <c r="X9" s="89" t="s">
        <v>34</v>
      </c>
      <c r="Y9" s="307" t="s">
        <v>136</v>
      </c>
      <c r="Z9" s="307"/>
      <c r="AA9" s="307"/>
    </row>
    <row r="10" spans="1:31" ht="90" customHeight="1" x14ac:dyDescent="0.2">
      <c r="A10" s="364" t="s">
        <v>200</v>
      </c>
      <c r="B10" s="95" t="str">
        <f>'3. GestionSoporteTecnologico'!B40</f>
        <v>No. de Ticket de solicitudes atendidos</v>
      </c>
      <c r="C10" s="94">
        <f>SUM(C14+C12)</f>
        <v>570</v>
      </c>
      <c r="D10" s="94">
        <f t="shared" ref="D10:E10" si="0">SUM(D14+D12)</f>
        <v>1700</v>
      </c>
      <c r="E10" s="94">
        <f t="shared" si="0"/>
        <v>1417</v>
      </c>
      <c r="F10" s="94">
        <f t="shared" ref="F10:F15" si="1">SUM(C10+D10+E10)</f>
        <v>3687</v>
      </c>
      <c r="G10" s="362">
        <f>IF(C11=0,"0%",IF(D11=0,"0%",IF(E11=0,"0%",F10/F11)))</f>
        <v>0.89101014983083615</v>
      </c>
      <c r="H10" s="94">
        <f t="shared" ref="H10:I10" si="2">SUM(H14+H12)</f>
        <v>1756</v>
      </c>
      <c r="I10" s="94">
        <f t="shared" si="2"/>
        <v>1815</v>
      </c>
      <c r="J10" s="94">
        <v>1986</v>
      </c>
      <c r="K10" s="94">
        <f t="shared" ref="K10:K15" si="3">SUM(H10+I10+J10)</f>
        <v>5557</v>
      </c>
      <c r="L10" s="362">
        <f>IF(H11=0,"0%",IF(I11=0,"0%",IF(J11=0,"0%",K10/K11)))</f>
        <v>0.96744428969359331</v>
      </c>
      <c r="M10" s="94">
        <f t="shared" ref="M10:O10" si="4">SUM(M14+M12)</f>
        <v>1240</v>
      </c>
      <c r="N10" s="94">
        <f>SUM(N14+N12)</f>
        <v>2226</v>
      </c>
      <c r="O10" s="94">
        <f t="shared" si="4"/>
        <v>2428</v>
      </c>
      <c r="P10" s="94">
        <f t="shared" ref="P10:P15" si="5">SUM(M10+N10+O10)</f>
        <v>5894</v>
      </c>
      <c r="Q10" s="362">
        <f>IF(M11=0,"0%",IF(N11=0,"0%",IF(O11=0,"0%",P10/P11)))</f>
        <v>0.9795579192288516</v>
      </c>
      <c r="R10" s="94">
        <f t="shared" ref="R10:T10" si="6">SUM(R14+R12)</f>
        <v>2428</v>
      </c>
      <c r="S10" s="94">
        <f t="shared" si="6"/>
        <v>1759</v>
      </c>
      <c r="T10" s="94">
        <f t="shared" si="6"/>
        <v>1453</v>
      </c>
      <c r="U10" s="94">
        <f t="shared" ref="U10:U15" si="7">SUM(R10+S10+T10)</f>
        <v>5640</v>
      </c>
      <c r="V10" s="362">
        <f>IF(R11=0,"0%",IF(S11=0,"0%",IF(T11=0,"0%",U10/U11)))</f>
        <v>0.95254180037155889</v>
      </c>
      <c r="W10" s="94">
        <f t="shared" ref="W10:W15" si="8">SUM(F10+K10+P10+U10)</f>
        <v>20778</v>
      </c>
      <c r="X10" s="363">
        <f>AVERAGE(G10,L10,Q10,V10)</f>
        <v>0.94763853978120993</v>
      </c>
      <c r="Y10" s="359" t="s">
        <v>267</v>
      </c>
      <c r="Z10" s="360"/>
      <c r="AA10" s="361"/>
    </row>
    <row r="11" spans="1:31" ht="90" customHeight="1" x14ac:dyDescent="0.2">
      <c r="A11" s="364"/>
      <c r="B11" s="95" t="str">
        <f>'3. GestionSoporteTecnologico'!B41</f>
        <v>No. de Ticket de solicitudes registrados</v>
      </c>
      <c r="C11" s="94">
        <f>C15+C13</f>
        <v>901</v>
      </c>
      <c r="D11" s="94">
        <f t="shared" ref="D11:E11" si="9">D15+D13</f>
        <v>1765</v>
      </c>
      <c r="E11" s="94">
        <f t="shared" si="9"/>
        <v>1472</v>
      </c>
      <c r="F11" s="94">
        <f t="shared" si="1"/>
        <v>4138</v>
      </c>
      <c r="G11" s="362"/>
      <c r="H11" s="94">
        <f t="shared" ref="H11:I11" si="10">H15+H13</f>
        <v>1818</v>
      </c>
      <c r="I11" s="94">
        <f t="shared" si="10"/>
        <v>1890</v>
      </c>
      <c r="J11" s="94">
        <v>2036</v>
      </c>
      <c r="K11" s="94">
        <f t="shared" si="3"/>
        <v>5744</v>
      </c>
      <c r="L11" s="362"/>
      <c r="M11" s="94">
        <f>M15+M13</f>
        <v>1250</v>
      </c>
      <c r="N11" s="94">
        <f>N15+N13</f>
        <v>2238</v>
      </c>
      <c r="O11" s="94">
        <f t="shared" ref="O11" si="11">O15+O13</f>
        <v>2529</v>
      </c>
      <c r="P11" s="94">
        <f t="shared" si="5"/>
        <v>6017</v>
      </c>
      <c r="Q11" s="362"/>
      <c r="R11" s="94">
        <f t="shared" ref="R11:T11" si="12">R15+R13</f>
        <v>2529</v>
      </c>
      <c r="S11" s="94">
        <f t="shared" si="12"/>
        <v>1845</v>
      </c>
      <c r="T11" s="94">
        <f t="shared" si="12"/>
        <v>1547</v>
      </c>
      <c r="U11" s="94">
        <f t="shared" si="7"/>
        <v>5921</v>
      </c>
      <c r="V11" s="362"/>
      <c r="W11" s="94">
        <f t="shared" si="8"/>
        <v>21820</v>
      </c>
      <c r="X11" s="363"/>
      <c r="Y11" s="415"/>
      <c r="Z11" s="416"/>
      <c r="AA11" s="417"/>
    </row>
    <row r="12" spans="1:31" ht="69.95" customHeight="1" x14ac:dyDescent="0.2">
      <c r="A12" s="368" t="s">
        <v>200</v>
      </c>
      <c r="B12" s="95" t="s">
        <v>234</v>
      </c>
      <c r="C12" s="77">
        <v>212</v>
      </c>
      <c r="D12" s="77">
        <v>423</v>
      </c>
      <c r="E12" s="77">
        <v>364</v>
      </c>
      <c r="F12" s="94">
        <f t="shared" si="1"/>
        <v>999</v>
      </c>
      <c r="G12" s="362">
        <f>IF(C13=0,"0%",IF(D13=0,"0%",IF(E13=0,"0%",F12/F13)))</f>
        <v>0.91567369385884512</v>
      </c>
      <c r="H12" s="77">
        <v>376</v>
      </c>
      <c r="I12" s="77">
        <v>488</v>
      </c>
      <c r="J12" s="77">
        <v>524</v>
      </c>
      <c r="K12" s="94">
        <f t="shared" si="3"/>
        <v>1388</v>
      </c>
      <c r="L12" s="362">
        <f>IF(H13=0,"0%",IF(I13=0,"0%",IF(J13=0,"0%",K12/K13)))</f>
        <v>0.96121883656509699</v>
      </c>
      <c r="M12" s="77">
        <v>330</v>
      </c>
      <c r="N12" s="77">
        <v>728</v>
      </c>
      <c r="O12" s="77">
        <v>951</v>
      </c>
      <c r="P12" s="94">
        <f t="shared" si="5"/>
        <v>2009</v>
      </c>
      <c r="Q12" s="362">
        <f>IF(M13=0,"0%",IF(N13=0,"0%",IF(O13=0,"0%",P12/P13)))</f>
        <v>0.97571636716852839</v>
      </c>
      <c r="R12" s="77">
        <v>951</v>
      </c>
      <c r="S12" s="77">
        <v>749</v>
      </c>
      <c r="T12" s="77">
        <v>499</v>
      </c>
      <c r="U12" s="94">
        <f t="shared" si="7"/>
        <v>2199</v>
      </c>
      <c r="V12" s="362">
        <f>IF(R13=0,"0%",IF(S13=0,"0%",IF(T13=0,"0%",U12/U13)))</f>
        <v>0.95318595578673604</v>
      </c>
      <c r="W12" s="94">
        <f t="shared" si="8"/>
        <v>6595</v>
      </c>
      <c r="X12" s="363">
        <f>AVERAGE(G12,L12,Q12,V12)</f>
        <v>0.95144871334480163</v>
      </c>
      <c r="Y12" s="418"/>
      <c r="Z12" s="419"/>
      <c r="AA12" s="420"/>
    </row>
    <row r="13" spans="1:31" ht="69.95" customHeight="1" x14ac:dyDescent="0.2">
      <c r="A13" s="368"/>
      <c r="B13" s="95" t="s">
        <v>230</v>
      </c>
      <c r="C13" s="77">
        <v>260</v>
      </c>
      <c r="D13" s="77">
        <v>452</v>
      </c>
      <c r="E13" s="77">
        <v>379</v>
      </c>
      <c r="F13" s="94">
        <f t="shared" si="1"/>
        <v>1091</v>
      </c>
      <c r="G13" s="362"/>
      <c r="H13" s="77">
        <v>395</v>
      </c>
      <c r="I13" s="77">
        <v>510</v>
      </c>
      <c r="J13" s="77">
        <v>539</v>
      </c>
      <c r="K13" s="94">
        <f t="shared" si="3"/>
        <v>1444</v>
      </c>
      <c r="L13" s="362"/>
      <c r="M13" s="77">
        <v>334</v>
      </c>
      <c r="N13" s="77">
        <v>732</v>
      </c>
      <c r="O13" s="77">
        <v>993</v>
      </c>
      <c r="P13" s="94">
        <f t="shared" si="5"/>
        <v>2059</v>
      </c>
      <c r="Q13" s="362"/>
      <c r="R13" s="77">
        <v>993</v>
      </c>
      <c r="S13" s="77">
        <v>796</v>
      </c>
      <c r="T13" s="77">
        <v>518</v>
      </c>
      <c r="U13" s="94">
        <f t="shared" si="7"/>
        <v>2307</v>
      </c>
      <c r="V13" s="362"/>
      <c r="W13" s="94">
        <f t="shared" si="8"/>
        <v>6901</v>
      </c>
      <c r="X13" s="363"/>
      <c r="Y13" s="418"/>
      <c r="Z13" s="419"/>
      <c r="AA13" s="420"/>
    </row>
    <row r="14" spans="1:31" ht="69.95" customHeight="1" x14ac:dyDescent="0.2">
      <c r="A14" s="368" t="s">
        <v>200</v>
      </c>
      <c r="B14" s="95" t="s">
        <v>235</v>
      </c>
      <c r="C14" s="77">
        <v>358</v>
      </c>
      <c r="D14" s="77">
        <v>1277</v>
      </c>
      <c r="E14" s="77">
        <v>1053</v>
      </c>
      <c r="F14" s="94">
        <f t="shared" si="1"/>
        <v>2688</v>
      </c>
      <c r="G14" s="362">
        <f>IF(C15=0,"0%",IF(D15=0,"0%",IF(E15=0,"0%",F14/F15)))</f>
        <v>0.88217919264850675</v>
      </c>
      <c r="H14" s="77">
        <v>1380</v>
      </c>
      <c r="I14" s="77">
        <v>1327</v>
      </c>
      <c r="J14" s="77">
        <v>1462</v>
      </c>
      <c r="K14" s="94">
        <f t="shared" si="3"/>
        <v>4169</v>
      </c>
      <c r="L14" s="362">
        <f>IF(H15=0,"0%",IF(I15=0,"0%",IF(J15=0,"0%",K14/K15)))</f>
        <v>0.96953488372093022</v>
      </c>
      <c r="M14" s="77">
        <v>910</v>
      </c>
      <c r="N14" s="77">
        <v>1498</v>
      </c>
      <c r="O14" s="77">
        <v>1477</v>
      </c>
      <c r="P14" s="94">
        <f t="shared" si="5"/>
        <v>3885</v>
      </c>
      <c r="Q14" s="362">
        <f>IF(M15=0,"0%",IF(N15=0,"0%",IF(O15=0,"0%",P14/P15)))</f>
        <v>0.98155634158665994</v>
      </c>
      <c r="R14" s="77">
        <v>1477</v>
      </c>
      <c r="S14" s="77">
        <v>1010</v>
      </c>
      <c r="T14" s="77">
        <v>954</v>
      </c>
      <c r="U14" s="94">
        <f t="shared" si="7"/>
        <v>3441</v>
      </c>
      <c r="V14" s="362">
        <f>IF(R15=0,"0%",IF(S15=0,"0%",IF(T15=0,"0%",U14/U15)))</f>
        <v>0.95213060320973986</v>
      </c>
      <c r="W14" s="94">
        <f t="shared" si="8"/>
        <v>14183</v>
      </c>
      <c r="X14" s="363">
        <f>AVERAGE(G14,L14,Q14,V14)</f>
        <v>0.94635025529145922</v>
      </c>
      <c r="Y14" s="418"/>
      <c r="Z14" s="419"/>
      <c r="AA14" s="420"/>
    </row>
    <row r="15" spans="1:31" ht="69.95" customHeight="1" x14ac:dyDescent="0.2">
      <c r="A15" s="368"/>
      <c r="B15" s="95" t="s">
        <v>231</v>
      </c>
      <c r="C15" s="77">
        <v>641</v>
      </c>
      <c r="D15" s="77">
        <v>1313</v>
      </c>
      <c r="E15" s="77">
        <v>1093</v>
      </c>
      <c r="F15" s="94">
        <f t="shared" si="1"/>
        <v>3047</v>
      </c>
      <c r="G15" s="362"/>
      <c r="H15" s="77">
        <v>1423</v>
      </c>
      <c r="I15" s="77">
        <v>1380</v>
      </c>
      <c r="J15" s="77">
        <v>1497</v>
      </c>
      <c r="K15" s="94">
        <f t="shared" si="3"/>
        <v>4300</v>
      </c>
      <c r="L15" s="362"/>
      <c r="M15" s="77">
        <v>916</v>
      </c>
      <c r="N15" s="77">
        <v>1506</v>
      </c>
      <c r="O15" s="77">
        <v>1536</v>
      </c>
      <c r="P15" s="94">
        <f t="shared" si="5"/>
        <v>3958</v>
      </c>
      <c r="Q15" s="362"/>
      <c r="R15" s="77">
        <v>1536</v>
      </c>
      <c r="S15" s="77">
        <v>1049</v>
      </c>
      <c r="T15" s="77">
        <v>1029</v>
      </c>
      <c r="U15" s="94">
        <f t="shared" si="7"/>
        <v>3614</v>
      </c>
      <c r="V15" s="362"/>
      <c r="W15" s="94">
        <f t="shared" si="8"/>
        <v>14919</v>
      </c>
      <c r="X15" s="363"/>
      <c r="Y15" s="421"/>
      <c r="Z15" s="422"/>
      <c r="AA15" s="423"/>
    </row>
    <row r="16" spans="1:31" ht="30" customHeight="1" x14ac:dyDescent="0.2">
      <c r="M16" s="79"/>
    </row>
    <row r="17" spans="2:13" ht="30" customHeight="1" x14ac:dyDescent="0.2">
      <c r="M17" s="79"/>
    </row>
    <row r="18" spans="2:13" ht="30" customHeight="1" x14ac:dyDescent="0.2">
      <c r="M18" s="79"/>
    </row>
    <row r="19" spans="2:13" ht="30" customHeight="1" x14ac:dyDescent="0.2">
      <c r="M19" s="79"/>
    </row>
    <row r="20" spans="2:13" ht="30" customHeight="1" x14ac:dyDescent="0.2">
      <c r="M20" s="79"/>
    </row>
    <row r="21" spans="2:13" ht="30" customHeight="1" x14ac:dyDescent="0.2">
      <c r="B21" s="79" t="s">
        <v>153</v>
      </c>
      <c r="M21" s="79"/>
    </row>
    <row r="22" spans="2:13" ht="30" customHeight="1" x14ac:dyDescent="0.2">
      <c r="M22" s="79"/>
    </row>
    <row r="23" spans="2:13" ht="30" customHeight="1" x14ac:dyDescent="0.2">
      <c r="M23" s="79"/>
    </row>
    <row r="24" spans="2:13" ht="30" customHeight="1" x14ac:dyDescent="0.2">
      <c r="M24" s="79"/>
    </row>
    <row r="25" spans="2:13" ht="30" customHeight="1" x14ac:dyDescent="0.2">
      <c r="M25" s="79"/>
    </row>
    <row r="26" spans="2:13" ht="30" customHeight="1" x14ac:dyDescent="0.2">
      <c r="M26" s="79"/>
    </row>
    <row r="27" spans="2:13" ht="30" customHeight="1" x14ac:dyDescent="0.2">
      <c r="M27" s="79"/>
    </row>
    <row r="28" spans="2:13" ht="30" customHeight="1" x14ac:dyDescent="0.2">
      <c r="M28" s="79"/>
    </row>
    <row r="29" spans="2:13" ht="30" customHeight="1" x14ac:dyDescent="0.2">
      <c r="M29" s="79"/>
    </row>
    <row r="30" spans="2:13" ht="30" customHeight="1" x14ac:dyDescent="0.2">
      <c r="M30" s="79"/>
    </row>
    <row r="31" spans="2:13" ht="30" customHeight="1" x14ac:dyDescent="0.2">
      <c r="M31" s="79"/>
    </row>
    <row r="32" spans="2:13" ht="30" customHeight="1" x14ac:dyDescent="0.2">
      <c r="M32" s="79"/>
    </row>
    <row r="33" spans="13:13" ht="30" customHeight="1" x14ac:dyDescent="0.2">
      <c r="M33" s="79"/>
    </row>
    <row r="34" spans="13:13" ht="30" customHeight="1" x14ac:dyDescent="0.2">
      <c r="M34" s="79"/>
    </row>
    <row r="35" spans="13:13" ht="30" customHeight="1" x14ac:dyDescent="0.2">
      <c r="M35" s="79"/>
    </row>
    <row r="36" spans="13:13" ht="30" customHeight="1" x14ac:dyDescent="0.2">
      <c r="M36" s="79"/>
    </row>
    <row r="37" spans="13:13" ht="30" customHeight="1" x14ac:dyDescent="0.2">
      <c r="M37" s="79"/>
    </row>
    <row r="38" spans="13:13" ht="30" customHeight="1" x14ac:dyDescent="0.2">
      <c r="M38" s="79"/>
    </row>
    <row r="39" spans="13:13" ht="30" customHeight="1" x14ac:dyDescent="0.2">
      <c r="M39" s="79"/>
    </row>
    <row r="40" spans="13:13" ht="30" customHeight="1" x14ac:dyDescent="0.2">
      <c r="M40" s="79"/>
    </row>
    <row r="41" spans="13:13" ht="30" customHeight="1" x14ac:dyDescent="0.2">
      <c r="M41" s="79"/>
    </row>
    <row r="42" spans="13:13" ht="30" customHeight="1" x14ac:dyDescent="0.2">
      <c r="M42" s="79"/>
    </row>
    <row r="43" spans="13:13" ht="30" customHeight="1" x14ac:dyDescent="0.2">
      <c r="M43" s="79"/>
    </row>
    <row r="44" spans="13:13" ht="30" customHeight="1" x14ac:dyDescent="0.2">
      <c r="M44" s="79"/>
    </row>
    <row r="45" spans="13:13" ht="30" customHeight="1" x14ac:dyDescent="0.2">
      <c r="M45" s="79"/>
    </row>
    <row r="46" spans="13:13" ht="30" customHeight="1" x14ac:dyDescent="0.2">
      <c r="M46" s="79"/>
    </row>
    <row r="47" spans="13:13" ht="30" customHeight="1" x14ac:dyDescent="0.2">
      <c r="M47" s="79"/>
    </row>
    <row r="48" spans="13:13" ht="30" customHeight="1" x14ac:dyDescent="0.2">
      <c r="M48" s="79"/>
    </row>
    <row r="49" spans="13:13" ht="30" customHeight="1" x14ac:dyDescent="0.2">
      <c r="M49" s="79"/>
    </row>
    <row r="50" spans="13:13" ht="30" customHeight="1" x14ac:dyDescent="0.2">
      <c r="M50" s="79"/>
    </row>
    <row r="51" spans="13:13" ht="30" customHeight="1" x14ac:dyDescent="0.2">
      <c r="M51" s="79"/>
    </row>
    <row r="52" spans="13:13" ht="30" customHeight="1" x14ac:dyDescent="0.2">
      <c r="M52" s="79"/>
    </row>
    <row r="53" spans="13:13" ht="30" customHeight="1" x14ac:dyDescent="0.2">
      <c r="M53" s="79"/>
    </row>
    <row r="54" spans="13:13" ht="30" customHeight="1" x14ac:dyDescent="0.2">
      <c r="M54" s="79"/>
    </row>
    <row r="55" spans="13:13" ht="30" customHeight="1" x14ac:dyDescent="0.2">
      <c r="M55" s="79"/>
    </row>
    <row r="56" spans="13:13" ht="30" customHeight="1" x14ac:dyDescent="0.2">
      <c r="M56" s="79"/>
    </row>
    <row r="57" spans="13:13" ht="30" customHeight="1" x14ac:dyDescent="0.2">
      <c r="M57" s="79"/>
    </row>
    <row r="58" spans="13:13" ht="30" customHeight="1" x14ac:dyDescent="0.2">
      <c r="M58" s="79"/>
    </row>
    <row r="59" spans="13:13" ht="30" customHeight="1" x14ac:dyDescent="0.2">
      <c r="M59" s="79"/>
    </row>
    <row r="60" spans="13:13" ht="30" customHeight="1" x14ac:dyDescent="0.2">
      <c r="M60" s="79"/>
    </row>
    <row r="61" spans="13:13" ht="30" customHeight="1" x14ac:dyDescent="0.2">
      <c r="M61" s="79"/>
    </row>
    <row r="62" spans="13:13" ht="30" customHeight="1" x14ac:dyDescent="0.2">
      <c r="M62" s="79"/>
    </row>
    <row r="63" spans="13:13" ht="30" customHeight="1" x14ac:dyDescent="0.2">
      <c r="M63" s="79"/>
    </row>
    <row r="64" spans="13:13" ht="30" customHeight="1" x14ac:dyDescent="0.2">
      <c r="M64" s="79"/>
    </row>
    <row r="65" spans="13:13" ht="30" customHeight="1" x14ac:dyDescent="0.2">
      <c r="M65" s="79"/>
    </row>
    <row r="66" spans="13:13" ht="30" customHeight="1" x14ac:dyDescent="0.2">
      <c r="M66" s="79"/>
    </row>
    <row r="67" spans="13:13" ht="30" customHeight="1" x14ac:dyDescent="0.2">
      <c r="M67" s="79"/>
    </row>
    <row r="68" spans="13:13" ht="30" customHeight="1" x14ac:dyDescent="0.2">
      <c r="M68" s="79"/>
    </row>
    <row r="69" spans="13:13" ht="30" customHeight="1" x14ac:dyDescent="0.2">
      <c r="M69" s="79"/>
    </row>
    <row r="70" spans="13:13" ht="30" customHeight="1" x14ac:dyDescent="0.2">
      <c r="M70" s="79"/>
    </row>
    <row r="71" spans="13:13" ht="30" customHeight="1" x14ac:dyDescent="0.2">
      <c r="M71" s="79"/>
    </row>
    <row r="72" spans="13:13" ht="30" customHeight="1" x14ac:dyDescent="0.2">
      <c r="M72" s="79"/>
    </row>
    <row r="73" spans="13:13" ht="30" customHeight="1" x14ac:dyDescent="0.2">
      <c r="M73" s="79"/>
    </row>
    <row r="74" spans="13:13" ht="30" customHeight="1" x14ac:dyDescent="0.2">
      <c r="M74" s="79"/>
    </row>
    <row r="75" spans="13:13" ht="30" customHeight="1" x14ac:dyDescent="0.2">
      <c r="M75" s="79"/>
    </row>
    <row r="76" spans="13:13" ht="30" customHeight="1" x14ac:dyDescent="0.2">
      <c r="M76" s="79"/>
    </row>
    <row r="77" spans="13:13" ht="30" customHeight="1" x14ac:dyDescent="0.2">
      <c r="M77" s="79"/>
    </row>
    <row r="78" spans="13:13" ht="30" customHeight="1" x14ac:dyDescent="0.2">
      <c r="M78" s="79"/>
    </row>
    <row r="79" spans="13:13" ht="30" customHeight="1" x14ac:dyDescent="0.2">
      <c r="M79" s="79"/>
    </row>
    <row r="80" spans="13:13" ht="30" customHeight="1" x14ac:dyDescent="0.2">
      <c r="M80" s="79"/>
    </row>
    <row r="81" spans="13:13" ht="30" customHeight="1" x14ac:dyDescent="0.2">
      <c r="M81" s="79"/>
    </row>
    <row r="82" spans="13:13" ht="30" customHeight="1" x14ac:dyDescent="0.2">
      <c r="M82" s="79"/>
    </row>
    <row r="83" spans="13:13" ht="30" customHeight="1" x14ac:dyDescent="0.2">
      <c r="M83" s="79"/>
    </row>
    <row r="84" spans="13:13" ht="30" customHeight="1" x14ac:dyDescent="0.2">
      <c r="M84" s="79"/>
    </row>
    <row r="85" spans="13:13" ht="30" customHeight="1" x14ac:dyDescent="0.2">
      <c r="M85" s="79"/>
    </row>
    <row r="86" spans="13:13" ht="30" customHeight="1" x14ac:dyDescent="0.2">
      <c r="M86" s="79"/>
    </row>
    <row r="87" spans="13:13" ht="30" customHeight="1" x14ac:dyDescent="0.2">
      <c r="M87" s="79"/>
    </row>
    <row r="88" spans="13:13" ht="30" customHeight="1" x14ac:dyDescent="0.2">
      <c r="M88" s="79"/>
    </row>
    <row r="89" spans="13:13" ht="30" customHeight="1" x14ac:dyDescent="0.2">
      <c r="M89" s="79"/>
    </row>
    <row r="90" spans="13:13" ht="30" customHeight="1" x14ac:dyDescent="0.2">
      <c r="M90" s="79"/>
    </row>
    <row r="91" spans="13:13" ht="30" customHeight="1" x14ac:dyDescent="0.2">
      <c r="M91" s="79"/>
    </row>
    <row r="92" spans="13:13" ht="30" customHeight="1" x14ac:dyDescent="0.2">
      <c r="M92" s="79"/>
    </row>
    <row r="93" spans="13:13" ht="30" customHeight="1" x14ac:dyDescent="0.2">
      <c r="M93" s="79"/>
    </row>
    <row r="94" spans="13:13" ht="30" customHeight="1" x14ac:dyDescent="0.2">
      <c r="M94" s="79"/>
    </row>
    <row r="95" spans="13:13" ht="30" customHeight="1" x14ac:dyDescent="0.2">
      <c r="M95" s="79"/>
    </row>
    <row r="96" spans="13:13" ht="30" customHeight="1" x14ac:dyDescent="0.2">
      <c r="M96" s="79"/>
    </row>
    <row r="97" spans="13:13" ht="30" customHeight="1" x14ac:dyDescent="0.2">
      <c r="M97" s="79"/>
    </row>
    <row r="98" spans="13:13" ht="30" customHeight="1" x14ac:dyDescent="0.2">
      <c r="M98" s="79"/>
    </row>
    <row r="99" spans="13:13" ht="30" customHeight="1" x14ac:dyDescent="0.2">
      <c r="M99" s="79"/>
    </row>
    <row r="100" spans="13:13" ht="30" customHeight="1" x14ac:dyDescent="0.2">
      <c r="M100" s="79"/>
    </row>
    <row r="101" spans="13:13" ht="30" customHeight="1" x14ac:dyDescent="0.2">
      <c r="M101" s="79"/>
    </row>
    <row r="102" spans="13:13" ht="30" customHeight="1" x14ac:dyDescent="0.2">
      <c r="M102" s="79"/>
    </row>
    <row r="103" spans="13:13" ht="30" customHeight="1" x14ac:dyDescent="0.2">
      <c r="M103" s="79"/>
    </row>
    <row r="104" spans="13:13" ht="30" customHeight="1" x14ac:dyDescent="0.2">
      <c r="M104" s="79"/>
    </row>
    <row r="105" spans="13:13" ht="30" customHeight="1" x14ac:dyDescent="0.2">
      <c r="M105" s="79"/>
    </row>
    <row r="106" spans="13:13" ht="30" customHeight="1" x14ac:dyDescent="0.2">
      <c r="M106" s="79"/>
    </row>
    <row r="107" spans="13:13" ht="30" customHeight="1" x14ac:dyDescent="0.2">
      <c r="M107" s="79"/>
    </row>
    <row r="108" spans="13:13" ht="30" customHeight="1" x14ac:dyDescent="0.2">
      <c r="M108" s="79"/>
    </row>
    <row r="109" spans="13:13" ht="30" customHeight="1" x14ac:dyDescent="0.2">
      <c r="M109" s="79"/>
    </row>
    <row r="110" spans="13:13" ht="30" customHeight="1" x14ac:dyDescent="0.2">
      <c r="M110" s="79"/>
    </row>
    <row r="111" spans="13:13" ht="30" customHeight="1" x14ac:dyDescent="0.2">
      <c r="M111" s="79"/>
    </row>
    <row r="112" spans="13:13" ht="30" customHeight="1" x14ac:dyDescent="0.2">
      <c r="M112" s="79"/>
    </row>
    <row r="113" spans="13:13" ht="30" customHeight="1" x14ac:dyDescent="0.2">
      <c r="M113" s="79"/>
    </row>
    <row r="114" spans="13:13" ht="30" customHeight="1" x14ac:dyDescent="0.2">
      <c r="M114" s="79"/>
    </row>
    <row r="115" spans="13:13" ht="30" customHeight="1" x14ac:dyDescent="0.2">
      <c r="M115" s="79"/>
    </row>
    <row r="135" spans="13:13" ht="30" customHeight="1" x14ac:dyDescent="0.2">
      <c r="M135" s="97"/>
    </row>
    <row r="136" spans="13:13" ht="30" customHeight="1" x14ac:dyDescent="0.2">
      <c r="M136" s="97"/>
    </row>
    <row r="137" spans="13:13" ht="30" customHeight="1" x14ac:dyDescent="0.2">
      <c r="M137" s="97"/>
    </row>
    <row r="138" spans="13:13" ht="30" customHeight="1" x14ac:dyDescent="0.2">
      <c r="M138" s="97"/>
    </row>
    <row r="139" spans="13:13" ht="30" customHeight="1" x14ac:dyDescent="0.2">
      <c r="M139" s="97"/>
    </row>
    <row r="140" spans="13:13" ht="30" customHeight="1" x14ac:dyDescent="0.2">
      <c r="M140" s="97"/>
    </row>
    <row r="141" spans="13:13" ht="30" customHeight="1" x14ac:dyDescent="0.2">
      <c r="M141" s="97"/>
    </row>
    <row r="142" spans="13:13" ht="30" customHeight="1" x14ac:dyDescent="0.2">
      <c r="M142" s="97"/>
    </row>
    <row r="143" spans="13:13" ht="30" customHeight="1" x14ac:dyDescent="0.2">
      <c r="M143" s="97"/>
    </row>
    <row r="144" spans="13:13" ht="30" customHeight="1" x14ac:dyDescent="0.2">
      <c r="M144" s="97"/>
    </row>
    <row r="145" spans="13:13" ht="30" customHeight="1" x14ac:dyDescent="0.2">
      <c r="M145" s="97"/>
    </row>
  </sheetData>
  <mergeCells count="34">
    <mergeCell ref="X14:X15"/>
    <mergeCell ref="A12:A13"/>
    <mergeCell ref="G12:G13"/>
    <mergeCell ref="A14:A15"/>
    <mergeCell ref="G14:G15"/>
    <mergeCell ref="L12:L13"/>
    <mergeCell ref="L14:L15"/>
    <mergeCell ref="Q12:Q13"/>
    <mergeCell ref="A1:A4"/>
    <mergeCell ref="B6:J6"/>
    <mergeCell ref="A8:A9"/>
    <mergeCell ref="B8:B9"/>
    <mergeCell ref="C8:X8"/>
    <mergeCell ref="A10:A11"/>
    <mergeCell ref="G10:G11"/>
    <mergeCell ref="L10:L11"/>
    <mergeCell ref="Q10:Q11"/>
    <mergeCell ref="V12:V13"/>
    <mergeCell ref="X12:X13"/>
    <mergeCell ref="Y10:AA15"/>
    <mergeCell ref="B1:M1"/>
    <mergeCell ref="N1:O1"/>
    <mergeCell ref="B2:M2"/>
    <mergeCell ref="N2:O2"/>
    <mergeCell ref="B3:M3"/>
    <mergeCell ref="N3:O3"/>
    <mergeCell ref="B4:M4"/>
    <mergeCell ref="N4:O4"/>
    <mergeCell ref="Y8:AA8"/>
    <mergeCell ref="Y9:AA9"/>
    <mergeCell ref="V10:V11"/>
    <mergeCell ref="X10:X11"/>
    <mergeCell ref="Q14:Q15"/>
    <mergeCell ref="V14:V15"/>
  </mergeCells>
  <conditionalFormatting sqref="X10">
    <cfRule type="cellIs" dxfId="43" priority="17" stopIfTrue="1" operator="equal">
      <formula>"0"</formula>
    </cfRule>
    <cfRule type="cellIs" dxfId="42" priority="18" stopIfTrue="1" operator="lessThanOrEqual">
      <formula>#REF!</formula>
    </cfRule>
    <cfRule type="cellIs" dxfId="41" priority="19" stopIfTrue="1" operator="greaterThanOrEqual">
      <formula>#REF!</formula>
    </cfRule>
    <cfRule type="cellIs" dxfId="40" priority="20" stopIfTrue="1" operator="between">
      <formula>#REF!</formula>
      <formula>#REF!</formula>
    </cfRule>
  </conditionalFormatting>
  <conditionalFormatting sqref="X12">
    <cfRule type="cellIs" dxfId="39" priority="5" stopIfTrue="1" operator="equal">
      <formula>"0"</formula>
    </cfRule>
    <cfRule type="cellIs" dxfId="38" priority="6" stopIfTrue="1" operator="lessThanOrEqual">
      <formula>#REF!</formula>
    </cfRule>
    <cfRule type="cellIs" dxfId="37" priority="7" stopIfTrue="1" operator="greaterThanOrEqual">
      <formula>#REF!</formula>
    </cfRule>
    <cfRule type="cellIs" dxfId="36" priority="8" stopIfTrue="1" operator="between">
      <formula>#REF!</formula>
      <formula>#REF!</formula>
    </cfRule>
  </conditionalFormatting>
  <conditionalFormatting sqref="X14">
    <cfRule type="cellIs" dxfId="35" priority="1" stopIfTrue="1" operator="equal">
      <formula>"0"</formula>
    </cfRule>
    <cfRule type="cellIs" dxfId="34" priority="2" stopIfTrue="1" operator="lessThanOrEqual">
      <formula>#REF!</formula>
    </cfRule>
    <cfRule type="cellIs" dxfId="33" priority="3" stopIfTrue="1" operator="greaterThanOrEqual">
      <formula>#REF!</formula>
    </cfRule>
    <cfRule type="cellIs" dxfId="32" priority="4" stopIfTrue="1" operator="between">
      <formula>#REF!</formula>
      <formula>#REF!</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S189"/>
  <sheetViews>
    <sheetView zoomScaleNormal="100" workbookViewId="0">
      <selection activeCell="Q50" sqref="Q50"/>
    </sheetView>
  </sheetViews>
  <sheetFormatPr baseColWidth="10" defaultColWidth="11.42578125" defaultRowHeight="12.75" x14ac:dyDescent="0.2"/>
  <cols>
    <col min="1" max="1" width="1.28515625" style="2" customWidth="1"/>
    <col min="2" max="2" width="30" style="2" customWidth="1"/>
    <col min="3" max="3" width="16.85546875" style="2" customWidth="1"/>
    <col min="4" max="4" width="5" style="2" bestFit="1" customWidth="1"/>
    <col min="5" max="5" width="4.7109375" style="2" bestFit="1"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11" hidden="1" customWidth="1"/>
    <col min="20" max="16384" width="11.42578125" style="2"/>
  </cols>
  <sheetData>
    <row r="1" spans="1:19" ht="3.75" customHeight="1" thickBot="1" x14ac:dyDescent="0.25"/>
    <row r="2" spans="1:19" ht="16.5" customHeight="1" x14ac:dyDescent="0.2">
      <c r="B2" s="258"/>
      <c r="C2" s="261" t="s">
        <v>0</v>
      </c>
      <c r="D2" s="262"/>
      <c r="E2" s="262"/>
      <c r="F2" s="262"/>
      <c r="G2" s="262"/>
      <c r="H2" s="262"/>
      <c r="I2" s="262"/>
      <c r="J2" s="262"/>
      <c r="K2" s="262"/>
      <c r="L2" s="262"/>
      <c r="M2" s="263"/>
      <c r="N2" s="264" t="s">
        <v>71</v>
      </c>
      <c r="O2" s="265"/>
      <c r="P2" s="266"/>
      <c r="S2" s="41">
        <v>0.8</v>
      </c>
    </row>
    <row r="3" spans="1:19" ht="15.75" customHeight="1" x14ac:dyDescent="0.2">
      <c r="B3" s="259"/>
      <c r="C3" s="267" t="s">
        <v>2</v>
      </c>
      <c r="D3" s="268"/>
      <c r="E3" s="268"/>
      <c r="F3" s="268"/>
      <c r="G3" s="268"/>
      <c r="H3" s="268"/>
      <c r="I3" s="268"/>
      <c r="J3" s="268"/>
      <c r="K3" s="268"/>
      <c r="L3" s="268"/>
      <c r="M3" s="269"/>
      <c r="N3" s="270" t="s">
        <v>72</v>
      </c>
      <c r="O3" s="271"/>
      <c r="P3" s="272"/>
      <c r="S3" s="41">
        <v>0.79998999999999998</v>
      </c>
    </row>
    <row r="4" spans="1:19" ht="15.75" customHeight="1" x14ac:dyDescent="0.2">
      <c r="B4" s="259"/>
      <c r="C4" s="267" t="s">
        <v>3</v>
      </c>
      <c r="D4" s="268"/>
      <c r="E4" s="268"/>
      <c r="F4" s="268"/>
      <c r="G4" s="268"/>
      <c r="H4" s="268"/>
      <c r="I4" s="268"/>
      <c r="J4" s="268"/>
      <c r="K4" s="268"/>
      <c r="L4" s="268"/>
      <c r="M4" s="269"/>
      <c r="N4" s="270" t="s">
        <v>73</v>
      </c>
      <c r="O4" s="271"/>
      <c r="P4" s="272"/>
      <c r="S4" s="41">
        <v>0.65</v>
      </c>
    </row>
    <row r="5" spans="1:19" ht="16.5" customHeight="1" thickBot="1" x14ac:dyDescent="0.25">
      <c r="B5" s="260"/>
      <c r="C5" s="273" t="s">
        <v>4</v>
      </c>
      <c r="D5" s="274"/>
      <c r="E5" s="274"/>
      <c r="F5" s="274"/>
      <c r="G5" s="274"/>
      <c r="H5" s="274"/>
      <c r="I5" s="274"/>
      <c r="J5" s="274"/>
      <c r="K5" s="274"/>
      <c r="L5" s="274"/>
      <c r="M5" s="275"/>
      <c r="N5" s="276" t="s">
        <v>5</v>
      </c>
      <c r="O5" s="277"/>
      <c r="P5" s="278"/>
      <c r="S5" s="41">
        <v>0.64999899999999999</v>
      </c>
    </row>
    <row r="6" spans="1:19" ht="3.75" customHeight="1" thickBot="1" x14ac:dyDescent="0.25">
      <c r="S6" s="41"/>
    </row>
    <row r="7" spans="1:19" x14ac:dyDescent="0.2">
      <c r="A7" s="10"/>
      <c r="B7" s="279" t="s">
        <v>6</v>
      </c>
      <c r="C7" s="280"/>
      <c r="D7" s="280"/>
      <c r="E7" s="280"/>
      <c r="F7" s="280"/>
      <c r="G7" s="280"/>
      <c r="H7" s="280"/>
      <c r="I7" s="280"/>
      <c r="J7" s="280"/>
      <c r="K7" s="280"/>
      <c r="L7" s="280"/>
      <c r="M7" s="280"/>
      <c r="N7" s="280"/>
      <c r="O7" s="280"/>
      <c r="P7" s="281"/>
      <c r="Q7" s="10"/>
      <c r="S7" s="41"/>
    </row>
    <row r="8" spans="1:19" ht="13.5" thickBot="1" x14ac:dyDescent="0.25">
      <c r="A8" s="10"/>
      <c r="B8" s="282"/>
      <c r="C8" s="283"/>
      <c r="D8" s="283"/>
      <c r="E8" s="283"/>
      <c r="F8" s="283"/>
      <c r="G8" s="283"/>
      <c r="H8" s="283"/>
      <c r="I8" s="283"/>
      <c r="J8" s="283"/>
      <c r="K8" s="283"/>
      <c r="L8" s="283"/>
      <c r="M8" s="283"/>
      <c r="N8" s="283"/>
      <c r="O8" s="283"/>
      <c r="P8" s="284"/>
      <c r="Q8" s="10"/>
    </row>
    <row r="9" spans="1:19" ht="6.75" customHeight="1" thickBot="1" x14ac:dyDescent="0.25">
      <c r="A9" s="10"/>
      <c r="B9" s="285"/>
      <c r="C9" s="285"/>
      <c r="D9" s="285"/>
      <c r="E9" s="285"/>
      <c r="F9" s="285"/>
      <c r="G9" s="285"/>
      <c r="H9" s="285"/>
      <c r="I9" s="285"/>
      <c r="J9" s="285"/>
      <c r="K9" s="285"/>
      <c r="L9" s="285"/>
      <c r="M9" s="285"/>
      <c r="N9" s="285"/>
      <c r="O9" s="285"/>
      <c r="P9" s="285"/>
      <c r="Q9" s="10"/>
    </row>
    <row r="10" spans="1:19" ht="26.25" customHeight="1" thickBot="1" x14ac:dyDescent="0.25">
      <c r="A10" s="10"/>
      <c r="B10" s="38" t="s">
        <v>7</v>
      </c>
      <c r="C10" s="286">
        <v>2024</v>
      </c>
      <c r="D10" s="287"/>
      <c r="E10" s="287"/>
      <c r="F10" s="287"/>
      <c r="G10" s="287"/>
      <c r="H10" s="287"/>
      <c r="I10" s="288"/>
      <c r="J10" s="289" t="s">
        <v>8</v>
      </c>
      <c r="K10" s="290"/>
      <c r="L10" s="290"/>
      <c r="M10" s="290"/>
      <c r="N10" s="242" t="s">
        <v>74</v>
      </c>
      <c r="O10" s="243"/>
      <c r="P10" s="244"/>
      <c r="Q10" s="10"/>
    </row>
    <row r="11" spans="1:19" ht="4.5" customHeight="1" thickBot="1" x14ac:dyDescent="0.25">
      <c r="A11" s="10"/>
      <c r="B11" s="255"/>
      <c r="C11" s="256"/>
      <c r="D11" s="256"/>
      <c r="E11" s="256"/>
      <c r="F11" s="256"/>
      <c r="G11" s="256"/>
      <c r="H11" s="256"/>
      <c r="I11" s="256"/>
      <c r="J11" s="256"/>
      <c r="K11" s="256"/>
      <c r="L11" s="256"/>
      <c r="M11" s="256"/>
      <c r="N11" s="256"/>
      <c r="O11" s="256"/>
      <c r="P11" s="257"/>
      <c r="Q11" s="10"/>
    </row>
    <row r="12" spans="1:19" ht="13.5" thickBot="1" x14ac:dyDescent="0.25">
      <c r="A12" s="10"/>
      <c r="B12" s="20" t="s">
        <v>9</v>
      </c>
      <c r="C12" s="237"/>
      <c r="D12" s="237"/>
      <c r="E12" s="237"/>
      <c r="F12" s="237"/>
      <c r="G12" s="237"/>
      <c r="H12" s="237"/>
      <c r="I12" s="237"/>
      <c r="J12" s="237"/>
      <c r="K12" s="237"/>
      <c r="L12" s="237"/>
      <c r="M12" s="237"/>
      <c r="N12" s="237"/>
      <c r="O12" s="237"/>
      <c r="P12" s="238"/>
      <c r="Q12" s="10"/>
    </row>
    <row r="13" spans="1:19" ht="4.5" customHeight="1" thickBot="1" x14ac:dyDescent="0.25">
      <c r="A13" s="10"/>
      <c r="B13" s="207"/>
      <c r="C13" s="208"/>
      <c r="D13" s="208"/>
      <c r="E13" s="208"/>
      <c r="F13" s="208"/>
      <c r="G13" s="208"/>
      <c r="H13" s="208"/>
      <c r="I13" s="208"/>
      <c r="J13" s="208"/>
      <c r="K13" s="208"/>
      <c r="L13" s="208"/>
      <c r="M13" s="208"/>
      <c r="N13" s="208"/>
      <c r="O13" s="208"/>
      <c r="P13" s="209"/>
      <c r="Q13" s="10"/>
    </row>
    <row r="14" spans="1:19" ht="18" customHeight="1" thickBot="1" x14ac:dyDescent="0.25">
      <c r="A14" s="10"/>
      <c r="B14" s="20" t="s">
        <v>11</v>
      </c>
      <c r="C14" s="239" t="s">
        <v>216</v>
      </c>
      <c r="D14" s="240"/>
      <c r="E14" s="240"/>
      <c r="F14" s="240"/>
      <c r="G14" s="240"/>
      <c r="H14" s="240"/>
      <c r="I14" s="240"/>
      <c r="J14" s="240"/>
      <c r="K14" s="240"/>
      <c r="L14" s="240"/>
      <c r="M14" s="240"/>
      <c r="N14" s="240"/>
      <c r="O14" s="240"/>
      <c r="P14" s="241"/>
      <c r="Q14" s="10"/>
    </row>
    <row r="15" spans="1:19" ht="4.5" customHeight="1" thickBot="1" x14ac:dyDescent="0.25">
      <c r="A15" s="10"/>
      <c r="B15" s="234"/>
      <c r="C15" s="235"/>
      <c r="D15" s="235"/>
      <c r="E15" s="235"/>
      <c r="F15" s="235"/>
      <c r="G15" s="235"/>
      <c r="H15" s="235"/>
      <c r="I15" s="235"/>
      <c r="J15" s="235"/>
      <c r="K15" s="235"/>
      <c r="L15" s="235"/>
      <c r="M15" s="235"/>
      <c r="N15" s="235"/>
      <c r="O15" s="235"/>
      <c r="P15" s="236"/>
      <c r="Q15" s="10"/>
    </row>
    <row r="16" spans="1:19" ht="32.25" customHeight="1" thickBot="1" x14ac:dyDescent="0.25">
      <c r="A16" s="10"/>
      <c r="B16" s="20" t="s">
        <v>12</v>
      </c>
      <c r="C16" s="379" t="s">
        <v>184</v>
      </c>
      <c r="D16" s="380"/>
      <c r="E16" s="380"/>
      <c r="F16" s="380"/>
      <c r="G16" s="380"/>
      <c r="H16" s="380"/>
      <c r="I16" s="380"/>
      <c r="J16" s="380"/>
      <c r="K16" s="380"/>
      <c r="L16" s="380"/>
      <c r="M16" s="380"/>
      <c r="N16" s="380"/>
      <c r="O16" s="380"/>
      <c r="P16" s="381"/>
      <c r="Q16" s="10"/>
    </row>
    <row r="17" spans="1:17" ht="4.5" customHeight="1" thickBot="1" x14ac:dyDescent="0.25">
      <c r="A17" s="10"/>
      <c r="B17" s="234"/>
      <c r="C17" s="235"/>
      <c r="D17" s="235"/>
      <c r="E17" s="235"/>
      <c r="F17" s="235"/>
      <c r="G17" s="235"/>
      <c r="H17" s="235"/>
      <c r="I17" s="235"/>
      <c r="J17" s="235"/>
      <c r="K17" s="235"/>
      <c r="L17" s="235"/>
      <c r="M17" s="235"/>
      <c r="N17" s="235"/>
      <c r="O17" s="235"/>
      <c r="P17" s="236"/>
      <c r="Q17" s="10"/>
    </row>
    <row r="18" spans="1:17" ht="26.25" customHeight="1" thickBot="1" x14ac:dyDescent="0.25">
      <c r="A18" s="10"/>
      <c r="B18" s="20" t="s">
        <v>13</v>
      </c>
      <c r="C18" s="245" t="s">
        <v>159</v>
      </c>
      <c r="D18" s="246"/>
      <c r="E18" s="246"/>
      <c r="F18" s="246"/>
      <c r="G18" s="246"/>
      <c r="H18" s="246"/>
      <c r="I18" s="246"/>
      <c r="J18" s="246"/>
      <c r="K18" s="246"/>
      <c r="L18" s="246"/>
      <c r="M18" s="246"/>
      <c r="N18" s="246"/>
      <c r="O18" s="246"/>
      <c r="P18" s="247"/>
      <c r="Q18" s="10"/>
    </row>
    <row r="19" spans="1:17" ht="4.5" customHeight="1" thickBot="1" x14ac:dyDescent="0.25">
      <c r="A19" s="10"/>
      <c r="B19" s="248"/>
      <c r="C19" s="248"/>
      <c r="D19" s="248"/>
      <c r="E19" s="248"/>
      <c r="F19" s="248"/>
      <c r="G19" s="248"/>
      <c r="H19" s="248"/>
      <c r="I19" s="248"/>
      <c r="J19" s="248"/>
      <c r="K19" s="248"/>
      <c r="L19" s="248"/>
      <c r="M19" s="248"/>
      <c r="N19" s="248"/>
      <c r="O19" s="248"/>
      <c r="P19" s="248"/>
      <c r="Q19" s="10"/>
    </row>
    <row r="20" spans="1:17" ht="17.25" customHeight="1" thickBot="1" x14ac:dyDescent="0.25">
      <c r="A20" s="10"/>
      <c r="B20" s="192" t="s">
        <v>14</v>
      </c>
      <c r="C20" s="193"/>
      <c r="D20" s="193"/>
      <c r="E20" s="193"/>
      <c r="F20" s="193"/>
      <c r="G20" s="193"/>
      <c r="H20" s="193"/>
      <c r="I20" s="193"/>
      <c r="J20" s="193"/>
      <c r="K20" s="193"/>
      <c r="L20" s="193"/>
      <c r="M20" s="193"/>
      <c r="N20" s="193"/>
      <c r="O20" s="193"/>
      <c r="P20" s="194"/>
      <c r="Q20" s="10"/>
    </row>
    <row r="21" spans="1:17" ht="4.5" customHeight="1" thickBot="1" x14ac:dyDescent="0.25">
      <c r="A21" s="10"/>
      <c r="B21" s="249"/>
      <c r="C21" s="250"/>
      <c r="D21" s="250"/>
      <c r="E21" s="250"/>
      <c r="F21" s="250"/>
      <c r="G21" s="250"/>
      <c r="H21" s="250"/>
      <c r="I21" s="250"/>
      <c r="J21" s="250"/>
      <c r="K21" s="250"/>
      <c r="L21" s="250"/>
      <c r="M21" s="250"/>
      <c r="N21" s="250"/>
      <c r="O21" s="250"/>
      <c r="P21" s="251"/>
      <c r="Q21" s="10"/>
    </row>
    <row r="22" spans="1:17" ht="51" customHeight="1" thickBot="1" x14ac:dyDescent="0.25">
      <c r="A22" s="10"/>
      <c r="B22" s="20" t="s">
        <v>15</v>
      </c>
      <c r="C22" s="252" t="s">
        <v>185</v>
      </c>
      <c r="D22" s="253"/>
      <c r="E22" s="253"/>
      <c r="F22" s="253"/>
      <c r="G22" s="253"/>
      <c r="H22" s="253"/>
      <c r="I22" s="253"/>
      <c r="J22" s="253"/>
      <c r="K22" s="253"/>
      <c r="L22" s="253"/>
      <c r="M22" s="253"/>
      <c r="N22" s="253"/>
      <c r="O22" s="253"/>
      <c r="P22" s="254"/>
      <c r="Q22" s="10"/>
    </row>
    <row r="23" spans="1:17" ht="4.5" customHeight="1" thickBot="1" x14ac:dyDescent="0.25">
      <c r="A23" s="10"/>
      <c r="B23" s="234"/>
      <c r="C23" s="235"/>
      <c r="D23" s="235"/>
      <c r="E23" s="235"/>
      <c r="F23" s="235"/>
      <c r="G23" s="235"/>
      <c r="H23" s="235"/>
      <c r="I23" s="235"/>
      <c r="J23" s="235"/>
      <c r="K23" s="235"/>
      <c r="L23" s="235"/>
      <c r="M23" s="235"/>
      <c r="N23" s="235"/>
      <c r="O23" s="235"/>
      <c r="P23" s="236"/>
      <c r="Q23" s="10"/>
    </row>
    <row r="24" spans="1:17" ht="90" customHeight="1" thickBot="1" x14ac:dyDescent="0.25">
      <c r="A24" s="10"/>
      <c r="B24" s="20" t="s">
        <v>16</v>
      </c>
      <c r="C24" s="373" t="s">
        <v>186</v>
      </c>
      <c r="D24" s="216"/>
      <c r="E24" s="216"/>
      <c r="F24" s="216"/>
      <c r="G24" s="216"/>
      <c r="H24" s="216"/>
      <c r="I24" s="216"/>
      <c r="J24" s="216"/>
      <c r="K24" s="216"/>
      <c r="L24" s="216"/>
      <c r="M24" s="216"/>
      <c r="N24" s="216"/>
      <c r="O24" s="216"/>
      <c r="P24" s="217"/>
      <c r="Q24" s="10"/>
    </row>
    <row r="25" spans="1:17" ht="4.5" customHeight="1" thickBot="1" x14ac:dyDescent="0.25">
      <c r="A25" s="10"/>
      <c r="B25" s="218"/>
      <c r="C25" s="219"/>
      <c r="D25" s="219"/>
      <c r="E25" s="219"/>
      <c r="F25" s="219"/>
      <c r="G25" s="219"/>
      <c r="H25" s="219"/>
      <c r="I25" s="219"/>
      <c r="J25" s="219"/>
      <c r="K25" s="219"/>
      <c r="L25" s="219"/>
      <c r="M25" s="219"/>
      <c r="N25" s="219"/>
      <c r="O25" s="219"/>
      <c r="P25" s="220"/>
      <c r="Q25" s="10"/>
    </row>
    <row r="26" spans="1:17" ht="13.5" customHeight="1" thickBot="1" x14ac:dyDescent="0.25">
      <c r="A26" s="10"/>
      <c r="B26" s="1" t="s">
        <v>17</v>
      </c>
      <c r="C26" s="374">
        <v>0.9</v>
      </c>
      <c r="D26" s="375"/>
      <c r="E26" s="375"/>
      <c r="F26" s="375"/>
      <c r="G26" s="375"/>
      <c r="H26" s="375"/>
      <c r="I26" s="375"/>
      <c r="J26" s="375"/>
      <c r="K26" s="375"/>
      <c r="L26" s="375"/>
      <c r="M26" s="375"/>
      <c r="N26" s="375"/>
      <c r="O26" s="375"/>
      <c r="P26" s="376"/>
      <c r="Q26" s="10"/>
    </row>
    <row r="27" spans="1:17" ht="4.5" customHeight="1" thickBot="1" x14ac:dyDescent="0.25">
      <c r="A27" s="10"/>
      <c r="B27" s="224"/>
      <c r="C27" s="225"/>
      <c r="D27" s="225"/>
      <c r="E27" s="225"/>
      <c r="F27" s="225"/>
      <c r="G27" s="225"/>
      <c r="H27" s="225"/>
      <c r="I27" s="225"/>
      <c r="J27" s="225"/>
      <c r="K27" s="225"/>
      <c r="L27" s="225"/>
      <c r="M27" s="225"/>
      <c r="N27" s="225"/>
      <c r="O27" s="225"/>
      <c r="P27" s="226"/>
      <c r="Q27" s="10"/>
    </row>
    <row r="28" spans="1:17" ht="12.75" customHeight="1" thickBot="1" x14ac:dyDescent="0.25">
      <c r="A28" s="10"/>
      <c r="B28" s="1" t="s">
        <v>18</v>
      </c>
      <c r="C28" s="8" t="s">
        <v>19</v>
      </c>
      <c r="D28" s="377" t="s">
        <v>152</v>
      </c>
      <c r="E28" s="375"/>
      <c r="F28" s="375"/>
      <c r="G28" s="376"/>
      <c r="H28" s="378" t="s">
        <v>20</v>
      </c>
      <c r="I28" s="378"/>
      <c r="J28" s="378"/>
      <c r="K28" s="377" t="s">
        <v>95</v>
      </c>
      <c r="L28" s="375"/>
      <c r="M28" s="376"/>
      <c r="N28" s="229" t="s">
        <v>21</v>
      </c>
      <c r="O28" s="230"/>
      <c r="P28" s="21" t="s">
        <v>96</v>
      </c>
      <c r="Q28" s="10"/>
    </row>
    <row r="29" spans="1:17" ht="4.5" customHeight="1" thickBot="1" x14ac:dyDescent="0.25">
      <c r="A29" s="10"/>
      <c r="B29" s="231"/>
      <c r="C29" s="232"/>
      <c r="D29" s="232"/>
      <c r="E29" s="232"/>
      <c r="F29" s="232"/>
      <c r="G29" s="232"/>
      <c r="H29" s="232"/>
      <c r="I29" s="232"/>
      <c r="J29" s="232"/>
      <c r="K29" s="232"/>
      <c r="L29" s="232"/>
      <c r="M29" s="232"/>
      <c r="N29" s="232"/>
      <c r="O29" s="232"/>
      <c r="P29" s="233"/>
      <c r="Q29" s="10"/>
    </row>
    <row r="30" spans="1:17" ht="13.5" thickBot="1" x14ac:dyDescent="0.25">
      <c r="A30" s="10"/>
      <c r="B30" s="37" t="s">
        <v>22</v>
      </c>
      <c r="C30" s="371" t="s">
        <v>76</v>
      </c>
      <c r="D30" s="237"/>
      <c r="E30" s="237"/>
      <c r="F30" s="237"/>
      <c r="G30" s="237"/>
      <c r="H30" s="237"/>
      <c r="I30" s="237"/>
      <c r="J30" s="237"/>
      <c r="K30" s="237"/>
      <c r="L30" s="237"/>
      <c r="M30" s="237"/>
      <c r="N30" s="237"/>
      <c r="O30" s="237"/>
      <c r="P30" s="238"/>
      <c r="Q30" s="10"/>
    </row>
    <row r="31" spans="1:17" ht="4.5" customHeight="1" thickBot="1" x14ac:dyDescent="0.25">
      <c r="A31" s="10"/>
      <c r="B31" s="234"/>
      <c r="C31" s="235"/>
      <c r="D31" s="235"/>
      <c r="E31" s="235"/>
      <c r="F31" s="235"/>
      <c r="G31" s="235"/>
      <c r="H31" s="235"/>
      <c r="I31" s="235"/>
      <c r="J31" s="235"/>
      <c r="K31" s="235"/>
      <c r="L31" s="235"/>
      <c r="M31" s="235"/>
      <c r="N31" s="235"/>
      <c r="O31" s="235"/>
      <c r="P31" s="236"/>
      <c r="Q31" s="10"/>
    </row>
    <row r="32" spans="1:17" ht="13.5" thickBot="1" x14ac:dyDescent="0.25">
      <c r="A32" s="10"/>
      <c r="B32" s="37" t="s">
        <v>23</v>
      </c>
      <c r="C32" s="372" t="s">
        <v>49</v>
      </c>
      <c r="D32" s="237"/>
      <c r="E32" s="237"/>
      <c r="F32" s="237"/>
      <c r="G32" s="237"/>
      <c r="H32" s="237"/>
      <c r="I32" s="237"/>
      <c r="J32" s="237"/>
      <c r="K32" s="237"/>
      <c r="L32" s="237"/>
      <c r="M32" s="237"/>
      <c r="N32" s="237"/>
      <c r="O32" s="237"/>
      <c r="P32" s="238"/>
      <c r="Q32" s="10"/>
    </row>
    <row r="33" spans="1:17" ht="4.5" customHeight="1" thickBot="1" x14ac:dyDescent="0.25">
      <c r="A33" s="10"/>
      <c r="B33" s="234"/>
      <c r="C33" s="235"/>
      <c r="D33" s="235"/>
      <c r="E33" s="235"/>
      <c r="F33" s="235"/>
      <c r="G33" s="235"/>
      <c r="H33" s="235"/>
      <c r="I33" s="235"/>
      <c r="J33" s="235"/>
      <c r="K33" s="235"/>
      <c r="L33" s="235"/>
      <c r="M33" s="235"/>
      <c r="N33" s="235"/>
      <c r="O33" s="235"/>
      <c r="P33" s="236"/>
      <c r="Q33" s="10"/>
    </row>
    <row r="34" spans="1:17" ht="13.5" thickBot="1" x14ac:dyDescent="0.25">
      <c r="A34" s="10"/>
      <c r="B34" s="37" t="s">
        <v>24</v>
      </c>
      <c r="C34" s="372" t="s">
        <v>45</v>
      </c>
      <c r="D34" s="237"/>
      <c r="E34" s="237"/>
      <c r="F34" s="237"/>
      <c r="G34" s="237"/>
      <c r="H34" s="237"/>
      <c r="I34" s="237"/>
      <c r="J34" s="237"/>
      <c r="K34" s="237"/>
      <c r="L34" s="237"/>
      <c r="M34" s="237"/>
      <c r="N34" s="237"/>
      <c r="O34" s="237"/>
      <c r="P34" s="238"/>
      <c r="Q34" s="10"/>
    </row>
    <row r="35" spans="1:17" ht="4.5" customHeight="1" thickBot="1" x14ac:dyDescent="0.25">
      <c r="A35" s="10"/>
      <c r="B35" s="207"/>
      <c r="C35" s="208"/>
      <c r="D35" s="208"/>
      <c r="E35" s="208"/>
      <c r="F35" s="208"/>
      <c r="G35" s="208"/>
      <c r="H35" s="208"/>
      <c r="I35" s="208"/>
      <c r="J35" s="208"/>
      <c r="K35" s="208"/>
      <c r="L35" s="208"/>
      <c r="M35" s="208"/>
      <c r="N35" s="208"/>
      <c r="O35" s="208"/>
      <c r="P35" s="209"/>
      <c r="Q35" s="10"/>
    </row>
    <row r="36" spans="1:17" ht="16.5" customHeight="1" thickBot="1" x14ac:dyDescent="0.25">
      <c r="A36" s="10"/>
      <c r="B36" s="37" t="s">
        <v>26</v>
      </c>
      <c r="C36" s="371" t="s">
        <v>45</v>
      </c>
      <c r="D36" s="237"/>
      <c r="E36" s="237"/>
      <c r="F36" s="237"/>
      <c r="G36" s="237"/>
      <c r="H36" s="237"/>
      <c r="I36" s="237"/>
      <c r="J36" s="237"/>
      <c r="K36" s="237"/>
      <c r="L36" s="237"/>
      <c r="M36" s="237"/>
      <c r="N36" s="237"/>
      <c r="O36" s="237"/>
      <c r="P36" s="238"/>
      <c r="Q36" s="10"/>
    </row>
    <row r="37" spans="1:17" ht="4.5" customHeight="1" thickBot="1" x14ac:dyDescent="0.25">
      <c r="A37" s="10"/>
      <c r="B37" s="3"/>
      <c r="C37" s="3"/>
      <c r="D37" s="3"/>
      <c r="E37" s="3"/>
      <c r="F37" s="3"/>
      <c r="G37" s="3"/>
      <c r="H37" s="3"/>
      <c r="I37" s="3"/>
      <c r="J37" s="3"/>
      <c r="K37" s="3"/>
      <c r="L37" s="3"/>
      <c r="M37" s="3"/>
      <c r="N37" s="3"/>
      <c r="O37" s="3"/>
      <c r="P37" s="3"/>
      <c r="Q37" s="10"/>
    </row>
    <row r="38" spans="1:17" ht="13.5" thickBot="1" x14ac:dyDescent="0.25">
      <c r="A38" s="10"/>
      <c r="B38" s="210" t="s">
        <v>27</v>
      </c>
      <c r="C38" s="211"/>
      <c r="D38" s="211"/>
      <c r="E38" s="211"/>
      <c r="F38" s="211"/>
      <c r="G38" s="211"/>
      <c r="H38" s="211"/>
      <c r="I38" s="211"/>
      <c r="J38" s="211"/>
      <c r="K38" s="211"/>
      <c r="L38" s="211"/>
      <c r="M38" s="211"/>
      <c r="N38" s="211"/>
      <c r="O38" s="212"/>
      <c r="P38" s="213"/>
      <c r="Q38" s="10"/>
    </row>
    <row r="39" spans="1:17" x14ac:dyDescent="0.2">
      <c r="A39" s="10"/>
      <c r="B39" s="39" t="s">
        <v>28</v>
      </c>
      <c r="C39" s="210" t="s">
        <v>29</v>
      </c>
      <c r="D39" s="211"/>
      <c r="E39" s="211"/>
      <c r="F39" s="211"/>
      <c r="G39" s="213"/>
      <c r="H39" s="210" t="s">
        <v>22</v>
      </c>
      <c r="I39" s="211"/>
      <c r="J39" s="211"/>
      <c r="K39" s="211"/>
      <c r="L39" s="213"/>
      <c r="M39" s="210" t="s">
        <v>30</v>
      </c>
      <c r="N39" s="211"/>
      <c r="O39" s="212"/>
      <c r="P39" s="213"/>
      <c r="Q39" s="10"/>
    </row>
    <row r="40" spans="1:17" ht="54" customHeight="1" x14ac:dyDescent="0.2">
      <c r="A40" s="10"/>
      <c r="B40" s="117" t="s">
        <v>187</v>
      </c>
      <c r="C40" s="201" t="s">
        <v>188</v>
      </c>
      <c r="D40" s="202"/>
      <c r="E40" s="202"/>
      <c r="F40" s="202"/>
      <c r="G40" s="203"/>
      <c r="H40" s="205" t="s">
        <v>189</v>
      </c>
      <c r="I40" s="205"/>
      <c r="J40" s="205"/>
      <c r="K40" s="205"/>
      <c r="L40" s="205"/>
      <c r="M40" s="205" t="s">
        <v>209</v>
      </c>
      <c r="N40" s="205"/>
      <c r="O40" s="205"/>
      <c r="P40" s="206"/>
      <c r="Q40" s="10"/>
    </row>
    <row r="41" spans="1:17" ht="55.5" customHeight="1" x14ac:dyDescent="0.2">
      <c r="A41" s="10"/>
      <c r="B41" s="118" t="s">
        <v>192</v>
      </c>
      <c r="C41" s="201" t="s">
        <v>188</v>
      </c>
      <c r="D41" s="202"/>
      <c r="E41" s="202"/>
      <c r="F41" s="202"/>
      <c r="G41" s="203"/>
      <c r="H41" s="205" t="s">
        <v>189</v>
      </c>
      <c r="I41" s="205"/>
      <c r="J41" s="205"/>
      <c r="K41" s="205"/>
      <c r="L41" s="205"/>
      <c r="M41" s="205" t="s">
        <v>209</v>
      </c>
      <c r="N41" s="205"/>
      <c r="O41" s="205"/>
      <c r="P41" s="206"/>
      <c r="Q41" s="10"/>
    </row>
    <row r="42" spans="1:17" ht="13.5" customHeight="1" x14ac:dyDescent="0.2">
      <c r="A42" s="10"/>
      <c r="B42" s="9"/>
      <c r="C42" s="195"/>
      <c r="D42" s="195"/>
      <c r="E42" s="195"/>
      <c r="F42" s="195"/>
      <c r="G42" s="195"/>
      <c r="H42" s="195"/>
      <c r="I42" s="195"/>
      <c r="J42" s="195"/>
      <c r="K42" s="195"/>
      <c r="L42" s="195"/>
      <c r="M42" s="195"/>
      <c r="N42" s="195"/>
      <c r="O42" s="195"/>
      <c r="P42" s="196"/>
      <c r="Q42" s="10"/>
    </row>
    <row r="43" spans="1:17" ht="12.75" customHeight="1" x14ac:dyDescent="0.2">
      <c r="A43" s="10"/>
      <c r="B43" s="9"/>
      <c r="C43" s="195"/>
      <c r="D43" s="195"/>
      <c r="E43" s="195"/>
      <c r="F43" s="195"/>
      <c r="G43" s="195"/>
      <c r="H43" s="195"/>
      <c r="I43" s="195"/>
      <c r="J43" s="195"/>
      <c r="K43" s="195"/>
      <c r="L43" s="195"/>
      <c r="M43" s="195"/>
      <c r="N43" s="195"/>
      <c r="O43" s="195"/>
      <c r="P43" s="196"/>
      <c r="Q43" s="10"/>
    </row>
    <row r="44" spans="1:17" ht="11.25" customHeight="1" thickBot="1" x14ac:dyDescent="0.25">
      <c r="A44" s="10"/>
      <c r="B44" s="7"/>
      <c r="C44" s="197"/>
      <c r="D44" s="197"/>
      <c r="E44" s="197"/>
      <c r="F44" s="197"/>
      <c r="G44" s="197"/>
      <c r="H44" s="197"/>
      <c r="I44" s="197"/>
      <c r="J44" s="197"/>
      <c r="K44" s="197"/>
      <c r="L44" s="197"/>
      <c r="M44" s="197"/>
      <c r="N44" s="197"/>
      <c r="O44" s="197"/>
      <c r="P44" s="198"/>
      <c r="Q44" s="10"/>
    </row>
    <row r="45" spans="1:17" ht="4.5" customHeight="1" thickBot="1" x14ac:dyDescent="0.25">
      <c r="A45" s="10"/>
      <c r="B45" s="6"/>
      <c r="C45" s="6"/>
      <c r="D45" s="6"/>
      <c r="E45" s="6"/>
      <c r="F45" s="6"/>
      <c r="G45" s="6"/>
      <c r="H45" s="6"/>
      <c r="I45" s="6"/>
      <c r="J45" s="6"/>
      <c r="K45" s="6"/>
      <c r="L45" s="6"/>
      <c r="M45" s="6"/>
      <c r="N45" s="6"/>
      <c r="O45" s="6"/>
      <c r="P45" s="6"/>
      <c r="Q45" s="10"/>
    </row>
    <row r="46" spans="1:17" ht="13.5" customHeight="1" thickBot="1" x14ac:dyDescent="0.25">
      <c r="A46" s="10"/>
      <c r="B46" s="192" t="s">
        <v>31</v>
      </c>
      <c r="C46" s="193"/>
      <c r="D46" s="193"/>
      <c r="E46" s="193"/>
      <c r="F46" s="193"/>
      <c r="G46" s="193"/>
      <c r="H46" s="193"/>
      <c r="I46" s="193"/>
      <c r="J46" s="193"/>
      <c r="K46" s="193"/>
      <c r="L46" s="193"/>
      <c r="M46" s="193"/>
      <c r="N46" s="193"/>
      <c r="O46" s="193"/>
      <c r="P46" s="194"/>
      <c r="Q46" s="10"/>
    </row>
    <row r="47" spans="1:17" ht="4.5" customHeight="1" thickBot="1" x14ac:dyDescent="0.25">
      <c r="A47" s="10"/>
      <c r="B47" s="4"/>
      <c r="C47" s="3"/>
      <c r="D47" s="3"/>
      <c r="E47" s="3"/>
      <c r="F47" s="3"/>
      <c r="G47" s="3"/>
      <c r="H47" s="3"/>
      <c r="I47" s="3"/>
      <c r="J47" s="3"/>
      <c r="K47" s="3"/>
      <c r="L47" s="3"/>
      <c r="M47" s="3"/>
      <c r="N47" s="3"/>
      <c r="O47" s="3"/>
      <c r="P47" s="5"/>
      <c r="Q47" s="10"/>
    </row>
    <row r="48" spans="1:17" x14ac:dyDescent="0.2">
      <c r="A48" s="10"/>
      <c r="B48" s="199" t="s">
        <v>32</v>
      </c>
      <c r="C48" s="22" t="s">
        <v>33</v>
      </c>
      <c r="D48" s="23" t="s">
        <v>100</v>
      </c>
      <c r="E48" s="23" t="s">
        <v>101</v>
      </c>
      <c r="F48" s="23" t="s">
        <v>102</v>
      </c>
      <c r="G48" s="23" t="s">
        <v>103</v>
      </c>
      <c r="H48" s="23" t="s">
        <v>104</v>
      </c>
      <c r="I48" s="23" t="s">
        <v>105</v>
      </c>
      <c r="J48" s="23" t="s">
        <v>106</v>
      </c>
      <c r="K48" s="23" t="s">
        <v>107</v>
      </c>
      <c r="L48" s="23" t="s">
        <v>108</v>
      </c>
      <c r="M48" s="23" t="s">
        <v>109</v>
      </c>
      <c r="N48" s="23" t="s">
        <v>110</v>
      </c>
      <c r="O48" s="24" t="s">
        <v>111</v>
      </c>
      <c r="P48" s="25" t="s">
        <v>225</v>
      </c>
      <c r="Q48" s="10"/>
    </row>
    <row r="49" spans="1:17" ht="13.5" thickBot="1" x14ac:dyDescent="0.25">
      <c r="A49" s="10"/>
      <c r="B49" s="200"/>
      <c r="C49" s="26" t="s">
        <v>35</v>
      </c>
      <c r="D49" s="119"/>
      <c r="E49" s="119"/>
      <c r="F49" s="27" t="str">
        <f>Reg_ActualizacionProced!G10</f>
        <v>0%</v>
      </c>
      <c r="G49" s="28"/>
      <c r="H49" s="28"/>
      <c r="I49" s="27">
        <f>Reg_ActualizacionProced!L10</f>
        <v>0.2</v>
      </c>
      <c r="J49" s="28"/>
      <c r="K49" s="28"/>
      <c r="L49" s="27">
        <f>Reg_ActualizacionProced!Q10</f>
        <v>0.38</v>
      </c>
      <c r="M49" s="28"/>
      <c r="N49" s="28"/>
      <c r="O49" s="27">
        <f>Reg_ActualizacionProced!V10</f>
        <v>0.36</v>
      </c>
      <c r="P49" s="27">
        <f>Reg_ActualizacionProced!X10</f>
        <v>0.94</v>
      </c>
      <c r="Q49" s="10" t="s">
        <v>268</v>
      </c>
    </row>
    <row r="50" spans="1:17" ht="4.5" customHeight="1" thickBot="1" x14ac:dyDescent="0.25">
      <c r="A50" s="10"/>
      <c r="B50" s="40">
        <v>0.9</v>
      </c>
      <c r="C50" s="29"/>
      <c r="D50" s="29"/>
      <c r="E50" s="29"/>
      <c r="F50" s="30">
        <f>+$C$26</f>
        <v>0.9</v>
      </c>
      <c r="G50" s="29"/>
      <c r="H50" s="29"/>
      <c r="I50" s="30">
        <f>+$C$26</f>
        <v>0.9</v>
      </c>
      <c r="J50" s="29"/>
      <c r="K50" s="29"/>
      <c r="L50" s="30">
        <f>+$C$26</f>
        <v>0.9</v>
      </c>
      <c r="M50" s="29"/>
      <c r="N50" s="29"/>
      <c r="O50" s="30">
        <f>+$C$26</f>
        <v>0.9</v>
      </c>
      <c r="P50" s="30">
        <f>+$C$26</f>
        <v>0.9</v>
      </c>
      <c r="Q50" s="10"/>
    </row>
    <row r="51" spans="1:17" ht="22.5" customHeight="1" thickBot="1" x14ac:dyDescent="0.25">
      <c r="A51" s="10"/>
      <c r="B51" s="192" t="s">
        <v>36</v>
      </c>
      <c r="C51" s="193"/>
      <c r="D51" s="193"/>
      <c r="E51" s="193"/>
      <c r="F51" s="193"/>
      <c r="G51" s="193"/>
      <c r="H51" s="193"/>
      <c r="I51" s="193"/>
      <c r="J51" s="193"/>
      <c r="K51" s="193"/>
      <c r="L51" s="193"/>
      <c r="M51" s="193"/>
      <c r="N51" s="193"/>
      <c r="O51" s="193"/>
      <c r="P51" s="194"/>
      <c r="Q51" s="10"/>
    </row>
    <row r="52" spans="1:17" x14ac:dyDescent="0.2">
      <c r="A52" s="10"/>
      <c r="B52" s="170"/>
      <c r="C52" s="171"/>
      <c r="D52" s="171"/>
      <c r="E52" s="171"/>
      <c r="F52" s="171"/>
      <c r="G52" s="171"/>
      <c r="H52" s="171"/>
      <c r="I52" s="171"/>
      <c r="J52" s="171"/>
      <c r="K52" s="171"/>
      <c r="L52" s="171"/>
      <c r="M52" s="171"/>
      <c r="N52" s="171"/>
      <c r="O52" s="171"/>
      <c r="P52" s="172"/>
      <c r="Q52" s="10"/>
    </row>
    <row r="53" spans="1:17" x14ac:dyDescent="0.2">
      <c r="A53" s="10"/>
      <c r="B53" s="173"/>
      <c r="C53" s="174"/>
      <c r="D53" s="174"/>
      <c r="E53" s="174"/>
      <c r="F53" s="174"/>
      <c r="G53" s="174"/>
      <c r="H53" s="174"/>
      <c r="I53" s="174"/>
      <c r="J53" s="174"/>
      <c r="K53" s="174"/>
      <c r="L53" s="174"/>
      <c r="M53" s="174"/>
      <c r="N53" s="174"/>
      <c r="O53" s="174"/>
      <c r="P53" s="175"/>
      <c r="Q53" s="10"/>
    </row>
    <row r="54" spans="1:17" x14ac:dyDescent="0.2">
      <c r="A54" s="10"/>
      <c r="B54" s="173"/>
      <c r="C54" s="174"/>
      <c r="D54" s="174"/>
      <c r="E54" s="174"/>
      <c r="F54" s="174"/>
      <c r="G54" s="174"/>
      <c r="H54" s="174"/>
      <c r="I54" s="174"/>
      <c r="J54" s="174"/>
      <c r="K54" s="174"/>
      <c r="L54" s="174"/>
      <c r="M54" s="174"/>
      <c r="N54" s="174"/>
      <c r="O54" s="174"/>
      <c r="P54" s="175"/>
      <c r="Q54" s="10"/>
    </row>
    <row r="55" spans="1:17" x14ac:dyDescent="0.2">
      <c r="A55" s="10"/>
      <c r="B55" s="173"/>
      <c r="C55" s="174"/>
      <c r="D55" s="174"/>
      <c r="E55" s="174"/>
      <c r="F55" s="174"/>
      <c r="G55" s="174"/>
      <c r="H55" s="174"/>
      <c r="I55" s="174"/>
      <c r="J55" s="174"/>
      <c r="K55" s="174"/>
      <c r="L55" s="174"/>
      <c r="M55" s="174"/>
      <c r="N55" s="174"/>
      <c r="O55" s="174"/>
      <c r="P55" s="175"/>
      <c r="Q55" s="10"/>
    </row>
    <row r="56" spans="1:17" x14ac:dyDescent="0.2">
      <c r="A56" s="10"/>
      <c r="B56" s="173"/>
      <c r="C56" s="174"/>
      <c r="D56" s="174"/>
      <c r="E56" s="174"/>
      <c r="F56" s="174"/>
      <c r="G56" s="174"/>
      <c r="H56" s="174"/>
      <c r="I56" s="174"/>
      <c r="J56" s="174"/>
      <c r="K56" s="174"/>
      <c r="L56" s="174"/>
      <c r="M56" s="174"/>
      <c r="N56" s="174"/>
      <c r="O56" s="174"/>
      <c r="P56" s="175"/>
      <c r="Q56" s="10"/>
    </row>
    <row r="57" spans="1:17" x14ac:dyDescent="0.2">
      <c r="A57" s="10"/>
      <c r="B57" s="173"/>
      <c r="C57" s="174"/>
      <c r="D57" s="174"/>
      <c r="E57" s="174"/>
      <c r="F57" s="174"/>
      <c r="G57" s="174"/>
      <c r="H57" s="174"/>
      <c r="I57" s="174"/>
      <c r="J57" s="174"/>
      <c r="K57" s="174"/>
      <c r="L57" s="174"/>
      <c r="M57" s="174"/>
      <c r="N57" s="174"/>
      <c r="O57" s="174"/>
      <c r="P57" s="175"/>
      <c r="Q57" s="10"/>
    </row>
    <row r="58" spans="1:17" x14ac:dyDescent="0.2">
      <c r="A58" s="10"/>
      <c r="B58" s="173"/>
      <c r="C58" s="174"/>
      <c r="D58" s="174"/>
      <c r="E58" s="174"/>
      <c r="F58" s="174"/>
      <c r="G58" s="174"/>
      <c r="H58" s="174"/>
      <c r="I58" s="174"/>
      <c r="J58" s="174"/>
      <c r="K58" s="174"/>
      <c r="L58" s="174"/>
      <c r="M58" s="174"/>
      <c r="N58" s="174"/>
      <c r="O58" s="174"/>
      <c r="P58" s="175"/>
      <c r="Q58" s="10"/>
    </row>
    <row r="59" spans="1:17" x14ac:dyDescent="0.2">
      <c r="A59" s="10"/>
      <c r="B59" s="173"/>
      <c r="C59" s="174"/>
      <c r="D59" s="174"/>
      <c r="E59" s="174"/>
      <c r="F59" s="174"/>
      <c r="G59" s="174"/>
      <c r="H59" s="174"/>
      <c r="I59" s="174"/>
      <c r="J59" s="174"/>
      <c r="K59" s="174"/>
      <c r="L59" s="174"/>
      <c r="M59" s="174"/>
      <c r="N59" s="174"/>
      <c r="O59" s="174"/>
      <c r="P59" s="175"/>
      <c r="Q59" s="10"/>
    </row>
    <row r="60" spans="1:17" x14ac:dyDescent="0.2">
      <c r="A60" s="10"/>
      <c r="B60" s="173"/>
      <c r="C60" s="174"/>
      <c r="D60" s="174"/>
      <c r="E60" s="174"/>
      <c r="F60" s="174"/>
      <c r="G60" s="174"/>
      <c r="H60" s="174"/>
      <c r="I60" s="174"/>
      <c r="J60" s="174"/>
      <c r="K60" s="174"/>
      <c r="L60" s="174"/>
      <c r="M60" s="174"/>
      <c r="N60" s="174"/>
      <c r="O60" s="174"/>
      <c r="P60" s="175"/>
      <c r="Q60" s="10"/>
    </row>
    <row r="61" spans="1:17" x14ac:dyDescent="0.2">
      <c r="A61" s="10"/>
      <c r="B61" s="173"/>
      <c r="C61" s="174"/>
      <c r="D61" s="174"/>
      <c r="E61" s="174"/>
      <c r="F61" s="174"/>
      <c r="G61" s="174"/>
      <c r="H61" s="174"/>
      <c r="I61" s="174"/>
      <c r="J61" s="174"/>
      <c r="K61" s="174"/>
      <c r="L61" s="174"/>
      <c r="M61" s="174"/>
      <c r="N61" s="174"/>
      <c r="O61" s="174"/>
      <c r="P61" s="175"/>
      <c r="Q61" s="10"/>
    </row>
    <row r="62" spans="1:17" x14ac:dyDescent="0.2">
      <c r="A62" s="10"/>
      <c r="B62" s="173"/>
      <c r="C62" s="174"/>
      <c r="D62" s="174"/>
      <c r="E62" s="174"/>
      <c r="F62" s="174"/>
      <c r="G62" s="174"/>
      <c r="H62" s="174"/>
      <c r="I62" s="174"/>
      <c r="J62" s="174"/>
      <c r="K62" s="174"/>
      <c r="L62" s="174"/>
      <c r="M62" s="174"/>
      <c r="N62" s="174"/>
      <c r="O62" s="174"/>
      <c r="P62" s="175"/>
      <c r="Q62" s="10"/>
    </row>
    <row r="63" spans="1:17" x14ac:dyDescent="0.2">
      <c r="A63" s="10"/>
      <c r="B63" s="173"/>
      <c r="C63" s="174"/>
      <c r="D63" s="174"/>
      <c r="E63" s="174"/>
      <c r="F63" s="174"/>
      <c r="G63" s="174"/>
      <c r="H63" s="174"/>
      <c r="I63" s="174"/>
      <c r="J63" s="174"/>
      <c r="K63" s="174"/>
      <c r="L63" s="174"/>
      <c r="M63" s="174"/>
      <c r="N63" s="174"/>
      <c r="O63" s="174"/>
      <c r="P63" s="175"/>
      <c r="Q63" s="10"/>
    </row>
    <row r="64" spans="1:17" x14ac:dyDescent="0.2">
      <c r="A64" s="10"/>
      <c r="B64" s="173"/>
      <c r="C64" s="174"/>
      <c r="D64" s="174"/>
      <c r="E64" s="174"/>
      <c r="F64" s="174"/>
      <c r="G64" s="174"/>
      <c r="H64" s="174"/>
      <c r="I64" s="174"/>
      <c r="J64" s="174"/>
      <c r="K64" s="174"/>
      <c r="L64" s="174"/>
      <c r="M64" s="174"/>
      <c r="N64" s="174"/>
      <c r="O64" s="174"/>
      <c r="P64" s="175"/>
      <c r="Q64" s="10"/>
    </row>
    <row r="65" spans="1:19" x14ac:dyDescent="0.2">
      <c r="A65" s="10"/>
      <c r="B65" s="173"/>
      <c r="C65" s="174"/>
      <c r="D65" s="174"/>
      <c r="E65" s="174"/>
      <c r="F65" s="174"/>
      <c r="G65" s="174"/>
      <c r="H65" s="174"/>
      <c r="I65" s="174"/>
      <c r="J65" s="174"/>
      <c r="K65" s="174"/>
      <c r="L65" s="174"/>
      <c r="M65" s="174"/>
      <c r="N65" s="174"/>
      <c r="O65" s="174"/>
      <c r="P65" s="175"/>
      <c r="Q65" s="10"/>
    </row>
    <row r="66" spans="1:19" x14ac:dyDescent="0.2">
      <c r="A66" s="10"/>
      <c r="B66" s="173"/>
      <c r="C66" s="174"/>
      <c r="D66" s="174"/>
      <c r="E66" s="174"/>
      <c r="F66" s="174"/>
      <c r="G66" s="174"/>
      <c r="H66" s="174"/>
      <c r="I66" s="174"/>
      <c r="J66" s="174"/>
      <c r="K66" s="174"/>
      <c r="L66" s="174"/>
      <c r="M66" s="174"/>
      <c r="N66" s="174"/>
      <c r="O66" s="174"/>
      <c r="P66" s="175"/>
      <c r="Q66" s="10"/>
    </row>
    <row r="67" spans="1:19" ht="13.5" thickBot="1" x14ac:dyDescent="0.25">
      <c r="A67" s="10"/>
      <c r="B67" s="176"/>
      <c r="C67" s="177"/>
      <c r="D67" s="177"/>
      <c r="E67" s="177"/>
      <c r="F67" s="177"/>
      <c r="G67" s="177"/>
      <c r="H67" s="177"/>
      <c r="I67" s="177"/>
      <c r="J67" s="177"/>
      <c r="K67" s="177"/>
      <c r="L67" s="177"/>
      <c r="M67" s="177"/>
      <c r="N67" s="177"/>
      <c r="O67" s="177"/>
      <c r="P67" s="178"/>
      <c r="Q67" s="10"/>
    </row>
    <row r="68" spans="1:19" customFormat="1" ht="4.5" customHeight="1" thickBot="1" x14ac:dyDescent="0.25">
      <c r="A68" s="179"/>
      <c r="B68" s="179"/>
      <c r="C68" s="179"/>
      <c r="D68" s="179"/>
      <c r="E68" s="179"/>
      <c r="F68" s="179"/>
      <c r="G68" s="179"/>
      <c r="H68" s="179"/>
      <c r="I68" s="179"/>
      <c r="J68" s="179"/>
      <c r="K68" s="179"/>
      <c r="L68" s="179"/>
      <c r="M68" s="179"/>
      <c r="N68" s="179"/>
      <c r="O68" s="179"/>
      <c r="P68" s="179"/>
      <c r="Q68" s="179"/>
      <c r="S68" s="42"/>
    </row>
    <row r="69" spans="1:19" ht="15" customHeight="1" x14ac:dyDescent="0.2">
      <c r="A69" s="10"/>
      <c r="B69" s="180" t="s">
        <v>37</v>
      </c>
      <c r="C69" s="183" t="s">
        <v>112</v>
      </c>
      <c r="D69" s="184"/>
      <c r="E69" s="184"/>
      <c r="F69" s="184"/>
      <c r="G69" s="184"/>
      <c r="H69" s="184"/>
      <c r="I69" s="184"/>
      <c r="J69" s="184"/>
      <c r="K69" s="184"/>
      <c r="L69" s="184"/>
      <c r="M69" s="184"/>
      <c r="N69" s="184"/>
      <c r="O69" s="184"/>
      <c r="P69" s="185"/>
      <c r="Q69" s="10"/>
    </row>
    <row r="70" spans="1:19" ht="69.95" customHeight="1" x14ac:dyDescent="0.2">
      <c r="A70" s="10"/>
      <c r="B70" s="181"/>
      <c r="C70" s="186" t="s">
        <v>202</v>
      </c>
      <c r="D70" s="187"/>
      <c r="E70" s="187"/>
      <c r="F70" s="187"/>
      <c r="G70" s="187"/>
      <c r="H70" s="187"/>
      <c r="I70" s="187"/>
      <c r="J70" s="187"/>
      <c r="K70" s="187"/>
      <c r="L70" s="187"/>
      <c r="M70" s="187"/>
      <c r="N70" s="187"/>
      <c r="O70" s="187"/>
      <c r="P70" s="188"/>
      <c r="Q70" s="10"/>
    </row>
    <row r="71" spans="1:19" ht="15" customHeight="1" x14ac:dyDescent="0.2">
      <c r="A71" s="10"/>
      <c r="B71" s="181"/>
      <c r="C71" s="189" t="s">
        <v>113</v>
      </c>
      <c r="D71" s="190"/>
      <c r="E71" s="190"/>
      <c r="F71" s="190"/>
      <c r="G71" s="190"/>
      <c r="H71" s="190"/>
      <c r="I71" s="190"/>
      <c r="J71" s="190"/>
      <c r="K71" s="190"/>
      <c r="L71" s="190"/>
      <c r="M71" s="190"/>
      <c r="N71" s="190"/>
      <c r="O71" s="190"/>
      <c r="P71" s="191"/>
      <c r="Q71" s="10"/>
    </row>
    <row r="72" spans="1:19" ht="69.95" customHeight="1" x14ac:dyDescent="0.2">
      <c r="A72" s="10"/>
      <c r="B72" s="181"/>
      <c r="C72" s="186" t="s">
        <v>246</v>
      </c>
      <c r="D72" s="187"/>
      <c r="E72" s="187"/>
      <c r="F72" s="187"/>
      <c r="G72" s="187"/>
      <c r="H72" s="187"/>
      <c r="I72" s="187"/>
      <c r="J72" s="187"/>
      <c r="K72" s="187"/>
      <c r="L72" s="187"/>
      <c r="M72" s="187"/>
      <c r="N72" s="187"/>
      <c r="O72" s="187"/>
      <c r="P72" s="188"/>
      <c r="Q72" s="10"/>
    </row>
    <row r="73" spans="1:19" ht="18" customHeight="1" x14ac:dyDescent="0.2">
      <c r="A73" s="10"/>
      <c r="B73" s="181"/>
      <c r="C73" s="189" t="s">
        <v>114</v>
      </c>
      <c r="D73" s="190"/>
      <c r="E73" s="190"/>
      <c r="F73" s="190"/>
      <c r="G73" s="190"/>
      <c r="H73" s="190"/>
      <c r="I73" s="190"/>
      <c r="J73" s="190"/>
      <c r="K73" s="190"/>
      <c r="L73" s="190"/>
      <c r="M73" s="190"/>
      <c r="N73" s="190"/>
      <c r="O73" s="190"/>
      <c r="P73" s="191"/>
      <c r="Q73" s="10"/>
    </row>
    <row r="74" spans="1:19" ht="69.95" customHeight="1" x14ac:dyDescent="0.2">
      <c r="A74" s="10"/>
      <c r="B74" s="181"/>
      <c r="C74" s="186" t="s">
        <v>249</v>
      </c>
      <c r="D74" s="187"/>
      <c r="E74" s="187"/>
      <c r="F74" s="187"/>
      <c r="G74" s="187"/>
      <c r="H74" s="187"/>
      <c r="I74" s="187"/>
      <c r="J74" s="187"/>
      <c r="K74" s="187"/>
      <c r="L74" s="187"/>
      <c r="M74" s="187"/>
      <c r="N74" s="187"/>
      <c r="O74" s="187"/>
      <c r="P74" s="188"/>
      <c r="Q74" s="10"/>
    </row>
    <row r="75" spans="1:19" ht="17.25" customHeight="1" x14ac:dyDescent="0.2">
      <c r="A75" s="10"/>
      <c r="B75" s="181"/>
      <c r="C75" s="189" t="s">
        <v>115</v>
      </c>
      <c r="D75" s="190"/>
      <c r="E75" s="190"/>
      <c r="F75" s="190"/>
      <c r="G75" s="190"/>
      <c r="H75" s="190"/>
      <c r="I75" s="190"/>
      <c r="J75" s="190"/>
      <c r="K75" s="190"/>
      <c r="L75" s="190"/>
      <c r="M75" s="190"/>
      <c r="N75" s="190"/>
      <c r="O75" s="190"/>
      <c r="P75" s="191"/>
      <c r="Q75" s="10"/>
    </row>
    <row r="76" spans="1:19" ht="69.95" customHeight="1" thickBot="1" x14ac:dyDescent="0.25">
      <c r="A76" s="10"/>
      <c r="B76" s="182"/>
      <c r="C76" s="162" t="s">
        <v>256</v>
      </c>
      <c r="D76" s="163"/>
      <c r="E76" s="163"/>
      <c r="F76" s="163"/>
      <c r="G76" s="163"/>
      <c r="H76" s="163"/>
      <c r="I76" s="163"/>
      <c r="J76" s="163"/>
      <c r="K76" s="163"/>
      <c r="L76" s="163"/>
      <c r="M76" s="163"/>
      <c r="N76" s="163"/>
      <c r="O76" s="163"/>
      <c r="P76" s="164"/>
      <c r="Q76" s="10"/>
    </row>
    <row r="77" spans="1:19" ht="30.75" customHeight="1" thickBot="1" x14ac:dyDescent="0.25">
      <c r="A77" s="10"/>
      <c r="B77" s="120" t="s">
        <v>38</v>
      </c>
      <c r="C77" s="165" t="s">
        <v>201</v>
      </c>
      <c r="D77" s="166"/>
      <c r="E77" s="166"/>
      <c r="F77" s="166"/>
      <c r="G77" s="166"/>
      <c r="H77" s="166"/>
      <c r="I77" s="166"/>
      <c r="J77" s="166"/>
      <c r="K77" s="166"/>
      <c r="L77" s="166"/>
      <c r="M77" s="166"/>
      <c r="N77" s="166"/>
      <c r="O77" s="166"/>
      <c r="P77" s="167"/>
      <c r="Q77" s="10"/>
    </row>
    <row r="78" spans="1:19" ht="27.75" customHeight="1" thickBot="1" x14ac:dyDescent="0.25">
      <c r="A78" s="10"/>
      <c r="B78" s="120" t="s">
        <v>39</v>
      </c>
      <c r="C78" s="369" t="s">
        <v>44</v>
      </c>
      <c r="D78" s="369"/>
      <c r="E78" s="369"/>
      <c r="F78" s="369"/>
      <c r="G78" s="369"/>
      <c r="H78" s="369"/>
      <c r="I78" s="369"/>
      <c r="J78" s="369"/>
      <c r="K78" s="369"/>
      <c r="L78" s="369"/>
      <c r="M78" s="369"/>
      <c r="N78" s="369"/>
      <c r="O78" s="369"/>
      <c r="P78" s="370"/>
      <c r="Q78" s="10"/>
    </row>
    <row r="81" spans="2:15" x14ac:dyDescent="0.2">
      <c r="C81" s="121"/>
    </row>
    <row r="82" spans="2:15" hidden="1" x14ac:dyDescent="0.2">
      <c r="C82" s="2">
        <v>2018</v>
      </c>
    </row>
    <row r="83" spans="2:15" hidden="1" x14ac:dyDescent="0.2">
      <c r="C83" s="2">
        <v>2019</v>
      </c>
    </row>
    <row r="89" spans="2:15" s="11" customFormat="1" x14ac:dyDescent="0.2"/>
    <row r="90" spans="2:15" s="11" customFormat="1" x14ac:dyDescent="0.2">
      <c r="B90" s="122"/>
      <c r="C90" s="122"/>
      <c r="D90" s="122"/>
      <c r="E90" s="122"/>
      <c r="F90" s="122"/>
      <c r="G90" s="122"/>
      <c r="H90" s="122"/>
      <c r="I90" s="122"/>
      <c r="J90" s="122"/>
      <c r="K90" s="122"/>
      <c r="L90" s="122"/>
      <c r="M90" s="122"/>
      <c r="N90" s="122"/>
      <c r="O90" s="122"/>
    </row>
    <row r="91" spans="2:15" s="11" customFormat="1" x14ac:dyDescent="0.2">
      <c r="B91" s="122"/>
      <c r="C91" s="122"/>
      <c r="D91" s="122"/>
      <c r="E91" s="122"/>
      <c r="F91" s="122"/>
      <c r="G91" s="122"/>
      <c r="H91" s="122"/>
      <c r="I91" s="122"/>
      <c r="J91" s="122"/>
      <c r="K91" s="122"/>
      <c r="L91" s="122"/>
      <c r="M91" s="122"/>
      <c r="N91" s="122"/>
      <c r="O91" s="122"/>
    </row>
    <row r="92" spans="2:15" s="11" customFormat="1" x14ac:dyDescent="0.2">
      <c r="B92" s="122"/>
      <c r="C92" s="122"/>
      <c r="D92" s="122"/>
      <c r="E92" s="122"/>
      <c r="F92" s="122"/>
      <c r="G92" s="122"/>
      <c r="H92" s="122"/>
      <c r="I92" s="122"/>
      <c r="J92" s="122"/>
      <c r="K92" s="122"/>
      <c r="L92" s="122"/>
      <c r="M92" s="122"/>
      <c r="N92" s="122"/>
      <c r="O92" s="122"/>
    </row>
    <row r="93" spans="2:15" s="11" customFormat="1" x14ac:dyDescent="0.2">
      <c r="B93" s="122"/>
      <c r="C93" s="122"/>
      <c r="D93" s="122"/>
      <c r="E93" s="122"/>
      <c r="F93" s="122"/>
      <c r="G93" s="122"/>
      <c r="H93" s="122"/>
      <c r="I93" s="122"/>
      <c r="J93" s="122"/>
      <c r="K93" s="122"/>
      <c r="L93" s="122"/>
      <c r="M93" s="122"/>
      <c r="N93" s="122"/>
      <c r="O93" s="122"/>
    </row>
    <row r="94" spans="2:15" s="11" customFormat="1" x14ac:dyDescent="0.2">
      <c r="B94" s="123"/>
      <c r="C94" s="123"/>
      <c r="D94" s="123"/>
      <c r="E94" s="123"/>
      <c r="F94" s="123"/>
      <c r="G94" s="122"/>
      <c r="H94" s="122"/>
      <c r="I94" s="122"/>
      <c r="J94" s="122"/>
      <c r="K94" s="122"/>
      <c r="L94" s="122"/>
      <c r="M94" s="122"/>
      <c r="N94" s="122"/>
      <c r="O94" s="122"/>
    </row>
    <row r="95" spans="2:15" s="11" customFormat="1" x14ac:dyDescent="0.2">
      <c r="B95" s="123"/>
      <c r="C95" s="123"/>
      <c r="D95" s="123"/>
      <c r="E95" s="123"/>
      <c r="F95" s="123"/>
      <c r="G95" s="122"/>
      <c r="H95" s="122"/>
      <c r="I95" s="122"/>
      <c r="J95" s="122"/>
      <c r="K95" s="122"/>
      <c r="L95" s="122"/>
      <c r="M95" s="122"/>
      <c r="N95" s="122"/>
      <c r="O95" s="122"/>
    </row>
    <row r="96" spans="2:15" s="11" customFormat="1" x14ac:dyDescent="0.2">
      <c r="B96" s="123"/>
      <c r="C96" s="123"/>
      <c r="D96" s="123"/>
      <c r="E96" s="123"/>
      <c r="F96" s="123"/>
      <c r="G96" s="122"/>
      <c r="H96" s="122"/>
      <c r="I96" s="122"/>
      <c r="J96" s="122"/>
      <c r="K96" s="122"/>
      <c r="L96" s="122"/>
      <c r="M96" s="122"/>
      <c r="N96" s="122"/>
      <c r="O96" s="122"/>
    </row>
    <row r="97" spans="2:17" s="11" customFormat="1" x14ac:dyDescent="0.2">
      <c r="B97" s="123"/>
      <c r="C97" s="123"/>
      <c r="D97" s="123"/>
      <c r="E97" s="123"/>
      <c r="F97" s="123"/>
      <c r="G97" s="122"/>
      <c r="H97" s="122"/>
      <c r="I97" s="122"/>
      <c r="J97" s="122"/>
      <c r="K97" s="122"/>
      <c r="L97" s="122"/>
      <c r="M97" s="122"/>
      <c r="N97" s="122"/>
      <c r="O97" s="122"/>
    </row>
    <row r="98" spans="2:17" s="11" customFormat="1" x14ac:dyDescent="0.2">
      <c r="B98" s="123"/>
      <c r="C98" s="123"/>
      <c r="D98" s="123"/>
      <c r="E98" s="123"/>
      <c r="F98" s="123"/>
      <c r="G98" s="122"/>
      <c r="H98" s="122"/>
      <c r="I98" s="122"/>
      <c r="J98" s="122"/>
      <c r="K98" s="122"/>
      <c r="L98" s="122"/>
      <c r="M98" s="122"/>
      <c r="N98" s="122"/>
      <c r="O98" s="122"/>
    </row>
    <row r="99" spans="2:17" s="11" customFormat="1" x14ac:dyDescent="0.2">
      <c r="B99" s="123"/>
      <c r="C99" s="123"/>
      <c r="D99" s="123"/>
      <c r="E99" s="123"/>
      <c r="F99" s="123"/>
      <c r="G99" s="122"/>
      <c r="H99" s="122"/>
      <c r="I99" s="122"/>
      <c r="J99" s="122"/>
      <c r="K99" s="122"/>
      <c r="L99" s="122"/>
      <c r="M99" s="122"/>
      <c r="N99" s="122"/>
      <c r="O99" s="122"/>
    </row>
    <row r="100" spans="2:17" s="11" customFormat="1" x14ac:dyDescent="0.2">
      <c r="B100" s="123"/>
      <c r="C100" s="123"/>
      <c r="D100" s="123"/>
      <c r="E100" s="123"/>
      <c r="F100" s="123"/>
      <c r="G100" s="122"/>
      <c r="H100" s="122"/>
      <c r="I100" s="122"/>
      <c r="J100" s="122"/>
      <c r="K100" s="122"/>
      <c r="L100" s="122"/>
      <c r="M100" s="122"/>
      <c r="N100" s="122"/>
      <c r="O100" s="122"/>
      <c r="P100" s="124"/>
    </row>
    <row r="101" spans="2:17" s="11" customFormat="1" x14ac:dyDescent="0.2">
      <c r="B101" s="123"/>
      <c r="C101" s="123"/>
      <c r="D101" s="123"/>
      <c r="E101" s="123"/>
      <c r="F101" s="123"/>
      <c r="G101" s="122"/>
      <c r="H101" s="122"/>
      <c r="I101" s="122"/>
      <c r="J101" s="122"/>
      <c r="K101" s="122"/>
      <c r="L101" s="122"/>
      <c r="M101" s="122"/>
      <c r="N101" s="122"/>
      <c r="O101" s="122"/>
      <c r="P101" s="124"/>
    </row>
    <row r="102" spans="2:17" s="11" customFormat="1" x14ac:dyDescent="0.2">
      <c r="B102" s="123"/>
      <c r="C102" s="123"/>
      <c r="D102" s="123"/>
      <c r="E102" s="123"/>
      <c r="F102" s="123"/>
      <c r="G102" s="122"/>
      <c r="H102" s="122"/>
      <c r="I102" s="122"/>
      <c r="J102" s="122"/>
      <c r="K102" s="122"/>
      <c r="L102" s="122"/>
      <c r="M102" s="122"/>
      <c r="N102" s="122"/>
      <c r="O102" s="122"/>
      <c r="P102" s="124"/>
    </row>
    <row r="103" spans="2:17" s="11" customFormat="1" x14ac:dyDescent="0.2">
      <c r="B103" s="123"/>
      <c r="C103" s="123"/>
      <c r="D103" s="123"/>
      <c r="E103" s="123"/>
      <c r="F103" s="123"/>
      <c r="G103" s="122"/>
      <c r="H103" s="122"/>
      <c r="I103" s="122"/>
      <c r="J103" s="122"/>
      <c r="K103" s="122"/>
      <c r="L103" s="122"/>
      <c r="M103" s="122"/>
      <c r="N103" s="122"/>
      <c r="O103" s="122"/>
      <c r="P103" s="124"/>
      <c r="Q103" s="125" t="s">
        <v>25</v>
      </c>
    </row>
    <row r="104" spans="2:17" s="11" customFormat="1" x14ac:dyDescent="0.2">
      <c r="B104" s="126"/>
      <c r="C104" s="126"/>
      <c r="D104" s="123"/>
      <c r="E104" s="123"/>
      <c r="F104" s="123"/>
      <c r="G104" s="122"/>
      <c r="H104" s="122"/>
      <c r="I104" s="122"/>
      <c r="J104" s="122"/>
      <c r="K104" s="122"/>
      <c r="L104" s="122"/>
      <c r="M104" s="122"/>
      <c r="N104" s="122"/>
      <c r="O104" s="122"/>
      <c r="P104" s="124"/>
      <c r="Q104" s="125" t="s">
        <v>42</v>
      </c>
    </row>
    <row r="105" spans="2:17" s="11" customFormat="1" x14ac:dyDescent="0.2">
      <c r="B105" s="126"/>
      <c r="C105" s="126"/>
      <c r="D105" s="123"/>
      <c r="E105" s="123"/>
      <c r="F105" s="123"/>
      <c r="G105" s="122"/>
      <c r="H105" s="122"/>
      <c r="I105" s="122"/>
      <c r="J105" s="122"/>
      <c r="K105" s="122"/>
      <c r="L105" s="122"/>
      <c r="M105" s="122"/>
      <c r="N105" s="122"/>
      <c r="O105" s="122"/>
      <c r="P105" s="124"/>
      <c r="Q105" s="125" t="s">
        <v>43</v>
      </c>
    </row>
    <row r="106" spans="2:17" s="11" customFormat="1" x14ac:dyDescent="0.2">
      <c r="B106" s="126"/>
      <c r="C106" s="126"/>
      <c r="D106" s="123"/>
      <c r="E106" s="123"/>
      <c r="F106" s="123"/>
      <c r="G106" s="122"/>
      <c r="H106" s="122"/>
      <c r="I106" s="122"/>
      <c r="J106" s="122"/>
      <c r="K106" s="122"/>
      <c r="L106" s="122"/>
      <c r="M106" s="122"/>
      <c r="N106" s="122"/>
      <c r="O106" s="122"/>
      <c r="P106" s="124"/>
      <c r="Q106" s="125" t="s">
        <v>45</v>
      </c>
    </row>
    <row r="107" spans="2:17" s="11" customFormat="1" x14ac:dyDescent="0.2">
      <c r="B107" s="123"/>
      <c r="C107" s="126"/>
      <c r="D107" s="123"/>
      <c r="E107" s="123"/>
      <c r="F107" s="123"/>
      <c r="G107" s="122"/>
      <c r="H107" s="122"/>
      <c r="I107" s="122"/>
      <c r="J107" s="122"/>
      <c r="K107" s="122"/>
      <c r="L107" s="122"/>
      <c r="M107" s="127"/>
      <c r="N107" s="122"/>
      <c r="O107" s="122"/>
      <c r="P107" s="124"/>
      <c r="Q107" s="125" t="s">
        <v>46</v>
      </c>
    </row>
    <row r="108" spans="2:17" s="11" customFormat="1" x14ac:dyDescent="0.2">
      <c r="B108" s="123"/>
      <c r="C108" s="126"/>
      <c r="D108" s="123"/>
      <c r="E108" s="123"/>
      <c r="F108" s="123"/>
      <c r="G108" s="122"/>
      <c r="H108" s="122"/>
      <c r="I108" s="122"/>
      <c r="J108" s="122"/>
      <c r="K108" s="122"/>
      <c r="L108" s="122"/>
      <c r="M108" s="122"/>
      <c r="N108" s="122" t="s">
        <v>48</v>
      </c>
      <c r="O108" s="122"/>
      <c r="P108" s="124"/>
      <c r="Q108" s="125" t="s">
        <v>49</v>
      </c>
    </row>
    <row r="109" spans="2:17" s="11" customFormat="1" x14ac:dyDescent="0.2">
      <c r="B109" s="123"/>
      <c r="C109" s="126"/>
      <c r="D109" s="123"/>
      <c r="E109" s="123"/>
      <c r="F109" s="123"/>
      <c r="G109" s="122"/>
      <c r="H109" s="122"/>
      <c r="I109" s="122"/>
      <c r="J109" s="122"/>
      <c r="K109" s="122"/>
      <c r="L109" s="122"/>
      <c r="M109" s="122"/>
      <c r="N109" s="122"/>
      <c r="O109" s="122"/>
      <c r="P109" s="124"/>
    </row>
    <row r="110" spans="2:17" s="11" customFormat="1" x14ac:dyDescent="0.2">
      <c r="B110" s="123"/>
      <c r="C110" s="126"/>
      <c r="D110" s="123"/>
      <c r="E110" s="123"/>
      <c r="F110" s="123"/>
      <c r="G110" s="122"/>
      <c r="H110" s="122"/>
      <c r="I110" s="122"/>
      <c r="J110" s="122"/>
      <c r="K110" s="122"/>
      <c r="L110" s="122"/>
      <c r="M110" s="122"/>
      <c r="N110" s="122"/>
      <c r="O110" s="122"/>
      <c r="P110" s="124"/>
    </row>
    <row r="111" spans="2:17" s="11" customFormat="1" x14ac:dyDescent="0.2">
      <c r="B111" s="123"/>
      <c r="C111" s="123"/>
      <c r="D111" s="123"/>
      <c r="E111" s="123"/>
      <c r="F111" s="123"/>
      <c r="G111" s="122"/>
      <c r="H111" s="122"/>
      <c r="I111" s="122"/>
      <c r="J111" s="122"/>
      <c r="K111" s="122"/>
      <c r="L111" s="122"/>
      <c r="M111" s="122"/>
      <c r="N111" s="122"/>
      <c r="O111" s="122"/>
      <c r="P111" s="124"/>
    </row>
    <row r="112" spans="2:17" s="11" customFormat="1" x14ac:dyDescent="0.2">
      <c r="B112" s="123"/>
      <c r="C112" s="123"/>
      <c r="D112" s="123"/>
      <c r="E112" s="123"/>
      <c r="F112" s="123"/>
      <c r="G112" s="122"/>
      <c r="H112" s="122"/>
      <c r="I112" s="122"/>
      <c r="J112" s="122"/>
      <c r="K112" s="122"/>
      <c r="L112" s="122"/>
      <c r="M112" s="122"/>
      <c r="N112" s="122"/>
      <c r="O112" s="122"/>
      <c r="P112" s="124"/>
    </row>
    <row r="113" spans="2:17" s="11" customFormat="1" x14ac:dyDescent="0.2">
      <c r="B113" s="123"/>
      <c r="C113" s="123"/>
      <c r="D113" s="123"/>
      <c r="E113" s="123"/>
      <c r="F113" s="123"/>
      <c r="G113" s="122"/>
      <c r="H113" s="122"/>
      <c r="I113" s="122"/>
      <c r="J113" s="122"/>
      <c r="K113" s="122"/>
      <c r="L113" s="122"/>
      <c r="M113" s="122"/>
      <c r="N113" s="122"/>
      <c r="O113" s="122"/>
      <c r="P113" s="124"/>
      <c r="Q113" s="125">
        <v>2015</v>
      </c>
    </row>
    <row r="114" spans="2:17" s="11" customFormat="1" ht="12.75" customHeight="1" x14ac:dyDescent="0.2">
      <c r="B114" s="123"/>
      <c r="C114" s="123"/>
      <c r="D114" s="123"/>
      <c r="E114" s="123"/>
      <c r="F114" s="123"/>
      <c r="G114" s="122"/>
      <c r="H114" s="122"/>
      <c r="I114" s="122"/>
      <c r="J114" s="122"/>
      <c r="K114" s="122"/>
      <c r="L114" s="122"/>
      <c r="M114" s="122"/>
      <c r="N114" s="122"/>
      <c r="O114" s="122"/>
      <c r="Q114" s="125">
        <v>2016</v>
      </c>
    </row>
    <row r="115" spans="2:17" s="11" customFormat="1" x14ac:dyDescent="0.2">
      <c r="B115" s="123"/>
      <c r="C115" s="123"/>
      <c r="D115" s="123"/>
      <c r="E115" s="123"/>
      <c r="F115" s="123"/>
      <c r="G115" s="122"/>
      <c r="H115" s="122"/>
      <c r="I115" s="122"/>
      <c r="J115" s="122"/>
      <c r="K115" s="122"/>
      <c r="L115" s="122"/>
      <c r="M115" s="122"/>
      <c r="N115" s="122"/>
      <c r="O115" s="122"/>
      <c r="Q115" s="125">
        <v>2017</v>
      </c>
    </row>
    <row r="116" spans="2:17" s="11" customFormat="1" x14ac:dyDescent="0.2">
      <c r="B116" s="123"/>
      <c r="C116" s="123"/>
      <c r="D116" s="123"/>
      <c r="E116" s="123"/>
      <c r="F116" s="123"/>
      <c r="G116" s="122"/>
      <c r="H116" s="122"/>
      <c r="I116" s="122"/>
      <c r="J116" s="122"/>
      <c r="K116" s="122"/>
      <c r="L116" s="122"/>
      <c r="M116" s="122"/>
      <c r="N116" s="122"/>
      <c r="O116" s="122"/>
      <c r="Q116" s="125">
        <v>2018</v>
      </c>
    </row>
    <row r="117" spans="2:17" s="11" customFormat="1" x14ac:dyDescent="0.2">
      <c r="B117" s="123"/>
      <c r="C117" s="123"/>
      <c r="D117" s="123"/>
      <c r="E117" s="123"/>
      <c r="F117" s="123"/>
      <c r="G117" s="122"/>
      <c r="H117" s="122"/>
      <c r="I117" s="122"/>
      <c r="J117" s="122"/>
      <c r="K117" s="122"/>
      <c r="L117" s="122"/>
      <c r="M117" s="122"/>
      <c r="N117" s="122"/>
      <c r="O117" s="122"/>
    </row>
    <row r="118" spans="2:17" s="11" customFormat="1" x14ac:dyDescent="0.2">
      <c r="B118" s="123"/>
      <c r="C118" s="123"/>
      <c r="D118" s="123"/>
      <c r="E118" s="123"/>
      <c r="F118" s="123"/>
      <c r="G118" s="122"/>
      <c r="H118" s="122"/>
      <c r="I118" s="122"/>
      <c r="J118" s="122"/>
      <c r="K118" s="122"/>
      <c r="L118" s="122"/>
      <c r="M118" s="122"/>
      <c r="N118" s="122"/>
      <c r="O118" s="122"/>
    </row>
    <row r="119" spans="2:17" s="11" customFormat="1" x14ac:dyDescent="0.2">
      <c r="B119" s="128"/>
      <c r="C119" s="123"/>
      <c r="D119" s="123"/>
      <c r="E119" s="123"/>
      <c r="F119" s="123"/>
      <c r="G119" s="122"/>
      <c r="H119" s="122"/>
      <c r="I119" s="122"/>
      <c r="J119" s="122"/>
      <c r="K119" s="122"/>
      <c r="L119" s="122"/>
      <c r="M119" s="122"/>
      <c r="N119" s="122"/>
      <c r="O119" s="122"/>
    </row>
    <row r="120" spans="2:17" s="11" customFormat="1" x14ac:dyDescent="0.2">
      <c r="B120" s="128"/>
      <c r="C120" s="123"/>
      <c r="D120" s="123"/>
      <c r="E120" s="123"/>
      <c r="F120" s="123"/>
      <c r="G120" s="122"/>
      <c r="H120" s="122"/>
      <c r="I120" s="122"/>
      <c r="J120" s="122"/>
      <c r="K120" s="122"/>
      <c r="L120" s="122"/>
      <c r="M120" s="122"/>
      <c r="N120" s="122"/>
      <c r="O120" s="122"/>
    </row>
    <row r="121" spans="2:17" s="11" customFormat="1" x14ac:dyDescent="0.2">
      <c r="B121" s="128"/>
      <c r="C121" s="123"/>
      <c r="D121" s="123"/>
      <c r="E121" s="123"/>
      <c r="F121" s="123"/>
      <c r="G121" s="122"/>
      <c r="H121" s="122"/>
      <c r="I121" s="122"/>
      <c r="J121" s="122"/>
      <c r="K121" s="122"/>
      <c r="L121" s="122"/>
      <c r="M121" s="122"/>
      <c r="N121" s="122"/>
      <c r="O121" s="122"/>
    </row>
    <row r="122" spans="2:17" s="11" customFormat="1" x14ac:dyDescent="0.2">
      <c r="B122" s="128"/>
      <c r="C122" s="123"/>
      <c r="D122" s="123"/>
      <c r="E122" s="123"/>
      <c r="F122" s="123"/>
      <c r="G122" s="122"/>
      <c r="H122" s="122"/>
      <c r="I122" s="122"/>
      <c r="J122" s="122"/>
      <c r="K122" s="122"/>
      <c r="L122" s="122"/>
      <c r="M122" s="122"/>
      <c r="N122" s="122"/>
      <c r="O122" s="122"/>
    </row>
    <row r="123" spans="2:17" s="11" customFormat="1" x14ac:dyDescent="0.2">
      <c r="B123" s="128"/>
      <c r="C123" s="123"/>
      <c r="D123" s="123"/>
      <c r="E123" s="123"/>
      <c r="F123" s="123"/>
      <c r="G123" s="122"/>
      <c r="H123" s="122"/>
      <c r="I123" s="122"/>
      <c r="J123" s="122"/>
      <c r="K123" s="122"/>
      <c r="L123" s="122"/>
      <c r="M123" s="122"/>
      <c r="N123" s="122"/>
      <c r="O123" s="122"/>
    </row>
    <row r="124" spans="2:17" s="11" customFormat="1" x14ac:dyDescent="0.2">
      <c r="B124" s="128"/>
      <c r="C124" s="123"/>
      <c r="D124" s="123"/>
      <c r="E124" s="123"/>
      <c r="F124" s="123"/>
      <c r="G124" s="122"/>
      <c r="H124" s="122"/>
      <c r="I124" s="122"/>
      <c r="J124" s="122"/>
      <c r="K124" s="122"/>
      <c r="L124" s="122"/>
      <c r="M124" s="122"/>
      <c r="N124" s="122"/>
      <c r="O124" s="122"/>
    </row>
    <row r="125" spans="2:17" s="11" customFormat="1" x14ac:dyDescent="0.2">
      <c r="B125" s="128"/>
      <c r="C125" s="123"/>
      <c r="D125" s="123"/>
      <c r="E125" s="123"/>
      <c r="F125" s="123"/>
      <c r="G125" s="122"/>
      <c r="H125" s="122"/>
      <c r="I125" s="122"/>
      <c r="J125" s="122"/>
      <c r="K125" s="122"/>
      <c r="L125" s="122"/>
      <c r="M125" s="122"/>
      <c r="N125" s="122"/>
      <c r="O125" s="122"/>
    </row>
    <row r="126" spans="2:17" s="11" customFormat="1" x14ac:dyDescent="0.2">
      <c r="B126" s="129"/>
      <c r="C126" s="123"/>
      <c r="D126" s="123"/>
      <c r="E126" s="123"/>
      <c r="F126" s="123"/>
      <c r="G126" s="122"/>
      <c r="H126" s="122"/>
      <c r="I126" s="122"/>
      <c r="J126" s="122"/>
      <c r="K126" s="122"/>
      <c r="L126" s="122"/>
      <c r="M126" s="122"/>
      <c r="N126" s="122"/>
      <c r="O126" s="122"/>
    </row>
    <row r="127" spans="2:17" s="11" customFormat="1" x14ac:dyDescent="0.2">
      <c r="B127" s="129"/>
      <c r="C127" s="123"/>
      <c r="D127" s="123"/>
      <c r="E127" s="123"/>
      <c r="F127" s="123"/>
      <c r="G127" s="122"/>
      <c r="H127" s="122"/>
      <c r="I127" s="122"/>
      <c r="J127" s="122"/>
      <c r="K127" s="122"/>
      <c r="L127" s="122"/>
      <c r="M127" s="122"/>
      <c r="N127" s="122"/>
      <c r="O127" s="122"/>
    </row>
    <row r="128" spans="2:17" s="11" customFormat="1" x14ac:dyDescent="0.2">
      <c r="B128" s="123"/>
      <c r="C128" s="123"/>
      <c r="D128" s="123"/>
      <c r="E128" s="123"/>
      <c r="F128" s="123"/>
      <c r="G128" s="122"/>
      <c r="H128" s="122"/>
      <c r="I128" s="122"/>
      <c r="J128" s="122"/>
      <c r="K128" s="122"/>
      <c r="L128" s="122"/>
      <c r="M128" s="122"/>
      <c r="N128" s="122"/>
      <c r="O128" s="122"/>
    </row>
    <row r="129" spans="2:16" s="11" customFormat="1" x14ac:dyDescent="0.2">
      <c r="B129" s="130" t="s">
        <v>154</v>
      </c>
      <c r="C129" s="123"/>
      <c r="D129" s="123"/>
      <c r="E129" s="123"/>
      <c r="F129" s="123"/>
      <c r="G129" s="122"/>
      <c r="H129" s="122"/>
      <c r="I129" s="122"/>
      <c r="J129" s="122"/>
      <c r="K129" s="122"/>
      <c r="L129" s="122"/>
      <c r="M129" s="122"/>
      <c r="N129" s="122"/>
      <c r="O129" s="122"/>
    </row>
    <row r="130" spans="2:16" s="11" customFormat="1" x14ac:dyDescent="0.2">
      <c r="B130" s="130" t="s">
        <v>155</v>
      </c>
      <c r="C130" s="123"/>
      <c r="D130" s="123"/>
      <c r="E130" s="123"/>
      <c r="F130" s="123"/>
      <c r="G130" s="122"/>
      <c r="H130" s="122"/>
      <c r="I130" s="122"/>
      <c r="J130" s="122"/>
      <c r="K130" s="122"/>
      <c r="L130" s="122"/>
      <c r="M130" s="122"/>
      <c r="N130" s="122"/>
      <c r="O130" s="122"/>
    </row>
    <row r="131" spans="2:16" s="11" customFormat="1" x14ac:dyDescent="0.2">
      <c r="B131" s="130" t="s">
        <v>156</v>
      </c>
      <c r="C131" s="123"/>
      <c r="D131" s="123"/>
      <c r="E131" s="123"/>
      <c r="F131" s="123"/>
      <c r="G131" s="122"/>
      <c r="H131" s="122"/>
      <c r="I131" s="122"/>
      <c r="J131" s="122"/>
      <c r="K131" s="122"/>
      <c r="L131" s="122"/>
      <c r="M131" s="122"/>
      <c r="N131" s="122"/>
      <c r="O131" s="122"/>
    </row>
    <row r="132" spans="2:16" s="11" customFormat="1" x14ac:dyDescent="0.2">
      <c r="B132" s="130" t="s">
        <v>157</v>
      </c>
      <c r="C132" s="123"/>
      <c r="D132" s="123"/>
      <c r="E132" s="123"/>
      <c r="F132" s="123"/>
      <c r="G132" s="122"/>
      <c r="H132" s="122"/>
      <c r="I132" s="122"/>
      <c r="J132" s="122"/>
      <c r="K132" s="122"/>
      <c r="L132" s="122"/>
      <c r="M132" s="122"/>
      <c r="N132" s="122"/>
      <c r="O132" s="122"/>
    </row>
    <row r="133" spans="2:16" s="11" customFormat="1" x14ac:dyDescent="0.2">
      <c r="B133" s="130" t="s">
        <v>158</v>
      </c>
      <c r="C133" s="123"/>
      <c r="D133" s="123"/>
      <c r="E133" s="123"/>
      <c r="F133" s="123"/>
      <c r="G133" s="122"/>
      <c r="H133" s="122"/>
      <c r="I133" s="122"/>
      <c r="J133" s="122"/>
      <c r="K133" s="122"/>
      <c r="L133" s="122"/>
      <c r="M133" s="122"/>
      <c r="N133" s="122"/>
      <c r="O133" s="122"/>
    </row>
    <row r="134" spans="2:16" s="11" customFormat="1" x14ac:dyDescent="0.2">
      <c r="B134" s="130" t="s">
        <v>159</v>
      </c>
      <c r="C134" s="123"/>
      <c r="D134" s="123"/>
      <c r="E134" s="123"/>
      <c r="F134" s="123"/>
      <c r="G134" s="122"/>
      <c r="H134" s="122"/>
      <c r="I134" s="122"/>
      <c r="J134" s="122"/>
      <c r="K134" s="122"/>
      <c r="L134" s="122"/>
      <c r="M134" s="122"/>
      <c r="N134" s="122"/>
      <c r="O134" s="122"/>
    </row>
    <row r="135" spans="2:16" s="11" customFormat="1" x14ac:dyDescent="0.2">
      <c r="B135" s="130" t="s">
        <v>160</v>
      </c>
      <c r="C135" s="123"/>
      <c r="D135" s="123"/>
      <c r="E135" s="123"/>
      <c r="F135" s="123"/>
      <c r="G135" s="122"/>
      <c r="H135" s="122"/>
      <c r="I135" s="122"/>
      <c r="J135" s="122"/>
      <c r="K135" s="122"/>
      <c r="L135" s="122"/>
      <c r="M135" s="122"/>
      <c r="N135" s="122"/>
      <c r="O135" s="122"/>
    </row>
    <row r="136" spans="2:16" s="11" customFormat="1" x14ac:dyDescent="0.2">
      <c r="B136" s="131"/>
      <c r="C136" s="123"/>
      <c r="D136" s="123"/>
      <c r="E136" s="123"/>
      <c r="F136" s="123"/>
      <c r="G136" s="122"/>
      <c r="H136" s="122"/>
      <c r="I136" s="122"/>
      <c r="J136" s="122"/>
      <c r="K136" s="122"/>
      <c r="L136" s="122"/>
      <c r="M136" s="122"/>
      <c r="N136" s="122"/>
      <c r="O136" s="122"/>
    </row>
    <row r="137" spans="2:16" s="11" customFormat="1" x14ac:dyDescent="0.2">
      <c r="B137" s="128"/>
      <c r="C137" s="123"/>
      <c r="D137" s="123"/>
      <c r="E137" s="123"/>
      <c r="F137" s="123"/>
      <c r="G137" s="122"/>
      <c r="H137" s="122"/>
      <c r="I137" s="122"/>
      <c r="J137" s="122"/>
      <c r="K137" s="122"/>
      <c r="L137" s="122"/>
      <c r="M137" s="122"/>
      <c r="N137" s="122"/>
      <c r="O137" s="122"/>
    </row>
    <row r="138" spans="2:16" s="10" customFormat="1" x14ac:dyDescent="0.2">
      <c r="B138" s="128"/>
      <c r="C138" s="123"/>
      <c r="D138" s="123"/>
      <c r="E138" s="123"/>
      <c r="F138" s="123"/>
      <c r="G138" s="122"/>
      <c r="H138" s="122"/>
      <c r="I138" s="122"/>
      <c r="J138" s="122"/>
      <c r="K138" s="122"/>
      <c r="L138" s="122"/>
      <c r="M138" s="122"/>
      <c r="N138" s="122"/>
      <c r="O138" s="122"/>
      <c r="P138" s="11"/>
    </row>
    <row r="139" spans="2:16" s="10" customFormat="1" x14ac:dyDescent="0.2">
      <c r="B139" s="123" t="s">
        <v>40</v>
      </c>
      <c r="C139" s="123"/>
      <c r="D139" s="123"/>
      <c r="E139" s="123"/>
      <c r="F139" s="123"/>
      <c r="G139" s="122"/>
      <c r="H139" s="122"/>
      <c r="I139" s="122"/>
      <c r="J139" s="122"/>
      <c r="K139" s="122"/>
      <c r="L139" s="122"/>
      <c r="M139" s="122"/>
      <c r="N139" s="122"/>
      <c r="O139" s="122"/>
      <c r="P139" s="11"/>
    </row>
    <row r="140" spans="2:16" s="10" customFormat="1" x14ac:dyDescent="0.2">
      <c r="B140" s="126" t="s">
        <v>51</v>
      </c>
      <c r="C140" s="123"/>
      <c r="D140" s="123"/>
      <c r="E140" s="123"/>
      <c r="F140" s="123"/>
      <c r="G140" s="122"/>
      <c r="H140" s="122"/>
      <c r="I140" s="122"/>
      <c r="J140" s="122"/>
      <c r="K140" s="122"/>
      <c r="L140" s="122"/>
      <c r="M140" s="122"/>
      <c r="N140" s="122"/>
      <c r="O140" s="122"/>
      <c r="P140" s="11"/>
    </row>
    <row r="141" spans="2:16" s="10" customFormat="1" x14ac:dyDescent="0.2">
      <c r="B141" s="126" t="s">
        <v>77</v>
      </c>
      <c r="C141" s="123"/>
      <c r="D141" s="123"/>
      <c r="E141" s="123"/>
      <c r="F141" s="123"/>
      <c r="G141" s="122"/>
      <c r="H141" s="122"/>
      <c r="I141" s="122"/>
      <c r="J141" s="122"/>
      <c r="K141" s="122"/>
      <c r="L141" s="122"/>
      <c r="M141" s="122"/>
      <c r="N141" s="122"/>
      <c r="O141" s="122"/>
      <c r="P141" s="11"/>
    </row>
    <row r="142" spans="2:16" s="10" customFormat="1" x14ac:dyDescent="0.2">
      <c r="B142" s="126" t="s">
        <v>47</v>
      </c>
      <c r="C142" s="123"/>
      <c r="D142" s="123"/>
      <c r="E142" s="123"/>
      <c r="F142" s="123"/>
      <c r="G142" s="122"/>
      <c r="H142" s="122"/>
      <c r="I142" s="122"/>
      <c r="J142" s="122"/>
      <c r="K142" s="122"/>
      <c r="L142" s="122"/>
      <c r="M142" s="122"/>
      <c r="N142" s="122"/>
      <c r="O142" s="122"/>
      <c r="P142" s="11"/>
    </row>
    <row r="143" spans="2:16" s="10" customFormat="1" x14ac:dyDescent="0.2">
      <c r="B143" s="126" t="s">
        <v>78</v>
      </c>
      <c r="C143" s="123"/>
      <c r="D143" s="123"/>
      <c r="E143" s="123"/>
      <c r="F143" s="123"/>
      <c r="G143" s="122"/>
      <c r="H143" s="122"/>
      <c r="I143" s="122"/>
      <c r="J143" s="122"/>
      <c r="K143" s="122"/>
      <c r="L143" s="122"/>
      <c r="M143" s="122"/>
      <c r="N143" s="122"/>
      <c r="O143" s="122"/>
      <c r="P143" s="11"/>
    </row>
    <row r="144" spans="2:16" s="10" customFormat="1" x14ac:dyDescent="0.2">
      <c r="B144" s="126" t="s">
        <v>79</v>
      </c>
      <c r="C144" s="123"/>
      <c r="D144" s="123"/>
      <c r="E144" s="123"/>
      <c r="F144" s="123"/>
      <c r="G144" s="122"/>
      <c r="H144" s="122"/>
      <c r="I144" s="122"/>
      <c r="J144" s="122"/>
      <c r="K144" s="122"/>
      <c r="L144" s="122"/>
      <c r="M144" s="122"/>
      <c r="N144" s="122"/>
      <c r="O144" s="122"/>
      <c r="P144" s="11"/>
    </row>
    <row r="145" spans="2:16" s="10" customFormat="1" x14ac:dyDescent="0.2">
      <c r="B145" s="126" t="s">
        <v>80</v>
      </c>
      <c r="C145" s="123"/>
      <c r="D145" s="123"/>
      <c r="E145" s="123"/>
      <c r="F145" s="123"/>
      <c r="G145" s="122"/>
      <c r="H145" s="122"/>
      <c r="I145" s="122"/>
      <c r="J145" s="122"/>
      <c r="K145" s="122"/>
      <c r="L145" s="122"/>
      <c r="M145" s="122"/>
      <c r="N145" s="122"/>
      <c r="O145" s="122"/>
      <c r="P145" s="11"/>
    </row>
    <row r="146" spans="2:16" s="10" customFormat="1" x14ac:dyDescent="0.2">
      <c r="B146" s="126" t="s">
        <v>59</v>
      </c>
      <c r="C146" s="123"/>
      <c r="D146" s="123"/>
      <c r="E146" s="123"/>
      <c r="F146" s="123"/>
      <c r="G146" s="122"/>
      <c r="H146" s="122"/>
      <c r="I146" s="122"/>
      <c r="J146" s="122"/>
      <c r="K146" s="122"/>
      <c r="L146" s="122"/>
      <c r="M146" s="122"/>
      <c r="N146" s="122"/>
      <c r="O146" s="122"/>
      <c r="P146" s="11"/>
    </row>
    <row r="147" spans="2:16" s="10" customFormat="1" x14ac:dyDescent="0.2">
      <c r="B147" s="126" t="s">
        <v>81</v>
      </c>
      <c r="C147" s="123"/>
      <c r="D147" s="123"/>
      <c r="E147" s="123"/>
      <c r="F147" s="123"/>
      <c r="G147" s="122"/>
      <c r="H147" s="122"/>
      <c r="I147" s="122"/>
      <c r="J147" s="122"/>
      <c r="K147" s="122"/>
      <c r="L147" s="122"/>
      <c r="M147" s="122"/>
      <c r="N147" s="122"/>
      <c r="O147" s="122"/>
      <c r="P147" s="11"/>
    </row>
    <row r="148" spans="2:16" s="10" customFormat="1" x14ac:dyDescent="0.2">
      <c r="B148" s="126" t="s">
        <v>82</v>
      </c>
      <c r="C148" s="123"/>
      <c r="D148" s="123"/>
      <c r="E148" s="123"/>
      <c r="F148" s="123"/>
      <c r="G148" s="122"/>
      <c r="H148" s="122"/>
      <c r="I148" s="122"/>
      <c r="J148" s="122"/>
      <c r="K148" s="122"/>
      <c r="L148" s="122"/>
      <c r="M148" s="122"/>
      <c r="N148" s="122"/>
      <c r="O148" s="122"/>
      <c r="P148" s="11"/>
    </row>
    <row r="149" spans="2:16" x14ac:dyDescent="0.2">
      <c r="B149" s="132" t="s">
        <v>83</v>
      </c>
      <c r="C149" s="123"/>
      <c r="D149" s="123"/>
      <c r="E149" s="123"/>
      <c r="F149" s="123"/>
      <c r="G149" s="122"/>
      <c r="H149" s="122"/>
      <c r="I149" s="122"/>
      <c r="J149" s="122"/>
      <c r="K149" s="122"/>
      <c r="L149" s="122"/>
      <c r="M149" s="122"/>
      <c r="N149" s="122"/>
      <c r="O149" s="122"/>
      <c r="P149" s="11"/>
    </row>
    <row r="150" spans="2:16" x14ac:dyDescent="0.2">
      <c r="B150" s="126" t="s">
        <v>84</v>
      </c>
      <c r="C150" s="123"/>
      <c r="D150" s="123"/>
      <c r="E150" s="123"/>
      <c r="F150" s="123"/>
      <c r="G150" s="122"/>
      <c r="H150" s="122"/>
      <c r="I150" s="122"/>
      <c r="J150" s="122"/>
      <c r="K150" s="122"/>
      <c r="L150" s="122"/>
      <c r="M150" s="122"/>
      <c r="N150" s="122"/>
      <c r="O150" s="122"/>
      <c r="P150" s="11"/>
    </row>
    <row r="151" spans="2:16" x14ac:dyDescent="0.2">
      <c r="B151" s="126" t="s">
        <v>85</v>
      </c>
      <c r="C151" s="123"/>
      <c r="D151" s="123"/>
      <c r="E151" s="123"/>
      <c r="F151" s="123"/>
      <c r="G151" s="122"/>
      <c r="H151" s="122"/>
      <c r="I151" s="122"/>
      <c r="J151" s="122"/>
      <c r="K151" s="122"/>
      <c r="L151" s="122"/>
      <c r="M151" s="122"/>
      <c r="N151" s="122"/>
      <c r="O151" s="122"/>
      <c r="P151" s="11"/>
    </row>
    <row r="152" spans="2:16" x14ac:dyDescent="0.2">
      <c r="B152" s="126" t="s">
        <v>86</v>
      </c>
      <c r="C152" s="123"/>
      <c r="D152" s="123"/>
      <c r="E152" s="123"/>
      <c r="F152" s="123"/>
      <c r="G152" s="122"/>
      <c r="H152" s="122"/>
      <c r="I152" s="122"/>
      <c r="J152" s="122"/>
      <c r="K152" s="122"/>
      <c r="L152" s="122"/>
      <c r="M152" s="122"/>
      <c r="N152" s="122"/>
      <c r="O152" s="122"/>
      <c r="P152" s="11"/>
    </row>
    <row r="153" spans="2:16" x14ac:dyDescent="0.2">
      <c r="B153" s="126" t="s">
        <v>87</v>
      </c>
      <c r="C153" s="123"/>
      <c r="D153" s="123"/>
      <c r="E153" s="123"/>
      <c r="F153" s="123"/>
      <c r="G153" s="122"/>
      <c r="H153" s="122"/>
      <c r="I153" s="122"/>
      <c r="J153" s="122"/>
      <c r="K153" s="122"/>
      <c r="L153" s="122"/>
      <c r="M153" s="122"/>
      <c r="N153" s="122"/>
      <c r="O153" s="122"/>
      <c r="P153" s="11"/>
    </row>
    <row r="154" spans="2:16" x14ac:dyDescent="0.2">
      <c r="B154" s="126" t="s">
        <v>88</v>
      </c>
      <c r="C154" s="123"/>
      <c r="D154" s="123"/>
      <c r="E154" s="123"/>
      <c r="F154" s="123"/>
      <c r="G154" s="122"/>
      <c r="H154" s="122"/>
      <c r="I154" s="122"/>
      <c r="J154" s="122"/>
      <c r="K154" s="122"/>
      <c r="L154" s="122"/>
      <c r="M154" s="122"/>
      <c r="N154" s="122"/>
      <c r="O154" s="122"/>
      <c r="P154" s="11"/>
    </row>
    <row r="155" spans="2:16" x14ac:dyDescent="0.2">
      <c r="B155" s="126" t="s">
        <v>89</v>
      </c>
      <c r="C155" s="123"/>
      <c r="D155" s="123"/>
      <c r="E155" s="123"/>
      <c r="F155" s="123"/>
      <c r="G155" s="122"/>
      <c r="H155" s="122"/>
      <c r="I155" s="122"/>
      <c r="J155" s="122"/>
      <c r="K155" s="122"/>
      <c r="L155" s="122"/>
      <c r="M155" s="122"/>
      <c r="N155" s="122"/>
      <c r="O155" s="122"/>
      <c r="P155" s="11"/>
    </row>
    <row r="156" spans="2:16" x14ac:dyDescent="0.2">
      <c r="B156" s="126" t="s">
        <v>90</v>
      </c>
      <c r="C156" s="123"/>
      <c r="D156" s="123"/>
      <c r="E156" s="123"/>
      <c r="F156" s="123"/>
      <c r="G156" s="122"/>
      <c r="H156" s="122"/>
      <c r="I156" s="122"/>
      <c r="J156" s="122"/>
      <c r="K156" s="122"/>
      <c r="L156" s="122"/>
      <c r="M156" s="122"/>
      <c r="N156" s="122"/>
      <c r="O156" s="122"/>
      <c r="P156" s="11"/>
    </row>
    <row r="157" spans="2:16" x14ac:dyDescent="0.2">
      <c r="B157" s="126" t="s">
        <v>91</v>
      </c>
      <c r="C157" s="123"/>
      <c r="D157" s="123"/>
      <c r="E157" s="123"/>
      <c r="F157" s="123"/>
      <c r="G157" s="122"/>
      <c r="H157" s="122"/>
      <c r="I157" s="122"/>
      <c r="J157" s="122"/>
      <c r="K157" s="122"/>
      <c r="L157" s="122"/>
      <c r="M157" s="122"/>
      <c r="N157" s="122"/>
      <c r="O157" s="122"/>
      <c r="P157" s="11"/>
    </row>
    <row r="158" spans="2:16" x14ac:dyDescent="0.2">
      <c r="B158" s="126" t="s">
        <v>92</v>
      </c>
      <c r="C158" s="123"/>
      <c r="D158" s="123"/>
      <c r="E158" s="123"/>
      <c r="F158" s="123"/>
      <c r="G158" s="122"/>
      <c r="H158" s="122"/>
      <c r="I158" s="122"/>
      <c r="J158" s="122"/>
      <c r="K158" s="122"/>
      <c r="L158" s="122"/>
      <c r="M158" s="122"/>
      <c r="N158" s="122"/>
      <c r="O158" s="122"/>
      <c r="P158" s="11"/>
    </row>
    <row r="159" spans="2:16" x14ac:dyDescent="0.2">
      <c r="B159" s="126" t="s">
        <v>10</v>
      </c>
      <c r="C159" s="123"/>
      <c r="D159" s="123"/>
      <c r="E159" s="123"/>
      <c r="F159" s="123"/>
      <c r="G159" s="122"/>
      <c r="H159" s="122"/>
      <c r="I159" s="122"/>
      <c r="J159" s="122"/>
      <c r="K159" s="122"/>
      <c r="L159" s="122"/>
      <c r="M159" s="122"/>
      <c r="N159" s="122"/>
      <c r="O159" s="122"/>
      <c r="P159" s="11"/>
    </row>
    <row r="160" spans="2:16" x14ac:dyDescent="0.2">
      <c r="B160" s="126" t="s">
        <v>50</v>
      </c>
      <c r="C160" s="123"/>
      <c r="D160" s="123"/>
      <c r="E160" s="123"/>
      <c r="F160" s="123"/>
      <c r="G160" s="122"/>
      <c r="H160" s="122"/>
      <c r="I160" s="122"/>
      <c r="J160" s="122"/>
      <c r="K160" s="122"/>
      <c r="L160" s="122"/>
      <c r="M160" s="122"/>
      <c r="N160" s="122"/>
      <c r="O160" s="122"/>
      <c r="P160" s="11"/>
    </row>
    <row r="161" spans="2:16" x14ac:dyDescent="0.2">
      <c r="B161" s="126" t="s">
        <v>53</v>
      </c>
      <c r="C161" s="123"/>
      <c r="D161" s="123"/>
      <c r="E161" s="123"/>
      <c r="F161" s="123"/>
      <c r="G161" s="122"/>
      <c r="H161" s="122"/>
      <c r="I161" s="122"/>
      <c r="J161" s="122"/>
      <c r="K161" s="122"/>
      <c r="L161" s="122"/>
      <c r="M161" s="122"/>
      <c r="N161" s="122"/>
      <c r="O161" s="122"/>
      <c r="P161" s="11"/>
    </row>
    <row r="162" spans="2:16" x14ac:dyDescent="0.2">
      <c r="B162" s="126" t="s">
        <v>55</v>
      </c>
      <c r="C162" s="123"/>
      <c r="D162" s="123"/>
      <c r="E162" s="123"/>
      <c r="F162" s="123"/>
      <c r="G162" s="122"/>
      <c r="H162" s="122"/>
      <c r="I162" s="122"/>
      <c r="J162" s="122"/>
      <c r="K162" s="122"/>
      <c r="L162" s="122"/>
      <c r="M162" s="122"/>
      <c r="N162" s="122"/>
      <c r="O162" s="122"/>
      <c r="P162" s="11"/>
    </row>
    <row r="163" spans="2:16" x14ac:dyDescent="0.2">
      <c r="B163" s="126" t="s">
        <v>58</v>
      </c>
      <c r="C163" s="123"/>
      <c r="D163" s="123"/>
      <c r="E163" s="123"/>
      <c r="F163" s="123"/>
      <c r="G163" s="122"/>
      <c r="H163" s="122"/>
      <c r="I163" s="122"/>
      <c r="J163" s="122"/>
      <c r="K163" s="122"/>
      <c r="L163" s="122"/>
      <c r="M163" s="122"/>
      <c r="N163" s="122"/>
      <c r="O163" s="122"/>
      <c r="P163" s="11"/>
    </row>
    <row r="164" spans="2:16" x14ac:dyDescent="0.2">
      <c r="B164" s="126" t="s">
        <v>56</v>
      </c>
      <c r="C164" s="123"/>
      <c r="D164" s="123"/>
      <c r="E164" s="123"/>
      <c r="F164" s="123"/>
      <c r="G164" s="122"/>
      <c r="H164" s="122"/>
      <c r="I164" s="122"/>
      <c r="J164" s="122"/>
      <c r="K164" s="122"/>
      <c r="L164" s="122"/>
      <c r="M164" s="122"/>
      <c r="N164" s="122"/>
      <c r="O164" s="122"/>
      <c r="P164" s="11"/>
    </row>
    <row r="165" spans="2:16" x14ac:dyDescent="0.2">
      <c r="B165" s="126" t="s">
        <v>52</v>
      </c>
      <c r="C165" s="123"/>
      <c r="D165" s="123"/>
      <c r="E165" s="123"/>
      <c r="F165" s="123"/>
      <c r="G165" s="122"/>
      <c r="H165" s="122"/>
      <c r="I165" s="122"/>
      <c r="J165" s="122"/>
      <c r="K165" s="122"/>
      <c r="L165" s="122"/>
      <c r="M165" s="122"/>
      <c r="N165" s="122"/>
      <c r="O165" s="122"/>
      <c r="P165" s="11"/>
    </row>
    <row r="166" spans="2:16" x14ac:dyDescent="0.2">
      <c r="B166" s="126" t="s">
        <v>54</v>
      </c>
      <c r="C166" s="123"/>
      <c r="D166" s="123"/>
      <c r="E166" s="123"/>
      <c r="F166" s="123"/>
      <c r="G166" s="122"/>
      <c r="H166" s="122"/>
      <c r="I166" s="122"/>
      <c r="J166" s="122"/>
      <c r="K166" s="122"/>
      <c r="L166" s="122"/>
      <c r="M166" s="122"/>
      <c r="N166" s="122"/>
      <c r="O166" s="122"/>
      <c r="P166" s="11"/>
    </row>
    <row r="167" spans="2:16" x14ac:dyDescent="0.2">
      <c r="B167" s="123"/>
      <c r="C167" s="123"/>
      <c r="D167" s="123"/>
      <c r="E167" s="123"/>
      <c r="F167" s="123"/>
      <c r="G167" s="122"/>
      <c r="H167" s="122"/>
      <c r="I167" s="122"/>
      <c r="J167" s="122"/>
      <c r="K167" s="122"/>
      <c r="L167" s="122"/>
      <c r="M167" s="122"/>
      <c r="N167" s="122"/>
      <c r="O167" s="122"/>
      <c r="P167" s="11"/>
    </row>
    <row r="168" spans="2:16" x14ac:dyDescent="0.2">
      <c r="B168" s="123"/>
      <c r="C168" s="123"/>
      <c r="D168" s="123"/>
      <c r="E168" s="123"/>
      <c r="F168" s="123"/>
      <c r="G168" s="122"/>
      <c r="H168" s="122"/>
      <c r="I168" s="122"/>
      <c r="J168" s="122"/>
      <c r="K168" s="122"/>
      <c r="L168" s="122"/>
      <c r="M168" s="122"/>
      <c r="N168" s="122"/>
      <c r="O168" s="122"/>
      <c r="P168" s="11"/>
    </row>
    <row r="169" spans="2:16" x14ac:dyDescent="0.2">
      <c r="B169" s="123"/>
      <c r="C169" s="123"/>
      <c r="D169" s="123"/>
      <c r="E169" s="123"/>
      <c r="F169" s="123"/>
      <c r="G169" s="122"/>
      <c r="H169" s="122"/>
      <c r="I169" s="122"/>
      <c r="J169" s="122"/>
      <c r="K169" s="122"/>
      <c r="L169" s="122"/>
      <c r="M169" s="122"/>
      <c r="N169" s="122"/>
      <c r="O169" s="122"/>
      <c r="P169" s="11"/>
    </row>
    <row r="170" spans="2:16" x14ac:dyDescent="0.2">
      <c r="B170" s="123" t="s">
        <v>93</v>
      </c>
      <c r="C170" s="123"/>
      <c r="D170" s="123"/>
      <c r="E170" s="123"/>
      <c r="F170" s="123"/>
      <c r="G170" s="122"/>
      <c r="H170" s="122"/>
      <c r="I170" s="122"/>
      <c r="J170" s="122"/>
      <c r="K170" s="122"/>
      <c r="L170" s="122"/>
      <c r="M170" s="122"/>
      <c r="N170" s="122"/>
      <c r="O170" s="122"/>
      <c r="P170" s="11"/>
    </row>
    <row r="171" spans="2:16" x14ac:dyDescent="0.2">
      <c r="B171" s="126" t="s">
        <v>41</v>
      </c>
      <c r="C171" s="123"/>
      <c r="D171" s="123"/>
      <c r="E171" s="123"/>
      <c r="F171" s="123"/>
      <c r="G171" s="122"/>
      <c r="H171" s="122"/>
      <c r="I171" s="122"/>
      <c r="J171" s="122"/>
      <c r="K171" s="122"/>
      <c r="L171" s="122"/>
      <c r="M171" s="122"/>
      <c r="N171" s="122"/>
      <c r="O171" s="122"/>
    </row>
    <row r="172" spans="2:16" x14ac:dyDescent="0.2">
      <c r="B172" s="126" t="s">
        <v>44</v>
      </c>
      <c r="C172" s="123"/>
      <c r="D172" s="123"/>
      <c r="E172" s="123"/>
      <c r="F172" s="123"/>
      <c r="G172" s="122"/>
      <c r="H172" s="122"/>
      <c r="I172" s="122"/>
      <c r="J172" s="122"/>
      <c r="K172" s="122"/>
      <c r="L172" s="122"/>
      <c r="M172" s="122"/>
      <c r="N172" s="122"/>
      <c r="O172" s="122"/>
    </row>
    <row r="173" spans="2:16" x14ac:dyDescent="0.2">
      <c r="B173" s="123"/>
      <c r="C173" s="123"/>
      <c r="D173" s="123"/>
      <c r="E173" s="123"/>
      <c r="F173" s="123"/>
      <c r="G173" s="122"/>
      <c r="H173" s="122"/>
      <c r="I173" s="122"/>
      <c r="J173" s="122"/>
      <c r="K173" s="122"/>
      <c r="L173" s="122"/>
      <c r="M173" s="122"/>
      <c r="N173" s="122"/>
      <c r="O173" s="122"/>
    </row>
    <row r="174" spans="2:16" x14ac:dyDescent="0.2">
      <c r="B174" s="128"/>
      <c r="C174" s="123"/>
      <c r="D174" s="123"/>
      <c r="E174" s="123"/>
      <c r="F174" s="123"/>
      <c r="G174" s="122"/>
      <c r="H174" s="122"/>
      <c r="I174" s="122"/>
      <c r="J174" s="122"/>
      <c r="K174" s="122"/>
      <c r="L174" s="122"/>
      <c r="M174" s="122"/>
      <c r="N174" s="122"/>
      <c r="O174" s="122"/>
    </row>
    <row r="175" spans="2:16" x14ac:dyDescent="0.2">
      <c r="B175" s="128"/>
      <c r="C175" s="123"/>
      <c r="D175" s="123"/>
      <c r="E175" s="123"/>
      <c r="F175" s="123"/>
      <c r="G175" s="122"/>
      <c r="H175" s="122"/>
      <c r="I175" s="122"/>
      <c r="J175" s="122"/>
      <c r="K175" s="122"/>
      <c r="L175" s="122"/>
      <c r="M175" s="122"/>
      <c r="N175" s="122"/>
      <c r="O175" s="122"/>
    </row>
    <row r="176" spans="2:16" x14ac:dyDescent="0.2">
      <c r="B176" s="128"/>
      <c r="C176" s="123"/>
      <c r="D176" s="123"/>
      <c r="E176" s="123"/>
      <c r="F176" s="123"/>
      <c r="G176" s="122"/>
      <c r="H176" s="122"/>
      <c r="I176" s="122"/>
      <c r="J176" s="122"/>
      <c r="K176" s="122"/>
      <c r="L176" s="122"/>
      <c r="M176" s="122"/>
      <c r="N176" s="122"/>
      <c r="O176" s="122"/>
    </row>
    <row r="177" spans="2:15" x14ac:dyDescent="0.2">
      <c r="B177" s="128"/>
      <c r="C177" s="123"/>
      <c r="D177" s="123"/>
      <c r="E177" s="123"/>
      <c r="F177" s="123"/>
      <c r="G177" s="122"/>
      <c r="H177" s="122"/>
      <c r="I177" s="122"/>
      <c r="J177" s="122"/>
      <c r="K177" s="122"/>
      <c r="L177" s="122"/>
      <c r="M177" s="122"/>
      <c r="N177" s="122"/>
      <c r="O177" s="122"/>
    </row>
    <row r="178" spans="2:15" x14ac:dyDescent="0.2">
      <c r="B178" s="128"/>
      <c r="C178" s="123"/>
      <c r="D178" s="123"/>
      <c r="E178" s="123"/>
      <c r="F178" s="123"/>
      <c r="G178" s="122"/>
      <c r="H178" s="122"/>
      <c r="I178" s="122"/>
      <c r="J178" s="122"/>
      <c r="K178" s="122"/>
      <c r="L178" s="122"/>
      <c r="M178" s="122"/>
      <c r="N178" s="122"/>
      <c r="O178" s="122"/>
    </row>
    <row r="179" spans="2:15" x14ac:dyDescent="0.2">
      <c r="B179" s="128"/>
      <c r="C179" s="123"/>
      <c r="D179" s="123"/>
      <c r="E179" s="123"/>
      <c r="F179" s="123"/>
      <c r="G179" s="122"/>
      <c r="H179" s="122"/>
      <c r="I179" s="122"/>
      <c r="J179" s="122"/>
      <c r="K179" s="122"/>
      <c r="L179" s="122"/>
      <c r="M179" s="122"/>
      <c r="N179" s="122"/>
      <c r="O179" s="122"/>
    </row>
    <row r="180" spans="2:15" x14ac:dyDescent="0.2">
      <c r="B180" s="128"/>
      <c r="C180" s="123"/>
      <c r="D180" s="123"/>
      <c r="E180" s="123"/>
      <c r="F180" s="123"/>
      <c r="G180" s="122"/>
      <c r="H180" s="122"/>
      <c r="I180" s="122"/>
      <c r="J180" s="122"/>
      <c r="K180" s="122"/>
      <c r="L180" s="122"/>
      <c r="M180" s="122"/>
      <c r="N180" s="122"/>
      <c r="O180" s="122"/>
    </row>
    <row r="181" spans="2:15" x14ac:dyDescent="0.2">
      <c r="B181" s="11"/>
      <c r="C181" s="11"/>
      <c r="D181" s="11"/>
      <c r="E181" s="11"/>
      <c r="F181" s="11"/>
      <c r="G181" s="10"/>
      <c r="H181" s="10"/>
      <c r="I181" s="10"/>
      <c r="J181" s="10"/>
      <c r="K181" s="10"/>
      <c r="L181" s="10"/>
      <c r="M181" s="10"/>
      <c r="N181" s="10"/>
      <c r="O181" s="10"/>
    </row>
    <row r="182" spans="2:15" x14ac:dyDescent="0.2">
      <c r="B182" s="11"/>
      <c r="C182" s="11"/>
      <c r="D182" s="11"/>
      <c r="E182" s="11"/>
      <c r="F182" s="11"/>
      <c r="G182" s="10"/>
      <c r="H182" s="10"/>
      <c r="I182" s="10"/>
      <c r="J182" s="10"/>
      <c r="K182" s="10"/>
      <c r="L182" s="10"/>
      <c r="M182" s="10"/>
      <c r="N182" s="10"/>
      <c r="O182" s="10"/>
    </row>
    <row r="183" spans="2:15" x14ac:dyDescent="0.2">
      <c r="B183" s="11"/>
      <c r="C183" s="11"/>
      <c r="D183" s="11"/>
      <c r="E183" s="11"/>
      <c r="F183" s="11"/>
      <c r="G183" s="10"/>
      <c r="H183" s="10"/>
      <c r="I183" s="10"/>
      <c r="J183" s="10"/>
      <c r="K183" s="10"/>
      <c r="L183" s="10"/>
      <c r="M183" s="10"/>
      <c r="N183" s="10"/>
      <c r="O183" s="10"/>
    </row>
    <row r="184" spans="2:15" x14ac:dyDescent="0.2">
      <c r="B184" s="11"/>
      <c r="C184" s="11"/>
      <c r="D184" s="11"/>
      <c r="E184" s="11"/>
      <c r="F184" s="11"/>
      <c r="G184" s="10"/>
      <c r="H184" s="10"/>
      <c r="I184" s="10"/>
      <c r="J184" s="10"/>
      <c r="K184" s="10"/>
      <c r="L184" s="10"/>
      <c r="M184" s="10"/>
      <c r="N184" s="10"/>
      <c r="O184" s="10"/>
    </row>
    <row r="185" spans="2:15" x14ac:dyDescent="0.2">
      <c r="B185" s="11"/>
      <c r="C185" s="11"/>
      <c r="D185" s="11"/>
      <c r="E185" s="11"/>
      <c r="F185" s="11"/>
      <c r="G185" s="10"/>
      <c r="H185" s="10"/>
      <c r="I185" s="10"/>
      <c r="J185" s="10"/>
      <c r="K185" s="10"/>
      <c r="L185" s="10"/>
      <c r="M185" s="10"/>
      <c r="N185" s="10"/>
      <c r="O185" s="10"/>
    </row>
    <row r="186" spans="2:15" x14ac:dyDescent="0.2">
      <c r="B186" s="10"/>
      <c r="C186" s="10"/>
      <c r="D186" s="10"/>
      <c r="E186" s="10"/>
      <c r="F186" s="10"/>
      <c r="G186" s="10"/>
      <c r="H186" s="10"/>
      <c r="I186" s="10"/>
      <c r="J186" s="10"/>
      <c r="K186" s="10"/>
      <c r="L186" s="10"/>
      <c r="M186" s="10"/>
      <c r="N186" s="10"/>
      <c r="O186" s="10"/>
    </row>
    <row r="187" spans="2:15" x14ac:dyDescent="0.2">
      <c r="B187" s="10"/>
      <c r="C187" s="10"/>
      <c r="D187" s="10"/>
      <c r="E187" s="10"/>
      <c r="F187" s="10"/>
      <c r="G187" s="10"/>
      <c r="H187" s="10"/>
      <c r="I187" s="10"/>
      <c r="J187" s="10"/>
      <c r="K187" s="10"/>
      <c r="L187" s="10"/>
      <c r="M187" s="10"/>
      <c r="N187" s="10"/>
      <c r="O187" s="10"/>
    </row>
    <row r="188" spans="2:15" x14ac:dyDescent="0.2">
      <c r="B188" s="10"/>
      <c r="C188" s="10"/>
      <c r="D188" s="10"/>
      <c r="E188" s="10"/>
      <c r="F188" s="10"/>
      <c r="G188" s="10"/>
      <c r="H188" s="10"/>
      <c r="I188" s="10"/>
      <c r="J188" s="10"/>
      <c r="K188" s="10"/>
      <c r="L188" s="10"/>
      <c r="M188" s="10"/>
      <c r="N188" s="10"/>
      <c r="O188" s="10"/>
    </row>
    <row r="189" spans="2:15" x14ac:dyDescent="0.2">
      <c r="B189" s="10"/>
      <c r="C189" s="10"/>
      <c r="D189" s="10"/>
      <c r="E189" s="10"/>
      <c r="F189" s="10"/>
      <c r="G189" s="10"/>
      <c r="H189" s="10"/>
      <c r="I189" s="10"/>
      <c r="J189" s="10"/>
      <c r="K189" s="10"/>
      <c r="L189" s="10"/>
      <c r="M189" s="10"/>
      <c r="N189" s="10"/>
      <c r="O189" s="10"/>
    </row>
  </sheetData>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31" priority="29" stopIfTrue="1" operator="equal">
      <formula>"0"</formula>
    </cfRule>
    <cfRule type="cellIs" dxfId="30" priority="30" stopIfTrue="1" operator="lessThanOrEqual">
      <formula>$S$5</formula>
    </cfRule>
    <cfRule type="cellIs" dxfId="29" priority="31" stopIfTrue="1" operator="greaterThanOrEqual">
      <formula>$S$2</formula>
    </cfRule>
    <cfRule type="cellIs" dxfId="28" priority="32" stopIfTrue="1" operator="between">
      <formula>$S$4</formula>
      <formula>$S$3</formula>
    </cfRule>
  </conditionalFormatting>
  <conditionalFormatting sqref="I49">
    <cfRule type="cellIs" dxfId="27" priority="9" stopIfTrue="1" operator="equal">
      <formula>"0"</formula>
    </cfRule>
    <cfRule type="cellIs" dxfId="26" priority="10" stopIfTrue="1" operator="lessThanOrEqual">
      <formula>$S$5</formula>
    </cfRule>
    <cfRule type="cellIs" dxfId="25" priority="11" stopIfTrue="1" operator="greaterThanOrEqual">
      <formula>$S$2</formula>
    </cfRule>
    <cfRule type="cellIs" dxfId="24" priority="12" stopIfTrue="1" operator="between">
      <formula>$S$4</formula>
      <formula>$S$3</formula>
    </cfRule>
  </conditionalFormatting>
  <conditionalFormatting sqref="L49">
    <cfRule type="cellIs" dxfId="23" priority="5" stopIfTrue="1" operator="equal">
      <formula>"0"</formula>
    </cfRule>
    <cfRule type="cellIs" dxfId="22" priority="6" stopIfTrue="1" operator="lessThanOrEqual">
      <formula>$S$5</formula>
    </cfRule>
    <cfRule type="cellIs" dxfId="21" priority="7" stopIfTrue="1" operator="greaterThanOrEqual">
      <formula>$S$2</formula>
    </cfRule>
    <cfRule type="cellIs" dxfId="20" priority="8" stopIfTrue="1" operator="between">
      <formula>$S$4</formula>
      <formula>$S$3</formula>
    </cfRule>
  </conditionalFormatting>
  <conditionalFormatting sqref="O49:P49">
    <cfRule type="cellIs" dxfId="19" priority="1" stopIfTrue="1" operator="equal">
      <formula>"0"</formula>
    </cfRule>
    <cfRule type="cellIs" dxfId="18" priority="2" stopIfTrue="1" operator="lessThanOrEqual">
      <formula>$S$5</formula>
    </cfRule>
    <cfRule type="cellIs" dxfId="17" priority="3" stopIfTrue="1" operator="greaterThanOrEqual">
      <formula>$S$2</formula>
    </cfRule>
    <cfRule type="cellIs" dxfId="16" priority="4" stopIfTrue="1" operator="between">
      <formula>$S$4</formula>
      <formula>$S$3</formula>
    </cfRule>
  </conditionalFormatting>
  <dataValidations count="6">
    <dataValidation type="list" allowBlank="1" showInputMessage="1" showErrorMessage="1" sqref="C18:P18" xr:uid="{00000000-0002-0000-0700-000000000000}">
      <formula1>$B$129:$B$135</formula1>
    </dataValidation>
    <dataValidation type="list" allowBlank="1" showInputMessage="1" showErrorMessage="1" sqref="C32:P32 C36:P36 C34:P34" xr:uid="{00000000-0002-0000-0700-000001000000}">
      <formula1>$Q$103:$Q$108</formula1>
    </dataValidation>
    <dataValidation type="list" allowBlank="1" showInputMessage="1" showErrorMessage="1" sqref="N10:P10" xr:uid="{00000000-0002-0000-0700-000002000000}">
      <formula1>"Economicos,Eficiencia,Eficacia, Efectividad,Calidad"</formula1>
    </dataValidation>
    <dataValidation type="list" allowBlank="1" showInputMessage="1" showErrorMessage="1" sqref="C10:I10" xr:uid="{00000000-0002-0000-0700-000003000000}">
      <formula1>"2022,2023,2024,2025,2026,2027"</formula1>
    </dataValidation>
    <dataValidation type="list" allowBlank="1" showInputMessage="1" showErrorMessage="1" sqref="C12:P12" xr:uid="{00000000-0002-0000-0700-000004000000}">
      <formula1>$B$140:$B$166</formula1>
    </dataValidation>
    <dataValidation type="list" allowBlank="1" showInputMessage="1" showErrorMessage="1" sqref="C78:P78" xr:uid="{00000000-0002-0000-0700-000005000000}">
      <formula1>$B$171:$B$172</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E146"/>
  <sheetViews>
    <sheetView topLeftCell="J1" zoomScale="75" zoomScaleNormal="75" workbookViewId="0">
      <selection activeCell="X4" sqref="X4"/>
    </sheetView>
  </sheetViews>
  <sheetFormatPr baseColWidth="10" defaultColWidth="11.42578125" defaultRowHeight="30" customHeight="1" x14ac:dyDescent="0.2"/>
  <cols>
    <col min="1" max="1" width="28.5703125" style="35" customWidth="1"/>
    <col min="2" max="2" width="27" style="15" bestFit="1" customWidth="1"/>
    <col min="3" max="10" width="10.7109375" style="15" customWidth="1"/>
    <col min="11" max="12" width="10.7109375" customWidth="1"/>
    <col min="13" max="13" width="10.7109375" style="11" customWidth="1"/>
    <col min="14" max="14" width="10.7109375" style="15" customWidth="1"/>
    <col min="15" max="15" width="14" style="15" customWidth="1"/>
    <col min="16" max="22" width="10.7109375" style="15" customWidth="1"/>
    <col min="23" max="23" width="14.85546875" style="15" customWidth="1"/>
    <col min="24" max="24" width="19.85546875" style="15" customWidth="1"/>
    <col min="25" max="27" width="20.7109375" style="15" customWidth="1"/>
    <col min="28" max="30" width="11.42578125" style="15"/>
    <col min="31" max="31" width="0" style="15" hidden="1" customWidth="1"/>
    <col min="32" max="244" width="11.42578125" style="15"/>
    <col min="245" max="245" width="28.5703125" style="15" customWidth="1"/>
    <col min="246" max="246" width="27" style="15" bestFit="1" customWidth="1"/>
    <col min="247" max="271" width="10.7109375" style="15" customWidth="1"/>
    <col min="272" max="272" width="13.140625" style="15" bestFit="1" customWidth="1"/>
    <col min="273" max="280" width="10.7109375" style="15" customWidth="1"/>
    <col min="281" max="283" width="20.7109375" style="15" customWidth="1"/>
    <col min="284" max="286" width="11.42578125" style="15"/>
    <col min="287" max="287" width="0" style="15" hidden="1" customWidth="1"/>
    <col min="288" max="500" width="11.42578125" style="15"/>
    <col min="501" max="501" width="28.5703125" style="15" customWidth="1"/>
    <col min="502" max="502" width="27" style="15" bestFit="1" customWidth="1"/>
    <col min="503" max="527" width="10.7109375" style="15" customWidth="1"/>
    <col min="528" max="528" width="13.140625" style="15" bestFit="1" customWidth="1"/>
    <col min="529" max="536" width="10.7109375" style="15" customWidth="1"/>
    <col min="537" max="539" width="20.7109375" style="15" customWidth="1"/>
    <col min="540" max="542" width="11.42578125" style="15"/>
    <col min="543" max="543" width="0" style="15" hidden="1" customWidth="1"/>
    <col min="544" max="756" width="11.42578125" style="15"/>
    <col min="757" max="757" width="28.5703125" style="15" customWidth="1"/>
    <col min="758" max="758" width="27" style="15" bestFit="1" customWidth="1"/>
    <col min="759" max="783" width="10.7109375" style="15" customWidth="1"/>
    <col min="784" max="784" width="13.140625" style="15" bestFit="1" customWidth="1"/>
    <col min="785" max="792" width="10.7109375" style="15" customWidth="1"/>
    <col min="793" max="795" width="20.7109375" style="15" customWidth="1"/>
    <col min="796" max="798" width="11.42578125" style="15"/>
    <col min="799" max="799" width="0" style="15" hidden="1" customWidth="1"/>
    <col min="800" max="1012" width="11.42578125" style="15"/>
    <col min="1013" max="1013" width="28.5703125" style="15" customWidth="1"/>
    <col min="1014" max="1014" width="27" style="15" bestFit="1" customWidth="1"/>
    <col min="1015" max="1039" width="10.7109375" style="15" customWidth="1"/>
    <col min="1040" max="1040" width="13.140625" style="15" bestFit="1" customWidth="1"/>
    <col min="1041" max="1048" width="10.7109375" style="15" customWidth="1"/>
    <col min="1049" max="1051" width="20.7109375" style="15" customWidth="1"/>
    <col min="1052" max="1054" width="11.42578125" style="15"/>
    <col min="1055" max="1055" width="0" style="15" hidden="1" customWidth="1"/>
    <col min="1056" max="1268" width="11.42578125" style="15"/>
    <col min="1269" max="1269" width="28.5703125" style="15" customWidth="1"/>
    <col min="1270" max="1270" width="27" style="15" bestFit="1" customWidth="1"/>
    <col min="1271" max="1295" width="10.7109375" style="15" customWidth="1"/>
    <col min="1296" max="1296" width="13.140625" style="15" bestFit="1" customWidth="1"/>
    <col min="1297" max="1304" width="10.7109375" style="15" customWidth="1"/>
    <col min="1305" max="1307" width="20.7109375" style="15" customWidth="1"/>
    <col min="1308" max="1310" width="11.42578125" style="15"/>
    <col min="1311" max="1311" width="0" style="15" hidden="1" customWidth="1"/>
    <col min="1312" max="1524" width="11.42578125" style="15"/>
    <col min="1525" max="1525" width="28.5703125" style="15" customWidth="1"/>
    <col min="1526" max="1526" width="27" style="15" bestFit="1" customWidth="1"/>
    <col min="1527" max="1551" width="10.7109375" style="15" customWidth="1"/>
    <col min="1552" max="1552" width="13.140625" style="15" bestFit="1" customWidth="1"/>
    <col min="1553" max="1560" width="10.7109375" style="15" customWidth="1"/>
    <col min="1561" max="1563" width="20.7109375" style="15" customWidth="1"/>
    <col min="1564" max="1566" width="11.42578125" style="15"/>
    <col min="1567" max="1567" width="0" style="15" hidden="1" customWidth="1"/>
    <col min="1568" max="1780" width="11.42578125" style="15"/>
    <col min="1781" max="1781" width="28.5703125" style="15" customWidth="1"/>
    <col min="1782" max="1782" width="27" style="15" bestFit="1" customWidth="1"/>
    <col min="1783" max="1807" width="10.7109375" style="15" customWidth="1"/>
    <col min="1808" max="1808" width="13.140625" style="15" bestFit="1" customWidth="1"/>
    <col min="1809" max="1816" width="10.7109375" style="15" customWidth="1"/>
    <col min="1817" max="1819" width="20.7109375" style="15" customWidth="1"/>
    <col min="1820" max="1822" width="11.42578125" style="15"/>
    <col min="1823" max="1823" width="0" style="15" hidden="1" customWidth="1"/>
    <col min="1824" max="2036" width="11.42578125" style="15"/>
    <col min="2037" max="2037" width="28.5703125" style="15" customWidth="1"/>
    <col min="2038" max="2038" width="27" style="15" bestFit="1" customWidth="1"/>
    <col min="2039" max="2063" width="10.7109375" style="15" customWidth="1"/>
    <col min="2064" max="2064" width="13.140625" style="15" bestFit="1" customWidth="1"/>
    <col min="2065" max="2072" width="10.7109375" style="15" customWidth="1"/>
    <col min="2073" max="2075" width="20.7109375" style="15" customWidth="1"/>
    <col min="2076" max="2078" width="11.42578125" style="15"/>
    <col min="2079" max="2079" width="0" style="15" hidden="1" customWidth="1"/>
    <col min="2080" max="2292" width="11.42578125" style="15"/>
    <col min="2293" max="2293" width="28.5703125" style="15" customWidth="1"/>
    <col min="2294" max="2294" width="27" style="15" bestFit="1" customWidth="1"/>
    <col min="2295" max="2319" width="10.7109375" style="15" customWidth="1"/>
    <col min="2320" max="2320" width="13.140625" style="15" bestFit="1" customWidth="1"/>
    <col min="2321" max="2328" width="10.7109375" style="15" customWidth="1"/>
    <col min="2329" max="2331" width="20.7109375" style="15" customWidth="1"/>
    <col min="2332" max="2334" width="11.42578125" style="15"/>
    <col min="2335" max="2335" width="0" style="15" hidden="1" customWidth="1"/>
    <col min="2336" max="2548" width="11.42578125" style="15"/>
    <col min="2549" max="2549" width="28.5703125" style="15" customWidth="1"/>
    <col min="2550" max="2550" width="27" style="15" bestFit="1" customWidth="1"/>
    <col min="2551" max="2575" width="10.7109375" style="15" customWidth="1"/>
    <col min="2576" max="2576" width="13.140625" style="15" bestFit="1" customWidth="1"/>
    <col min="2577" max="2584" width="10.7109375" style="15" customWidth="1"/>
    <col min="2585" max="2587" width="20.7109375" style="15" customWidth="1"/>
    <col min="2588" max="2590" width="11.42578125" style="15"/>
    <col min="2591" max="2591" width="0" style="15" hidden="1" customWidth="1"/>
    <col min="2592" max="2804" width="11.42578125" style="15"/>
    <col min="2805" max="2805" width="28.5703125" style="15" customWidth="1"/>
    <col min="2806" max="2806" width="27" style="15" bestFit="1" customWidth="1"/>
    <col min="2807" max="2831" width="10.7109375" style="15" customWidth="1"/>
    <col min="2832" max="2832" width="13.140625" style="15" bestFit="1" customWidth="1"/>
    <col min="2833" max="2840" width="10.7109375" style="15" customWidth="1"/>
    <col min="2841" max="2843" width="20.7109375" style="15" customWidth="1"/>
    <col min="2844" max="2846" width="11.42578125" style="15"/>
    <col min="2847" max="2847" width="0" style="15" hidden="1" customWidth="1"/>
    <col min="2848" max="3060" width="11.42578125" style="15"/>
    <col min="3061" max="3061" width="28.5703125" style="15" customWidth="1"/>
    <col min="3062" max="3062" width="27" style="15" bestFit="1" customWidth="1"/>
    <col min="3063" max="3087" width="10.7109375" style="15" customWidth="1"/>
    <col min="3088" max="3088" width="13.140625" style="15" bestFit="1" customWidth="1"/>
    <col min="3089" max="3096" width="10.7109375" style="15" customWidth="1"/>
    <col min="3097" max="3099" width="20.7109375" style="15" customWidth="1"/>
    <col min="3100" max="3102" width="11.42578125" style="15"/>
    <col min="3103" max="3103" width="0" style="15" hidden="1" customWidth="1"/>
    <col min="3104" max="3316" width="11.42578125" style="15"/>
    <col min="3317" max="3317" width="28.5703125" style="15" customWidth="1"/>
    <col min="3318" max="3318" width="27" style="15" bestFit="1" customWidth="1"/>
    <col min="3319" max="3343" width="10.7109375" style="15" customWidth="1"/>
    <col min="3344" max="3344" width="13.140625" style="15" bestFit="1" customWidth="1"/>
    <col min="3345" max="3352" width="10.7109375" style="15" customWidth="1"/>
    <col min="3353" max="3355" width="20.7109375" style="15" customWidth="1"/>
    <col min="3356" max="3358" width="11.42578125" style="15"/>
    <col min="3359" max="3359" width="0" style="15" hidden="1" customWidth="1"/>
    <col min="3360" max="3572" width="11.42578125" style="15"/>
    <col min="3573" max="3573" width="28.5703125" style="15" customWidth="1"/>
    <col min="3574" max="3574" width="27" style="15" bestFit="1" customWidth="1"/>
    <col min="3575" max="3599" width="10.7109375" style="15" customWidth="1"/>
    <col min="3600" max="3600" width="13.140625" style="15" bestFit="1" customWidth="1"/>
    <col min="3601" max="3608" width="10.7109375" style="15" customWidth="1"/>
    <col min="3609" max="3611" width="20.7109375" style="15" customWidth="1"/>
    <col min="3612" max="3614" width="11.42578125" style="15"/>
    <col min="3615" max="3615" width="0" style="15" hidden="1" customWidth="1"/>
    <col min="3616" max="3828" width="11.42578125" style="15"/>
    <col min="3829" max="3829" width="28.5703125" style="15" customWidth="1"/>
    <col min="3830" max="3830" width="27" style="15" bestFit="1" customWidth="1"/>
    <col min="3831" max="3855" width="10.7109375" style="15" customWidth="1"/>
    <col min="3856" max="3856" width="13.140625" style="15" bestFit="1" customWidth="1"/>
    <col min="3857" max="3864" width="10.7109375" style="15" customWidth="1"/>
    <col min="3865" max="3867" width="20.7109375" style="15" customWidth="1"/>
    <col min="3868" max="3870" width="11.42578125" style="15"/>
    <col min="3871" max="3871" width="0" style="15" hidden="1" customWidth="1"/>
    <col min="3872" max="4084" width="11.42578125" style="15"/>
    <col min="4085" max="4085" width="28.5703125" style="15" customWidth="1"/>
    <col min="4086" max="4086" width="27" style="15" bestFit="1" customWidth="1"/>
    <col min="4087" max="4111" width="10.7109375" style="15" customWidth="1"/>
    <col min="4112" max="4112" width="13.140625" style="15" bestFit="1" customWidth="1"/>
    <col min="4113" max="4120" width="10.7109375" style="15" customWidth="1"/>
    <col min="4121" max="4123" width="20.7109375" style="15" customWidth="1"/>
    <col min="4124" max="4126" width="11.42578125" style="15"/>
    <col min="4127" max="4127" width="0" style="15" hidden="1" customWidth="1"/>
    <col min="4128" max="4340" width="11.42578125" style="15"/>
    <col min="4341" max="4341" width="28.5703125" style="15" customWidth="1"/>
    <col min="4342" max="4342" width="27" style="15" bestFit="1" customWidth="1"/>
    <col min="4343" max="4367" width="10.7109375" style="15" customWidth="1"/>
    <col min="4368" max="4368" width="13.140625" style="15" bestFit="1" customWidth="1"/>
    <col min="4369" max="4376" width="10.7109375" style="15" customWidth="1"/>
    <col min="4377" max="4379" width="20.7109375" style="15" customWidth="1"/>
    <col min="4380" max="4382" width="11.42578125" style="15"/>
    <col min="4383" max="4383" width="0" style="15" hidden="1" customWidth="1"/>
    <col min="4384" max="4596" width="11.42578125" style="15"/>
    <col min="4597" max="4597" width="28.5703125" style="15" customWidth="1"/>
    <col min="4598" max="4598" width="27" style="15" bestFit="1" customWidth="1"/>
    <col min="4599" max="4623" width="10.7109375" style="15" customWidth="1"/>
    <col min="4624" max="4624" width="13.140625" style="15" bestFit="1" customWidth="1"/>
    <col min="4625" max="4632" width="10.7109375" style="15" customWidth="1"/>
    <col min="4633" max="4635" width="20.7109375" style="15" customWidth="1"/>
    <col min="4636" max="4638" width="11.42578125" style="15"/>
    <col min="4639" max="4639" width="0" style="15" hidden="1" customWidth="1"/>
    <col min="4640" max="4852" width="11.42578125" style="15"/>
    <col min="4853" max="4853" width="28.5703125" style="15" customWidth="1"/>
    <col min="4854" max="4854" width="27" style="15" bestFit="1" customWidth="1"/>
    <col min="4855" max="4879" width="10.7109375" style="15" customWidth="1"/>
    <col min="4880" max="4880" width="13.140625" style="15" bestFit="1" customWidth="1"/>
    <col min="4881" max="4888" width="10.7109375" style="15" customWidth="1"/>
    <col min="4889" max="4891" width="20.7109375" style="15" customWidth="1"/>
    <col min="4892" max="4894" width="11.42578125" style="15"/>
    <col min="4895" max="4895" width="0" style="15" hidden="1" customWidth="1"/>
    <col min="4896" max="5108" width="11.42578125" style="15"/>
    <col min="5109" max="5109" width="28.5703125" style="15" customWidth="1"/>
    <col min="5110" max="5110" width="27" style="15" bestFit="1" customWidth="1"/>
    <col min="5111" max="5135" width="10.7109375" style="15" customWidth="1"/>
    <col min="5136" max="5136" width="13.140625" style="15" bestFit="1" customWidth="1"/>
    <col min="5137" max="5144" width="10.7109375" style="15" customWidth="1"/>
    <col min="5145" max="5147" width="20.7109375" style="15" customWidth="1"/>
    <col min="5148" max="5150" width="11.42578125" style="15"/>
    <col min="5151" max="5151" width="0" style="15" hidden="1" customWidth="1"/>
    <col min="5152" max="5364" width="11.42578125" style="15"/>
    <col min="5365" max="5365" width="28.5703125" style="15" customWidth="1"/>
    <col min="5366" max="5366" width="27" style="15" bestFit="1" customWidth="1"/>
    <col min="5367" max="5391" width="10.7109375" style="15" customWidth="1"/>
    <col min="5392" max="5392" width="13.140625" style="15" bestFit="1" customWidth="1"/>
    <col min="5393" max="5400" width="10.7109375" style="15" customWidth="1"/>
    <col min="5401" max="5403" width="20.7109375" style="15" customWidth="1"/>
    <col min="5404" max="5406" width="11.42578125" style="15"/>
    <col min="5407" max="5407" width="0" style="15" hidden="1" customWidth="1"/>
    <col min="5408" max="5620" width="11.42578125" style="15"/>
    <col min="5621" max="5621" width="28.5703125" style="15" customWidth="1"/>
    <col min="5622" max="5622" width="27" style="15" bestFit="1" customWidth="1"/>
    <col min="5623" max="5647" width="10.7109375" style="15" customWidth="1"/>
    <col min="5648" max="5648" width="13.140625" style="15" bestFit="1" customWidth="1"/>
    <col min="5649" max="5656" width="10.7109375" style="15" customWidth="1"/>
    <col min="5657" max="5659" width="20.7109375" style="15" customWidth="1"/>
    <col min="5660" max="5662" width="11.42578125" style="15"/>
    <col min="5663" max="5663" width="0" style="15" hidden="1" customWidth="1"/>
    <col min="5664" max="5876" width="11.42578125" style="15"/>
    <col min="5877" max="5877" width="28.5703125" style="15" customWidth="1"/>
    <col min="5878" max="5878" width="27" style="15" bestFit="1" customWidth="1"/>
    <col min="5879" max="5903" width="10.7109375" style="15" customWidth="1"/>
    <col min="5904" max="5904" width="13.140625" style="15" bestFit="1" customWidth="1"/>
    <col min="5905" max="5912" width="10.7109375" style="15" customWidth="1"/>
    <col min="5913" max="5915" width="20.7109375" style="15" customWidth="1"/>
    <col min="5916" max="5918" width="11.42578125" style="15"/>
    <col min="5919" max="5919" width="0" style="15" hidden="1" customWidth="1"/>
    <col min="5920" max="6132" width="11.42578125" style="15"/>
    <col min="6133" max="6133" width="28.5703125" style="15" customWidth="1"/>
    <col min="6134" max="6134" width="27" style="15" bestFit="1" customWidth="1"/>
    <col min="6135" max="6159" width="10.7109375" style="15" customWidth="1"/>
    <col min="6160" max="6160" width="13.140625" style="15" bestFit="1" customWidth="1"/>
    <col min="6161" max="6168" width="10.7109375" style="15" customWidth="1"/>
    <col min="6169" max="6171" width="20.7109375" style="15" customWidth="1"/>
    <col min="6172" max="6174" width="11.42578125" style="15"/>
    <col min="6175" max="6175" width="0" style="15" hidden="1" customWidth="1"/>
    <col min="6176" max="6388" width="11.42578125" style="15"/>
    <col min="6389" max="6389" width="28.5703125" style="15" customWidth="1"/>
    <col min="6390" max="6390" width="27" style="15" bestFit="1" customWidth="1"/>
    <col min="6391" max="6415" width="10.7109375" style="15" customWidth="1"/>
    <col min="6416" max="6416" width="13.140625" style="15" bestFit="1" customWidth="1"/>
    <col min="6417" max="6424" width="10.7109375" style="15" customWidth="1"/>
    <col min="6425" max="6427" width="20.7109375" style="15" customWidth="1"/>
    <col min="6428" max="6430" width="11.42578125" style="15"/>
    <col min="6431" max="6431" width="0" style="15" hidden="1" customWidth="1"/>
    <col min="6432" max="6644" width="11.42578125" style="15"/>
    <col min="6645" max="6645" width="28.5703125" style="15" customWidth="1"/>
    <col min="6646" max="6646" width="27" style="15" bestFit="1" customWidth="1"/>
    <col min="6647" max="6671" width="10.7109375" style="15" customWidth="1"/>
    <col min="6672" max="6672" width="13.140625" style="15" bestFit="1" customWidth="1"/>
    <col min="6673" max="6680" width="10.7109375" style="15" customWidth="1"/>
    <col min="6681" max="6683" width="20.7109375" style="15" customWidth="1"/>
    <col min="6684" max="6686" width="11.42578125" style="15"/>
    <col min="6687" max="6687" width="0" style="15" hidden="1" customWidth="1"/>
    <col min="6688" max="6900" width="11.42578125" style="15"/>
    <col min="6901" max="6901" width="28.5703125" style="15" customWidth="1"/>
    <col min="6902" max="6902" width="27" style="15" bestFit="1" customWidth="1"/>
    <col min="6903" max="6927" width="10.7109375" style="15" customWidth="1"/>
    <col min="6928" max="6928" width="13.140625" style="15" bestFit="1" customWidth="1"/>
    <col min="6929" max="6936" width="10.7109375" style="15" customWidth="1"/>
    <col min="6937" max="6939" width="20.7109375" style="15" customWidth="1"/>
    <col min="6940" max="6942" width="11.42578125" style="15"/>
    <col min="6943" max="6943" width="0" style="15" hidden="1" customWidth="1"/>
    <col min="6944" max="7156" width="11.42578125" style="15"/>
    <col min="7157" max="7157" width="28.5703125" style="15" customWidth="1"/>
    <col min="7158" max="7158" width="27" style="15" bestFit="1" customWidth="1"/>
    <col min="7159" max="7183" width="10.7109375" style="15" customWidth="1"/>
    <col min="7184" max="7184" width="13.140625" style="15" bestFit="1" customWidth="1"/>
    <col min="7185" max="7192" width="10.7109375" style="15" customWidth="1"/>
    <col min="7193" max="7195" width="20.7109375" style="15" customWidth="1"/>
    <col min="7196" max="7198" width="11.42578125" style="15"/>
    <col min="7199" max="7199" width="0" style="15" hidden="1" customWidth="1"/>
    <col min="7200" max="7412" width="11.42578125" style="15"/>
    <col min="7413" max="7413" width="28.5703125" style="15" customWidth="1"/>
    <col min="7414" max="7414" width="27" style="15" bestFit="1" customWidth="1"/>
    <col min="7415" max="7439" width="10.7109375" style="15" customWidth="1"/>
    <col min="7440" max="7440" width="13.140625" style="15" bestFit="1" customWidth="1"/>
    <col min="7441" max="7448" width="10.7109375" style="15" customWidth="1"/>
    <col min="7449" max="7451" width="20.7109375" style="15" customWidth="1"/>
    <col min="7452" max="7454" width="11.42578125" style="15"/>
    <col min="7455" max="7455" width="0" style="15" hidden="1" customWidth="1"/>
    <col min="7456" max="7668" width="11.42578125" style="15"/>
    <col min="7669" max="7669" width="28.5703125" style="15" customWidth="1"/>
    <col min="7670" max="7670" width="27" style="15" bestFit="1" customWidth="1"/>
    <col min="7671" max="7695" width="10.7109375" style="15" customWidth="1"/>
    <col min="7696" max="7696" width="13.140625" style="15" bestFit="1" customWidth="1"/>
    <col min="7697" max="7704" width="10.7109375" style="15" customWidth="1"/>
    <col min="7705" max="7707" width="20.7109375" style="15" customWidth="1"/>
    <col min="7708" max="7710" width="11.42578125" style="15"/>
    <col min="7711" max="7711" width="0" style="15" hidden="1" customWidth="1"/>
    <col min="7712" max="7924" width="11.42578125" style="15"/>
    <col min="7925" max="7925" width="28.5703125" style="15" customWidth="1"/>
    <col min="7926" max="7926" width="27" style="15" bestFit="1" customWidth="1"/>
    <col min="7927" max="7951" width="10.7109375" style="15" customWidth="1"/>
    <col min="7952" max="7952" width="13.140625" style="15" bestFit="1" customWidth="1"/>
    <col min="7953" max="7960" width="10.7109375" style="15" customWidth="1"/>
    <col min="7961" max="7963" width="20.7109375" style="15" customWidth="1"/>
    <col min="7964" max="7966" width="11.42578125" style="15"/>
    <col min="7967" max="7967" width="0" style="15" hidden="1" customWidth="1"/>
    <col min="7968" max="8180" width="11.42578125" style="15"/>
    <col min="8181" max="8181" width="28.5703125" style="15" customWidth="1"/>
    <col min="8182" max="8182" width="27" style="15" bestFit="1" customWidth="1"/>
    <col min="8183" max="8207" width="10.7109375" style="15" customWidth="1"/>
    <col min="8208" max="8208" width="13.140625" style="15" bestFit="1" customWidth="1"/>
    <col min="8209" max="8216" width="10.7109375" style="15" customWidth="1"/>
    <col min="8217" max="8219" width="20.7109375" style="15" customWidth="1"/>
    <col min="8220" max="8222" width="11.42578125" style="15"/>
    <col min="8223" max="8223" width="0" style="15" hidden="1" customWidth="1"/>
    <col min="8224" max="8436" width="11.42578125" style="15"/>
    <col min="8437" max="8437" width="28.5703125" style="15" customWidth="1"/>
    <col min="8438" max="8438" width="27" style="15" bestFit="1" customWidth="1"/>
    <col min="8439" max="8463" width="10.7109375" style="15" customWidth="1"/>
    <col min="8464" max="8464" width="13.140625" style="15" bestFit="1" customWidth="1"/>
    <col min="8465" max="8472" width="10.7109375" style="15" customWidth="1"/>
    <col min="8473" max="8475" width="20.7109375" style="15" customWidth="1"/>
    <col min="8476" max="8478" width="11.42578125" style="15"/>
    <col min="8479" max="8479" width="0" style="15" hidden="1" customWidth="1"/>
    <col min="8480" max="8692" width="11.42578125" style="15"/>
    <col min="8693" max="8693" width="28.5703125" style="15" customWidth="1"/>
    <col min="8694" max="8694" width="27" style="15" bestFit="1" customWidth="1"/>
    <col min="8695" max="8719" width="10.7109375" style="15" customWidth="1"/>
    <col min="8720" max="8720" width="13.140625" style="15" bestFit="1" customWidth="1"/>
    <col min="8721" max="8728" width="10.7109375" style="15" customWidth="1"/>
    <col min="8729" max="8731" width="20.7109375" style="15" customWidth="1"/>
    <col min="8732" max="8734" width="11.42578125" style="15"/>
    <col min="8735" max="8735" width="0" style="15" hidden="1" customWidth="1"/>
    <col min="8736" max="8948" width="11.42578125" style="15"/>
    <col min="8949" max="8949" width="28.5703125" style="15" customWidth="1"/>
    <col min="8950" max="8950" width="27" style="15" bestFit="1" customWidth="1"/>
    <col min="8951" max="8975" width="10.7109375" style="15" customWidth="1"/>
    <col min="8976" max="8976" width="13.140625" style="15" bestFit="1" customWidth="1"/>
    <col min="8977" max="8984" width="10.7109375" style="15" customWidth="1"/>
    <col min="8985" max="8987" width="20.7109375" style="15" customWidth="1"/>
    <col min="8988" max="8990" width="11.42578125" style="15"/>
    <col min="8991" max="8991" width="0" style="15" hidden="1" customWidth="1"/>
    <col min="8992" max="9204" width="11.42578125" style="15"/>
    <col min="9205" max="9205" width="28.5703125" style="15" customWidth="1"/>
    <col min="9206" max="9206" width="27" style="15" bestFit="1" customWidth="1"/>
    <col min="9207" max="9231" width="10.7109375" style="15" customWidth="1"/>
    <col min="9232" max="9232" width="13.140625" style="15" bestFit="1" customWidth="1"/>
    <col min="9233" max="9240" width="10.7109375" style="15" customWidth="1"/>
    <col min="9241" max="9243" width="20.7109375" style="15" customWidth="1"/>
    <col min="9244" max="9246" width="11.42578125" style="15"/>
    <col min="9247" max="9247" width="0" style="15" hidden="1" customWidth="1"/>
    <col min="9248" max="9460" width="11.42578125" style="15"/>
    <col min="9461" max="9461" width="28.5703125" style="15" customWidth="1"/>
    <col min="9462" max="9462" width="27" style="15" bestFit="1" customWidth="1"/>
    <col min="9463" max="9487" width="10.7109375" style="15" customWidth="1"/>
    <col min="9488" max="9488" width="13.140625" style="15" bestFit="1" customWidth="1"/>
    <col min="9489" max="9496" width="10.7109375" style="15" customWidth="1"/>
    <col min="9497" max="9499" width="20.7109375" style="15" customWidth="1"/>
    <col min="9500" max="9502" width="11.42578125" style="15"/>
    <col min="9503" max="9503" width="0" style="15" hidden="1" customWidth="1"/>
    <col min="9504" max="9716" width="11.42578125" style="15"/>
    <col min="9717" max="9717" width="28.5703125" style="15" customWidth="1"/>
    <col min="9718" max="9718" width="27" style="15" bestFit="1" customWidth="1"/>
    <col min="9719" max="9743" width="10.7109375" style="15" customWidth="1"/>
    <col min="9744" max="9744" width="13.140625" style="15" bestFit="1" customWidth="1"/>
    <col min="9745" max="9752" width="10.7109375" style="15" customWidth="1"/>
    <col min="9753" max="9755" width="20.7109375" style="15" customWidth="1"/>
    <col min="9756" max="9758" width="11.42578125" style="15"/>
    <col min="9759" max="9759" width="0" style="15" hidden="1" customWidth="1"/>
    <col min="9760" max="9972" width="11.42578125" style="15"/>
    <col min="9973" max="9973" width="28.5703125" style="15" customWidth="1"/>
    <col min="9974" max="9974" width="27" style="15" bestFit="1" customWidth="1"/>
    <col min="9975" max="9999" width="10.7109375" style="15" customWidth="1"/>
    <col min="10000" max="10000" width="13.140625" style="15" bestFit="1" customWidth="1"/>
    <col min="10001" max="10008" width="10.7109375" style="15" customWidth="1"/>
    <col min="10009" max="10011" width="20.7109375" style="15" customWidth="1"/>
    <col min="10012" max="10014" width="11.42578125" style="15"/>
    <col min="10015" max="10015" width="0" style="15" hidden="1" customWidth="1"/>
    <col min="10016" max="10228" width="11.42578125" style="15"/>
    <col min="10229" max="10229" width="28.5703125" style="15" customWidth="1"/>
    <col min="10230" max="10230" width="27" style="15" bestFit="1" customWidth="1"/>
    <col min="10231" max="10255" width="10.7109375" style="15" customWidth="1"/>
    <col min="10256" max="10256" width="13.140625" style="15" bestFit="1" customWidth="1"/>
    <col min="10257" max="10264" width="10.7109375" style="15" customWidth="1"/>
    <col min="10265" max="10267" width="20.7109375" style="15" customWidth="1"/>
    <col min="10268" max="10270" width="11.42578125" style="15"/>
    <col min="10271" max="10271" width="0" style="15" hidden="1" customWidth="1"/>
    <col min="10272" max="10484" width="11.42578125" style="15"/>
    <col min="10485" max="10485" width="28.5703125" style="15" customWidth="1"/>
    <col min="10486" max="10486" width="27" style="15" bestFit="1" customWidth="1"/>
    <col min="10487" max="10511" width="10.7109375" style="15" customWidth="1"/>
    <col min="10512" max="10512" width="13.140625" style="15" bestFit="1" customWidth="1"/>
    <col min="10513" max="10520" width="10.7109375" style="15" customWidth="1"/>
    <col min="10521" max="10523" width="20.7109375" style="15" customWidth="1"/>
    <col min="10524" max="10526" width="11.42578125" style="15"/>
    <col min="10527" max="10527" width="0" style="15" hidden="1" customWidth="1"/>
    <col min="10528" max="10740" width="11.42578125" style="15"/>
    <col min="10741" max="10741" width="28.5703125" style="15" customWidth="1"/>
    <col min="10742" max="10742" width="27" style="15" bestFit="1" customWidth="1"/>
    <col min="10743" max="10767" width="10.7109375" style="15" customWidth="1"/>
    <col min="10768" max="10768" width="13.140625" style="15" bestFit="1" customWidth="1"/>
    <col min="10769" max="10776" width="10.7109375" style="15" customWidth="1"/>
    <col min="10777" max="10779" width="20.7109375" style="15" customWidth="1"/>
    <col min="10780" max="10782" width="11.42578125" style="15"/>
    <col min="10783" max="10783" width="0" style="15" hidden="1" customWidth="1"/>
    <col min="10784" max="10996" width="11.42578125" style="15"/>
    <col min="10997" max="10997" width="28.5703125" style="15" customWidth="1"/>
    <col min="10998" max="10998" width="27" style="15" bestFit="1" customWidth="1"/>
    <col min="10999" max="11023" width="10.7109375" style="15" customWidth="1"/>
    <col min="11024" max="11024" width="13.140625" style="15" bestFit="1" customWidth="1"/>
    <col min="11025" max="11032" width="10.7109375" style="15" customWidth="1"/>
    <col min="11033" max="11035" width="20.7109375" style="15" customWidth="1"/>
    <col min="11036" max="11038" width="11.42578125" style="15"/>
    <col min="11039" max="11039" width="0" style="15" hidden="1" customWidth="1"/>
    <col min="11040" max="11252" width="11.42578125" style="15"/>
    <col min="11253" max="11253" width="28.5703125" style="15" customWidth="1"/>
    <col min="11254" max="11254" width="27" style="15" bestFit="1" customWidth="1"/>
    <col min="11255" max="11279" width="10.7109375" style="15" customWidth="1"/>
    <col min="11280" max="11280" width="13.140625" style="15" bestFit="1" customWidth="1"/>
    <col min="11281" max="11288" width="10.7109375" style="15" customWidth="1"/>
    <col min="11289" max="11291" width="20.7109375" style="15" customWidth="1"/>
    <col min="11292" max="11294" width="11.42578125" style="15"/>
    <col min="11295" max="11295" width="0" style="15" hidden="1" customWidth="1"/>
    <col min="11296" max="11508" width="11.42578125" style="15"/>
    <col min="11509" max="11509" width="28.5703125" style="15" customWidth="1"/>
    <col min="11510" max="11510" width="27" style="15" bestFit="1" customWidth="1"/>
    <col min="11511" max="11535" width="10.7109375" style="15" customWidth="1"/>
    <col min="11536" max="11536" width="13.140625" style="15" bestFit="1" customWidth="1"/>
    <col min="11537" max="11544" width="10.7109375" style="15" customWidth="1"/>
    <col min="11545" max="11547" width="20.7109375" style="15" customWidth="1"/>
    <col min="11548" max="11550" width="11.42578125" style="15"/>
    <col min="11551" max="11551" width="0" style="15" hidden="1" customWidth="1"/>
    <col min="11552" max="11764" width="11.42578125" style="15"/>
    <col min="11765" max="11765" width="28.5703125" style="15" customWidth="1"/>
    <col min="11766" max="11766" width="27" style="15" bestFit="1" customWidth="1"/>
    <col min="11767" max="11791" width="10.7109375" style="15" customWidth="1"/>
    <col min="11792" max="11792" width="13.140625" style="15" bestFit="1" customWidth="1"/>
    <col min="11793" max="11800" width="10.7109375" style="15" customWidth="1"/>
    <col min="11801" max="11803" width="20.7109375" style="15" customWidth="1"/>
    <col min="11804" max="11806" width="11.42578125" style="15"/>
    <col min="11807" max="11807" width="0" style="15" hidden="1" customWidth="1"/>
    <col min="11808" max="12020" width="11.42578125" style="15"/>
    <col min="12021" max="12021" width="28.5703125" style="15" customWidth="1"/>
    <col min="12022" max="12022" width="27" style="15" bestFit="1" customWidth="1"/>
    <col min="12023" max="12047" width="10.7109375" style="15" customWidth="1"/>
    <col min="12048" max="12048" width="13.140625" style="15" bestFit="1" customWidth="1"/>
    <col min="12049" max="12056" width="10.7109375" style="15" customWidth="1"/>
    <col min="12057" max="12059" width="20.7109375" style="15" customWidth="1"/>
    <col min="12060" max="12062" width="11.42578125" style="15"/>
    <col min="12063" max="12063" width="0" style="15" hidden="1" customWidth="1"/>
    <col min="12064" max="12276" width="11.42578125" style="15"/>
    <col min="12277" max="12277" width="28.5703125" style="15" customWidth="1"/>
    <col min="12278" max="12278" width="27" style="15" bestFit="1" customWidth="1"/>
    <col min="12279" max="12303" width="10.7109375" style="15" customWidth="1"/>
    <col min="12304" max="12304" width="13.140625" style="15" bestFit="1" customWidth="1"/>
    <col min="12305" max="12312" width="10.7109375" style="15" customWidth="1"/>
    <col min="12313" max="12315" width="20.7109375" style="15" customWidth="1"/>
    <col min="12316" max="12318" width="11.42578125" style="15"/>
    <col min="12319" max="12319" width="0" style="15" hidden="1" customWidth="1"/>
    <col min="12320" max="12532" width="11.42578125" style="15"/>
    <col min="12533" max="12533" width="28.5703125" style="15" customWidth="1"/>
    <col min="12534" max="12534" width="27" style="15" bestFit="1" customWidth="1"/>
    <col min="12535" max="12559" width="10.7109375" style="15" customWidth="1"/>
    <col min="12560" max="12560" width="13.140625" style="15" bestFit="1" customWidth="1"/>
    <col min="12561" max="12568" width="10.7109375" style="15" customWidth="1"/>
    <col min="12569" max="12571" width="20.7109375" style="15" customWidth="1"/>
    <col min="12572" max="12574" width="11.42578125" style="15"/>
    <col min="12575" max="12575" width="0" style="15" hidden="1" customWidth="1"/>
    <col min="12576" max="12788" width="11.42578125" style="15"/>
    <col min="12789" max="12789" width="28.5703125" style="15" customWidth="1"/>
    <col min="12790" max="12790" width="27" style="15" bestFit="1" customWidth="1"/>
    <col min="12791" max="12815" width="10.7109375" style="15" customWidth="1"/>
    <col min="12816" max="12816" width="13.140625" style="15" bestFit="1" customWidth="1"/>
    <col min="12817" max="12824" width="10.7109375" style="15" customWidth="1"/>
    <col min="12825" max="12827" width="20.7109375" style="15" customWidth="1"/>
    <col min="12828" max="12830" width="11.42578125" style="15"/>
    <col min="12831" max="12831" width="0" style="15" hidden="1" customWidth="1"/>
    <col min="12832" max="13044" width="11.42578125" style="15"/>
    <col min="13045" max="13045" width="28.5703125" style="15" customWidth="1"/>
    <col min="13046" max="13046" width="27" style="15" bestFit="1" customWidth="1"/>
    <col min="13047" max="13071" width="10.7109375" style="15" customWidth="1"/>
    <col min="13072" max="13072" width="13.140625" style="15" bestFit="1" customWidth="1"/>
    <col min="13073" max="13080" width="10.7109375" style="15" customWidth="1"/>
    <col min="13081" max="13083" width="20.7109375" style="15" customWidth="1"/>
    <col min="13084" max="13086" width="11.42578125" style="15"/>
    <col min="13087" max="13087" width="0" style="15" hidden="1" customWidth="1"/>
    <col min="13088" max="13300" width="11.42578125" style="15"/>
    <col min="13301" max="13301" width="28.5703125" style="15" customWidth="1"/>
    <col min="13302" max="13302" width="27" style="15" bestFit="1" customWidth="1"/>
    <col min="13303" max="13327" width="10.7109375" style="15" customWidth="1"/>
    <col min="13328" max="13328" width="13.140625" style="15" bestFit="1" customWidth="1"/>
    <col min="13329" max="13336" width="10.7109375" style="15" customWidth="1"/>
    <col min="13337" max="13339" width="20.7109375" style="15" customWidth="1"/>
    <col min="13340" max="13342" width="11.42578125" style="15"/>
    <col min="13343" max="13343" width="0" style="15" hidden="1" customWidth="1"/>
    <col min="13344" max="13556" width="11.42578125" style="15"/>
    <col min="13557" max="13557" width="28.5703125" style="15" customWidth="1"/>
    <col min="13558" max="13558" width="27" style="15" bestFit="1" customWidth="1"/>
    <col min="13559" max="13583" width="10.7109375" style="15" customWidth="1"/>
    <col min="13584" max="13584" width="13.140625" style="15" bestFit="1" customWidth="1"/>
    <col min="13585" max="13592" width="10.7109375" style="15" customWidth="1"/>
    <col min="13593" max="13595" width="20.7109375" style="15" customWidth="1"/>
    <col min="13596" max="13598" width="11.42578125" style="15"/>
    <col min="13599" max="13599" width="0" style="15" hidden="1" customWidth="1"/>
    <col min="13600" max="13812" width="11.42578125" style="15"/>
    <col min="13813" max="13813" width="28.5703125" style="15" customWidth="1"/>
    <col min="13814" max="13814" width="27" style="15" bestFit="1" customWidth="1"/>
    <col min="13815" max="13839" width="10.7109375" style="15" customWidth="1"/>
    <col min="13840" max="13840" width="13.140625" style="15" bestFit="1" customWidth="1"/>
    <col min="13841" max="13848" width="10.7109375" style="15" customWidth="1"/>
    <col min="13849" max="13851" width="20.7109375" style="15" customWidth="1"/>
    <col min="13852" max="13854" width="11.42578125" style="15"/>
    <col min="13855" max="13855" width="0" style="15" hidden="1" customWidth="1"/>
    <col min="13856" max="14068" width="11.42578125" style="15"/>
    <col min="14069" max="14069" width="28.5703125" style="15" customWidth="1"/>
    <col min="14070" max="14070" width="27" style="15" bestFit="1" customWidth="1"/>
    <col min="14071" max="14095" width="10.7109375" style="15" customWidth="1"/>
    <col min="14096" max="14096" width="13.140625" style="15" bestFit="1" customWidth="1"/>
    <col min="14097" max="14104" width="10.7109375" style="15" customWidth="1"/>
    <col min="14105" max="14107" width="20.7109375" style="15" customWidth="1"/>
    <col min="14108" max="14110" width="11.42578125" style="15"/>
    <col min="14111" max="14111" width="0" style="15" hidden="1" customWidth="1"/>
    <col min="14112" max="14324" width="11.42578125" style="15"/>
    <col min="14325" max="14325" width="28.5703125" style="15" customWidth="1"/>
    <col min="14326" max="14326" width="27" style="15" bestFit="1" customWidth="1"/>
    <col min="14327" max="14351" width="10.7109375" style="15" customWidth="1"/>
    <col min="14352" max="14352" width="13.140625" style="15" bestFit="1" customWidth="1"/>
    <col min="14353" max="14360" width="10.7109375" style="15" customWidth="1"/>
    <col min="14361" max="14363" width="20.7109375" style="15" customWidth="1"/>
    <col min="14364" max="14366" width="11.42578125" style="15"/>
    <col min="14367" max="14367" width="0" style="15" hidden="1" customWidth="1"/>
    <col min="14368" max="14580" width="11.42578125" style="15"/>
    <col min="14581" max="14581" width="28.5703125" style="15" customWidth="1"/>
    <col min="14582" max="14582" width="27" style="15" bestFit="1" customWidth="1"/>
    <col min="14583" max="14607" width="10.7109375" style="15" customWidth="1"/>
    <col min="14608" max="14608" width="13.140625" style="15" bestFit="1" customWidth="1"/>
    <col min="14609" max="14616" width="10.7109375" style="15" customWidth="1"/>
    <col min="14617" max="14619" width="20.7109375" style="15" customWidth="1"/>
    <col min="14620" max="14622" width="11.42578125" style="15"/>
    <col min="14623" max="14623" width="0" style="15" hidden="1" customWidth="1"/>
    <col min="14624" max="14836" width="11.42578125" style="15"/>
    <col min="14837" max="14837" width="28.5703125" style="15" customWidth="1"/>
    <col min="14838" max="14838" width="27" style="15" bestFit="1" customWidth="1"/>
    <col min="14839" max="14863" width="10.7109375" style="15" customWidth="1"/>
    <col min="14864" max="14864" width="13.140625" style="15" bestFit="1" customWidth="1"/>
    <col min="14865" max="14872" width="10.7109375" style="15" customWidth="1"/>
    <col min="14873" max="14875" width="20.7109375" style="15" customWidth="1"/>
    <col min="14876" max="14878" width="11.42578125" style="15"/>
    <col min="14879" max="14879" width="0" style="15" hidden="1" customWidth="1"/>
    <col min="14880" max="15092" width="11.42578125" style="15"/>
    <col min="15093" max="15093" width="28.5703125" style="15" customWidth="1"/>
    <col min="15094" max="15094" width="27" style="15" bestFit="1" customWidth="1"/>
    <col min="15095" max="15119" width="10.7109375" style="15" customWidth="1"/>
    <col min="15120" max="15120" width="13.140625" style="15" bestFit="1" customWidth="1"/>
    <col min="15121" max="15128" width="10.7109375" style="15" customWidth="1"/>
    <col min="15129" max="15131" width="20.7109375" style="15" customWidth="1"/>
    <col min="15132" max="15134" width="11.42578125" style="15"/>
    <col min="15135" max="15135" width="0" style="15" hidden="1" customWidth="1"/>
    <col min="15136" max="15348" width="11.42578125" style="15"/>
    <col min="15349" max="15349" width="28.5703125" style="15" customWidth="1"/>
    <col min="15350" max="15350" width="27" style="15" bestFit="1" customWidth="1"/>
    <col min="15351" max="15375" width="10.7109375" style="15" customWidth="1"/>
    <col min="15376" max="15376" width="13.140625" style="15" bestFit="1" customWidth="1"/>
    <col min="15377" max="15384" width="10.7109375" style="15" customWidth="1"/>
    <col min="15385" max="15387" width="20.7109375" style="15" customWidth="1"/>
    <col min="15388" max="15390" width="11.42578125" style="15"/>
    <col min="15391" max="15391" width="0" style="15" hidden="1" customWidth="1"/>
    <col min="15392" max="15604" width="11.42578125" style="15"/>
    <col min="15605" max="15605" width="28.5703125" style="15" customWidth="1"/>
    <col min="15606" max="15606" width="27" style="15" bestFit="1" customWidth="1"/>
    <col min="15607" max="15631" width="10.7109375" style="15" customWidth="1"/>
    <col min="15632" max="15632" width="13.140625" style="15" bestFit="1" customWidth="1"/>
    <col min="15633" max="15640" width="10.7109375" style="15" customWidth="1"/>
    <col min="15641" max="15643" width="20.7109375" style="15" customWidth="1"/>
    <col min="15644" max="15646" width="11.42578125" style="15"/>
    <col min="15647" max="15647" width="0" style="15" hidden="1" customWidth="1"/>
    <col min="15648" max="15860" width="11.42578125" style="15"/>
    <col min="15861" max="15861" width="28.5703125" style="15" customWidth="1"/>
    <col min="15862" max="15862" width="27" style="15" bestFit="1" customWidth="1"/>
    <col min="15863" max="15887" width="10.7109375" style="15" customWidth="1"/>
    <col min="15888" max="15888" width="13.140625" style="15" bestFit="1" customWidth="1"/>
    <col min="15889" max="15896" width="10.7109375" style="15" customWidth="1"/>
    <col min="15897" max="15899" width="20.7109375" style="15" customWidth="1"/>
    <col min="15900" max="15902" width="11.42578125" style="15"/>
    <col min="15903" max="15903" width="0" style="15" hidden="1" customWidth="1"/>
    <col min="15904" max="16116" width="11.42578125" style="15"/>
    <col min="16117" max="16117" width="28.5703125" style="15" customWidth="1"/>
    <col min="16118" max="16118" width="27" style="15" bestFit="1" customWidth="1"/>
    <col min="16119" max="16143" width="10.7109375" style="15" customWidth="1"/>
    <col min="16144" max="16144" width="13.140625" style="15" bestFit="1" customWidth="1"/>
    <col min="16145" max="16152" width="10.7109375" style="15" customWidth="1"/>
    <col min="16153" max="16155" width="20.7109375" style="15" customWidth="1"/>
    <col min="16156" max="16158" width="11.42578125" style="15"/>
    <col min="16159" max="16159" width="0" style="15" hidden="1" customWidth="1"/>
    <col min="16160" max="16384" width="11.42578125" style="15"/>
  </cols>
  <sheetData>
    <row r="1" spans="1:31" ht="30" customHeight="1" x14ac:dyDescent="0.2">
      <c r="A1" s="310"/>
      <c r="B1" s="311" t="s">
        <v>0</v>
      </c>
      <c r="C1" s="312"/>
      <c r="D1" s="312"/>
      <c r="E1" s="312"/>
      <c r="F1" s="312"/>
      <c r="G1" s="312"/>
      <c r="H1" s="312"/>
      <c r="I1" s="312"/>
      <c r="J1" s="312"/>
      <c r="K1" s="312"/>
      <c r="L1" s="312"/>
      <c r="M1" s="313"/>
      <c r="N1" s="314" t="s">
        <v>1</v>
      </c>
      <c r="O1" s="315"/>
      <c r="P1"/>
      <c r="Q1"/>
      <c r="R1"/>
      <c r="S1"/>
      <c r="T1"/>
      <c r="U1"/>
      <c r="V1"/>
      <c r="W1"/>
      <c r="X1"/>
      <c r="Y1"/>
      <c r="Z1"/>
      <c r="AA1"/>
    </row>
    <row r="2" spans="1:31" ht="30" customHeight="1" x14ac:dyDescent="0.2">
      <c r="A2" s="310"/>
      <c r="B2" s="311" t="s">
        <v>60</v>
      </c>
      <c r="C2" s="312"/>
      <c r="D2" s="312"/>
      <c r="E2" s="312"/>
      <c r="F2" s="312"/>
      <c r="G2" s="312"/>
      <c r="H2" s="312"/>
      <c r="I2" s="312"/>
      <c r="J2" s="312"/>
      <c r="K2" s="312"/>
      <c r="L2" s="312"/>
      <c r="M2" s="313"/>
      <c r="N2" s="314" t="s">
        <v>72</v>
      </c>
      <c r="O2" s="315"/>
      <c r="P2"/>
      <c r="Q2"/>
      <c r="R2"/>
      <c r="S2"/>
      <c r="T2"/>
      <c r="U2"/>
      <c r="V2"/>
      <c r="W2"/>
      <c r="X2"/>
      <c r="Y2"/>
      <c r="Z2"/>
      <c r="AA2"/>
      <c r="AE2" s="41">
        <v>0.9</v>
      </c>
    </row>
    <row r="3" spans="1:31" ht="30" customHeight="1" x14ac:dyDescent="0.2">
      <c r="A3" s="310"/>
      <c r="B3" s="311" t="s">
        <v>61</v>
      </c>
      <c r="C3" s="312"/>
      <c r="D3" s="312"/>
      <c r="E3" s="312"/>
      <c r="F3" s="312"/>
      <c r="G3" s="312"/>
      <c r="H3" s="312"/>
      <c r="I3" s="312"/>
      <c r="J3" s="312"/>
      <c r="K3" s="312"/>
      <c r="L3" s="312"/>
      <c r="M3" s="313"/>
      <c r="N3" s="314" t="s">
        <v>94</v>
      </c>
      <c r="O3" s="315"/>
      <c r="P3"/>
      <c r="Q3"/>
      <c r="R3"/>
      <c r="S3"/>
      <c r="T3"/>
      <c r="U3"/>
      <c r="V3"/>
      <c r="W3"/>
      <c r="X3"/>
      <c r="Y3"/>
      <c r="Z3"/>
      <c r="AA3"/>
      <c r="AE3" s="41">
        <v>0.89999899999999999</v>
      </c>
    </row>
    <row r="4" spans="1:31" ht="30" customHeight="1" x14ac:dyDescent="0.2">
      <c r="A4" s="310"/>
      <c r="B4" s="311" t="s">
        <v>62</v>
      </c>
      <c r="C4" s="312"/>
      <c r="D4" s="312"/>
      <c r="E4" s="312"/>
      <c r="F4" s="312"/>
      <c r="G4" s="312"/>
      <c r="H4" s="312"/>
      <c r="I4" s="312"/>
      <c r="J4" s="312"/>
      <c r="K4" s="312"/>
      <c r="L4" s="312"/>
      <c r="M4" s="313"/>
      <c r="N4" s="314" t="s">
        <v>240</v>
      </c>
      <c r="O4" s="315"/>
      <c r="P4"/>
      <c r="Q4"/>
      <c r="R4"/>
      <c r="S4"/>
      <c r="T4"/>
      <c r="U4"/>
      <c r="V4"/>
      <c r="W4"/>
      <c r="X4"/>
      <c r="Y4"/>
      <c r="Z4"/>
      <c r="AA4"/>
      <c r="AE4" s="41">
        <v>0.8</v>
      </c>
    </row>
    <row r="5" spans="1:31" ht="18" x14ac:dyDescent="0.25">
      <c r="A5" s="98"/>
      <c r="B5" s="43"/>
      <c r="C5" s="99"/>
      <c r="D5" s="99"/>
      <c r="E5" s="99"/>
      <c r="F5" s="99"/>
      <c r="G5" s="99"/>
      <c r="H5" s="99"/>
      <c r="I5" s="100"/>
      <c r="J5" s="100"/>
      <c r="K5" s="45"/>
      <c r="M5"/>
      <c r="N5" s="45"/>
      <c r="O5"/>
      <c r="P5"/>
      <c r="Q5"/>
      <c r="R5"/>
      <c r="S5"/>
      <c r="T5"/>
      <c r="U5"/>
      <c r="V5"/>
      <c r="W5"/>
      <c r="X5"/>
      <c r="Y5"/>
      <c r="Z5"/>
      <c r="AA5"/>
      <c r="AE5" s="41">
        <v>0.79999900000000002</v>
      </c>
    </row>
    <row r="6" spans="1:31" ht="13.5" customHeight="1" x14ac:dyDescent="0.2">
      <c r="A6" s="101" t="s">
        <v>9</v>
      </c>
      <c r="B6" s="393" t="s">
        <v>86</v>
      </c>
      <c r="C6" s="393"/>
      <c r="D6" s="393"/>
      <c r="E6" s="393"/>
      <c r="F6" s="393"/>
      <c r="G6" s="393"/>
      <c r="H6" s="393"/>
      <c r="I6" s="393"/>
      <c r="J6" s="393"/>
      <c r="M6" s="41"/>
      <c r="N6"/>
      <c r="O6"/>
      <c r="P6"/>
      <c r="Q6"/>
      <c r="R6"/>
      <c r="S6"/>
      <c r="T6"/>
      <c r="U6"/>
      <c r="V6"/>
      <c r="W6"/>
      <c r="X6"/>
      <c r="Y6"/>
      <c r="Z6"/>
      <c r="AA6"/>
    </row>
    <row r="7" spans="1:31" ht="11.25" customHeight="1" x14ac:dyDescent="0.2">
      <c r="A7" s="98"/>
      <c r="B7" s="43"/>
      <c r="C7" s="43"/>
      <c r="D7" s="43"/>
      <c r="E7" s="43"/>
      <c r="F7" s="43"/>
      <c r="G7" s="43"/>
      <c r="H7" s="43"/>
      <c r="I7" s="43"/>
      <c r="J7" s="43"/>
      <c r="M7" s="41"/>
      <c r="N7"/>
      <c r="O7"/>
      <c r="P7"/>
      <c r="Q7"/>
      <c r="R7"/>
      <c r="S7"/>
      <c r="T7"/>
      <c r="U7"/>
      <c r="V7"/>
      <c r="W7"/>
      <c r="X7"/>
      <c r="Y7"/>
      <c r="Z7"/>
      <c r="AA7"/>
    </row>
    <row r="8" spans="1:31" s="33" customFormat="1" ht="30" customHeight="1" x14ac:dyDescent="0.2">
      <c r="A8" s="307" t="s">
        <v>241</v>
      </c>
      <c r="B8" s="307" t="s">
        <v>32</v>
      </c>
      <c r="C8" s="365" t="str">
        <f>'4_ActualizaciónProced'!C14:P14</f>
        <v>Porcentaje de actualización de procedimientos relacionados con la gestión de TI.</v>
      </c>
      <c r="D8" s="366"/>
      <c r="E8" s="366"/>
      <c r="F8" s="366"/>
      <c r="G8" s="366"/>
      <c r="H8" s="366"/>
      <c r="I8" s="366"/>
      <c r="J8" s="366"/>
      <c r="K8" s="366"/>
      <c r="L8" s="366"/>
      <c r="M8" s="366"/>
      <c r="N8" s="366"/>
      <c r="O8" s="366"/>
      <c r="P8" s="366"/>
      <c r="Q8" s="366"/>
      <c r="R8" s="366"/>
      <c r="S8" s="366"/>
      <c r="T8" s="366"/>
      <c r="U8" s="366"/>
      <c r="V8" s="366"/>
      <c r="W8" s="366"/>
      <c r="X8" s="367"/>
      <c r="Y8" s="307" t="s">
        <v>65</v>
      </c>
      <c r="Z8" s="307"/>
      <c r="AA8" s="307"/>
    </row>
    <row r="9" spans="1:31" s="34" customFormat="1" ht="30" customHeight="1" x14ac:dyDescent="0.2">
      <c r="A9" s="307"/>
      <c r="B9" s="307"/>
      <c r="C9" s="89" t="s">
        <v>124</v>
      </c>
      <c r="D9" s="89" t="s">
        <v>125</v>
      </c>
      <c r="E9" s="89" t="s">
        <v>126</v>
      </c>
      <c r="F9" s="391" t="s">
        <v>218</v>
      </c>
      <c r="G9" s="392"/>
      <c r="H9" s="89" t="s">
        <v>127</v>
      </c>
      <c r="I9" s="89" t="s">
        <v>128</v>
      </c>
      <c r="J9" s="89" t="s">
        <v>129</v>
      </c>
      <c r="K9" s="391" t="s">
        <v>219</v>
      </c>
      <c r="L9" s="392"/>
      <c r="M9" s="89" t="s">
        <v>130</v>
      </c>
      <c r="N9" s="89" t="s">
        <v>131</v>
      </c>
      <c r="O9" s="89" t="s">
        <v>132</v>
      </c>
      <c r="P9" s="391" t="s">
        <v>220</v>
      </c>
      <c r="Q9" s="392"/>
      <c r="R9" s="89" t="s">
        <v>133</v>
      </c>
      <c r="S9" s="89" t="s">
        <v>134</v>
      </c>
      <c r="T9" s="89" t="s">
        <v>135</v>
      </c>
      <c r="U9" s="391" t="s">
        <v>221</v>
      </c>
      <c r="V9" s="392"/>
      <c r="W9" s="152" t="s">
        <v>35</v>
      </c>
      <c r="X9" s="152" t="s">
        <v>225</v>
      </c>
      <c r="Y9" s="307" t="s">
        <v>136</v>
      </c>
      <c r="Z9" s="307"/>
      <c r="AA9" s="307"/>
    </row>
    <row r="10" spans="1:31" ht="90" customHeight="1" x14ac:dyDescent="0.2">
      <c r="A10" s="390" t="s">
        <v>242</v>
      </c>
      <c r="B10" s="104" t="s">
        <v>190</v>
      </c>
      <c r="C10" s="56">
        <v>0</v>
      </c>
      <c r="D10" s="56">
        <v>0</v>
      </c>
      <c r="E10" s="56">
        <v>0</v>
      </c>
      <c r="F10" s="158">
        <f>SUM(C10,D10,E10)</f>
        <v>0</v>
      </c>
      <c r="G10" s="388" t="str">
        <f>IF(F10=0,"0%",F10/F11)</f>
        <v>0%</v>
      </c>
      <c r="H10" s="56">
        <v>2</v>
      </c>
      <c r="I10" s="56">
        <v>0</v>
      </c>
      <c r="J10" s="56">
        <v>8</v>
      </c>
      <c r="K10" s="158">
        <f>SUM(H10+I10+J10)</f>
        <v>10</v>
      </c>
      <c r="L10" s="388">
        <f>IF(K10=0,"0",K10/K11)+G10</f>
        <v>0.2</v>
      </c>
      <c r="M10" s="56">
        <v>10</v>
      </c>
      <c r="N10" s="56">
        <v>9</v>
      </c>
      <c r="O10" s="56">
        <v>0</v>
      </c>
      <c r="P10" s="158">
        <f>SUM(M10+N10+O10)</f>
        <v>19</v>
      </c>
      <c r="Q10" s="388">
        <f>IF(P10=0,"0%",P10/P11)</f>
        <v>0.38</v>
      </c>
      <c r="R10" s="56"/>
      <c r="S10" s="56">
        <v>18</v>
      </c>
      <c r="T10" s="56">
        <v>0</v>
      </c>
      <c r="U10" s="158">
        <f>SUM(R10+S10+T10)</f>
        <v>18</v>
      </c>
      <c r="V10" s="388">
        <f>IF(U10=0,"0%",U10/U11)</f>
        <v>0.36</v>
      </c>
      <c r="W10" s="158">
        <f>+F10+K10+P10+U10</f>
        <v>47</v>
      </c>
      <c r="X10" s="389">
        <f>IF(W10=0,"0",W10/W11)</f>
        <v>0.94</v>
      </c>
      <c r="Y10" s="382" t="s">
        <v>257</v>
      </c>
      <c r="Z10" s="383"/>
      <c r="AA10" s="384"/>
    </row>
    <row r="11" spans="1:31" ht="117.75" customHeight="1" x14ac:dyDescent="0.2">
      <c r="A11" s="390"/>
      <c r="B11" s="104" t="s">
        <v>191</v>
      </c>
      <c r="C11" s="56">
        <v>50</v>
      </c>
      <c r="D11" s="56">
        <v>50</v>
      </c>
      <c r="E11" s="56">
        <v>50</v>
      </c>
      <c r="F11" s="158">
        <v>50</v>
      </c>
      <c r="G11" s="388"/>
      <c r="H11" s="56">
        <v>50</v>
      </c>
      <c r="I11" s="56">
        <v>50</v>
      </c>
      <c r="J11" s="56">
        <v>50</v>
      </c>
      <c r="K11" s="158">
        <v>50</v>
      </c>
      <c r="L11" s="388"/>
      <c r="M11" s="56">
        <v>50</v>
      </c>
      <c r="N11" s="56">
        <v>50</v>
      </c>
      <c r="O11" s="56">
        <v>50</v>
      </c>
      <c r="P11" s="158">
        <v>50</v>
      </c>
      <c r="Q11" s="388"/>
      <c r="R11" s="56">
        <v>50</v>
      </c>
      <c r="S11" s="56">
        <v>50</v>
      </c>
      <c r="T11" s="56">
        <v>50</v>
      </c>
      <c r="U11" s="158">
        <v>50</v>
      </c>
      <c r="V11" s="388"/>
      <c r="W11" s="158">
        <v>50</v>
      </c>
      <c r="X11" s="389"/>
      <c r="Y11" s="385"/>
      <c r="Z11" s="386"/>
      <c r="AA11" s="387"/>
    </row>
    <row r="12" spans="1:31" ht="30" customHeight="1" x14ac:dyDescent="0.2">
      <c r="C12" s="36"/>
      <c r="D12" s="36"/>
      <c r="E12" s="36"/>
      <c r="F12" s="36"/>
      <c r="G12" s="36"/>
      <c r="H12" s="36"/>
      <c r="M12"/>
    </row>
    <row r="13" spans="1:31" ht="30" customHeight="1" x14ac:dyDescent="0.2">
      <c r="B13" s="57"/>
      <c r="M13"/>
    </row>
    <row r="14" spans="1:31" ht="30" customHeight="1" x14ac:dyDescent="0.2">
      <c r="M14"/>
    </row>
    <row r="15" spans="1:31" ht="30" customHeight="1" x14ac:dyDescent="0.2">
      <c r="M15"/>
    </row>
    <row r="16" spans="1:31" ht="30" customHeight="1" x14ac:dyDescent="0.2">
      <c r="M16"/>
    </row>
    <row r="17" spans="13:13" ht="30" customHeight="1" x14ac:dyDescent="0.2">
      <c r="M17"/>
    </row>
    <row r="18" spans="13:13" ht="30" customHeight="1" x14ac:dyDescent="0.2">
      <c r="M18"/>
    </row>
    <row r="19" spans="13:13" ht="30" customHeight="1" x14ac:dyDescent="0.2">
      <c r="M19"/>
    </row>
    <row r="20" spans="13:13" ht="30" customHeight="1" x14ac:dyDescent="0.2">
      <c r="M20"/>
    </row>
    <row r="21" spans="13:13" ht="30" customHeight="1" x14ac:dyDescent="0.2">
      <c r="M21"/>
    </row>
    <row r="22" spans="13:13" ht="30" customHeight="1" x14ac:dyDescent="0.2">
      <c r="M22"/>
    </row>
    <row r="23" spans="13:13" ht="30" customHeight="1" x14ac:dyDescent="0.2">
      <c r="M23"/>
    </row>
    <row r="24" spans="13:13" ht="30" customHeight="1" x14ac:dyDescent="0.2">
      <c r="M24"/>
    </row>
    <row r="25" spans="13:13" ht="30" customHeight="1" x14ac:dyDescent="0.2">
      <c r="M25"/>
    </row>
    <row r="26" spans="13:13" ht="30" customHeight="1" x14ac:dyDescent="0.2">
      <c r="M26"/>
    </row>
    <row r="27" spans="13:13" ht="30" customHeight="1" x14ac:dyDescent="0.2">
      <c r="M27"/>
    </row>
    <row r="28" spans="13:13" ht="30" customHeight="1" x14ac:dyDescent="0.2">
      <c r="M28"/>
    </row>
    <row r="29" spans="13:13" ht="30" customHeight="1" x14ac:dyDescent="0.2">
      <c r="M29"/>
    </row>
    <row r="30" spans="13:13" ht="30" customHeight="1" x14ac:dyDescent="0.2">
      <c r="M30"/>
    </row>
    <row r="31" spans="13:13" ht="30" customHeight="1" x14ac:dyDescent="0.2">
      <c r="M31"/>
    </row>
    <row r="32" spans="13:13" ht="30" customHeight="1" x14ac:dyDescent="0.2">
      <c r="M32"/>
    </row>
    <row r="33" spans="13:13" ht="30" customHeight="1" x14ac:dyDescent="0.2">
      <c r="M33"/>
    </row>
    <row r="34" spans="13:13" ht="30" customHeight="1" x14ac:dyDescent="0.2">
      <c r="M34"/>
    </row>
    <row r="35" spans="13:13" ht="30" customHeight="1" x14ac:dyDescent="0.2">
      <c r="M35"/>
    </row>
    <row r="36" spans="13:13" ht="30" customHeight="1" x14ac:dyDescent="0.2">
      <c r="M36"/>
    </row>
    <row r="37" spans="13:13" ht="30" customHeight="1" x14ac:dyDescent="0.2">
      <c r="M37"/>
    </row>
    <row r="38" spans="13:13" ht="30" customHeight="1" x14ac:dyDescent="0.2">
      <c r="M38"/>
    </row>
    <row r="39" spans="13:13" ht="30" customHeight="1" x14ac:dyDescent="0.2">
      <c r="M39"/>
    </row>
    <row r="40" spans="13:13" ht="30" customHeight="1" x14ac:dyDescent="0.2">
      <c r="M40"/>
    </row>
    <row r="41" spans="13:13" ht="30" customHeight="1" x14ac:dyDescent="0.2">
      <c r="M41"/>
    </row>
    <row r="42" spans="13:13" ht="30" customHeight="1" x14ac:dyDescent="0.2">
      <c r="M42"/>
    </row>
    <row r="43" spans="13:13" ht="30" customHeight="1" x14ac:dyDescent="0.2">
      <c r="M43"/>
    </row>
    <row r="44" spans="13:13" ht="30" customHeight="1" x14ac:dyDescent="0.2">
      <c r="M44"/>
    </row>
    <row r="45" spans="13:13" ht="30" customHeight="1" x14ac:dyDescent="0.2">
      <c r="M45"/>
    </row>
    <row r="46" spans="13:13" ht="30" customHeight="1" x14ac:dyDescent="0.2">
      <c r="M46"/>
    </row>
    <row r="47" spans="13:13" ht="30" customHeight="1" x14ac:dyDescent="0.2">
      <c r="M47"/>
    </row>
    <row r="48" spans="13:13" ht="30" customHeight="1" x14ac:dyDescent="0.2">
      <c r="M48"/>
    </row>
    <row r="49" spans="13:13" ht="30" customHeight="1" x14ac:dyDescent="0.2">
      <c r="M49"/>
    </row>
    <row r="50" spans="13:13" ht="30" customHeight="1" x14ac:dyDescent="0.2">
      <c r="M50"/>
    </row>
    <row r="51" spans="13:13" ht="30" customHeight="1" x14ac:dyDescent="0.2">
      <c r="M51"/>
    </row>
    <row r="52" spans="13:13" ht="30" customHeight="1" x14ac:dyDescent="0.2">
      <c r="M52"/>
    </row>
    <row r="53" spans="13:13" ht="30" customHeight="1" x14ac:dyDescent="0.2">
      <c r="M53"/>
    </row>
    <row r="54" spans="13:13" ht="30" customHeight="1" x14ac:dyDescent="0.2">
      <c r="M54"/>
    </row>
    <row r="55" spans="13:13" ht="30" customHeight="1" x14ac:dyDescent="0.2">
      <c r="M55"/>
    </row>
    <row r="56" spans="13:13" ht="30" customHeight="1" x14ac:dyDescent="0.2">
      <c r="M56"/>
    </row>
    <row r="57" spans="13:13" ht="30" customHeight="1" x14ac:dyDescent="0.2">
      <c r="M57"/>
    </row>
    <row r="58" spans="13:13" ht="30" customHeight="1" x14ac:dyDescent="0.2">
      <c r="M58"/>
    </row>
    <row r="59" spans="13:13" ht="30" customHeight="1" x14ac:dyDescent="0.2">
      <c r="M59"/>
    </row>
    <row r="60" spans="13:13" ht="30" customHeight="1" x14ac:dyDescent="0.2">
      <c r="M60"/>
    </row>
    <row r="61" spans="13:13" ht="30" customHeight="1" x14ac:dyDescent="0.2">
      <c r="M61"/>
    </row>
    <row r="62" spans="13:13" ht="30" customHeight="1" x14ac:dyDescent="0.2">
      <c r="M62"/>
    </row>
    <row r="63" spans="13:13" ht="30" customHeight="1" x14ac:dyDescent="0.2">
      <c r="M63"/>
    </row>
    <row r="64" spans="13:13" ht="30" customHeight="1" x14ac:dyDescent="0.2">
      <c r="M64"/>
    </row>
    <row r="65" spans="13:13" ht="30" customHeight="1" x14ac:dyDescent="0.2">
      <c r="M65"/>
    </row>
    <row r="66" spans="13:13" ht="30" customHeight="1" x14ac:dyDescent="0.2">
      <c r="M66"/>
    </row>
    <row r="67" spans="13:13" ht="30" customHeight="1" x14ac:dyDescent="0.2">
      <c r="M67"/>
    </row>
    <row r="68" spans="13:13" ht="30" customHeight="1" x14ac:dyDescent="0.2">
      <c r="M68"/>
    </row>
    <row r="69" spans="13:13" ht="30" customHeight="1" x14ac:dyDescent="0.2">
      <c r="M69"/>
    </row>
    <row r="70" spans="13:13" ht="30" customHeight="1" x14ac:dyDescent="0.2">
      <c r="M70"/>
    </row>
    <row r="71" spans="13:13" ht="30" customHeight="1" x14ac:dyDescent="0.2">
      <c r="M71"/>
    </row>
    <row r="72" spans="13:13" ht="30" customHeight="1" x14ac:dyDescent="0.2">
      <c r="M72"/>
    </row>
    <row r="73" spans="13:13" ht="30" customHeight="1" x14ac:dyDescent="0.2">
      <c r="M73"/>
    </row>
    <row r="74" spans="13:13" ht="30" customHeight="1" x14ac:dyDescent="0.2">
      <c r="M74"/>
    </row>
    <row r="75" spans="13:13" ht="30" customHeight="1" x14ac:dyDescent="0.2">
      <c r="M75"/>
    </row>
    <row r="76" spans="13:13" ht="30" customHeight="1" x14ac:dyDescent="0.2">
      <c r="M76"/>
    </row>
    <row r="77" spans="13:13" ht="30" customHeight="1" x14ac:dyDescent="0.2">
      <c r="M77"/>
    </row>
    <row r="78" spans="13:13" ht="30" customHeight="1" x14ac:dyDescent="0.2">
      <c r="M78"/>
    </row>
    <row r="79" spans="13:13" ht="30" customHeight="1" x14ac:dyDescent="0.2">
      <c r="M79"/>
    </row>
    <row r="80" spans="13:13" ht="30" customHeight="1" x14ac:dyDescent="0.2">
      <c r="M80"/>
    </row>
    <row r="81" spans="13:13" ht="30" customHeight="1" x14ac:dyDescent="0.2">
      <c r="M81"/>
    </row>
    <row r="82" spans="13:13" ht="30" customHeight="1" x14ac:dyDescent="0.2">
      <c r="M82"/>
    </row>
    <row r="83" spans="13:13" ht="30" customHeight="1" x14ac:dyDescent="0.2">
      <c r="M83"/>
    </row>
    <row r="84" spans="13:13" ht="30" customHeight="1" x14ac:dyDescent="0.2">
      <c r="M84"/>
    </row>
    <row r="85" spans="13:13" ht="30" customHeight="1" x14ac:dyDescent="0.2">
      <c r="M85"/>
    </row>
    <row r="86" spans="13:13" ht="30" customHeight="1" x14ac:dyDescent="0.2">
      <c r="M86"/>
    </row>
    <row r="87" spans="13:13" ht="30" customHeight="1" x14ac:dyDescent="0.2">
      <c r="M87"/>
    </row>
    <row r="88" spans="13:13" ht="30" customHeight="1" x14ac:dyDescent="0.2">
      <c r="M88"/>
    </row>
    <row r="89" spans="13:13" ht="30" customHeight="1" x14ac:dyDescent="0.2">
      <c r="M89"/>
    </row>
    <row r="90" spans="13:13" ht="30" customHeight="1" x14ac:dyDescent="0.2">
      <c r="M90"/>
    </row>
    <row r="91" spans="13:13" ht="30" customHeight="1" x14ac:dyDescent="0.2">
      <c r="M91"/>
    </row>
    <row r="92" spans="13:13" ht="30" customHeight="1" x14ac:dyDescent="0.2">
      <c r="M92"/>
    </row>
    <row r="93" spans="13:13" ht="30" customHeight="1" x14ac:dyDescent="0.2">
      <c r="M93"/>
    </row>
    <row r="94" spans="13:13" ht="30" customHeight="1" x14ac:dyDescent="0.2">
      <c r="M94"/>
    </row>
    <row r="95" spans="13:13" ht="30" customHeight="1" x14ac:dyDescent="0.2">
      <c r="M95"/>
    </row>
    <row r="96" spans="13:13" ht="30" customHeight="1" x14ac:dyDescent="0.2">
      <c r="M96"/>
    </row>
    <row r="97" spans="13:13" ht="30" customHeight="1" x14ac:dyDescent="0.2">
      <c r="M97"/>
    </row>
    <row r="98" spans="13:13" ht="30" customHeight="1" x14ac:dyDescent="0.2">
      <c r="M98"/>
    </row>
    <row r="99" spans="13:13" ht="30" customHeight="1" x14ac:dyDescent="0.2">
      <c r="M99"/>
    </row>
    <row r="100" spans="13:13" ht="30" customHeight="1" x14ac:dyDescent="0.2">
      <c r="M100"/>
    </row>
    <row r="101" spans="13:13" ht="30" customHeight="1" x14ac:dyDescent="0.2">
      <c r="M101"/>
    </row>
    <row r="102" spans="13:13" ht="30" customHeight="1" x14ac:dyDescent="0.2">
      <c r="M102"/>
    </row>
    <row r="103" spans="13:13" ht="30" customHeight="1" x14ac:dyDescent="0.2">
      <c r="M103"/>
    </row>
    <row r="104" spans="13:13" ht="30" customHeight="1" x14ac:dyDescent="0.2">
      <c r="M104"/>
    </row>
    <row r="105" spans="13:13" ht="30" customHeight="1" x14ac:dyDescent="0.2">
      <c r="M105"/>
    </row>
    <row r="106" spans="13:13" ht="30" customHeight="1" x14ac:dyDescent="0.2">
      <c r="M106"/>
    </row>
    <row r="107" spans="13:13" ht="30" customHeight="1" x14ac:dyDescent="0.2">
      <c r="M107"/>
    </row>
    <row r="108" spans="13:13" ht="30" customHeight="1" x14ac:dyDescent="0.2">
      <c r="M108"/>
    </row>
    <row r="109" spans="13:13" ht="30" customHeight="1" x14ac:dyDescent="0.2">
      <c r="M109"/>
    </row>
    <row r="110" spans="13:13" ht="30" customHeight="1" x14ac:dyDescent="0.2">
      <c r="M110"/>
    </row>
    <row r="111" spans="13:13" ht="30" customHeight="1" x14ac:dyDescent="0.2">
      <c r="M111"/>
    </row>
    <row r="112" spans="13:13" ht="30" customHeight="1" x14ac:dyDescent="0.2">
      <c r="M112"/>
    </row>
    <row r="113" spans="13:13" ht="30" customHeight="1" x14ac:dyDescent="0.2">
      <c r="M113"/>
    </row>
    <row r="114" spans="13:13" ht="30" customHeight="1" x14ac:dyDescent="0.2">
      <c r="M114"/>
    </row>
    <row r="115" spans="13:13" ht="30" customHeight="1" x14ac:dyDescent="0.2">
      <c r="M115"/>
    </row>
    <row r="116" spans="13:13" ht="30" customHeight="1" x14ac:dyDescent="0.2">
      <c r="M116"/>
    </row>
    <row r="136" spans="13:13" ht="30" customHeight="1" x14ac:dyDescent="0.2">
      <c r="M136" s="10"/>
    </row>
    <row r="137" spans="13:13" ht="30" customHeight="1" x14ac:dyDescent="0.2">
      <c r="M137" s="10"/>
    </row>
    <row r="138" spans="13:13" ht="30" customHeight="1" x14ac:dyDescent="0.2">
      <c r="M138" s="10"/>
    </row>
    <row r="139" spans="13:13" ht="30" customHeight="1" x14ac:dyDescent="0.2">
      <c r="M139" s="10"/>
    </row>
    <row r="140" spans="13:13" ht="30" customHeight="1" x14ac:dyDescent="0.2">
      <c r="M140" s="10"/>
    </row>
    <row r="141" spans="13:13" ht="30" customHeight="1" x14ac:dyDescent="0.2">
      <c r="M141" s="10"/>
    </row>
    <row r="142" spans="13:13" ht="30" customHeight="1" x14ac:dyDescent="0.2">
      <c r="M142" s="10"/>
    </row>
    <row r="143" spans="13:13" ht="30" customHeight="1" x14ac:dyDescent="0.2">
      <c r="M143" s="10"/>
    </row>
    <row r="144" spans="13:13" ht="30" customHeight="1" x14ac:dyDescent="0.2">
      <c r="M144" s="10"/>
    </row>
    <row r="145" spans="13:13" ht="30" customHeight="1" x14ac:dyDescent="0.2">
      <c r="M145" s="10"/>
    </row>
    <row r="146" spans="13:13" ht="30" customHeight="1" x14ac:dyDescent="0.2">
      <c r="M146" s="10"/>
    </row>
  </sheetData>
  <mergeCells count="26">
    <mergeCell ref="A1:A4"/>
    <mergeCell ref="B1:M1"/>
    <mergeCell ref="B4:M4"/>
    <mergeCell ref="B6:J6"/>
    <mergeCell ref="A8:A9"/>
    <mergeCell ref="B8:B9"/>
    <mergeCell ref="C8:X8"/>
    <mergeCell ref="N4:O4"/>
    <mergeCell ref="N1:O1"/>
    <mergeCell ref="B2:M2"/>
    <mergeCell ref="N2:O2"/>
    <mergeCell ref="B3:M3"/>
    <mergeCell ref="N3:O3"/>
    <mergeCell ref="Y8:AA8"/>
    <mergeCell ref="F9:G9"/>
    <mergeCell ref="K9:L9"/>
    <mergeCell ref="P9:Q9"/>
    <mergeCell ref="U9:V9"/>
    <mergeCell ref="Y9:AA9"/>
    <mergeCell ref="Y10:AA11"/>
    <mergeCell ref="Q10:Q11"/>
    <mergeCell ref="V10:V11"/>
    <mergeCell ref="X10:X11"/>
    <mergeCell ref="A10:A11"/>
    <mergeCell ref="G10:G11"/>
    <mergeCell ref="L10:L11"/>
  </mergeCells>
  <conditionalFormatting sqref="X10">
    <cfRule type="cellIs" dxfId="15" priority="1" stopIfTrue="1" operator="equal">
      <formula>"0"</formula>
    </cfRule>
    <cfRule type="cellIs" dxfId="14" priority="2" stopIfTrue="1" operator="lessThanOrEqual">
      <formula>#REF!</formula>
    </cfRule>
    <cfRule type="cellIs" dxfId="13" priority="3" stopIfTrue="1" operator="greaterThanOrEqual">
      <formula>#REF!</formula>
    </cfRule>
    <cfRule type="cellIs" dxfId="12" priority="4" stopIfTrue="1" operator="between">
      <formula>#REF!</formula>
      <formula>#REF!</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179D415A-3918-4AD2-9D09-3D3A1E41566F}">
  <ds:schemaRefs>
    <ds:schemaRef ds:uri="ff8e3638-9d45-4162-afb4-6d390653d547"/>
    <ds:schemaRef ds:uri="http://schemas.microsoft.com/sharepoint/v4"/>
    <ds:schemaRef ds:uri="http://schemas.microsoft.com/office/2006/documentManagement/types"/>
    <ds:schemaRef ds:uri="http://purl.org/dc/elements/1.1/"/>
    <ds:schemaRef ds:uri="http://schemas.microsoft.com/sharepoint/v3"/>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324FD9B-2CB0-4CAD-AC6D-2F89CBCCD0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4.xml><?xml version="1.0" encoding="utf-8"?>
<ds:datastoreItem xmlns:ds="http://schemas.openxmlformats.org/officeDocument/2006/customXml" ds:itemID="{91D8327D-354F-45B3-8EA6-BE9E633A0CE6}">
  <ds:schemaRefs>
    <ds:schemaRef ds:uri="http://schemas.microsoft.com/office/2006/metadata/customXsn"/>
  </ds:schemaRefs>
</ds:datastoreItem>
</file>

<file path=customXml/itemProps5.xml><?xml version="1.0" encoding="utf-8"?>
<ds:datastoreItem xmlns:ds="http://schemas.openxmlformats.org/officeDocument/2006/customXml" ds:itemID="{251DB7D5-B1F8-45FD-9D30-67ABF914101F}">
  <ds:schemaRefs>
    <ds:schemaRef ds:uri="office.server.policy"/>
  </ds:schemaRefs>
</ds:datastoreItem>
</file>

<file path=customXml/itemProps6.xml><?xml version="1.0" encoding="utf-8"?>
<ds:datastoreItem xmlns:ds="http://schemas.openxmlformats.org/officeDocument/2006/customXml" ds:itemID="{D5211CF4-63F9-46D7-9D25-53E5DFB4996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INDICADORES DTIC</vt:lpstr>
      <vt:lpstr>1.Planes Mejoramiento</vt:lpstr>
      <vt:lpstr>Reg.Planes Mejoramiento</vt:lpstr>
      <vt:lpstr>2.DisponibilidadST</vt:lpstr>
      <vt:lpstr>Reg_DisponibilidadST</vt:lpstr>
      <vt:lpstr>3. GestionSoporteTecnologico</vt:lpstr>
      <vt:lpstr>Reg_GestiónSoporteTecnologico</vt:lpstr>
      <vt:lpstr>4_ActualizaciónProced</vt:lpstr>
      <vt:lpstr>Reg_ActualizacionProced</vt:lpstr>
      <vt:lpstr>5.Gestión de cambios</vt:lpstr>
      <vt:lpstr>Reg.Datos Gestión de Cambios</vt:lpstr>
    </vt:vector>
  </TitlesOfParts>
  <Manager/>
  <Company>SUPERSOCIEDADES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subject/>
  <dc:creator>hoslanders</dc:creator>
  <cp:keywords/>
  <dc:description/>
  <cp:lastModifiedBy>Nubia Xiomara Sepúlveda Mendoza</cp:lastModifiedBy>
  <cp:revision/>
  <dcterms:created xsi:type="dcterms:W3CDTF">2012-02-20T19:54:14Z</dcterms:created>
  <dcterms:modified xsi:type="dcterms:W3CDTF">2025-01-08T14:24:41Z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