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updateLinks="never" defaultThemeVersion="124226"/>
  <mc:AlternateContent xmlns:mc="http://schemas.openxmlformats.org/markup-compatibility/2006">
    <mc:Choice Requires="x15">
      <x15ac:absPath xmlns:x15ac="http://schemas.microsoft.com/office/spreadsheetml/2010/11/ac" url="C:\Users\francycp\Desktop\publicaciones WEB\2024\"/>
    </mc:Choice>
  </mc:AlternateContent>
  <bookViews>
    <workbookView xWindow="0" yWindow="0" windowWidth="19200" windowHeight="7905" tabRatio="776" firstSheet="5" activeTab="10"/>
  </bookViews>
  <sheets>
    <sheet name="Proyecto" sheetId="10" r:id="rId1"/>
    <sheet name="Justificación - Objetivo" sheetId="2" r:id="rId2"/>
    <sheet name="Indicadores" sheetId="3" r:id="rId3"/>
    <sheet name="Recursos Financieros" sheetId="12" r:id="rId4"/>
    <sheet name="Recursos Humanos" sheetId="5" r:id="rId5"/>
    <sheet name="Comunicaciones internas" sheetId="16" r:id="rId6"/>
    <sheet name="Interesados" sheetId="6" r:id="rId7"/>
    <sheet name="Plan de comunicaciones" sheetId="7" r:id="rId8"/>
    <sheet name="Requerimientos" sheetId="4" r:id="rId9"/>
    <sheet name="Alcance" sheetId="8" r:id="rId10"/>
    <sheet name="EDT- FASE II" sheetId="17" r:id="rId11"/>
    <sheet name="Riesgos" sheetId="9" r:id="rId12"/>
    <sheet name="No tocar" sheetId="15" state="hidden" r:id="rId13"/>
  </sheets>
  <externalReferences>
    <externalReference r:id="rId14"/>
  </externalReferences>
  <definedNames>
    <definedName name="Activos" localSheetId="9">#REF!</definedName>
    <definedName name="Activos" localSheetId="10">#REF!</definedName>
    <definedName name="Activos" localSheetId="2">#REF!</definedName>
    <definedName name="Activos" localSheetId="6">#REF!</definedName>
    <definedName name="Activos" localSheetId="7">#REF!</definedName>
    <definedName name="Activos" localSheetId="0">#REF!</definedName>
    <definedName name="Activos" localSheetId="3">#REF!</definedName>
    <definedName name="Activos" localSheetId="4">#REF!</definedName>
    <definedName name="Activos" localSheetId="11">#REF!</definedName>
    <definedName name="Activos">#REF!</definedName>
    <definedName name="ActivosP1" localSheetId="9">#REF!</definedName>
    <definedName name="ActivosP1" localSheetId="10">#REF!</definedName>
    <definedName name="ActivosP1" localSheetId="2">#REF!</definedName>
    <definedName name="ActivosP1" localSheetId="6">#REF!</definedName>
    <definedName name="ActivosP1" localSheetId="7">#REF!</definedName>
    <definedName name="ActivosP1" localSheetId="0">#REF!</definedName>
    <definedName name="ActivosP1" localSheetId="3">#REF!</definedName>
    <definedName name="ActivosP1" localSheetId="4">#REF!</definedName>
    <definedName name="ActivosP1" localSheetId="11">#REF!</definedName>
    <definedName name="ActivosP1">#REF!</definedName>
    <definedName name="ActivosP10" localSheetId="9">#REF!</definedName>
    <definedName name="ActivosP10" localSheetId="10">#REF!</definedName>
    <definedName name="ActivosP10" localSheetId="2">#REF!</definedName>
    <definedName name="ActivosP10" localSheetId="6">#REF!</definedName>
    <definedName name="ActivosP10" localSheetId="7">#REF!</definedName>
    <definedName name="ActivosP10" localSheetId="0">#REF!</definedName>
    <definedName name="ActivosP10" localSheetId="3">#REF!</definedName>
    <definedName name="ActivosP10" localSheetId="4">#REF!</definedName>
    <definedName name="ActivosP10" localSheetId="11">#REF!</definedName>
    <definedName name="ActivosP10">#REF!</definedName>
    <definedName name="ActivosP11" localSheetId="9">#REF!</definedName>
    <definedName name="ActivosP11" localSheetId="10">#REF!</definedName>
    <definedName name="ActivosP11" localSheetId="2">#REF!</definedName>
    <definedName name="ActivosP11" localSheetId="6">#REF!</definedName>
    <definedName name="ActivosP11" localSheetId="7">#REF!</definedName>
    <definedName name="ActivosP11" localSheetId="0">#REF!</definedName>
    <definedName name="ActivosP11" localSheetId="3">#REF!</definedName>
    <definedName name="ActivosP11" localSheetId="4">#REF!</definedName>
    <definedName name="ActivosP11" localSheetId="11">#REF!</definedName>
    <definedName name="ActivosP11">#REF!</definedName>
    <definedName name="Activosp11000" localSheetId="9">#REF!</definedName>
    <definedName name="Activosp11000" localSheetId="10">#REF!</definedName>
    <definedName name="Activosp11000" localSheetId="2">#REF!</definedName>
    <definedName name="Activosp11000" localSheetId="6">#REF!</definedName>
    <definedName name="Activosp11000" localSheetId="7">#REF!</definedName>
    <definedName name="Activosp11000" localSheetId="0">#REF!</definedName>
    <definedName name="Activosp11000" localSheetId="3">#REF!</definedName>
    <definedName name="Activosp11000" localSheetId="4">#REF!</definedName>
    <definedName name="Activosp11000" localSheetId="11">#REF!</definedName>
    <definedName name="Activosp11000">#REF!</definedName>
    <definedName name="ActivosP12" localSheetId="9">#REF!</definedName>
    <definedName name="ActivosP12" localSheetId="10">#REF!</definedName>
    <definedName name="ActivosP12" localSheetId="2">#REF!</definedName>
    <definedName name="ActivosP12" localSheetId="6">#REF!</definedName>
    <definedName name="ActivosP12" localSheetId="7">#REF!</definedName>
    <definedName name="ActivosP12" localSheetId="0">#REF!</definedName>
    <definedName name="ActivosP12" localSheetId="3">#REF!</definedName>
    <definedName name="ActivosP12" localSheetId="4">#REF!</definedName>
    <definedName name="ActivosP12" localSheetId="11">#REF!</definedName>
    <definedName name="ActivosP12">#REF!</definedName>
    <definedName name="ActivosP2" localSheetId="9">#REF!</definedName>
    <definedName name="ActivosP2" localSheetId="10">#REF!</definedName>
    <definedName name="ActivosP2" localSheetId="2">#REF!</definedName>
    <definedName name="ActivosP2" localSheetId="6">#REF!</definedName>
    <definedName name="ActivosP2" localSheetId="7">#REF!</definedName>
    <definedName name="ActivosP2" localSheetId="0">#REF!</definedName>
    <definedName name="ActivosP2" localSheetId="3">#REF!</definedName>
    <definedName name="ActivosP2" localSheetId="4">#REF!</definedName>
    <definedName name="ActivosP2" localSheetId="11">#REF!</definedName>
    <definedName name="ActivosP2">#REF!</definedName>
    <definedName name="ActivosP3" localSheetId="9">#REF!</definedName>
    <definedName name="ActivosP3" localSheetId="10">#REF!</definedName>
    <definedName name="ActivosP3" localSheetId="2">#REF!</definedName>
    <definedName name="ActivosP3" localSheetId="6">#REF!</definedName>
    <definedName name="ActivosP3" localSheetId="7">#REF!</definedName>
    <definedName name="ActivosP3" localSheetId="0">#REF!</definedName>
    <definedName name="ActivosP3" localSheetId="3">#REF!</definedName>
    <definedName name="ActivosP3" localSheetId="4">#REF!</definedName>
    <definedName name="ActivosP3" localSheetId="11">#REF!</definedName>
    <definedName name="ActivosP3">#REF!</definedName>
    <definedName name="ActivosP4" localSheetId="9">#REF!</definedName>
    <definedName name="ActivosP4" localSheetId="10">#REF!</definedName>
    <definedName name="ActivosP4" localSheetId="2">#REF!</definedName>
    <definedName name="ActivosP4" localSheetId="6">#REF!</definedName>
    <definedName name="ActivosP4" localSheetId="7">#REF!</definedName>
    <definedName name="ActivosP4" localSheetId="0">#REF!</definedName>
    <definedName name="ActivosP4" localSheetId="3">#REF!</definedName>
    <definedName name="ActivosP4" localSheetId="4">#REF!</definedName>
    <definedName name="ActivosP4" localSheetId="11">#REF!</definedName>
    <definedName name="ActivosP4">#REF!</definedName>
    <definedName name="ActivosP5" localSheetId="9">#REF!</definedName>
    <definedName name="ActivosP5" localSheetId="10">#REF!</definedName>
    <definedName name="ActivosP5" localSheetId="2">#REF!</definedName>
    <definedName name="ActivosP5" localSheetId="6">#REF!</definedName>
    <definedName name="ActivosP5" localSheetId="7">#REF!</definedName>
    <definedName name="ActivosP5" localSheetId="0">#REF!</definedName>
    <definedName name="ActivosP5" localSheetId="3">#REF!</definedName>
    <definedName name="ActivosP5" localSheetId="4">#REF!</definedName>
    <definedName name="ActivosP5" localSheetId="11">#REF!</definedName>
    <definedName name="ActivosP5">#REF!</definedName>
    <definedName name="ActivosP6" localSheetId="9">#REF!</definedName>
    <definedName name="ActivosP6" localSheetId="10">#REF!</definedName>
    <definedName name="ActivosP6" localSheetId="2">#REF!</definedName>
    <definedName name="ActivosP6" localSheetId="6">#REF!</definedName>
    <definedName name="ActivosP6" localSheetId="7">#REF!</definedName>
    <definedName name="ActivosP6" localSheetId="0">#REF!</definedName>
    <definedName name="ActivosP6" localSheetId="3">#REF!</definedName>
    <definedName name="ActivosP6" localSheetId="4">#REF!</definedName>
    <definedName name="ActivosP6" localSheetId="11">#REF!</definedName>
    <definedName name="ActivosP6">#REF!</definedName>
    <definedName name="ActivosP7" localSheetId="9">#REF!</definedName>
    <definedName name="ActivosP7" localSheetId="10">#REF!</definedName>
    <definedName name="ActivosP7" localSheetId="2">#REF!</definedName>
    <definedName name="ActivosP7" localSheetId="6">#REF!</definedName>
    <definedName name="ActivosP7" localSheetId="7">#REF!</definedName>
    <definedName name="ActivosP7" localSheetId="0">#REF!</definedName>
    <definedName name="ActivosP7" localSheetId="3">#REF!</definedName>
    <definedName name="ActivosP7" localSheetId="4">#REF!</definedName>
    <definedName name="ActivosP7" localSheetId="11">#REF!</definedName>
    <definedName name="ActivosP7">#REF!</definedName>
    <definedName name="ActivosP8" localSheetId="9">#REF!</definedName>
    <definedName name="ActivosP8" localSheetId="10">#REF!</definedName>
    <definedName name="ActivosP8" localSheetId="2">#REF!</definedName>
    <definedName name="ActivosP8" localSheetId="6">#REF!</definedName>
    <definedName name="ActivosP8" localSheetId="7">#REF!</definedName>
    <definedName name="ActivosP8" localSheetId="0">#REF!</definedName>
    <definedName name="ActivosP8" localSheetId="3">#REF!</definedName>
    <definedName name="ActivosP8" localSheetId="4">#REF!</definedName>
    <definedName name="ActivosP8" localSheetId="11">#REF!</definedName>
    <definedName name="ActivosP8">#REF!</definedName>
    <definedName name="ActivosP9" localSheetId="9">#REF!</definedName>
    <definedName name="ActivosP9" localSheetId="10">#REF!</definedName>
    <definedName name="ActivosP9" localSheetId="2">#REF!</definedName>
    <definedName name="ActivosP9" localSheetId="6">#REF!</definedName>
    <definedName name="ActivosP9" localSheetId="7">#REF!</definedName>
    <definedName name="ActivosP9" localSheetId="0">#REF!</definedName>
    <definedName name="ActivosP9" localSheetId="3">#REF!</definedName>
    <definedName name="ActivosP9" localSheetId="4">#REF!</definedName>
    <definedName name="ActivosP9" localSheetId="11">#REF!</definedName>
    <definedName name="ActivosP9">#REF!</definedName>
    <definedName name="_xlnm.Print_Area" localSheetId="10">'EDT- FASE II'!$C$2:$F$7</definedName>
    <definedName name="_xlnm.Print_Area" localSheetId="2">Indicadores!$B$2:$I$13</definedName>
    <definedName name="_xlnm.Print_Area" localSheetId="6">Interesados!$B$2:$H$21</definedName>
    <definedName name="_xlnm.Print_Area" localSheetId="7">'Plan de comunicaciones'!$B$2:$H$21</definedName>
    <definedName name="_xlnm.Print_Area" localSheetId="4">'Recursos Humanos'!$B$2:$G$14</definedName>
    <definedName name="_xlnm.Print_Area" localSheetId="8">Requerimientos!$B$2:$H$12</definedName>
    <definedName name="_xlnm.Print_Area" localSheetId="11">Riesgos!$B$2:$P$18</definedName>
    <definedName name="Consulta__L" localSheetId="9">#REF!</definedName>
    <definedName name="Consulta__L" localSheetId="10">#REF!</definedName>
    <definedName name="Consulta__L" localSheetId="2">#REF!</definedName>
    <definedName name="Consulta__L" localSheetId="6">#REF!</definedName>
    <definedName name="Consulta__L" localSheetId="7">#REF!</definedName>
    <definedName name="Consulta__L" localSheetId="0">#REF!</definedName>
    <definedName name="Consulta__L" localSheetId="3">#REF!</definedName>
    <definedName name="Consulta__L" localSheetId="4">#REF!</definedName>
    <definedName name="Consulta__L" localSheetId="11">#REF!</definedName>
    <definedName name="Consulta__L">#REF!</definedName>
    <definedName name="DDDDD">#REF!</definedName>
    <definedName name="EDT">#REF!</definedName>
    <definedName name="EEE">#REF!</definedName>
    <definedName name="EEEE">#REF!</definedName>
    <definedName name="gloria" localSheetId="9">#REF!</definedName>
    <definedName name="gloria" localSheetId="10">#REF!</definedName>
    <definedName name="gloria" localSheetId="2">#REF!</definedName>
    <definedName name="gloria" localSheetId="6">#REF!</definedName>
    <definedName name="gloria" localSheetId="7">#REF!</definedName>
    <definedName name="gloria" localSheetId="0">#REF!</definedName>
    <definedName name="gloria" localSheetId="3">#REF!</definedName>
    <definedName name="gloria" localSheetId="4">#REF!</definedName>
    <definedName name="gloria" localSheetId="11">#REF!</definedName>
    <definedName name="gloria">#REF!</definedName>
    <definedName name="pl" localSheetId="9">#REF!</definedName>
    <definedName name="pl" localSheetId="10">#REF!</definedName>
    <definedName name="pl" localSheetId="2">#REF!</definedName>
    <definedName name="pl" localSheetId="6">#REF!</definedName>
    <definedName name="pl" localSheetId="7">#REF!</definedName>
    <definedName name="pl" localSheetId="0">#REF!</definedName>
    <definedName name="pl" localSheetId="3">#REF!</definedName>
    <definedName name="pl" localSheetId="4">#REF!</definedName>
    <definedName name="pl" localSheetId="11">#REF!</definedName>
    <definedName name="pl">#REF!</definedName>
    <definedName name="QQQQ">#REF!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I23" i="17" l="1"/>
  <c r="AH23" i="17"/>
  <c r="AG23" i="17"/>
  <c r="AF23" i="17"/>
  <c r="AE23" i="17"/>
  <c r="AD23" i="17"/>
  <c r="AC23" i="17"/>
  <c r="AB23" i="17"/>
  <c r="AA23" i="17"/>
  <c r="Z23" i="17"/>
  <c r="Y23" i="17"/>
  <c r="X23" i="17"/>
  <c r="W23" i="17"/>
  <c r="V23" i="17"/>
  <c r="U23" i="17"/>
  <c r="T23" i="17"/>
  <c r="S23" i="17"/>
  <c r="R23" i="17"/>
  <c r="Q23" i="17"/>
  <c r="P23" i="17"/>
  <c r="M10" i="17"/>
  <c r="M11" i="17"/>
  <c r="M12" i="17"/>
  <c r="M13" i="17"/>
  <c r="M14" i="17"/>
  <c r="M15" i="17"/>
  <c r="M16" i="17"/>
  <c r="M17" i="17"/>
  <c r="M18" i="17"/>
  <c r="M19" i="17"/>
  <c r="M20" i="17"/>
  <c r="M22" i="17"/>
  <c r="M21" i="17"/>
  <c r="AJ23" i="17" l="1"/>
  <c r="AJ21" i="17" l="1"/>
  <c r="AJ22" i="17"/>
  <c r="AJ10" i="17"/>
  <c r="O23" i="17"/>
  <c r="N23" i="17"/>
  <c r="AJ20" i="17"/>
  <c r="AJ19" i="17"/>
  <c r="AJ18" i="17"/>
  <c r="AJ17" i="17"/>
  <c r="AJ16" i="17"/>
  <c r="AJ15" i="17"/>
  <c r="AJ14" i="17"/>
  <c r="AJ13" i="17"/>
  <c r="AJ12" i="17"/>
  <c r="AJ11" i="17"/>
  <c r="M23" i="17" l="1"/>
  <c r="J11" i="17"/>
  <c r="F23" i="17" l="1"/>
  <c r="J22" i="17"/>
  <c r="J21" i="17"/>
  <c r="J20" i="17"/>
  <c r="J19" i="17"/>
  <c r="J18" i="17"/>
  <c r="J17" i="17"/>
  <c r="J16" i="17"/>
  <c r="J15" i="17"/>
  <c r="J14" i="17"/>
  <c r="J13" i="17"/>
  <c r="J12" i="17"/>
  <c r="J10" i="17"/>
  <c r="E7" i="17"/>
  <c r="L4" i="17" l="1"/>
  <c r="L3" i="17"/>
  <c r="L2" i="17"/>
  <c r="B17" i="16" l="1"/>
  <c r="B16" i="16"/>
  <c r="B15" i="16"/>
  <c r="B14" i="16"/>
  <c r="D7" i="9"/>
  <c r="D7" i="2"/>
  <c r="M4" i="9"/>
  <c r="M3" i="9"/>
  <c r="M2" i="9"/>
  <c r="M4" i="8"/>
  <c r="M3" i="8"/>
  <c r="M2" i="8"/>
  <c r="G4" i="4"/>
  <c r="G3" i="4"/>
  <c r="G2" i="4"/>
  <c r="G4" i="7"/>
  <c r="G3" i="7"/>
  <c r="G2" i="7"/>
  <c r="H4" i="6"/>
  <c r="H3" i="6"/>
  <c r="H2" i="6"/>
  <c r="G4" i="12"/>
  <c r="G3" i="12"/>
  <c r="G2" i="12"/>
  <c r="G4" i="16"/>
  <c r="G3" i="16"/>
  <c r="G2" i="16"/>
  <c r="G4" i="5"/>
  <c r="G3" i="5"/>
  <c r="G2" i="5"/>
  <c r="I4" i="3"/>
  <c r="I3" i="3"/>
  <c r="I2" i="3"/>
  <c r="M4" i="2"/>
  <c r="M3" i="2"/>
  <c r="M2" i="2"/>
  <c r="C7" i="12"/>
  <c r="C7" i="5"/>
  <c r="A6" i="12"/>
  <c r="C7" i="7"/>
  <c r="D7" i="8"/>
  <c r="C7" i="4"/>
  <c r="D7" i="6"/>
  <c r="D7" i="3"/>
</calcChain>
</file>

<file path=xl/comments1.xml><?xml version="1.0" encoding="utf-8"?>
<comments xmlns="http://schemas.openxmlformats.org/spreadsheetml/2006/main">
  <authors>
    <author>RONIN</author>
  </authors>
  <commentList>
    <comment ref="B9" authorId="0" shapeId="0">
      <text>
        <r>
          <rPr>
            <b/>
            <sz val="9"/>
            <color indexed="81"/>
            <rFont val="Tahoma"/>
            <family val="2"/>
          </rPr>
          <t>OBJETIVO ESTRATÉGICO:</t>
        </r>
        <r>
          <rPr>
            <sz val="9"/>
            <color indexed="81"/>
            <rFont val="Tahoma"/>
            <family val="2"/>
          </rPr>
          <t xml:space="preserve">
Incluir el objetivo estratégico al que apunta el proyecto</t>
        </r>
      </text>
    </comment>
    <comment ref="B11" authorId="0" shapeId="0">
      <text>
        <r>
          <rPr>
            <b/>
            <sz val="9"/>
            <color indexed="81"/>
            <rFont val="Tahoma"/>
            <family val="2"/>
          </rPr>
          <t xml:space="preserve">ESTRATEGIA:
</t>
        </r>
        <r>
          <rPr>
            <sz val="9"/>
            <color indexed="81"/>
            <rFont val="Tahoma"/>
            <family val="2"/>
          </rPr>
          <t>Incluir la estrategia en la que está incluido el proyecto</t>
        </r>
      </text>
    </comment>
    <comment ref="B13" authorId="0" shapeId="0">
      <text>
        <r>
          <rPr>
            <b/>
            <sz val="9"/>
            <color indexed="81"/>
            <rFont val="Tahoma"/>
            <family val="2"/>
          </rPr>
          <t>OBJETIVOS DE PROYECTO:</t>
        </r>
        <r>
          <rPr>
            <sz val="9"/>
            <color indexed="81"/>
            <rFont val="Tahoma"/>
            <family val="2"/>
          </rPr>
          <t xml:space="preserve">
Incluir los objetivos que debe cumplir el proyecto
</t>
        </r>
      </text>
    </comment>
    <comment ref="D13" authorId="0" shapeId="0">
      <text>
        <r>
          <rPr>
            <b/>
            <sz val="9"/>
            <color indexed="81"/>
            <rFont val="Tahoma"/>
            <family val="2"/>
          </rPr>
          <t>TIPO:</t>
        </r>
        <r>
          <rPr>
            <sz val="9"/>
            <color indexed="81"/>
            <rFont val="Tahoma"/>
            <family val="2"/>
          </rPr>
          <t xml:space="preserve">
Definir si el objetivo es general o específico</t>
        </r>
      </text>
    </comment>
    <comment ref="B16" authorId="0" shapeId="0">
      <text>
        <r>
          <rPr>
            <b/>
            <sz val="9"/>
            <color indexed="81"/>
            <rFont val="Tahoma"/>
            <family val="2"/>
          </rPr>
          <t>OBJETIVOS DE PROYECTO:</t>
        </r>
        <r>
          <rPr>
            <sz val="9"/>
            <color indexed="81"/>
            <rFont val="Tahoma"/>
            <family val="2"/>
          </rPr>
          <t xml:space="preserve">
Incluir los objetivos que debe cumplir el proyecto
</t>
        </r>
      </text>
    </comment>
    <comment ref="D16" authorId="0" shapeId="0">
      <text>
        <r>
          <rPr>
            <b/>
            <sz val="9"/>
            <color indexed="81"/>
            <rFont val="Tahoma"/>
            <family val="2"/>
          </rPr>
          <t>TIPO:</t>
        </r>
        <r>
          <rPr>
            <sz val="9"/>
            <color indexed="81"/>
            <rFont val="Tahoma"/>
            <family val="2"/>
          </rPr>
          <t xml:space="preserve">
Definir si el objetivo es general o específico</t>
        </r>
      </text>
    </comment>
    <comment ref="B19" authorId="0" shapeId="0">
      <text>
        <r>
          <rPr>
            <b/>
            <sz val="9"/>
            <color indexed="81"/>
            <rFont val="Tahoma"/>
            <family val="2"/>
          </rPr>
          <t>OBJETIVOS DE PROYECTO:</t>
        </r>
        <r>
          <rPr>
            <sz val="9"/>
            <color indexed="81"/>
            <rFont val="Tahoma"/>
            <family val="2"/>
          </rPr>
          <t xml:space="preserve">
Incluir los objetivos que debe cumplir el proyecto
</t>
        </r>
      </text>
    </comment>
    <comment ref="D19" authorId="0" shapeId="0">
      <text>
        <r>
          <rPr>
            <b/>
            <sz val="9"/>
            <color indexed="81"/>
            <rFont val="Tahoma"/>
            <family val="2"/>
          </rPr>
          <t>TIPO:</t>
        </r>
        <r>
          <rPr>
            <sz val="9"/>
            <color indexed="81"/>
            <rFont val="Tahoma"/>
            <family val="2"/>
          </rPr>
          <t xml:space="preserve">
Definir si el objetivo es general o específico</t>
        </r>
      </text>
    </comment>
  </commentList>
</comments>
</file>

<file path=xl/comments2.xml><?xml version="1.0" encoding="utf-8"?>
<comments xmlns="http://schemas.openxmlformats.org/spreadsheetml/2006/main">
  <authors>
    <author>RONIN</author>
    <author>Juan Camilo Correa Jimenez</author>
  </authors>
  <commentList>
    <comment ref="B10" authorId="0" shapeId="0">
      <text>
        <r>
          <rPr>
            <b/>
            <sz val="9"/>
            <color indexed="81"/>
            <rFont val="Tahoma"/>
            <family val="2"/>
          </rPr>
          <t>DESCRIPCIÓN:</t>
        </r>
        <r>
          <rPr>
            <sz val="9"/>
            <color indexed="81"/>
            <rFont val="Tahoma"/>
            <family val="2"/>
          </rPr>
          <t xml:space="preserve">
Hacer una descripción de lo que se quiere medir</t>
        </r>
      </text>
    </comment>
    <comment ref="B11" authorId="0" shapeId="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1" authorId="1" shapeId="0">
      <text>
        <r>
          <rPr>
            <b/>
            <sz val="9"/>
            <color indexed="81"/>
            <rFont val="Tahoma"/>
            <family val="2"/>
          </rPr>
          <t>UNIDAD DE MEDIDA:</t>
        </r>
        <r>
          <rPr>
            <sz val="9"/>
            <color indexed="81"/>
            <rFont val="Tahoma"/>
            <family val="2"/>
          </rPr>
          <t xml:space="preserve">
Indica la escala o métrica a usar (%, procesos, unidades, documentos)</t>
        </r>
      </text>
    </comment>
    <comment ref="F11" authorId="1" shapeId="0">
      <text>
        <r>
          <rPr>
            <b/>
            <sz val="9"/>
            <color indexed="81"/>
            <rFont val="Tahoma"/>
            <family val="2"/>
          </rPr>
          <t>META:</t>
        </r>
        <r>
          <rPr>
            <sz val="9"/>
            <color indexed="81"/>
            <rFont val="Tahoma"/>
            <family val="2"/>
          </rPr>
          <t xml:space="preserve">
Valor que se quiere alcanzar (100%, 3 procesos, 5 unidades, 3 documentos)</t>
        </r>
      </text>
    </comment>
    <comment ref="G11" authorId="0" shapeId="0">
      <text>
        <r>
          <rPr>
            <b/>
            <sz val="9"/>
            <color indexed="81"/>
            <rFont val="Tahoma"/>
            <family val="2"/>
          </rPr>
          <t>FRECUENCIA DE MEDIDA:</t>
        </r>
        <r>
          <rPr>
            <sz val="9"/>
            <color indexed="81"/>
            <rFont val="Tahoma"/>
            <family val="2"/>
          </rPr>
          <t xml:space="preserve">
Indicar cada cuanto tiempo hay que tomar la medición</t>
        </r>
      </text>
    </comment>
    <comment ref="H11" authorId="0" shapeId="0">
      <text>
        <r>
          <rPr>
            <b/>
            <sz val="9"/>
            <color indexed="81"/>
            <rFont val="Tahoma"/>
            <family val="2"/>
          </rPr>
          <t>TENDENCIA:</t>
        </r>
        <r>
          <rPr>
            <sz val="9"/>
            <color indexed="81"/>
            <rFont val="Tahoma"/>
            <family val="2"/>
          </rPr>
          <t xml:space="preserve">
Indicar si la medición acumulada del indicador debe ascender o descender</t>
        </r>
      </text>
    </comment>
    <comment ref="I11" authorId="0" shapeId="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3" authorId="0" shapeId="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List>
</comments>
</file>

<file path=xl/comments3.xml><?xml version="1.0" encoding="utf-8"?>
<comments xmlns="http://schemas.openxmlformats.org/spreadsheetml/2006/main">
  <authors>
    <author>RONIN</author>
  </authors>
  <commentList>
    <comment ref="B10" authorId="0" shapeId="0">
      <text>
        <r>
          <rPr>
            <b/>
            <sz val="9"/>
            <color indexed="81"/>
            <rFont val="Tahoma"/>
            <family val="2"/>
          </rPr>
          <t xml:space="preserve">NO APLICA-PRESUPUESTO DE INVERSIÓN:
</t>
        </r>
        <r>
          <rPr>
            <sz val="9"/>
            <color indexed="81"/>
            <rFont val="Tahoma"/>
            <family val="2"/>
          </rPr>
          <t xml:space="preserve">Indicar si el presupuesto se hace con presupuesto de inversión o no
</t>
        </r>
      </text>
    </comment>
    <comment ref="B12" authorId="0" shapeId="0">
      <text>
        <r>
          <rPr>
            <b/>
            <sz val="9"/>
            <color indexed="81"/>
            <rFont val="Tahoma"/>
            <family val="2"/>
          </rPr>
          <t>Nº DE CDP:</t>
        </r>
        <r>
          <rPr>
            <sz val="9"/>
            <color indexed="81"/>
            <rFont val="Tahoma"/>
            <family val="2"/>
          </rPr>
          <t xml:space="preserve">
xxxxx</t>
        </r>
      </text>
    </comment>
    <comment ref="B14" authorId="0" shapeId="0">
      <text>
        <r>
          <rPr>
            <b/>
            <sz val="9"/>
            <color rgb="FF000000"/>
            <rFont val="Tahoma"/>
            <family val="2"/>
          </rPr>
          <t xml:space="preserve">NÚMERO DE OBLIGACIÓN:
</t>
        </r>
        <r>
          <rPr>
            <sz val="9"/>
            <color rgb="FF000000"/>
            <rFont val="Tahoma"/>
            <family val="2"/>
          </rPr>
          <t xml:space="preserve">XXXX
</t>
        </r>
      </text>
    </comment>
    <comment ref="B16" authorId="0" shapeId="0">
      <text>
        <r>
          <rPr>
            <b/>
            <sz val="9"/>
            <color rgb="FF000000"/>
            <rFont val="Tahoma"/>
            <family val="2"/>
          </rPr>
          <t>APROPIACIÓN INICIAL:</t>
        </r>
        <r>
          <rPr>
            <sz val="9"/>
            <color rgb="FF000000"/>
            <rFont val="Tahoma"/>
            <family val="2"/>
          </rPr>
          <t xml:space="preserve">
</t>
        </r>
        <r>
          <rPr>
            <sz val="9"/>
            <color rgb="FF000000"/>
            <rFont val="Tahoma"/>
            <family val="2"/>
          </rPr>
          <t>XXX</t>
        </r>
      </text>
    </comment>
    <comment ref="B18" authorId="0" shapeId="0">
      <text>
        <r>
          <rPr>
            <b/>
            <sz val="9"/>
            <color rgb="FF000000"/>
            <rFont val="Tahoma"/>
            <family val="2"/>
          </rPr>
          <t>VALOR COMPROMETIDO:</t>
        </r>
        <r>
          <rPr>
            <sz val="9"/>
            <color rgb="FF000000"/>
            <rFont val="Tahoma"/>
            <family val="2"/>
          </rPr>
          <t xml:space="preserve">
</t>
        </r>
        <r>
          <rPr>
            <sz val="9"/>
            <color rgb="FF000000"/>
            <rFont val="Tahoma"/>
            <family val="2"/>
          </rPr>
          <t>XXXX</t>
        </r>
      </text>
    </comment>
    <comment ref="B20" authorId="0" shapeId="0">
      <text>
        <r>
          <rPr>
            <b/>
            <sz val="9"/>
            <color indexed="81"/>
            <rFont val="Tahoma"/>
            <family val="2"/>
          </rPr>
          <t>VALOR OBLIGADO:</t>
        </r>
        <r>
          <rPr>
            <sz val="9"/>
            <color indexed="81"/>
            <rFont val="Tahoma"/>
            <family val="2"/>
          </rPr>
          <t xml:space="preserve">
XXXXXX</t>
        </r>
      </text>
    </comment>
  </commentList>
</comments>
</file>

<file path=xl/comments4.xml><?xml version="1.0" encoding="utf-8"?>
<comments xmlns="http://schemas.openxmlformats.org/spreadsheetml/2006/main">
  <authors>
    <author>RONIN</author>
  </authors>
  <commentList>
    <comment ref="B11"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 ref="D11" authorId="0" shapeId="0">
      <text>
        <r>
          <rPr>
            <b/>
            <sz val="9"/>
            <color indexed="81"/>
            <rFont val="Tahoma"/>
            <family val="2"/>
          </rPr>
          <t>RESPONSABILIDADES:</t>
        </r>
        <r>
          <rPr>
            <sz val="9"/>
            <color indexed="81"/>
            <rFont val="Tahoma"/>
            <family val="2"/>
          </rPr>
          <t xml:space="preserve">
Incluir las responsabilidades de la persona dentro del proyecto</t>
        </r>
      </text>
    </comment>
    <comment ref="E11" authorId="0" shapeId="0">
      <text>
        <r>
          <rPr>
            <b/>
            <sz val="9"/>
            <color indexed="81"/>
            <rFont val="Tahoma"/>
            <family val="2"/>
          </rPr>
          <t xml:space="preserve">INT. - EXT.
</t>
        </r>
        <r>
          <rPr>
            <sz val="9"/>
            <color indexed="81"/>
            <rFont val="Tahoma"/>
            <family val="2"/>
          </rPr>
          <t>Indicar si la persona pertenece a la Superintendencia o es externa</t>
        </r>
      </text>
    </comment>
    <comment ref="F11" authorId="0" shapeId="0">
      <text>
        <r>
          <rPr>
            <b/>
            <sz val="9"/>
            <color indexed="81"/>
            <rFont val="Tahoma"/>
            <family val="2"/>
          </rPr>
          <t>CAPACIDADES:</t>
        </r>
        <r>
          <rPr>
            <sz val="9"/>
            <color indexed="81"/>
            <rFont val="Tahoma"/>
            <family val="2"/>
          </rPr>
          <t xml:space="preserve">
Enumerar las capacidades necesarias para desarrollar las responsabilidades asignadas</t>
        </r>
      </text>
    </comment>
  </commentList>
</comments>
</file>

<file path=xl/comments5.xml><?xml version="1.0" encoding="utf-8"?>
<comments xmlns="http://schemas.openxmlformats.org/spreadsheetml/2006/main">
  <authors>
    <author>RONIN</author>
  </authors>
  <commentList>
    <comment ref="B11" authorId="0" shapeId="0">
      <text>
        <r>
          <rPr>
            <b/>
            <sz val="9"/>
            <color indexed="81"/>
            <rFont val="Tahoma"/>
            <family val="2"/>
          </rPr>
          <t>EQUIPO DE PROYECTO DE LA SUPERINTENDENCIA</t>
        </r>
        <r>
          <rPr>
            <sz val="9"/>
            <color indexed="81"/>
            <rFont val="Tahoma"/>
            <family val="2"/>
          </rPr>
          <t xml:space="preserve">
Enumerar las personas de la Superintendencia que participarán en el desarrollo del proyecto</t>
        </r>
      </text>
    </comment>
    <comment ref="E11" authorId="0" shapeId="0">
      <text>
        <r>
          <rPr>
            <b/>
            <sz val="9"/>
            <color indexed="81"/>
            <rFont val="Tahoma"/>
            <family val="2"/>
          </rPr>
          <t xml:space="preserve">EQUIPO DE PROYECTO DEL PROVEEDOR:
</t>
        </r>
        <r>
          <rPr>
            <sz val="9"/>
            <color indexed="81"/>
            <rFont val="Tahoma"/>
            <family val="2"/>
          </rPr>
          <t>Enumerar las personas del proveedor que participarán en el desarrollo del proyecto</t>
        </r>
      </text>
    </comment>
    <comment ref="C13" authorId="0" shapeId="0">
      <text>
        <r>
          <rPr>
            <b/>
            <sz val="9"/>
            <color indexed="81"/>
            <rFont val="Tahoma"/>
            <family val="2"/>
          </rPr>
          <t xml:space="preserve">ROL:
</t>
        </r>
        <r>
          <rPr>
            <sz val="9"/>
            <color indexed="81"/>
            <rFont val="Tahoma"/>
            <family val="2"/>
          </rPr>
          <t>Indicar el rol de la persona dentro del proyecto (NO es el cargo dentro de la organización)</t>
        </r>
      </text>
    </comment>
    <comment ref="F13"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List>
</comments>
</file>

<file path=xl/comments6.xml><?xml version="1.0" encoding="utf-8"?>
<comments xmlns="http://schemas.openxmlformats.org/spreadsheetml/2006/main">
  <authors>
    <author>RONIN</author>
  </authors>
  <commentList>
    <comment ref="B9" authorId="0" shapeId="0">
      <text>
        <r>
          <rPr>
            <b/>
            <sz val="9"/>
            <color indexed="81"/>
            <rFont val="Tahoma"/>
            <family val="2"/>
          </rPr>
          <t>INTERESADOS:</t>
        </r>
        <r>
          <rPr>
            <sz val="9"/>
            <color indexed="81"/>
            <rFont val="Tahoma"/>
            <family val="2"/>
          </rPr>
          <t xml:space="preserve">
Personas, grupos u organizaciones involucrados en el proyecto</t>
        </r>
      </text>
    </comment>
    <comment ref="D11" authorId="0" shapeId="0">
      <text>
        <r>
          <rPr>
            <b/>
            <sz val="9"/>
            <color rgb="FF000000"/>
            <rFont val="Tahoma"/>
            <family val="2"/>
          </rPr>
          <t>CARGO:</t>
        </r>
        <r>
          <rPr>
            <sz val="9"/>
            <color rgb="FF000000"/>
            <rFont val="Tahoma"/>
            <family val="2"/>
          </rPr>
          <t xml:space="preserve">
</t>
        </r>
        <r>
          <rPr>
            <sz val="9"/>
            <color rgb="FF000000"/>
            <rFont val="Tahoma"/>
            <family val="2"/>
          </rPr>
          <t>Cargo  de la persona dentro de la organización</t>
        </r>
      </text>
    </comment>
    <comment ref="G11" authorId="0" shapeId="0">
      <text>
        <r>
          <rPr>
            <b/>
            <sz val="9"/>
            <color indexed="81"/>
            <rFont val="Tahoma"/>
            <family val="2"/>
          </rPr>
          <t>INTERNO-EXTERNO:</t>
        </r>
        <r>
          <rPr>
            <sz val="9"/>
            <color indexed="81"/>
            <rFont val="Tahoma"/>
            <family val="2"/>
          </rPr>
          <t xml:space="preserve">
Indicar si la persona pertenece a la Superintendencia o es externa</t>
        </r>
      </text>
    </comment>
    <comment ref="H11" authorId="0" shapeId="0">
      <text>
        <r>
          <rPr>
            <b/>
            <sz val="9"/>
            <color indexed="81"/>
            <rFont val="Tahoma"/>
            <family val="2"/>
          </rPr>
          <t>RONIN:</t>
        </r>
        <r>
          <rPr>
            <sz val="9"/>
            <color indexed="81"/>
            <rFont val="Tahoma"/>
            <family val="2"/>
          </rPr>
          <t xml:space="preserve">
Definir si la persona, respeto al proyecto está:
- a favor
- en contra
- neutral</t>
        </r>
      </text>
    </comment>
  </commentList>
</comments>
</file>

<file path=xl/comments7.xml><?xml version="1.0" encoding="utf-8"?>
<comments xmlns="http://schemas.openxmlformats.org/spreadsheetml/2006/main">
  <authors>
    <author>RONIN</author>
  </authors>
  <commentList>
    <comment ref="C12" authorId="0" shapeId="0">
      <text>
        <r>
          <rPr>
            <b/>
            <sz val="9"/>
            <color indexed="81"/>
            <rFont val="Tahoma"/>
            <family val="2"/>
          </rPr>
          <t>TIPO DE COMUNICACIÓN:</t>
        </r>
        <r>
          <rPr>
            <sz val="9"/>
            <color indexed="81"/>
            <rFont val="Tahoma"/>
            <family val="2"/>
          </rPr>
          <t xml:space="preserve">
Indicar si la comunicación se realizará mediante:
- Mail
- Oficio
- Memorando
- Reunión
- Telefónica
- Electrónica (mediante la web)
- Electrónica
- Acto administrativo</t>
        </r>
      </text>
    </comment>
    <comment ref="D12" authorId="0" shapeId="0">
      <text>
        <r>
          <rPr>
            <b/>
            <sz val="9"/>
            <color indexed="81"/>
            <rFont val="Tahoma"/>
            <family val="2"/>
          </rPr>
          <t>OBJETIVO:</t>
        </r>
        <r>
          <rPr>
            <sz val="9"/>
            <color indexed="81"/>
            <rFont val="Tahoma"/>
            <family val="2"/>
          </rPr>
          <t xml:space="preserve">
Indicar qué se pretende lograr con la comunicación</t>
        </r>
      </text>
    </comment>
    <comment ref="E12" authorId="0" shapeId="0">
      <text>
        <r>
          <rPr>
            <b/>
            <sz val="9"/>
            <color indexed="81"/>
            <rFont val="Tahoma"/>
            <family val="2"/>
          </rPr>
          <t>FRECUENCIA:</t>
        </r>
        <r>
          <rPr>
            <sz val="9"/>
            <color indexed="81"/>
            <rFont val="Tahoma"/>
            <family val="2"/>
          </rPr>
          <t xml:space="preserve">
Indicar cada cuanto se produce la comunicación</t>
        </r>
      </text>
    </comment>
    <comment ref="F12" authorId="0" shapeId="0">
      <text>
        <r>
          <rPr>
            <b/>
            <sz val="9"/>
            <color indexed="81"/>
            <rFont val="Tahoma"/>
            <family val="2"/>
          </rPr>
          <t>RESPONSABLE:</t>
        </r>
        <r>
          <rPr>
            <sz val="9"/>
            <color indexed="81"/>
            <rFont val="Tahoma"/>
            <family val="2"/>
          </rPr>
          <t xml:space="preserve">
Indicar quien debe realizar la comunicación</t>
        </r>
      </text>
    </comment>
    <comment ref="G12" authorId="0" shapeId="0">
      <text>
        <r>
          <rPr>
            <b/>
            <sz val="9"/>
            <color indexed="81"/>
            <rFont val="Tahoma"/>
            <family val="2"/>
          </rPr>
          <t>ENTREGABLE:</t>
        </r>
        <r>
          <rPr>
            <sz val="9"/>
            <color indexed="81"/>
            <rFont val="Tahoma"/>
            <family val="2"/>
          </rPr>
          <t xml:space="preserve">
Indicar cual es soporte de la comunicación</t>
        </r>
      </text>
    </comment>
  </commentList>
</comments>
</file>

<file path=xl/comments8.xml><?xml version="1.0" encoding="utf-8"?>
<comments xmlns="http://schemas.openxmlformats.org/spreadsheetml/2006/main">
  <authors>
    <author>RONIN</author>
  </authors>
  <commentList>
    <comment ref="B11" authorId="0" shapeId="0">
      <text>
        <r>
          <rPr>
            <b/>
            <sz val="9"/>
            <color indexed="81"/>
            <rFont val="Tahoma"/>
            <family val="2"/>
          </rPr>
          <t>DESCRIPCIÓN DEL REQUERIMIENTO:</t>
        </r>
        <r>
          <rPr>
            <sz val="9"/>
            <color indexed="81"/>
            <rFont val="Tahoma"/>
            <family val="2"/>
          </rPr>
          <t xml:space="preserve">
Incluir una descripción del requerimiento del solicitante</t>
        </r>
      </text>
    </comment>
    <comment ref="D11" authorId="0" shapeId="0">
      <text>
        <r>
          <rPr>
            <b/>
            <sz val="9"/>
            <color indexed="81"/>
            <rFont val="Tahoma"/>
            <family val="2"/>
          </rPr>
          <t>CÓDIGO REQUERIMIENTO:</t>
        </r>
        <r>
          <rPr>
            <sz val="9"/>
            <color indexed="81"/>
            <rFont val="Tahoma"/>
            <family val="2"/>
          </rPr>
          <t xml:space="preserve">
Incluir un código para facilitar el seguimiento del requerimiento</t>
        </r>
      </text>
    </comment>
    <comment ref="F11" authorId="0" shapeId="0">
      <text>
        <r>
          <rPr>
            <b/>
            <sz val="9"/>
            <color indexed="81"/>
            <rFont val="Tahoma"/>
            <family val="2"/>
          </rPr>
          <t>ALCANCE DEL PROYECTO / ENTREGABLE AFECTADO:</t>
        </r>
        <r>
          <rPr>
            <sz val="9"/>
            <color indexed="81"/>
            <rFont val="Tahoma"/>
            <family val="2"/>
          </rPr>
          <t xml:space="preserve">
Indicar si es un requerimiento que afecte a la totalidad del proyecto o a un entregable y especificar a cual</t>
        </r>
      </text>
    </comment>
    <comment ref="G11" authorId="0" shapeId="0">
      <text>
        <r>
          <rPr>
            <b/>
            <sz val="9"/>
            <color indexed="81"/>
            <rFont val="Tahoma"/>
            <family val="2"/>
          </rPr>
          <t>FECHA DE CUMPLIMIENTO:</t>
        </r>
        <r>
          <rPr>
            <sz val="9"/>
            <color indexed="81"/>
            <rFont val="Tahoma"/>
            <family val="2"/>
          </rPr>
          <t xml:space="preserve">
Indiar cuando se espera que el requerimiento se realice</t>
        </r>
      </text>
    </comment>
    <comment ref="H11" authorId="0" shapeId="0">
      <text>
        <r>
          <rPr>
            <b/>
            <sz val="9"/>
            <color indexed="81"/>
            <rFont val="Tahoma"/>
            <family val="2"/>
          </rPr>
          <t>CRITERIO DE ACEPTACIÓN:</t>
        </r>
        <r>
          <rPr>
            <sz val="9"/>
            <color indexed="81"/>
            <rFont val="Tahoma"/>
            <family val="2"/>
          </rPr>
          <t xml:space="preserve">
Indicar cual es el criterio especificado por el solicitante para dar por válido el requerimiento</t>
        </r>
      </text>
    </comment>
  </commentList>
</comments>
</file>

<file path=xl/comments9.xml><?xml version="1.0" encoding="utf-8"?>
<comments xmlns="http://schemas.openxmlformats.org/spreadsheetml/2006/main">
  <authors>
    <author>RONIN</author>
  </authors>
  <commentList>
    <comment ref="B9" authorId="0" shapeId="0">
      <text>
        <r>
          <rPr>
            <b/>
            <sz val="9"/>
            <color indexed="81"/>
            <rFont val="Tahoma"/>
            <family val="2"/>
          </rPr>
          <t>DESCRIPCIÓN DEL ALCANCE:</t>
        </r>
        <r>
          <rPr>
            <sz val="9"/>
            <color indexed="81"/>
            <rFont val="Tahoma"/>
            <family val="2"/>
          </rPr>
          <t xml:space="preserve">
Incluir la descripción del alcance del proyecto, tanto del producto como la forma de relazarlo</t>
        </r>
      </text>
    </comment>
    <comment ref="B11" authorId="0" shapeId="0">
      <text>
        <r>
          <rPr>
            <b/>
            <sz val="9"/>
            <color indexed="81"/>
            <rFont val="Tahoma"/>
            <family val="2"/>
          </rPr>
          <t>EXCLUSIONES DEL PROYECTO:</t>
        </r>
        <r>
          <rPr>
            <sz val="9"/>
            <color indexed="81"/>
            <rFont val="Tahoma"/>
            <family val="2"/>
          </rPr>
          <t xml:space="preserve">
Identificar lo que no incluye el proyecto</t>
        </r>
      </text>
    </comment>
    <comment ref="B13" authorId="0" shapeId="0">
      <text>
        <r>
          <rPr>
            <b/>
            <sz val="9"/>
            <color indexed="81"/>
            <rFont val="Tahoma"/>
            <family val="2"/>
          </rPr>
          <t>RESTRICCIONES DEL PROYECTO:</t>
        </r>
        <r>
          <rPr>
            <sz val="9"/>
            <color indexed="81"/>
            <rFont val="Tahoma"/>
            <family val="2"/>
          </rPr>
          <t xml:space="preserve">
Enumerar las limitantes asociadas con el alcance del proyecto que restringen las opciones del proyecto</t>
        </r>
      </text>
    </comment>
    <comment ref="B15" authorId="0" shapeId="0">
      <text>
        <r>
          <rPr>
            <b/>
            <sz val="9"/>
            <color indexed="81"/>
            <rFont val="Tahoma"/>
            <family val="2"/>
          </rPr>
          <t>SUPUESTOS DEL PROYECTO:</t>
        </r>
        <r>
          <rPr>
            <sz val="9"/>
            <color indexed="81"/>
            <rFont val="Tahoma"/>
            <family val="2"/>
          </rPr>
          <t xml:space="preserve">
Enumeran las suposiciones asociadas con el alcance del proyecto y el impacto potencial de las mismas</t>
        </r>
      </text>
    </comment>
    <comment ref="B17" authorId="0" shapeId="0">
      <text>
        <r>
          <rPr>
            <b/>
            <sz val="9"/>
            <color indexed="81"/>
            <rFont val="Tahoma"/>
            <family val="2"/>
          </rPr>
          <t>ENTREGABLES DEL PROYECTO:</t>
        </r>
        <r>
          <rPr>
            <sz val="9"/>
            <color indexed="81"/>
            <rFont val="Tahoma"/>
            <family val="2"/>
          </rPr>
          <t xml:space="preserve">
Incluyen tanto el producto final (producto o servicios) como los productos de soporte (informes y documentación)</t>
        </r>
      </text>
    </comment>
    <comment ref="B19" authorId="0" shapeId="0">
      <text>
        <r>
          <rPr>
            <b/>
            <sz val="9"/>
            <color indexed="81"/>
            <rFont val="Tahoma"/>
            <family val="2"/>
          </rPr>
          <t>CRITERIOS DE ACEPTACIÓN DEL PRODUCTO:</t>
        </r>
        <r>
          <rPr>
            <sz val="9"/>
            <color indexed="81"/>
            <rFont val="Tahoma"/>
            <family val="2"/>
          </rPr>
          <t xml:space="preserve">
Definición de las características para el recibo a satisfacción de los productos, servicios o resultados del proyecto</t>
        </r>
      </text>
    </comment>
  </commentList>
</comments>
</file>

<file path=xl/sharedStrings.xml><?xml version="1.0" encoding="utf-8"?>
<sst xmlns="http://schemas.openxmlformats.org/spreadsheetml/2006/main" count="434" uniqueCount="271">
  <si>
    <t>SUPERINTENDENCIA DE SOCIEDADES</t>
  </si>
  <si>
    <t>Código: GC-F-015</t>
  </si>
  <si>
    <t>SISTEMA DE GESTION INTEGRADO</t>
  </si>
  <si>
    <t>Fecha: 17 de septiembre de 2014</t>
  </si>
  <si>
    <t>PROCESO: GESTION INTEGRAL</t>
  </si>
  <si>
    <t>Versión 001</t>
  </si>
  <si>
    <t>FORMATO: PLANEACION DE PROYECTOS</t>
  </si>
  <si>
    <t>Página 1 de 12</t>
  </si>
  <si>
    <t xml:space="preserve">NOMBRE DEL PROYECTO </t>
  </si>
  <si>
    <t>JUSTIFICACIÓN - OBJETIVO</t>
  </si>
  <si>
    <t>INDICADORES</t>
  </si>
  <si>
    <t>RECURSOS HUMANOS</t>
  </si>
  <si>
    <t>COMUNICACIONES INTERNAS</t>
  </si>
  <si>
    <t>RECURSOS FINANCIEROS</t>
  </si>
  <si>
    <t>INTERESADOS</t>
  </si>
  <si>
    <t>REQUERIMIENTOS</t>
  </si>
  <si>
    <t>ALCANCE</t>
  </si>
  <si>
    <t>EDT-ACTIVIDADES</t>
  </si>
  <si>
    <t>PLAN DE COMUNICACIONES</t>
  </si>
  <si>
    <t>RIESGOS - CRONOGRAMA</t>
  </si>
  <si>
    <t>Pagina 1 de 1</t>
  </si>
  <si>
    <t>Página 2 de 12</t>
  </si>
  <si>
    <t>OBJETIVO ESTRATÉGICO</t>
  </si>
  <si>
    <t>ESTRATEGIA</t>
  </si>
  <si>
    <t>OBJETIVO DEL PROYECTO (Generales y específicos)</t>
  </si>
  <si>
    <t>TIPO</t>
  </si>
  <si>
    <t>GENERAL</t>
  </si>
  <si>
    <t>ESPECIFICO</t>
  </si>
  <si>
    <t>Página 3 de 12</t>
  </si>
  <si>
    <t>INDICADOR</t>
  </si>
  <si>
    <t>DESCRIPCIÓN</t>
  </si>
  <si>
    <t>Cumplimiento del cronograma de actividades (Ver hoja "EDT - Actividades")</t>
  </si>
  <si>
    <t>UNIDAD DE MEDIDA</t>
  </si>
  <si>
    <t>META</t>
  </si>
  <si>
    <t>FRECUENCIA DE MEDIDA</t>
  </si>
  <si>
    <t>TENDENCIA</t>
  </si>
  <si>
    <t>FÓRMULA DEL INDICADOR</t>
  </si>
  <si>
    <t>Eficacia</t>
  </si>
  <si>
    <t>%</t>
  </si>
  <si>
    <t>Mensual</t>
  </si>
  <si>
    <t>Ascendente</t>
  </si>
  <si>
    <t>Actividades ejecutadas
___________________________
Actividades planeadas</t>
  </si>
  <si>
    <t>RESPONSABLE DE LA MEDICION</t>
  </si>
  <si>
    <t>Gerente de Proyecto</t>
  </si>
  <si>
    <t>Página 4 de 12</t>
  </si>
  <si>
    <t>NO APLICA - PRESUPUESTO DE INVERSIÓN</t>
  </si>
  <si>
    <t>PRESUPUESTO DE INVERSIÓN</t>
  </si>
  <si>
    <t>NUMERO DE CDP</t>
  </si>
  <si>
    <t>NÚMERO DE OBLIGACIÓN</t>
  </si>
  <si>
    <t>APROPIACION INICIAL</t>
  </si>
  <si>
    <t>VALOR COMPROMETIDO</t>
  </si>
  <si>
    <t>VALOR OBLIGADO</t>
  </si>
  <si>
    <t>Página 5 de 12</t>
  </si>
  <si>
    <t xml:space="preserve">RECURSOS HUMANOS  </t>
  </si>
  <si>
    <t>ROL</t>
  </si>
  <si>
    <t>NOMBRE</t>
  </si>
  <si>
    <t>RESPONSABILIDADES</t>
  </si>
  <si>
    <t>INT.-EXT.</t>
  </si>
  <si>
    <t>CAPACIDADES</t>
  </si>
  <si>
    <t>Patrocinador</t>
  </si>
  <si>
    <t>Interno</t>
  </si>
  <si>
    <t>Gerente</t>
  </si>
  <si>
    <t>Líder funcional</t>
  </si>
  <si>
    <t>Página 6 de 12</t>
  </si>
  <si>
    <t>Gestión de las comunicaciones entre los equipos de trabajo</t>
  </si>
  <si>
    <t>Las comunicaciones entre el equipo de trabajo se desarrollarán de la siguiente manera:
* Radicación oficial, según las directrices de Gestión Documental para la entrega de memorandos, facturas e informes de desarrollo del proyecto.
* Correo electrónico para intercambio de información del proyecto y su avance, entre el personal de la Superintendencia y el proveedor.
* Reuniones virtuales (a través de herramienta de videoconferencia) y presenciales
* Llamada a teléfono fijo (entidad) y móvil (proveedor).
* Actas de seguimiento de proyecto</t>
  </si>
  <si>
    <t>EQUIPO DE PROYECTO DE LA SUPERINTENDENCIA</t>
  </si>
  <si>
    <t>EQUIPO DE PROYECTO DEL PROVEEDOR</t>
  </si>
  <si>
    <t>mail</t>
  </si>
  <si>
    <t>teléfono</t>
  </si>
  <si>
    <t>Página 7 de 12</t>
  </si>
  <si>
    <t>CARGO</t>
  </si>
  <si>
    <t>TELEFONO</t>
  </si>
  <si>
    <t>CORREO ELECTRONICO</t>
  </si>
  <si>
    <t>INTERNO - EXTERNO</t>
  </si>
  <si>
    <t>POSICION FRENTE AL PROYECTO</t>
  </si>
  <si>
    <t>A favor</t>
  </si>
  <si>
    <t>Externo</t>
  </si>
  <si>
    <t>Neutral</t>
  </si>
  <si>
    <t>Página 8 de 12</t>
  </si>
  <si>
    <t>PLAN DE COMUNICACIÓN</t>
  </si>
  <si>
    <t>NOMBRE DE INTERESADO</t>
  </si>
  <si>
    <t>TIPO DE COMUNICACIÓN</t>
  </si>
  <si>
    <t>OBJETIVO</t>
  </si>
  <si>
    <t>FRECUENCIA</t>
  </si>
  <si>
    <t>RESPONSABLE</t>
  </si>
  <si>
    <t>ENTREGABLE</t>
  </si>
  <si>
    <t>Reunión</t>
  </si>
  <si>
    <t>Según requerimiento</t>
  </si>
  <si>
    <t>Página 9 de 12</t>
  </si>
  <si>
    <t>REQUERIMIENTOS DEL PROYECTO</t>
  </si>
  <si>
    <t>DESCRIPCIÓN DEL REQUERIMIENTO</t>
  </si>
  <si>
    <t>CÓDIGO REQUERIMIENTO</t>
  </si>
  <si>
    <t>NOMBRE DEL SOLICITANTE</t>
  </si>
  <si>
    <t>ALCANCE DEL PROYECTO / ENTREGABLE AFECTADO</t>
  </si>
  <si>
    <t>FECHA DE CUMPLIMIENTO</t>
  </si>
  <si>
    <t>CRITERIO DE ACEPTACIÓN</t>
  </si>
  <si>
    <t>Página 10 de 12</t>
  </si>
  <si>
    <t>DESCRIPCIÓN DEL ALCANCE</t>
  </si>
  <si>
    <t>EXCLUSIONES DEL PROYECTO</t>
  </si>
  <si>
    <t>RESTRICCIONES DEL PROYECTO</t>
  </si>
  <si>
    <t>SUPUESTOS DEL PROYECTO</t>
  </si>
  <si>
    <t>ENTREGABLES DEL PROYECTO</t>
  </si>
  <si>
    <t>CRITERIOS DE ACEPTACIÓN DEL PRODUCTO</t>
  </si>
  <si>
    <t>ACTIVIDADES</t>
  </si>
  <si>
    <t xml:space="preserve">ENTREGABLES </t>
  </si>
  <si>
    <t>METAS</t>
  </si>
  <si>
    <t>RESPONSABLES</t>
  </si>
  <si>
    <t>FECHA PROGRAMADA DE FINALIZACIÓN</t>
  </si>
  <si>
    <t>DURACIÓN DE LA ACTIVIDAD (Semanas)</t>
  </si>
  <si>
    <t>EVIDENCIA Ó AVANCES  DE LOS ENTREGABLES</t>
  </si>
  <si>
    <t>Bajo</t>
  </si>
  <si>
    <t>Medio</t>
  </si>
  <si>
    <t>Alto</t>
  </si>
  <si>
    <t>Página 12 de 12</t>
  </si>
  <si>
    <t>Extremo</t>
  </si>
  <si>
    <t>GESTION DE RIESGOS DEL PROYECTO</t>
  </si>
  <si>
    <t>RESPONSABLE DE GESTIONAR EL RIESGO</t>
  </si>
  <si>
    <t>CRONOGRAMA DE ACTIVIDADES</t>
  </si>
  <si>
    <t>Tipo de objetivo</t>
  </si>
  <si>
    <t>Tipos de indicadores</t>
  </si>
  <si>
    <t>Tendencia de indicador</t>
  </si>
  <si>
    <t>Roles</t>
  </si>
  <si>
    <t>interno - externo</t>
  </si>
  <si>
    <t>Posicion en el proyecto</t>
  </si>
  <si>
    <t>Tipo de comunicación</t>
  </si>
  <si>
    <t>NO APLICA</t>
  </si>
  <si>
    <t>Mail</t>
  </si>
  <si>
    <t>Diario</t>
  </si>
  <si>
    <t>Eficiencia</t>
  </si>
  <si>
    <t>Descendente</t>
  </si>
  <si>
    <t>Oficio</t>
  </si>
  <si>
    <t>Semanal</t>
  </si>
  <si>
    <t>Efectividad</t>
  </si>
  <si>
    <t>Lider funcional</t>
  </si>
  <si>
    <t>En contra</t>
  </si>
  <si>
    <t>Memorando</t>
  </si>
  <si>
    <t>Quincenal</t>
  </si>
  <si>
    <t>Telefónica</t>
  </si>
  <si>
    <t>Bimensual</t>
  </si>
  <si>
    <t>Electrónica</t>
  </si>
  <si>
    <t>Trimestral</t>
  </si>
  <si>
    <t>Acto administrativo</t>
  </si>
  <si>
    <t>Semestral</t>
  </si>
  <si>
    <t>Anual</t>
  </si>
  <si>
    <t>FRECUENCIA DE COMUNICACIÓN</t>
  </si>
  <si>
    <t>Líder Técnico</t>
  </si>
  <si>
    <t>Responsable por el desarrollo exitoso del proyecto
Toma decisiones claves en el proyecto
Realizar gestión y ayuda en la solución imprevistos con las partes interesadas y el equipo del proyecto</t>
  </si>
  <si>
    <t>Definir los Objetivos del Proyecto
Define Plan de Trabajo
Realiza seguimiento al plan de trabajo
Coordinar equipo de proyecto
Realizar gestión sobre los recursos del proyecto 
Punto de contacto con el implementador externo y fabrica de Software
Gestiona los riesgos del proyecto
Elabora los estudios previos cuando aplique
Liderar la gestión del cambio del proyecto</t>
  </si>
  <si>
    <t>Especifica las necesidades técnicas de la solución
Participa en el diseño de la solución
Participa en las pruebas de la solución
Verifica que la dependencia usuaria aprueba la solución</t>
  </si>
  <si>
    <t>Especifica las necesidades funcionales de la solución
Participa en el diseño de la solución
Participa en las pruebas de la solución
Verifica que la dependencia usuaria aprueba la solución</t>
  </si>
  <si>
    <t>Contar con una política de fortalecimiento empresarial para las sociedades que apuntan a la inclusión financiera, a través de la creación de mecanismos regulatorios para las sociedades de intermediación financiera no bancaria.</t>
  </si>
  <si>
    <t>Contratistas Grupo de Supervisión de Asuntos Financieros Especiales</t>
  </si>
  <si>
    <t>Desarrolladores de la actividad</t>
  </si>
  <si>
    <t>Billy Escobar Perez</t>
  </si>
  <si>
    <t>Superintendente de Sociedades</t>
  </si>
  <si>
    <t>BEscobar@SUPERSOCIEDADES.GOV.CO</t>
  </si>
  <si>
    <t>Contratistas Grupo de Supervisión de  Asuntos
 Financieros Especiales</t>
  </si>
  <si>
    <t>Mantener informado al directivo de los avances  o inconvenientes del desarrollo del proyecto.</t>
  </si>
  <si>
    <t>Informar los avances o inconvenientes para la toma de decisiones frente al proyecto.</t>
  </si>
  <si>
    <t>Director</t>
  </si>
  <si>
    <t>Cambios en los patrocinadores o lideres del proyecto</t>
  </si>
  <si>
    <t>Cambios normativos con disposiciones contrarias que me impidan realizar el proyecto o alguna de sus actividades</t>
  </si>
  <si>
    <t>Revisión continua de los ajustes normativos</t>
  </si>
  <si>
    <t xml:space="preserve">Cambio de los contratistas </t>
  </si>
  <si>
    <t>Demora en la contratación del personal</t>
  </si>
  <si>
    <t>Informar a los nuevos responsables los alcances del proyecto</t>
  </si>
  <si>
    <t>Comuncación permanente con las areas involucradas</t>
  </si>
  <si>
    <t>Distribución de las funciones en el grupo de trabajo del proyecto y solicitar la contratación de nuevo personal</t>
  </si>
  <si>
    <t>Director y Coordinadora</t>
  </si>
  <si>
    <t>Fortalecer el conocimiento del modelo de negocio de SIFNB a cargo de la  Delegatura de Intervención y Asuntos Financieros Especiales</t>
  </si>
  <si>
    <t>El Patrocinador asignará un Gerente de proyecto, quien liderará el proyecto.</t>
  </si>
  <si>
    <t>El Gerente de Proyecto liderará la ejecución y seguimiento del proyecto. Tomará decisiones respecto a la operación y ejecución del proyecto. Debe tener una comunicación asertiva y manejo eficiente del tiempo.</t>
  </si>
  <si>
    <t>Encargados de ejecutar las actividades programadas en los plazos definidos.</t>
  </si>
  <si>
    <t>Presentación Trimestral</t>
  </si>
  <si>
    <t>Reuniones teams
 Acta grupo primario</t>
  </si>
  <si>
    <t>Coordinará y ejecutará que las actividades programadas se realicen en los plazos definidos.</t>
  </si>
  <si>
    <t>No Aplica</t>
  </si>
  <si>
    <t>Los criterios de aceptación de los productos esta dado en términos de cumplimiento de los plazos previstos en el EDT y del cumplimiento de los atributos de calidad definidos por el Gerente del Proyecto durante su ejecución.</t>
  </si>
  <si>
    <t>EVALUACIÓN</t>
  </si>
  <si>
    <t>ACTIVIDADES DE MITIGACIÓN</t>
  </si>
  <si>
    <t>Archivo en Excel con la información consolidada</t>
  </si>
  <si>
    <t>Líder Técnico y Contratistas Grupo de Supervisión de Asuntos
 Financieros Especiales</t>
  </si>
  <si>
    <t>RURamirez@SUPERSOCIEDADES.GOV.CO</t>
  </si>
  <si>
    <t>Solicitud y recepción de información de las SIFNB a cargo de la Delegatura de Supervisión Societaria o cualquiero otra dependencia.</t>
  </si>
  <si>
    <t>Demoras en la contratación, o no contratación del recurso humano requerido y cambios normativos.</t>
  </si>
  <si>
    <t>PESO DE LA ACTIVIDAD</t>
  </si>
  <si>
    <t>FECHA PROGRAMADA DE INICIO</t>
  </si>
  <si>
    <t>FECHA CIERRE</t>
  </si>
  <si>
    <t>PORCENTAJE DE CUMPLIMIENTO</t>
  </si>
  <si>
    <t>Documento</t>
  </si>
  <si>
    <t>Director de Investigaciones Administrativas por Captación y Asuntos Financieros Especiales</t>
  </si>
  <si>
    <t>Director Investigaciones Administrativas por
Captación y Asuntos Financieros especiales</t>
  </si>
  <si>
    <t>8324 y 8524</t>
  </si>
  <si>
    <t>Contratos 050, 051 y 093 de 2024</t>
  </si>
  <si>
    <t xml:space="preserve">Documento </t>
  </si>
  <si>
    <t>Base de datos con las sociedades requeridas</t>
  </si>
  <si>
    <t>Documento informe definitivo revisado</t>
  </si>
  <si>
    <t>Documento conclusiones mesa de trabajo</t>
  </si>
  <si>
    <t>SOCIEDADES SUPERVISADAS</t>
  </si>
  <si>
    <t>Director de Investigaciones Administrativas por Captación y Asuntos Financieros Especiales y Coordinador Grupo de Supervisión y Asuntos Financieros Especiales</t>
  </si>
  <si>
    <t>Contratistas Grupo de Supervisión de Asuntos
 Financieros Especiales</t>
  </si>
  <si>
    <t>Asesor Delegada de Intervención y Asuntos Financieros Especiales</t>
  </si>
  <si>
    <t>Coordinador Grupo de Supervisión de Asuntos
 Financieros Especiales</t>
  </si>
  <si>
    <t>Delegada Intervención y
 Asuntos Financieros Especiales</t>
  </si>
  <si>
    <t>Ditector Investigaciones Administrativas por
Captación y Asuntos Financieros Especiales</t>
  </si>
  <si>
    <t>EdgarB@SUPERSOCIEDADES.GOV.CO</t>
  </si>
  <si>
    <t>Delegado de Supervisión Societaria</t>
  </si>
  <si>
    <t>Delegada  Intervención y 
Asuntos Financieros Especiales</t>
  </si>
  <si>
    <t>Director Investigaciones Administrativas por
Captación y Asuntos Financieros Especiales</t>
  </si>
  <si>
    <t>Coordinador Grupo de Supervisión de Asuntos
 Financieros Especiales, Profesional Especializado Grupo de Supervisión de  Asuntos Financieros Especiales y Contratistras</t>
  </si>
  <si>
    <t xml:space="preserve">1. Caracterización de las sociedades que desarrollan la actividad Factoring, Libranza y SAPAC
2. Bases de datos con la información requerida y allegada por las SIFNB a cargo de esta Delegatura.                                                                                             </t>
  </si>
  <si>
    <t>Delegada Director y Coordinadora</t>
  </si>
  <si>
    <t xml:space="preserve">Caracterización de las  SIFNB (actividad Factoring, Libranza y SAPAC) a cargo de la Delegatura de Intervención y Asuntos Financieros Especiales. .                                                                      </t>
  </si>
  <si>
    <t>Coordinador GAFE, líder Técnico y Contratistas del Grupo de Supervisión de Asuntos
 Financieros Especiales</t>
  </si>
  <si>
    <t>Contratistas Grupo de Supervisión de Asuntos
 Financieros Especiales y coordinador GAFE.</t>
  </si>
  <si>
    <t>Director Investigaciones Administrativas por
Captación y Asuntos Financieros especiales y coordinador GAFE.</t>
  </si>
  <si>
    <t>Director de Investigaciones Administrativas por Captación y Asuntos Financieros Especiales y coordinador GAFE.</t>
  </si>
  <si>
    <t>Asesor técnico  Delegada de Intervención y Asuntos Financieros Especiales</t>
  </si>
  <si>
    <t>Estrategia de supervisión para Sociedades de Intermediación Financiera No Bancaria (SIFNB) - Fase II</t>
  </si>
  <si>
    <t>Promover la adopción de prácticas empresariales, responsables y sostenibles que contribuyan al desarrollo social, ambiental y económico en las empresas y los diferentes grupos de interés</t>
  </si>
  <si>
    <t>Liderazgo transformador (Linea Estratégica)
Responsabilidad social (Perspectiva Estratégica)</t>
  </si>
  <si>
    <t>Delegada de Intervención y Asuntos Financieros Especiales
Ruby Ruth Ramirez Medina</t>
  </si>
  <si>
    <t>Director de Investigaciones Administrativas por Captación y Asuntos Financieros Especiales
Edgar Alberto Bernal Castillo</t>
  </si>
  <si>
    <t>Coordinador Grupo de Supervisión de Asuntos Financieros Especiales
Por Definir</t>
  </si>
  <si>
    <t>Asesor Delegada de Intervención y Asuntos Financieros Especiales
Viviana Rodriguez Sepúlveda</t>
  </si>
  <si>
    <t>Ruby Ruth Ramirez Medina</t>
  </si>
  <si>
    <t>Camilo A. Franco</t>
  </si>
  <si>
    <t>Edgar Alberto Bernal Castillo</t>
  </si>
  <si>
    <t>Por Definir</t>
  </si>
  <si>
    <t>Viviana Rodriguez Sepúlveda</t>
  </si>
  <si>
    <t>VivianaR@SUPERSOCIEDADES.GOV.CO</t>
  </si>
  <si>
    <r>
      <t>El proyecto inicia desde la solicitud, recepción, análisis y caracterización de información sobre sociedades que desarrollan actividades de Factoring, Libranza y SAPAC a cargo de esta Delegatura. Así como, desde la solicitud y recepción de información para la futura caracterización de las SIFNB a cargo de esta Delegatura</t>
    </r>
    <r>
      <rPr>
        <sz val="12"/>
        <color rgb="FF00B050"/>
        <rFont val="Calibri Light"/>
        <family val="2"/>
      </rPr>
      <t>.</t>
    </r>
    <r>
      <rPr>
        <sz val="12"/>
        <rFont val="Calibri Light"/>
        <family val="2"/>
      </rPr>
      <t xml:space="preserve"> </t>
    </r>
  </si>
  <si>
    <t>1. Prioridad otorgada al proyecto, 2. Contratación del personal, 3. Ningun cambio normativo de indole funcional.</t>
  </si>
  <si>
    <t>A FEBRERO</t>
  </si>
  <si>
    <t>MARZO</t>
  </si>
  <si>
    <t>ABRIL</t>
  </si>
  <si>
    <t>MAYO</t>
  </si>
  <si>
    <t>JUNIO</t>
  </si>
  <si>
    <t>JULIO</t>
  </si>
  <si>
    <t>AGOSTO</t>
  </si>
  <si>
    <t>SEPTIEMBRE</t>
  </si>
  <si>
    <t>OCTUBRE</t>
  </si>
  <si>
    <t>NOVIEMBRE</t>
  </si>
  <si>
    <t>DICIEMBRE</t>
  </si>
  <si>
    <t>% programado</t>
  </si>
  <si>
    <t>% ejecutado</t>
  </si>
  <si>
    <r>
      <rPr>
        <b/>
        <sz val="11"/>
        <color rgb="FF0000FF"/>
        <rFont val="Calibri Light"/>
        <family val="2"/>
      </rPr>
      <t>Marzo:</t>
    </r>
    <r>
      <rPr>
        <sz val="11"/>
        <color rgb="FF0000FF"/>
        <rFont val="Calibri Light"/>
        <family val="2"/>
      </rPr>
      <t xml:space="preserve"> Se realizó una mesa de trabajo con los supervisados SAPAC.
</t>
    </r>
    <r>
      <rPr>
        <b/>
        <sz val="11"/>
        <color rgb="FF0000FF"/>
        <rFont val="Calibri Light"/>
        <family val="2"/>
      </rPr>
      <t xml:space="preserve">Evidencia: </t>
    </r>
    <r>
      <rPr>
        <sz val="11"/>
        <color rgb="FF0000FF"/>
        <rFont val="Calibri Light"/>
        <family val="2"/>
      </rPr>
      <t>Documento con las conclusiones de la mesa de trabajo.</t>
    </r>
  </si>
  <si>
    <r>
      <rPr>
        <b/>
        <sz val="11"/>
        <color rgb="FF0000FF"/>
        <rFont val="Calibri Light"/>
        <family val="2"/>
      </rPr>
      <t xml:space="preserve">Marzo: </t>
    </r>
    <r>
      <rPr>
        <sz val="11"/>
        <color rgb="FF0000FF"/>
        <rFont val="Calibri Light"/>
        <family val="2"/>
      </rPr>
      <t xml:space="preserve">Se inicio la revisión y aprobación por parte de Gerente (DIACAFE) y el patrocinador (DIAFE) del documento final contentivo de la caracterización de Multinivel.
</t>
    </r>
    <r>
      <rPr>
        <b/>
        <sz val="11"/>
        <color rgb="FF0000FF"/>
        <rFont val="Calibri Light"/>
        <family val="2"/>
      </rPr>
      <t>Evidencia:</t>
    </r>
    <r>
      <rPr>
        <sz val="11"/>
        <color rgb="FF0000FF"/>
        <rFont val="Calibri Light"/>
        <family val="2"/>
      </rPr>
      <t xml:space="preserve"> Correos de envío del documento para revisión.
</t>
    </r>
    <r>
      <rPr>
        <b/>
        <sz val="11"/>
        <color rgb="FF0000FF"/>
        <rFont val="Calibri Light"/>
        <family val="2"/>
      </rPr>
      <t xml:space="preserve">Abril: </t>
    </r>
    <r>
      <rPr>
        <sz val="11"/>
        <color rgb="FF0000FF"/>
        <rFont val="Calibri Light"/>
        <family val="2"/>
      </rPr>
      <t xml:space="preserve">Se cargó como evidencia de la actividad el documento definitivo revisado y aprobado por Gerente y Patrocinador.
</t>
    </r>
    <r>
      <rPr>
        <b/>
        <sz val="11"/>
        <color rgb="FF0000FF"/>
        <rFont val="Calibri Light"/>
        <family val="2"/>
      </rPr>
      <t xml:space="preserve">Evidencia: </t>
    </r>
    <r>
      <rPr>
        <sz val="11"/>
        <color rgb="FF0000FF"/>
        <rFont val="Calibri Light"/>
        <family val="2"/>
      </rPr>
      <t>Documento final con la caracterización Multinivel revisado y aprobado.</t>
    </r>
  </si>
  <si>
    <t>1. Revisión del documento que contiene la versión definitiva con la caracterización Multinivel Fase I.</t>
  </si>
  <si>
    <t>01. MULTINIVEL</t>
  </si>
  <si>
    <t>02. SAPAC</t>
  </si>
  <si>
    <t>1. Mesa de trabajo con los supervisados.</t>
  </si>
  <si>
    <t>2. Análisis de la información remitida por las sociedades SAPAC (validación, requerimientos adicionales).</t>
  </si>
  <si>
    <t>3. Caracterización con el resultado producto del análisis de la información remitida por las sociedades SAPAC.</t>
  </si>
  <si>
    <t>03. LIBRANZAS</t>
  </si>
  <si>
    <t>1. Requerimiento de información a sociedades operadores de libranzas vigiladas (actualización) y su correspondiente seguimiento a la respuesta.</t>
  </si>
  <si>
    <t>2. Requerimiento de información a sociedades operadores de libranzas inspeccionadas y su correspondiente seguimiento a la respuesta.</t>
  </si>
  <si>
    <t>3. Consolidación de la información remitida por las sociedades operadores de libranzas.</t>
  </si>
  <si>
    <t>4. Análisis de la información remitida por las sociedades operadoras de libranzas  (validación, requerimientos adicionales y visitas).</t>
  </si>
  <si>
    <t>5. Caracterización con el resultado producto del análisis de la información remitida por las sociedades operadoras de libranzas.</t>
  </si>
  <si>
    <t>04. FACTORING</t>
  </si>
  <si>
    <t>1. Requerimiento de información a sociedades con actividades de factoring (actualización) y su correspondiente seguimiento a la respuesta.</t>
  </si>
  <si>
    <t>2. Consolidación de la información remitida por las sociedades con actividades de factoring.</t>
  </si>
  <si>
    <t>3. Análisis de la información remitida por las sociedades con actividades de factoring (validación, requerimientos adicionales y visitas).</t>
  </si>
  <si>
    <t>4. Caracterización con el resultado producto del análisis de la información remitida por las sociedades con actividades de factoring.</t>
  </si>
  <si>
    <r>
      <t xml:space="preserve">Abril: Se validó la base de datos de las sociedades vigiladas por la Enttidad y las registradas en el RUNEOL.(Base de datos solicitada a Confecámaras).
Se verificó los datos de las sociedades vigiladas regitrados en el RUES para el envio de los requerimientos.
Evidencia:
1.Base de datos RUNEOL.
2.Base de datos Vigiladas
3.Base de datos actualizada (RUES)
Mayo: Se realizó el envío del masivo a las sociedades con el enlace del formulario y el cuestionario en formato pdf.                                                  Se respondió a las dudas de las sociedades desde el correo dudasrequerimientolibranza@supersociedades.gov.co. 
Evidencia:
1.  Registro de envio del requerimiento masivo                                                                   
2. Cuestionario en formato PDF                               3. Respuesta a inquietudes de las sociedades
</t>
    </r>
    <r>
      <rPr>
        <b/>
        <sz val="11"/>
        <color rgb="FF0000FF"/>
        <rFont val="Calibri Light"/>
        <family val="2"/>
      </rPr>
      <t xml:space="preserve">Junio: </t>
    </r>
    <r>
      <rPr>
        <sz val="11"/>
        <color rgb="FF0000FF"/>
        <rFont val="Calibri Light"/>
        <family val="2"/>
      </rPr>
      <t xml:space="preserve">Se realizó el seguimiento a las respuestas proporcionadas por las sociedades  vigiladas y se efectuaron controles de términos.
Se gestionaron las dudas de las sociedades, cuyas respuestas reposan en https://outlook.office.com/mail/dudasrequerimientolibranzas@SUPERSOCIEDADES.GOV.CO/.
Las respuestas de las sociedades se radicaron a través del webmaster.
</t>
    </r>
    <r>
      <rPr>
        <b/>
        <sz val="11"/>
        <color rgb="FF0000FF"/>
        <rFont val="Calibri Light"/>
        <family val="2"/>
      </rPr>
      <t>Evidencia:</t>
    </r>
    <r>
      <rPr>
        <sz val="11"/>
        <color rgb="FF0000FF"/>
        <rFont val="Calibri Light"/>
        <family val="2"/>
      </rPr>
      <t xml:space="preserve">
1. Primer y segundo control de términos
2. Respuesta a las inquietudes  de las sociedades.
3. Base de datos radicación de respuestas</t>
    </r>
  </si>
  <si>
    <r>
      <t xml:space="preserve">Abril: </t>
    </r>
    <r>
      <rPr>
        <sz val="11"/>
        <color rgb="FF0000FF"/>
        <rFont val="Calibri Light"/>
        <family val="2"/>
      </rPr>
      <t>Se depuró la base de datos de las sociedades registradas en el RUNEOL (Base de datos solicitada a Confecámaras). Se realizó cálculo del tamaño de la muestra y realizó el muestro aleatorio de las sociedades inspeccionadas a requerir.
Se verificó los datos de las sociedades inspeccionadas regitrados en el RUES para el envio de los requerimientos</t>
    </r>
    <r>
      <rPr>
        <b/>
        <sz val="11"/>
        <color rgb="FF0000FF"/>
        <rFont val="Calibri Light"/>
        <family val="2"/>
      </rPr>
      <t xml:space="preserve">
Evidencia: 
</t>
    </r>
    <r>
      <rPr>
        <sz val="11"/>
        <color rgb="FF0000FF"/>
        <rFont val="Calibri Light"/>
        <family val="2"/>
      </rPr>
      <t xml:space="preserve">1.Base de datos RUNEOL.
2.Calculo tamaño de la muestra y muestreo aleatorio
3.Base de datos actualizada (RUES)
</t>
    </r>
    <r>
      <rPr>
        <b/>
        <sz val="11"/>
        <color rgb="FF0000FF"/>
        <rFont val="Calibri Light"/>
        <family val="2"/>
      </rPr>
      <t xml:space="preserve">Mayo: </t>
    </r>
    <r>
      <rPr>
        <sz val="11"/>
        <color rgb="FF0000FF"/>
        <rFont val="Calibri Light"/>
        <family val="2"/>
      </rPr>
      <t xml:space="preserve">Se realizó el envío del masivo a las sociedades con el enlace del formulario y el cuestionario en formato pdf.                                                  Se respondió a las dudas de las sociedades desde el correo dudasrequerimientolibranza@supersociedades.gov.co. </t>
    </r>
    <r>
      <rPr>
        <b/>
        <sz val="11"/>
        <color rgb="FF0000FF"/>
        <rFont val="Calibri Light"/>
        <family val="2"/>
      </rPr>
      <t xml:space="preserve">
Evidencia:
</t>
    </r>
    <r>
      <rPr>
        <sz val="11"/>
        <color rgb="FF0000FF"/>
        <rFont val="Calibri Light"/>
        <family val="2"/>
      </rPr>
      <t xml:space="preserve">1.  Registro de envio del requerimiento masivo                                                                   
2. Cuestionario en formato PDF                               3. Respuesta a inquietudes de las sociedades   
</t>
    </r>
    <r>
      <rPr>
        <b/>
        <sz val="11"/>
        <color rgb="FF0000FF"/>
        <rFont val="Calibri Light"/>
        <family val="2"/>
      </rPr>
      <t>Junio:</t>
    </r>
    <r>
      <rPr>
        <sz val="11"/>
        <color rgb="FF0000FF"/>
        <rFont val="Calibri Light"/>
        <family val="2"/>
      </rPr>
      <t xml:space="preserve"> Se realizó el seguimiento a las respuestas proporcionadas por las sociedades inspeccionadas y se efectuaron controles de términos.
Se gestionaron las dudas de las sociedades, cuyas respuestas reposan en https://outlook.office.com/mail/dudasrequerimientolibranzas@SUPERSOCIEDADES.GOV.CO/.
Las respuestas de las sociedades se radicaron a través del webmaster.
</t>
    </r>
    <r>
      <rPr>
        <b/>
        <sz val="11"/>
        <color rgb="FF0000FF"/>
        <rFont val="Calibri Light"/>
        <family val="2"/>
      </rPr>
      <t>Evidencia:</t>
    </r>
    <r>
      <rPr>
        <sz val="11"/>
        <color rgb="FF0000FF"/>
        <rFont val="Calibri Light"/>
        <family val="2"/>
      </rPr>
      <t xml:space="preserve">
1. Primer y segundo control de términos
2. Respuesta a las inquietudes  de las sociedades 
3. Base de datos radicación de respuestas</t>
    </r>
  </si>
  <si>
    <r>
      <rPr>
        <b/>
        <sz val="11"/>
        <color rgb="FF0000FF"/>
        <rFont val="Calibri Light"/>
        <family val="2"/>
      </rPr>
      <t>Abril:</t>
    </r>
    <r>
      <rPr>
        <sz val="11"/>
        <color rgb="FF0000FF"/>
        <rFont val="Calibri Light"/>
        <family val="2"/>
      </rPr>
      <t xml:space="preserve"> Se requirió información adicional a las sociedades SAPAC, donde se realizarón las siguientes actividades:
* Revisión y actualización de los datos de las sociedades en la página RUES.
* Realización, revisión y aprobación del cuestionario en el aplicativo Forms y en word.
</t>
    </r>
    <r>
      <rPr>
        <b/>
        <sz val="11"/>
        <color rgb="FF0000FF"/>
        <rFont val="Calibri Light"/>
        <family val="2"/>
      </rPr>
      <t>Evidencia:</t>
    </r>
    <r>
      <rPr>
        <sz val="11"/>
        <color rgb="FF0000FF"/>
        <rFont val="Calibri Light"/>
        <family val="2"/>
      </rPr>
      <t xml:space="preserve">
1. Base de datos con la actualización de los datos página RUES.
2. Base de datos con las sociedades requeridas.
3. Cuestionario enviado a las sociedades.
</t>
    </r>
    <r>
      <rPr>
        <b/>
        <sz val="11"/>
        <color rgb="FF0000FF"/>
        <rFont val="Calibri Light"/>
        <family val="2"/>
      </rPr>
      <t xml:space="preserve">Mayo: </t>
    </r>
    <r>
      <rPr>
        <sz val="11"/>
        <color rgb="FF0000FF"/>
        <rFont val="Calibri Light"/>
        <family val="2"/>
      </rPr>
      <t xml:space="preserve">Se verificó el radicado del requerimiento y  se radicaron las respuestas de las sociedades en formato Forms.                                                     
Se respondió a las solicitudes adicionales de las sociedades.
Se realizó el análisis de la información remitida por las sociedades.  </t>
    </r>
    <r>
      <rPr>
        <b/>
        <sz val="11"/>
        <color rgb="FF0000FF"/>
        <rFont val="Calibri Light"/>
        <family val="2"/>
      </rPr>
      <t xml:space="preserve">
Evidencia:
</t>
    </r>
    <r>
      <rPr>
        <sz val="11"/>
        <color rgb="FF0000FF"/>
        <rFont val="Calibri Light"/>
        <family val="2"/>
      </rPr>
      <t xml:space="preserve">1. Base de datos envío del requerimiento y  respuestas sociedades.
2. Respuesta a requerimientos adicionales  de las sociedades.
3. Documento con el análisis y la consolidación de la información enviada por las sociedades.
</t>
    </r>
    <r>
      <rPr>
        <b/>
        <sz val="11"/>
        <color rgb="FF0000FF"/>
        <rFont val="Calibri Light"/>
        <family val="2"/>
      </rPr>
      <t xml:space="preserve">
</t>
    </r>
  </si>
  <si>
    <r>
      <t xml:space="preserve">Mayo: </t>
    </r>
    <r>
      <rPr>
        <sz val="11"/>
        <color rgb="FF0000FF"/>
        <rFont val="Calibri Light"/>
        <family val="2"/>
      </rPr>
      <t>Inicio del desarrollo de la caracterización con el análisis de las respuestas enviadas por las sociedades.</t>
    </r>
    <r>
      <rPr>
        <b/>
        <sz val="11"/>
        <color rgb="FF0000FF"/>
        <rFont val="Calibri Light"/>
        <family val="2"/>
      </rPr>
      <t xml:space="preserve">
Evidencia:
</t>
    </r>
    <r>
      <rPr>
        <sz val="11"/>
        <color rgb="FF0000FF"/>
        <rFont val="Calibri Light"/>
        <family val="2"/>
      </rPr>
      <t xml:space="preserve">1. Caracterización sociedades SAPAC. 
</t>
    </r>
    <r>
      <rPr>
        <b/>
        <sz val="11"/>
        <color rgb="FF0000FF"/>
        <rFont val="Calibri Light"/>
        <family val="2"/>
      </rPr>
      <t>Junio</t>
    </r>
    <r>
      <rPr>
        <sz val="11"/>
        <color rgb="FF0000FF"/>
        <rFont val="Calibri Light"/>
        <family val="2"/>
      </rPr>
      <t xml:space="preserve">: Se realizó la consolidación de la información enviada por las sociedades a través del aplicativo Forms.
Se continuó con el desarrollo de la caracterización, donde se realizó la respectiva descarga de información haciendo uso de los aplicativos SIRFIN y STORM.
</t>
    </r>
    <r>
      <rPr>
        <b/>
        <sz val="11"/>
        <color rgb="FF0000FF"/>
        <rFont val="Calibri Light"/>
        <family val="2"/>
      </rPr>
      <t>Evindencia:</t>
    </r>
    <r>
      <rPr>
        <sz val="11"/>
        <color rgb="FF0000FF"/>
        <rFont val="Calibri Light"/>
        <family val="2"/>
      </rPr>
      <t xml:space="preserve">
1. Ruta Aplicativo SIRFIN
2. Ruta Aplicativo STORM
3. Caracterización Sociedades SAPAC. 
</t>
    </r>
    <r>
      <rPr>
        <b/>
        <sz val="11"/>
        <color rgb="FF0000FF"/>
        <rFont val="Calibri Light"/>
        <family val="2"/>
      </rPr>
      <t xml:space="preserve">
Julio</t>
    </r>
    <r>
      <rPr>
        <sz val="11"/>
        <color rgb="FF0000FF"/>
        <rFont val="Calibri Light"/>
        <family val="2"/>
      </rPr>
      <t xml:space="preserve">: Se cargó como evidencia de la actividad el documento definitivo revisado y aprobado por Gerente y Patrocinador.
</t>
    </r>
    <r>
      <rPr>
        <b/>
        <sz val="11"/>
        <color rgb="FF0000FF"/>
        <rFont val="Calibri Light"/>
        <family val="2"/>
      </rPr>
      <t>Evidencia:</t>
    </r>
    <r>
      <rPr>
        <sz val="11"/>
        <color rgb="FF0000FF"/>
        <rFont val="Calibri Light"/>
        <family val="2"/>
      </rPr>
      <t xml:space="preserve"> Documento final con la caracterización de las sociedades SAPAC revisado y aprobado.</t>
    </r>
  </si>
  <si>
    <r>
      <t xml:space="preserve">Abril: </t>
    </r>
    <r>
      <rPr>
        <sz val="11"/>
        <color rgb="FF0000FF"/>
        <rFont val="Calibri Light"/>
        <family val="2"/>
      </rPr>
      <t>Se verificó la base de datos de las sociedades registradas en el RUES y en el RUNF para el envio de los requerimientos. Así mismo, se realizó reunión con la IFC (International Finance Corporation).
Evidencia: 
1. Base de datos con la información actualizada de la página RUES y RUNF.
2. Trazabilidad de agendamiento reunión IFC.</t>
    </r>
    <r>
      <rPr>
        <b/>
        <sz val="11"/>
        <color rgb="FF0000FF"/>
        <rFont val="Calibri Light"/>
        <family val="2"/>
      </rPr>
      <t xml:space="preserve">
Mayo: </t>
    </r>
    <r>
      <rPr>
        <sz val="11"/>
        <color rgb="FF0000FF"/>
        <rFont val="Calibri Light"/>
        <family val="2"/>
      </rPr>
      <t xml:space="preserve">Se realizó el envío del masivo a las sociedades con el enlace del formulario y el cuestionario en formato pdf.                                                 
Se respondió a las dudas de las sociedades desde el correo dudasrequerimientofactoring@supersociedades.gov.co. </t>
    </r>
    <r>
      <rPr>
        <b/>
        <sz val="11"/>
        <color rgb="FF0000FF"/>
        <rFont val="Calibri Light"/>
        <family val="2"/>
      </rPr>
      <t xml:space="preserve">
Evidencia:</t>
    </r>
    <r>
      <rPr>
        <sz val="11"/>
        <color rgb="FF0000FF"/>
        <rFont val="Calibri Light"/>
        <family val="2"/>
      </rPr>
      <t xml:space="preserve">
1.  Registro de envio del requerimiento masivo                                                                   
2.Respuesta a inquietudes de las sociedades 
</t>
    </r>
    <r>
      <rPr>
        <b/>
        <sz val="11"/>
        <color rgb="FF0000FF"/>
        <rFont val="Calibri Light"/>
        <family val="2"/>
      </rPr>
      <t>Junio:</t>
    </r>
    <r>
      <rPr>
        <sz val="11"/>
        <color rgb="FF0000FF"/>
        <rFont val="Calibri Light"/>
        <family val="2"/>
      </rPr>
      <t xml:space="preserve"> Se realizó el seguimiento a las respuestas proporcionadas por las sociedades  y se efectuaron controles de términos.
Se gestionaron las dudas de las sociedades, cuyas respuestas reposan en https://outlook.office.com/mail/dudasrequerimientofactoring@supersociedades.gov.co/sentitems/id/AAQkAGE0ZDVkYWQ2LWZmZWItNDA5MC05NDhjLTMzYzMxZTgyNDU2YwAQAObEGwr14U2MpHtHURZJSpA%3D
Las respuestas fueron radicados por medio de la Webmaster.
1. Control de términos
2. Respuesta a las inquietudes  de las sociedades.
3. Base de datos radicación de respuestas.        
</t>
    </r>
    <r>
      <rPr>
        <b/>
        <sz val="11"/>
        <color rgb="FF0000FF"/>
        <rFont val="Calibri Light"/>
        <family val="2"/>
      </rPr>
      <t xml:space="preserve">Julio: </t>
    </r>
    <r>
      <rPr>
        <sz val="11"/>
        <color rgb="FF0000FF"/>
        <rFont val="Calibri Light"/>
        <family val="2"/>
      </rPr>
      <t>Se revisan y descargan las respuestas del cuestionario en archivo Excel.</t>
    </r>
    <r>
      <rPr>
        <b/>
        <sz val="11"/>
        <color rgb="FF0000FF"/>
        <rFont val="Calibri Light"/>
        <family val="2"/>
      </rPr>
      <t xml:space="preserve">
Evidencia:
</t>
    </r>
    <r>
      <rPr>
        <sz val="11"/>
        <color rgb="FF0000FF"/>
        <rFont val="Calibri Light"/>
        <family val="2"/>
      </rPr>
      <t xml:space="preserve">1_Respuesta_sociedades SAPAC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</si>
</sst>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 #,##0;[Red]\-&quot;$&quot;\ #,##0"/>
    <numFmt numFmtId="164" formatCode="dd/mm/yyyy;@"/>
    <numFmt numFmtId="165" formatCode="[$$-240A]#,##0"/>
    <numFmt numFmtId="166" formatCode="dd\-mm\-yy"/>
  </numFmts>
  <fonts count="38" x14ac:knownFonts="1">
    <font>
      <sz val="10"/>
      <name val="Arial"/>
    </font>
    <font>
      <sz val="11"/>
      <color indexed="60"/>
      <name val="Calibri"/>
      <family val="2"/>
    </font>
    <font>
      <sz val="10"/>
      <name val="Arial"/>
      <family val="2"/>
    </font>
    <font>
      <b/>
      <sz val="11"/>
      <color indexed="8"/>
      <name val="Calibri"/>
      <family val="2"/>
    </font>
    <font>
      <sz val="9"/>
      <name val="Arial"/>
      <family val="2"/>
    </font>
    <font>
      <b/>
      <sz val="9"/>
      <color theme="0"/>
      <name val="Arial"/>
      <family val="2"/>
    </font>
    <font>
      <b/>
      <sz val="9"/>
      <name val="Arial"/>
      <family val="2"/>
    </font>
    <font>
      <b/>
      <sz val="12"/>
      <name val="Arial"/>
      <family val="2"/>
    </font>
    <font>
      <sz val="9"/>
      <color theme="0"/>
      <name val="Arial"/>
      <family val="2"/>
    </font>
    <font>
      <sz val="9"/>
      <color indexed="81"/>
      <name val="Tahoma"/>
      <family val="2"/>
    </font>
    <font>
      <b/>
      <sz val="9"/>
      <color indexed="81"/>
      <name val="Tahoma"/>
      <family val="2"/>
    </font>
    <font>
      <u/>
      <sz val="10"/>
      <color theme="10"/>
      <name val="Arial"/>
      <family val="2"/>
    </font>
    <font>
      <b/>
      <u/>
      <sz val="10"/>
      <color theme="0"/>
      <name val="Arial"/>
      <family val="2"/>
    </font>
    <font>
      <b/>
      <sz val="10"/>
      <name val="Arial"/>
      <family val="2"/>
    </font>
    <font>
      <b/>
      <sz val="10"/>
      <color theme="0"/>
      <name val="Arial"/>
      <family val="2"/>
    </font>
    <font>
      <b/>
      <sz val="9"/>
      <color rgb="FF000000"/>
      <name val="Tahoma"/>
      <family val="2"/>
    </font>
    <font>
      <sz val="9"/>
      <color rgb="FF000000"/>
      <name val="Tahoma"/>
      <family val="2"/>
    </font>
    <font>
      <sz val="12"/>
      <name val="Calibri Light"/>
      <family val="2"/>
    </font>
    <font>
      <sz val="14"/>
      <name val="Calibri Light"/>
      <family val="2"/>
    </font>
    <font>
      <b/>
      <sz val="14"/>
      <name val="Calibri Light"/>
      <family val="2"/>
    </font>
    <font>
      <b/>
      <sz val="12"/>
      <name val="Calibri Light"/>
      <family val="2"/>
    </font>
    <font>
      <u/>
      <sz val="12"/>
      <color theme="10"/>
      <name val="Calibri Light"/>
      <family val="2"/>
    </font>
    <font>
      <sz val="12"/>
      <color rgb="FF00B050"/>
      <name val="Calibri Light"/>
      <family val="2"/>
    </font>
    <font>
      <sz val="9"/>
      <name val="Calibri Light"/>
      <family val="2"/>
    </font>
    <font>
      <sz val="11"/>
      <name val="Calibri Light"/>
      <family val="2"/>
    </font>
    <font>
      <b/>
      <sz val="9"/>
      <name val="Calibri Light"/>
      <family val="2"/>
    </font>
    <font>
      <b/>
      <sz val="11"/>
      <name val="Calibri Light"/>
      <family val="2"/>
    </font>
    <font>
      <b/>
      <sz val="9"/>
      <color theme="0"/>
      <name val="Calibri Light"/>
      <family val="2"/>
    </font>
    <font>
      <b/>
      <sz val="11"/>
      <color indexed="9"/>
      <name val="Calibri Light"/>
      <family val="2"/>
    </font>
    <font>
      <b/>
      <sz val="8"/>
      <color indexed="9"/>
      <name val="Calibri Light"/>
      <family val="2"/>
    </font>
    <font>
      <u/>
      <sz val="10"/>
      <color theme="0"/>
      <name val="Arial"/>
      <family val="2"/>
    </font>
    <font>
      <b/>
      <sz val="10"/>
      <name val="Calibri Light"/>
      <family val="2"/>
    </font>
    <font>
      <b/>
      <sz val="11"/>
      <color rgb="FF0000FF"/>
      <name val="Calibri Light"/>
      <family val="2"/>
    </font>
    <font>
      <sz val="11"/>
      <color rgb="FF0000FF"/>
      <name val="Calibri Light"/>
      <family val="2"/>
    </font>
    <font>
      <sz val="12"/>
      <color rgb="FF0000FF"/>
      <name val="Calibri Light"/>
      <family val="2"/>
    </font>
    <font>
      <sz val="10"/>
      <color rgb="FF0000FF"/>
      <name val="Calibri Light"/>
      <family val="2"/>
    </font>
    <font>
      <sz val="9"/>
      <color rgb="FF0000FF"/>
      <name val="Calibri Light"/>
      <family val="2"/>
    </font>
    <font>
      <b/>
      <sz val="18"/>
      <name val="Calibri Light"/>
      <family val="2"/>
    </font>
  </fonts>
  <fills count="14">
    <fill>
      <patternFill patternType="none"/>
    </fill>
    <fill>
      <patternFill patternType="gray125"/>
    </fill>
    <fill>
      <patternFill patternType="solid">
        <fgColor indexed="43"/>
      </patternFill>
    </fill>
    <fill>
      <patternFill patternType="solid">
        <fgColor theme="4" tint="-0.249977111117893"/>
        <bgColor indexed="64"/>
      </patternFill>
    </fill>
    <fill>
      <patternFill patternType="solid">
        <fgColor theme="0"/>
        <bgColor indexed="64"/>
      </patternFill>
    </fill>
    <fill>
      <patternFill patternType="solid">
        <fgColor theme="3"/>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FFFF00"/>
        <bgColor indexed="64"/>
      </patternFill>
    </fill>
    <fill>
      <patternFill patternType="solid">
        <fgColor theme="4" tint="-0.249977111117893"/>
        <bgColor indexed="23"/>
      </patternFill>
    </fill>
    <fill>
      <patternFill patternType="solid">
        <fgColor rgb="FF00206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9" tint="0.79998168889431442"/>
        <bgColor indexed="64"/>
      </patternFill>
    </fill>
  </fills>
  <borders count="59">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0" fontId="1" fillId="2" borderId="0" applyNumberFormat="0" applyBorder="0" applyAlignment="0" applyProtection="0"/>
    <xf numFmtId="0" fontId="2" fillId="0" borderId="0"/>
    <xf numFmtId="0" fontId="3" fillId="0" borderId="1" applyNumberFormat="0" applyFill="0" applyAlignment="0" applyProtection="0"/>
    <xf numFmtId="0" fontId="11" fillId="0" borderId="0" applyNumberFormat="0" applyFill="0" applyBorder="0" applyAlignment="0" applyProtection="0"/>
    <xf numFmtId="9" fontId="2" fillId="0" borderId="0" applyFont="0" applyFill="0" applyBorder="0" applyAlignment="0" applyProtection="0"/>
  </cellStyleXfs>
  <cellXfs count="319">
    <xf numFmtId="0" fontId="0" fillId="0" borderId="0" xfId="0"/>
    <xf numFmtId="0" fontId="4" fillId="0" borderId="0" xfId="0" applyFont="1" applyAlignment="1">
      <alignment horizontal="center" vertical="center" wrapText="1"/>
    </xf>
    <xf numFmtId="0" fontId="4" fillId="0" borderId="0" xfId="0" applyFont="1"/>
    <xf numFmtId="0" fontId="4" fillId="0" borderId="0" xfId="0" applyFont="1" applyBorder="1" applyAlignment="1">
      <alignment horizontal="center" vertical="center" wrapText="1"/>
    </xf>
    <xf numFmtId="0" fontId="6" fillId="4" borderId="0" xfId="0" applyFont="1" applyFill="1" applyBorder="1" applyAlignment="1">
      <alignment horizontal="center" vertical="center" wrapText="1"/>
    </xf>
    <xf numFmtId="0" fontId="8" fillId="0" borderId="0" xfId="0" applyFont="1" applyAlignment="1">
      <alignment horizontal="center" vertical="center" wrapText="1"/>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4" borderId="0" xfId="0" applyFont="1" applyFill="1" applyBorder="1" applyAlignment="1">
      <alignment horizontal="left" vertical="center" wrapText="1"/>
    </xf>
    <xf numFmtId="0" fontId="8"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wrapText="1"/>
    </xf>
    <xf numFmtId="0" fontId="8" fillId="0" borderId="0" xfId="0" applyFont="1" applyBorder="1" applyAlignment="1">
      <alignment horizontal="center" vertical="center"/>
    </xf>
    <xf numFmtId="0" fontId="4" fillId="0" borderId="0" xfId="0" applyFont="1" applyBorder="1"/>
    <xf numFmtId="0" fontId="4" fillId="0" borderId="0" xfId="0" applyFont="1" applyBorder="1" applyAlignment="1">
      <alignment horizontal="center" vertical="center" wrapText="1"/>
    </xf>
    <xf numFmtId="0" fontId="12" fillId="5" borderId="6" xfId="4" applyFont="1" applyFill="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Alignment="1">
      <alignment vertical="center" wrapText="1"/>
    </xf>
    <xf numFmtId="0" fontId="2" fillId="0" borderId="0" xfId="0" applyFont="1"/>
    <xf numFmtId="0" fontId="2" fillId="6" borderId="2" xfId="0" applyFont="1" applyFill="1" applyBorder="1"/>
    <xf numFmtId="0" fontId="2" fillId="0" borderId="0" xfId="0" applyFont="1" applyFill="1" applyBorder="1"/>
    <xf numFmtId="0" fontId="14" fillId="3" borderId="2" xfId="0" applyFont="1" applyFill="1" applyBorder="1" applyAlignment="1">
      <alignment horizontal="center" vertical="center"/>
    </xf>
    <xf numFmtId="0" fontId="5" fillId="3" borderId="2" xfId="0" applyFont="1" applyFill="1" applyBorder="1" applyAlignment="1">
      <alignment vertical="center"/>
    </xf>
    <xf numFmtId="0" fontId="6" fillId="0" borderId="0" xfId="2" applyFont="1" applyFill="1" applyBorder="1" applyAlignment="1" applyProtection="1">
      <alignment horizontal="center" vertical="center"/>
    </xf>
    <xf numFmtId="0" fontId="4" fillId="0" borderId="0" xfId="0" applyFont="1" applyBorder="1" applyAlignment="1">
      <alignment horizontal="center" vertical="center" wrapText="1"/>
    </xf>
    <xf numFmtId="0" fontId="4" fillId="7" borderId="9"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4" fillId="7" borderId="14" xfId="0" applyFont="1" applyFill="1" applyBorder="1" applyAlignment="1">
      <alignment horizontal="center" vertical="center" wrapText="1"/>
    </xf>
    <xf numFmtId="0" fontId="4" fillId="7" borderId="15" xfId="0" applyFont="1" applyFill="1" applyBorder="1" applyAlignment="1">
      <alignment horizontal="center" vertical="center" wrapText="1"/>
    </xf>
    <xf numFmtId="0" fontId="4" fillId="7" borderId="16" xfId="0" applyFont="1" applyFill="1" applyBorder="1" applyAlignment="1">
      <alignment horizontal="center" vertical="center" wrapText="1"/>
    </xf>
    <xf numFmtId="0" fontId="4" fillId="0" borderId="36" xfId="0" applyFont="1" applyBorder="1" applyAlignment="1">
      <alignment vertical="center" wrapText="1"/>
    </xf>
    <xf numFmtId="0" fontId="4" fillId="0" borderId="37" xfId="0" applyFont="1" applyBorder="1" applyAlignment="1">
      <alignment vertical="center" wrapText="1"/>
    </xf>
    <xf numFmtId="0" fontId="4" fillId="0" borderId="38" xfId="0" applyFont="1" applyBorder="1" applyAlignment="1">
      <alignment vertical="center" wrapText="1"/>
    </xf>
    <xf numFmtId="0" fontId="4" fillId="0" borderId="9" xfId="0" applyFont="1" applyBorder="1" applyAlignment="1">
      <alignment vertical="center" wrapText="1"/>
    </xf>
    <xf numFmtId="0" fontId="4" fillId="0" borderId="12" xfId="0" applyFont="1" applyBorder="1" applyAlignment="1">
      <alignment vertical="center" wrapText="1"/>
    </xf>
    <xf numFmtId="0" fontId="4" fillId="0" borderId="14" xfId="0" applyFont="1" applyBorder="1" applyAlignment="1">
      <alignment vertical="center" wrapText="1"/>
    </xf>
    <xf numFmtId="0" fontId="0" fillId="4" borderId="0" xfId="0" applyFill="1"/>
    <xf numFmtId="0" fontId="2" fillId="4" borderId="0" xfId="0" applyFont="1" applyFill="1"/>
    <xf numFmtId="0" fontId="13" fillId="4" borderId="0" xfId="0" applyFont="1" applyFill="1" applyAlignment="1">
      <alignment horizontal="center" vertical="center"/>
    </xf>
    <xf numFmtId="0" fontId="4" fillId="4" borderId="9"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4" fillId="4" borderId="14" xfId="0" applyFont="1" applyFill="1" applyBorder="1" applyAlignment="1">
      <alignment vertical="center" wrapText="1"/>
    </xf>
    <xf numFmtId="0" fontId="4" fillId="4" borderId="6" xfId="0" applyFont="1" applyFill="1" applyBorder="1" applyAlignment="1">
      <alignment vertical="center" wrapText="1"/>
    </xf>
    <xf numFmtId="0" fontId="4" fillId="4" borderId="0"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7" fillId="0" borderId="0" xfId="2" applyFont="1" applyFill="1" applyBorder="1" applyAlignment="1" applyProtection="1">
      <alignment vertical="center"/>
    </xf>
    <xf numFmtId="0" fontId="7" fillId="0" borderId="10" xfId="2" applyFont="1" applyFill="1" applyBorder="1" applyAlignment="1" applyProtection="1">
      <alignment vertical="center"/>
    </xf>
    <xf numFmtId="0" fontId="7" fillId="0" borderId="15" xfId="2" applyFont="1" applyFill="1" applyBorder="1" applyAlignment="1" applyProtection="1">
      <alignment vertical="center"/>
    </xf>
    <xf numFmtId="0" fontId="4" fillId="0" borderId="18"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50" xfId="0" applyFont="1" applyBorder="1" applyAlignment="1">
      <alignment horizontal="center" vertical="center" wrapText="1"/>
    </xf>
    <xf numFmtId="0" fontId="5" fillId="3" borderId="2" xfId="0" applyFont="1" applyFill="1" applyBorder="1" applyAlignment="1">
      <alignment vertical="center" wrapText="1"/>
    </xf>
    <xf numFmtId="0" fontId="0" fillId="4" borderId="0" xfId="0" applyFill="1" applyAlignment="1">
      <alignment vertical="center" wrapText="1"/>
    </xf>
    <xf numFmtId="0" fontId="4" fillId="0" borderId="0" xfId="0" applyFont="1" applyBorder="1" applyAlignment="1">
      <alignment horizontal="center" vertical="center" wrapText="1"/>
    </xf>
    <xf numFmtId="0" fontId="5" fillId="3" borderId="2" xfId="0" applyFont="1" applyFill="1" applyBorder="1" applyAlignment="1">
      <alignment horizontal="left" vertical="center"/>
    </xf>
    <xf numFmtId="0" fontId="4" fillId="0" borderId="0" xfId="0" applyFont="1" applyBorder="1" applyAlignment="1">
      <alignment horizontal="center" vertical="center" wrapText="1"/>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5" fillId="3" borderId="2" xfId="0" applyFont="1" applyFill="1" applyBorder="1" applyAlignment="1">
      <alignment horizontal="center" vertical="center" wrapText="1"/>
    </xf>
    <xf numFmtId="6" fontId="4" fillId="0" borderId="0" xfId="0" applyNumberFormat="1" applyFont="1" applyAlignment="1">
      <alignment horizontal="center" vertical="center" wrapText="1"/>
    </xf>
    <xf numFmtId="0" fontId="4" fillId="0" borderId="0" xfId="0" applyFont="1" applyAlignment="1">
      <alignment horizontal="left" vertical="center" wrapText="1"/>
    </xf>
    <xf numFmtId="0" fontId="2" fillId="0" borderId="0" xfId="0" applyFont="1" applyBorder="1" applyAlignment="1">
      <alignment vertical="center"/>
    </xf>
    <xf numFmtId="0" fontId="4" fillId="4" borderId="2" xfId="0" applyFont="1" applyFill="1" applyBorder="1" applyAlignment="1">
      <alignment horizontal="center" vertical="center" wrapText="1"/>
    </xf>
    <xf numFmtId="0" fontId="4" fillId="4" borderId="0" xfId="0" applyFont="1" applyFill="1" applyAlignment="1">
      <alignment horizontal="center" vertical="center" wrapText="1"/>
    </xf>
    <xf numFmtId="0" fontId="5" fillId="3" borderId="2" xfId="0" applyFont="1" applyFill="1" applyBorder="1" applyAlignment="1">
      <alignment horizontal="center" vertical="center" wrapText="1"/>
    </xf>
    <xf numFmtId="0" fontId="18" fillId="0" borderId="0" xfId="0" applyFont="1" applyBorder="1" applyAlignment="1">
      <alignment horizontal="center" vertical="center"/>
    </xf>
    <xf numFmtId="0" fontId="18" fillId="4" borderId="0" xfId="0" applyFont="1" applyFill="1" applyBorder="1" applyAlignment="1">
      <alignment horizontal="center" vertical="center" wrapText="1"/>
    </xf>
    <xf numFmtId="0" fontId="17" fillId="4" borderId="0" xfId="0" applyFont="1" applyFill="1" applyAlignment="1">
      <alignment horizontal="justify" vertical="center"/>
    </xf>
    <xf numFmtId="0" fontId="17" fillId="4" borderId="2" xfId="0" applyFont="1" applyFill="1" applyBorder="1" applyAlignment="1">
      <alignment horizontal="center" vertical="center" wrapText="1"/>
    </xf>
    <xf numFmtId="0" fontId="17" fillId="0" borderId="0" xfId="0" applyFont="1" applyAlignment="1">
      <alignment horizontal="center" vertical="center" wrapText="1"/>
    </xf>
    <xf numFmtId="0" fontId="17" fillId="0" borderId="2" xfId="0" applyNumberFormat="1" applyFont="1" applyBorder="1" applyAlignment="1">
      <alignment horizontal="center" vertical="center" wrapText="1"/>
    </xf>
    <xf numFmtId="2" fontId="17" fillId="0" borderId="2" xfId="0" applyNumberFormat="1" applyFont="1" applyBorder="1" applyAlignment="1">
      <alignment horizontal="center" vertical="center" wrapText="1"/>
    </xf>
    <xf numFmtId="165" fontId="17" fillId="0" borderId="2" xfId="0" applyNumberFormat="1" applyFont="1" applyBorder="1" applyAlignment="1">
      <alignment horizontal="center" vertical="center" wrapText="1"/>
    </xf>
    <xf numFmtId="0" fontId="20" fillId="0" borderId="2" xfId="0" applyNumberFormat="1" applyFont="1" applyBorder="1" applyAlignment="1">
      <alignment horizontal="center" vertical="center" wrapText="1"/>
    </xf>
    <xf numFmtId="0" fontId="17" fillId="0" borderId="2" xfId="0" applyFont="1" applyBorder="1" applyAlignment="1">
      <alignment horizontal="center" vertical="center" wrapText="1"/>
    </xf>
    <xf numFmtId="0" fontId="17" fillId="0" borderId="2" xfId="0" applyFont="1" applyBorder="1" applyAlignment="1">
      <alignment horizontal="left" vertical="center" wrapText="1"/>
    </xf>
    <xf numFmtId="0" fontId="17" fillId="4" borderId="2" xfId="0" applyFont="1" applyFill="1" applyBorder="1" applyAlignment="1">
      <alignment vertical="center" wrapText="1"/>
    </xf>
    <xf numFmtId="0" fontId="17" fillId="4" borderId="0" xfId="0" applyFont="1" applyFill="1" applyAlignment="1">
      <alignment vertical="center" wrapText="1"/>
    </xf>
    <xf numFmtId="0" fontId="21" fillId="4" borderId="2" xfId="4" applyFont="1" applyFill="1" applyBorder="1" applyAlignment="1">
      <alignment horizontal="center" vertical="center" wrapText="1"/>
    </xf>
    <xf numFmtId="0" fontId="17" fillId="4" borderId="2" xfId="0" applyFont="1" applyFill="1" applyBorder="1" applyAlignment="1">
      <alignment horizontal="left" vertical="center" wrapText="1"/>
    </xf>
    <xf numFmtId="0" fontId="17" fillId="4" borderId="8" xfId="0" applyFont="1" applyFill="1" applyBorder="1" applyAlignment="1">
      <alignment vertical="center" wrapText="1"/>
    </xf>
    <xf numFmtId="0" fontId="17" fillId="4" borderId="8" xfId="0" applyFont="1" applyFill="1" applyBorder="1" applyAlignment="1">
      <alignment horizontal="center" vertical="center" wrapText="1"/>
    </xf>
    <xf numFmtId="0" fontId="17" fillId="0" borderId="2" xfId="0" applyFont="1" applyFill="1" applyBorder="1" applyAlignment="1">
      <alignment horizontal="left" vertical="center" wrapText="1"/>
    </xf>
    <xf numFmtId="0" fontId="17" fillId="4" borderId="0" xfId="0" applyFont="1" applyFill="1" applyBorder="1" applyAlignment="1">
      <alignment vertical="center" wrapText="1"/>
    </xf>
    <xf numFmtId="0" fontId="17" fillId="4" borderId="0" xfId="0" applyFont="1" applyFill="1" applyBorder="1" applyAlignment="1">
      <alignment horizontal="center" vertical="center" wrapText="1"/>
    </xf>
    <xf numFmtId="0" fontId="17" fillId="4" borderId="0" xfId="0" applyFont="1" applyFill="1"/>
    <xf numFmtId="0" fontId="17" fillId="4" borderId="2" xfId="0" applyFont="1" applyFill="1" applyBorder="1"/>
    <xf numFmtId="0" fontId="17" fillId="4" borderId="2" xfId="0" quotePrefix="1" applyFont="1" applyFill="1" applyBorder="1" applyAlignment="1">
      <alignment horizontal="center" vertical="center" wrapText="1"/>
    </xf>
    <xf numFmtId="0" fontId="17" fillId="4" borderId="2" xfId="0" applyFont="1" applyFill="1" applyBorder="1" applyAlignment="1">
      <alignment horizontal="center" vertical="center"/>
    </xf>
    <xf numFmtId="0" fontId="21" fillId="0" borderId="2" xfId="4" applyFont="1" applyBorder="1" applyAlignment="1">
      <alignment horizontal="center" vertical="center" wrapText="1"/>
    </xf>
    <xf numFmtId="0" fontId="17" fillId="0" borderId="2" xfId="0" applyFont="1" applyFill="1" applyBorder="1" applyAlignment="1">
      <alignment horizontal="center" vertical="center" wrapText="1"/>
    </xf>
    <xf numFmtId="0" fontId="17" fillId="0" borderId="2" xfId="0" applyFont="1" applyBorder="1" applyAlignment="1">
      <alignment vertical="center"/>
    </xf>
    <xf numFmtId="0" fontId="17" fillId="4" borderId="2" xfId="0" applyFont="1" applyFill="1" applyBorder="1" applyAlignment="1">
      <alignment horizontal="center"/>
    </xf>
    <xf numFmtId="164" fontId="17" fillId="4" borderId="2" xfId="0" applyNumberFormat="1" applyFont="1" applyFill="1" applyBorder="1" applyAlignment="1">
      <alignment horizontal="center" vertical="center" wrapText="1"/>
    </xf>
    <xf numFmtId="0" fontId="17" fillId="0" borderId="0" xfId="0" applyFont="1" applyBorder="1" applyAlignment="1">
      <alignment horizontal="center" vertical="center"/>
    </xf>
    <xf numFmtId="0" fontId="17" fillId="0" borderId="2" xfId="0" applyFont="1" applyBorder="1" applyAlignment="1">
      <alignment vertical="center" wrapText="1"/>
    </xf>
    <xf numFmtId="0" fontId="20" fillId="0" borderId="2" xfId="0" applyFont="1" applyBorder="1" applyAlignment="1">
      <alignment horizontal="center" vertical="center" wrapText="1"/>
    </xf>
    <xf numFmtId="0" fontId="17" fillId="4" borderId="2" xfId="0" applyFont="1" applyFill="1" applyBorder="1" applyAlignment="1">
      <alignment horizontal="center" vertical="center" wrapText="1"/>
    </xf>
    <xf numFmtId="0" fontId="11" fillId="4" borderId="2" xfId="4" applyFill="1" applyBorder="1" applyAlignment="1">
      <alignment horizontal="center" vertical="center" wrapText="1"/>
    </xf>
    <xf numFmtId="0" fontId="17" fillId="4" borderId="2" xfId="0" applyFont="1" applyFill="1" applyBorder="1" applyAlignment="1">
      <alignment horizontal="center" vertical="center" wrapText="1"/>
    </xf>
    <xf numFmtId="0" fontId="17" fillId="4" borderId="0" xfId="0" applyFont="1" applyFill="1" applyAlignment="1">
      <alignment horizontal="justify" vertical="center" wrapText="1"/>
    </xf>
    <xf numFmtId="9" fontId="18" fillId="4" borderId="2" xfId="0" applyNumberFormat="1" applyFont="1" applyFill="1" applyBorder="1" applyAlignment="1">
      <alignment horizontal="center" vertical="center" wrapText="1"/>
    </xf>
    <xf numFmtId="0" fontId="18" fillId="4" borderId="2" xfId="0" applyFont="1" applyFill="1" applyBorder="1" applyAlignment="1">
      <alignment horizontal="center" vertical="center" wrapText="1"/>
    </xf>
    <xf numFmtId="0" fontId="26" fillId="0" borderId="0" xfId="2" applyFont="1" applyFill="1" applyBorder="1" applyAlignment="1" applyProtection="1">
      <alignment horizontal="center" vertical="center"/>
    </xf>
    <xf numFmtId="0" fontId="28" fillId="9" borderId="2" xfId="0" applyFont="1" applyFill="1" applyBorder="1" applyAlignment="1" applyProtection="1">
      <alignment horizontal="center" vertical="center" wrapText="1"/>
    </xf>
    <xf numFmtId="9" fontId="28" fillId="9" borderId="2" xfId="0" applyNumberFormat="1" applyFont="1" applyFill="1" applyBorder="1" applyAlignment="1" applyProtection="1">
      <alignment horizontal="center" vertical="center" wrapText="1"/>
    </xf>
    <xf numFmtId="166" fontId="28" fillId="9" borderId="2" xfId="0" applyNumberFormat="1" applyFont="1" applyFill="1" applyBorder="1" applyAlignment="1" applyProtection="1">
      <alignment horizontal="center" vertical="center" wrapText="1"/>
    </xf>
    <xf numFmtId="0" fontId="17" fillId="0" borderId="0" xfId="0" applyFont="1" applyAlignment="1">
      <alignment horizontal="justify" vertical="center" wrapText="1"/>
    </xf>
    <xf numFmtId="0" fontId="17" fillId="0" borderId="0" xfId="0" applyFont="1" applyBorder="1" applyAlignment="1">
      <alignment horizontal="justify" vertical="center"/>
    </xf>
    <xf numFmtId="0" fontId="30" fillId="5" borderId="6" xfId="4" applyFont="1" applyFill="1" applyBorder="1" applyAlignment="1">
      <alignment horizontal="center" vertical="center"/>
    </xf>
    <xf numFmtId="0" fontId="14" fillId="10" borderId="2" xfId="0" applyFont="1" applyFill="1" applyBorder="1" applyAlignment="1" applyProtection="1">
      <alignment horizontal="center" vertical="center" wrapText="1"/>
    </xf>
    <xf numFmtId="0" fontId="33" fillId="0" borderId="2" xfId="0" applyFont="1" applyFill="1" applyBorder="1" applyAlignment="1" applyProtection="1">
      <alignment horizontal="justify" vertical="center" wrapText="1"/>
    </xf>
    <xf numFmtId="0" fontId="33" fillId="0" borderId="2" xfId="0" applyFont="1" applyFill="1" applyBorder="1" applyAlignment="1" applyProtection="1">
      <alignment horizontal="center" vertical="center" wrapText="1"/>
    </xf>
    <xf numFmtId="0" fontId="23" fillId="0" borderId="0" xfId="0" applyFont="1" applyAlignment="1" applyProtection="1">
      <alignment horizontal="center" vertical="center" wrapText="1"/>
    </xf>
    <xf numFmtId="10" fontId="35" fillId="11" borderId="2" xfId="5" applyNumberFormat="1" applyFont="1" applyFill="1" applyBorder="1" applyAlignment="1" applyProtection="1">
      <alignment horizontal="center" vertical="center" wrapText="1"/>
    </xf>
    <xf numFmtId="10" fontId="36" fillId="0" borderId="0" xfId="0" applyNumberFormat="1" applyFont="1" applyFill="1" applyAlignment="1" applyProtection="1">
      <alignment horizontal="center" vertical="center" wrapText="1"/>
    </xf>
    <xf numFmtId="10" fontId="31" fillId="12" borderId="58" xfId="0" applyNumberFormat="1" applyFont="1" applyFill="1" applyBorder="1" applyAlignment="1" applyProtection="1">
      <alignment horizontal="center" vertical="center" wrapText="1"/>
    </xf>
    <xf numFmtId="10" fontId="31" fillId="12" borderId="2" xfId="0" applyNumberFormat="1" applyFont="1" applyFill="1" applyBorder="1" applyAlignment="1" applyProtection="1">
      <alignment horizontal="center" vertical="center" wrapText="1"/>
    </xf>
    <xf numFmtId="0" fontId="5" fillId="3" borderId="2" xfId="0" applyFont="1" applyFill="1" applyBorder="1" applyAlignment="1">
      <alignment horizontal="left" vertical="center"/>
    </xf>
    <xf numFmtId="0" fontId="4" fillId="0" borderId="17"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24" xfId="0" applyFont="1" applyBorder="1" applyAlignment="1">
      <alignment horizontal="left" vertical="center" wrapText="1"/>
    </xf>
    <xf numFmtId="0" fontId="4" fillId="0" borderId="1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6" fillId="0" borderId="17" xfId="2" applyFont="1" applyFill="1" applyBorder="1" applyAlignment="1" applyProtection="1">
      <alignment horizontal="center" vertical="center"/>
    </xf>
    <xf numFmtId="0" fontId="6" fillId="0" borderId="18" xfId="2" applyFont="1" applyFill="1" applyBorder="1" applyAlignment="1" applyProtection="1">
      <alignment horizontal="center" vertical="center"/>
    </xf>
    <xf numFmtId="0" fontId="6" fillId="0" borderId="25" xfId="2" applyFont="1" applyFill="1" applyBorder="1" applyAlignment="1" applyProtection="1">
      <alignment horizontal="center" vertical="center"/>
    </xf>
    <xf numFmtId="0" fontId="6" fillId="0" borderId="20" xfId="2" applyFont="1" applyFill="1" applyBorder="1" applyAlignment="1" applyProtection="1">
      <alignment horizontal="center" vertical="center"/>
    </xf>
    <xf numFmtId="0" fontId="6" fillId="0" borderId="2" xfId="2" applyFont="1" applyFill="1" applyBorder="1" applyAlignment="1" applyProtection="1">
      <alignment horizontal="center" vertical="center"/>
    </xf>
    <xf numFmtId="0" fontId="6" fillId="0" borderId="5" xfId="2" applyFont="1" applyFill="1" applyBorder="1" applyAlignment="1" applyProtection="1">
      <alignment horizontal="center" vertical="center"/>
    </xf>
    <xf numFmtId="0" fontId="6" fillId="0" borderId="22" xfId="2" applyFont="1" applyFill="1" applyBorder="1" applyAlignment="1" applyProtection="1">
      <alignment horizontal="center" vertical="center"/>
    </xf>
    <xf numFmtId="0" fontId="6" fillId="0" borderId="23" xfId="2" applyFont="1" applyFill="1" applyBorder="1" applyAlignment="1" applyProtection="1">
      <alignment horizontal="center" vertical="center"/>
    </xf>
    <xf numFmtId="0" fontId="6" fillId="0" borderId="26" xfId="2" applyFont="1" applyFill="1" applyBorder="1" applyAlignment="1" applyProtection="1">
      <alignment horizontal="center" vertical="center"/>
    </xf>
    <xf numFmtId="0" fontId="19" fillId="0" borderId="0" xfId="0" applyFont="1" applyBorder="1" applyAlignment="1">
      <alignment horizontal="left" vertical="center" wrapText="1"/>
    </xf>
    <xf numFmtId="0" fontId="5" fillId="3" borderId="8" xfId="0" applyFont="1" applyFill="1" applyBorder="1" applyAlignment="1">
      <alignment horizontal="left" vertical="center" wrapText="1"/>
    </xf>
    <xf numFmtId="0" fontId="5" fillId="3" borderId="0" xfId="0" applyFont="1" applyFill="1" applyBorder="1" applyAlignment="1">
      <alignment horizontal="left" vertical="center" wrapText="1"/>
    </xf>
    <xf numFmtId="0" fontId="17" fillId="4" borderId="2" xfId="0" applyFont="1" applyFill="1" applyBorder="1" applyAlignment="1">
      <alignment horizontal="justify"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19" fillId="0" borderId="2" xfId="0" applyFont="1" applyBorder="1" applyAlignment="1">
      <alignment horizontal="center" vertical="center" wrapText="1"/>
    </xf>
    <xf numFmtId="0" fontId="17" fillId="0" borderId="5" xfId="0" applyFont="1" applyFill="1" applyBorder="1" applyAlignment="1">
      <alignment horizontal="justify" vertical="center" wrapText="1"/>
    </xf>
    <xf numFmtId="0" fontId="17" fillId="0" borderId="4" xfId="0" applyFont="1" applyFill="1" applyBorder="1" applyAlignment="1">
      <alignment horizontal="justify" vertical="center"/>
    </xf>
    <xf numFmtId="0" fontId="17" fillId="0" borderId="3" xfId="0" applyFont="1" applyFill="1" applyBorder="1" applyAlignment="1">
      <alignment horizontal="justify" vertical="center"/>
    </xf>
    <xf numFmtId="0" fontId="17" fillId="4" borderId="5" xfId="0" applyFont="1" applyFill="1" applyBorder="1" applyAlignment="1">
      <alignment horizontal="justify" vertical="center" wrapText="1"/>
    </xf>
    <xf numFmtId="0" fontId="17" fillId="4" borderId="4" xfId="0" applyFont="1" applyFill="1" applyBorder="1" applyAlignment="1">
      <alignment horizontal="justify" vertical="center"/>
    </xf>
    <xf numFmtId="0" fontId="17" fillId="4" borderId="3" xfId="0" applyFont="1" applyFill="1" applyBorder="1" applyAlignment="1">
      <alignment horizontal="justify" vertical="center"/>
    </xf>
    <xf numFmtId="0" fontId="5" fillId="3" borderId="5" xfId="0" applyFont="1" applyFill="1" applyBorder="1" applyAlignment="1">
      <alignment horizontal="left" vertical="center" wrapText="1"/>
    </xf>
    <xf numFmtId="0" fontId="5" fillId="3" borderId="3" xfId="0" applyFont="1" applyFill="1" applyBorder="1" applyAlignment="1">
      <alignment horizontal="left" vertical="center" wrapText="1"/>
    </xf>
    <xf numFmtId="0" fontId="17" fillId="0" borderId="2" xfId="0" applyFont="1" applyFill="1" applyBorder="1" applyAlignment="1">
      <alignment horizontal="justify" vertical="center" wrapText="1"/>
    </xf>
    <xf numFmtId="0" fontId="4" fillId="0" borderId="26" xfId="0" applyFont="1" applyBorder="1" applyAlignment="1">
      <alignment horizontal="left" vertical="center" wrapText="1"/>
    </xf>
    <xf numFmtId="0" fontId="4" fillId="0" borderId="18" xfId="0" applyFont="1" applyBorder="1" applyAlignment="1">
      <alignment horizontal="left" vertical="center" wrapText="1"/>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2" xfId="0" applyFont="1" applyBorder="1" applyAlignment="1">
      <alignment horizontal="left" vertical="center" wrapText="1"/>
    </xf>
    <xf numFmtId="0" fontId="4" fillId="0" borderId="25" xfId="0" applyFont="1" applyBorder="1" applyAlignment="1">
      <alignment horizontal="left" vertical="center" wrapText="1"/>
    </xf>
    <xf numFmtId="0" fontId="4" fillId="0" borderId="5" xfId="0" applyFont="1" applyBorder="1" applyAlignment="1">
      <alignment horizontal="left" vertical="center" wrapText="1"/>
    </xf>
    <xf numFmtId="0" fontId="19" fillId="0" borderId="2" xfId="0" applyFont="1" applyBorder="1" applyAlignment="1">
      <alignment horizontal="left" vertical="center" wrapText="1"/>
    </xf>
    <xf numFmtId="0" fontId="5" fillId="3" borderId="2"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8" fillId="4"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17" fillId="4" borderId="2" xfId="0" applyFont="1" applyFill="1" applyBorder="1" applyAlignment="1">
      <alignment horizontal="left" vertical="center" wrapText="1"/>
    </xf>
    <xf numFmtId="0" fontId="6" fillId="0" borderId="27" xfId="2" applyFont="1" applyFill="1" applyBorder="1" applyAlignment="1" applyProtection="1">
      <alignment horizontal="center" vertical="center"/>
    </xf>
    <xf numFmtId="0" fontId="6" fillId="0" borderId="29" xfId="2" applyFont="1" applyFill="1" applyBorder="1" applyAlignment="1" applyProtection="1">
      <alignment horizontal="center" vertical="center"/>
    </xf>
    <xf numFmtId="0" fontId="6" fillId="0" borderId="28" xfId="2" applyFont="1" applyFill="1" applyBorder="1" applyAlignment="1" applyProtection="1">
      <alignment horizontal="center" vertical="center"/>
    </xf>
    <xf numFmtId="0" fontId="6" fillId="0" borderId="30" xfId="2" applyFont="1" applyFill="1" applyBorder="1" applyAlignment="1" applyProtection="1">
      <alignment horizontal="center" vertical="center"/>
    </xf>
    <xf numFmtId="0" fontId="6" fillId="0" borderId="39" xfId="2" applyFont="1" applyFill="1" applyBorder="1" applyAlignment="1" applyProtection="1">
      <alignment horizontal="center" vertical="center"/>
    </xf>
    <xf numFmtId="0" fontId="6" fillId="0" borderId="31" xfId="2" applyFont="1" applyFill="1" applyBorder="1" applyAlignment="1" applyProtection="1">
      <alignment horizontal="center" vertical="center"/>
    </xf>
    <xf numFmtId="0" fontId="4" fillId="4" borderId="40"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41" xfId="0" applyFont="1" applyFill="1" applyBorder="1" applyAlignment="1">
      <alignment horizontal="left" vertical="center" wrapText="1"/>
    </xf>
    <xf numFmtId="0" fontId="4" fillId="4" borderId="42" xfId="0" applyFont="1" applyFill="1" applyBorder="1" applyAlignment="1">
      <alignment horizontal="left" vertical="center" wrapText="1"/>
    </xf>
    <xf numFmtId="0" fontId="4" fillId="4" borderId="47" xfId="0" applyFont="1" applyFill="1" applyBorder="1" applyAlignment="1">
      <alignment horizontal="left" vertical="center" wrapText="1"/>
    </xf>
    <xf numFmtId="0" fontId="4" fillId="4" borderId="43"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20" fillId="0" borderId="2" xfId="0" applyFont="1" applyBorder="1" applyAlignment="1">
      <alignment horizontal="left" vertical="center" wrapText="1"/>
    </xf>
    <xf numFmtId="0" fontId="6" fillId="4" borderId="30" xfId="2" applyFont="1" applyFill="1" applyBorder="1" applyAlignment="1" applyProtection="1">
      <alignment horizontal="center" vertical="center"/>
    </xf>
    <xf numFmtId="0" fontId="6" fillId="4" borderId="39" xfId="2" applyFont="1" applyFill="1" applyBorder="1" applyAlignment="1" applyProtection="1">
      <alignment horizontal="center" vertical="center"/>
    </xf>
    <xf numFmtId="0" fontId="17" fillId="0" borderId="2" xfId="0" applyFont="1" applyBorder="1" applyAlignment="1">
      <alignment horizontal="justify" vertical="center" wrapText="1"/>
    </xf>
    <xf numFmtId="0" fontId="20" fillId="0" borderId="2" xfId="0" applyFont="1" applyBorder="1" applyAlignment="1">
      <alignment horizontal="left" vertical="center"/>
    </xf>
    <xf numFmtId="0" fontId="14" fillId="3" borderId="7" xfId="0" applyFont="1" applyFill="1" applyBorder="1" applyAlignment="1">
      <alignment horizontal="center" vertical="center"/>
    </xf>
    <xf numFmtId="0" fontId="14" fillId="3" borderId="0" xfId="0" applyFont="1" applyFill="1" applyBorder="1" applyAlignment="1">
      <alignment horizontal="center" vertical="center"/>
    </xf>
    <xf numFmtId="0" fontId="17" fillId="4" borderId="2" xfId="0" applyFont="1" applyFill="1" applyBorder="1" applyAlignment="1">
      <alignment horizontal="left" vertical="center"/>
    </xf>
    <xf numFmtId="0" fontId="14" fillId="3" borderId="5" xfId="0" applyFont="1" applyFill="1" applyBorder="1" applyAlignment="1">
      <alignment horizontal="center" vertical="center"/>
    </xf>
    <xf numFmtId="0" fontId="14" fillId="3" borderId="3" xfId="0" applyFont="1" applyFill="1" applyBorder="1" applyAlignment="1">
      <alignment horizontal="center" vertical="center"/>
    </xf>
    <xf numFmtId="0" fontId="17" fillId="4" borderId="5" xfId="0" applyFont="1" applyFill="1" applyBorder="1" applyAlignment="1">
      <alignment horizontal="center" vertical="center"/>
    </xf>
    <xf numFmtId="0" fontId="17" fillId="4"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3" xfId="0" applyFont="1" applyFill="1" applyBorder="1" applyAlignment="1">
      <alignment horizontal="center" vertical="center"/>
    </xf>
    <xf numFmtId="0" fontId="17" fillId="4" borderId="2" xfId="0" applyFont="1" applyFill="1" applyBorder="1" applyAlignment="1">
      <alignment horizontal="center" vertical="center" wrapText="1"/>
    </xf>
    <xf numFmtId="0" fontId="6" fillId="4" borderId="40" xfId="2" applyFont="1" applyFill="1" applyBorder="1" applyAlignment="1" applyProtection="1">
      <alignment horizontal="center" vertical="center"/>
    </xf>
    <xf numFmtId="0" fontId="6" fillId="4" borderId="46" xfId="2" applyFont="1" applyFill="1" applyBorder="1" applyAlignment="1" applyProtection="1">
      <alignment horizontal="center" vertical="center"/>
    </xf>
    <xf numFmtId="0" fontId="6" fillId="4" borderId="41" xfId="2" applyFont="1" applyFill="1" applyBorder="1" applyAlignment="1" applyProtection="1">
      <alignment horizontal="center" vertical="center"/>
    </xf>
    <xf numFmtId="0" fontId="6" fillId="4" borderId="42" xfId="2" applyFont="1" applyFill="1" applyBorder="1" applyAlignment="1" applyProtection="1">
      <alignment horizontal="center" vertical="center"/>
    </xf>
    <xf numFmtId="0" fontId="6" fillId="4" borderId="47" xfId="2" applyFont="1" applyFill="1" applyBorder="1" applyAlignment="1" applyProtection="1">
      <alignment horizontal="center" vertical="center"/>
    </xf>
    <xf numFmtId="0" fontId="6" fillId="4" borderId="43" xfId="2" applyFont="1" applyFill="1" applyBorder="1" applyAlignment="1" applyProtection="1">
      <alignment horizontal="center" vertical="center"/>
    </xf>
    <xf numFmtId="0" fontId="6" fillId="4" borderId="44" xfId="2" applyFont="1" applyFill="1" applyBorder="1" applyAlignment="1" applyProtection="1">
      <alignment horizontal="center" vertical="center"/>
    </xf>
    <xf numFmtId="0" fontId="6" fillId="4" borderId="48" xfId="2" applyFont="1" applyFill="1" applyBorder="1" applyAlignment="1" applyProtection="1">
      <alignment horizontal="center" vertical="center"/>
    </xf>
    <xf numFmtId="0" fontId="6" fillId="4" borderId="45" xfId="2" applyFont="1" applyFill="1" applyBorder="1" applyAlignment="1" applyProtection="1">
      <alignment horizontal="center" vertical="center"/>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19" fillId="0" borderId="2" xfId="0" applyFont="1" applyBorder="1" applyAlignment="1">
      <alignment horizontal="left" vertical="center"/>
    </xf>
    <xf numFmtId="0" fontId="5" fillId="3" borderId="7" xfId="0" applyFont="1" applyFill="1" applyBorder="1" applyAlignment="1">
      <alignment horizontal="center" vertical="center"/>
    </xf>
    <xf numFmtId="0" fontId="5" fillId="3" borderId="0" xfId="0" applyFont="1" applyFill="1" applyBorder="1" applyAlignment="1">
      <alignment horizontal="center" vertical="center"/>
    </xf>
    <xf numFmtId="0" fontId="17" fillId="4" borderId="5"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xf>
    <xf numFmtId="0" fontId="19" fillId="0" borderId="5"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3" xfId="0" applyFont="1" applyBorder="1" applyAlignment="1">
      <alignment horizontal="center" vertical="center" wrapText="1"/>
    </xf>
    <xf numFmtId="0" fontId="17" fillId="0" borderId="2" xfId="0" applyFont="1" applyBorder="1" applyAlignment="1">
      <alignment horizontal="left" vertical="center" wrapText="1"/>
    </xf>
    <xf numFmtId="0" fontId="17" fillId="4" borderId="5" xfId="0" applyFont="1" applyFill="1" applyBorder="1" applyAlignment="1">
      <alignment horizontal="left" vertical="center" wrapText="1"/>
    </xf>
    <xf numFmtId="0" fontId="17" fillId="4" borderId="3" xfId="0" applyFont="1" applyFill="1" applyBorder="1" applyAlignment="1">
      <alignment horizontal="left" vertical="center" wrapText="1"/>
    </xf>
    <xf numFmtId="0" fontId="17" fillId="0" borderId="2" xfId="0" applyFont="1" applyFill="1" applyBorder="1" applyAlignment="1">
      <alignment horizontal="justify" vertical="center"/>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21"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6" fillId="4" borderId="17" xfId="2" applyFont="1" applyFill="1" applyBorder="1" applyAlignment="1" applyProtection="1">
      <alignment horizontal="center" vertical="center"/>
    </xf>
    <xf numFmtId="0" fontId="6" fillId="4" borderId="18" xfId="2" applyFont="1" applyFill="1" applyBorder="1" applyAlignment="1" applyProtection="1">
      <alignment horizontal="center" vertical="center"/>
    </xf>
    <xf numFmtId="0" fontId="6" fillId="4" borderId="19" xfId="2" applyFont="1" applyFill="1" applyBorder="1" applyAlignment="1" applyProtection="1">
      <alignment horizontal="center" vertical="center"/>
    </xf>
    <xf numFmtId="0" fontId="6" fillId="4" borderId="20" xfId="2" applyFont="1" applyFill="1" applyBorder="1" applyAlignment="1" applyProtection="1">
      <alignment horizontal="center" vertical="center"/>
    </xf>
    <xf numFmtId="0" fontId="6" fillId="4" borderId="2" xfId="2" applyFont="1" applyFill="1" applyBorder="1" applyAlignment="1" applyProtection="1">
      <alignment horizontal="center" vertical="center"/>
    </xf>
    <xf numFmtId="0" fontId="6" fillId="4" borderId="21" xfId="2" applyFont="1" applyFill="1" applyBorder="1" applyAlignment="1" applyProtection="1">
      <alignment horizontal="center" vertical="center"/>
    </xf>
    <xf numFmtId="0" fontId="6" fillId="4" borderId="22" xfId="2" applyFont="1" applyFill="1" applyBorder="1" applyAlignment="1" applyProtection="1">
      <alignment horizontal="center" vertical="center"/>
    </xf>
    <xf numFmtId="0" fontId="6" fillId="4" borderId="23" xfId="2" applyFont="1" applyFill="1" applyBorder="1" applyAlignment="1" applyProtection="1">
      <alignment horizontal="center" vertical="center"/>
    </xf>
    <xf numFmtId="0" fontId="6" fillId="4" borderId="24" xfId="2" applyFont="1" applyFill="1" applyBorder="1" applyAlignment="1" applyProtection="1">
      <alignment horizontal="center" vertical="center"/>
    </xf>
    <xf numFmtId="0" fontId="25" fillId="4" borderId="29" xfId="2" applyFont="1" applyFill="1" applyBorder="1" applyAlignment="1" applyProtection="1">
      <alignment horizontal="center" vertical="center"/>
    </xf>
    <xf numFmtId="0" fontId="25" fillId="4" borderId="4" xfId="2" applyFont="1" applyFill="1" applyBorder="1" applyAlignment="1" applyProtection="1">
      <alignment horizontal="center" vertical="center"/>
    </xf>
    <xf numFmtId="0" fontId="25" fillId="4" borderId="35" xfId="2" applyFont="1" applyFill="1" applyBorder="1" applyAlignment="1" applyProtection="1">
      <alignment horizontal="center" vertical="center"/>
    </xf>
    <xf numFmtId="0" fontId="29" fillId="9" borderId="2" xfId="0" applyFont="1" applyFill="1" applyBorder="1" applyAlignment="1" applyProtection="1">
      <alignment horizontal="center" vertical="center" wrapText="1"/>
    </xf>
    <xf numFmtId="0" fontId="13" fillId="4" borderId="2" xfId="0" applyFont="1" applyFill="1" applyBorder="1" applyAlignment="1" applyProtection="1">
      <alignment horizontal="center"/>
    </xf>
    <xf numFmtId="0" fontId="6" fillId="4" borderId="49" xfId="2" applyFont="1" applyFill="1" applyBorder="1" applyAlignment="1" applyProtection="1">
      <alignment horizontal="center" vertical="center"/>
    </xf>
    <xf numFmtId="0" fontId="6" fillId="4" borderId="3" xfId="2" applyFont="1" applyFill="1" applyBorder="1" applyAlignment="1" applyProtection="1">
      <alignment horizontal="center" vertical="center"/>
    </xf>
    <xf numFmtId="0" fontId="6" fillId="4" borderId="50" xfId="2" applyFont="1" applyFill="1" applyBorder="1" applyAlignment="1" applyProtection="1">
      <alignment horizontal="center" vertical="center"/>
    </xf>
    <xf numFmtId="0" fontId="4" fillId="4" borderId="17"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4" fillId="4" borderId="17" xfId="0" applyFont="1" applyFill="1" applyBorder="1" applyAlignment="1">
      <alignment horizontal="left" vertical="center" wrapText="1"/>
    </xf>
    <xf numFmtId="0" fontId="4" fillId="4" borderId="20" xfId="0" applyFont="1" applyFill="1" applyBorder="1" applyAlignment="1">
      <alignment horizontal="left" vertical="center" wrapText="1"/>
    </xf>
    <xf numFmtId="0" fontId="4" fillId="4" borderId="22" xfId="0" applyFont="1" applyFill="1" applyBorder="1" applyAlignment="1">
      <alignment horizontal="left" vertical="center" wrapText="1"/>
    </xf>
    <xf numFmtId="0" fontId="17" fillId="0" borderId="5"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3" xfId="0" applyFont="1" applyBorder="1" applyAlignment="1">
      <alignment horizontal="center" vertical="center" wrapText="1"/>
    </xf>
    <xf numFmtId="0" fontId="14" fillId="3" borderId="2" xfId="0" applyFont="1" applyFill="1" applyBorder="1" applyAlignment="1">
      <alignment horizontal="center" vertical="center"/>
    </xf>
    <xf numFmtId="0" fontId="17" fillId="0" borderId="2" xfId="0" applyFont="1" applyBorder="1" applyAlignment="1">
      <alignment horizontal="center" vertical="center" wrapText="1"/>
    </xf>
    <xf numFmtId="0" fontId="24" fillId="0" borderId="0" xfId="0" applyFont="1" applyAlignment="1" applyProtection="1">
      <alignment horizontal="center" vertical="center" wrapText="1"/>
    </xf>
    <xf numFmtId="0" fontId="2" fillId="4" borderId="0" xfId="0" applyFont="1" applyFill="1" applyProtection="1"/>
    <xf numFmtId="0" fontId="23" fillId="0" borderId="0" xfId="0" applyFont="1" applyBorder="1" applyAlignment="1" applyProtection="1">
      <alignment horizontal="center" vertical="center" wrapText="1"/>
    </xf>
    <xf numFmtId="0" fontId="24" fillId="0" borderId="36" xfId="0" applyFont="1" applyBorder="1" applyAlignment="1" applyProtection="1">
      <alignment horizontal="center" vertical="center" wrapText="1"/>
    </xf>
    <xf numFmtId="0" fontId="23" fillId="4" borderId="17" xfId="0" applyFont="1" applyFill="1" applyBorder="1" applyAlignment="1" applyProtection="1">
      <alignment horizontal="left" vertical="center" wrapText="1"/>
    </xf>
    <xf numFmtId="0" fontId="23" fillId="4" borderId="19" xfId="0" applyFont="1" applyFill="1" applyBorder="1" applyAlignment="1" applyProtection="1">
      <alignment horizontal="left" vertical="center" wrapText="1"/>
    </xf>
    <xf numFmtId="0" fontId="2" fillId="4" borderId="0" xfId="0" applyFont="1" applyFill="1" applyBorder="1" applyAlignment="1" applyProtection="1">
      <alignment vertical="center" wrapText="1"/>
    </xf>
    <xf numFmtId="0" fontId="24" fillId="0" borderId="37" xfId="0" applyFont="1" applyBorder="1" applyAlignment="1" applyProtection="1">
      <alignment horizontal="center" vertical="center" wrapText="1"/>
    </xf>
    <xf numFmtId="0" fontId="23" fillId="4" borderId="20" xfId="0" applyFont="1" applyFill="1" applyBorder="1" applyAlignment="1" applyProtection="1">
      <alignment horizontal="left" vertical="center" wrapText="1"/>
    </xf>
    <xf numFmtId="0" fontId="23" fillId="4" borderId="21" xfId="0" applyFont="1" applyFill="1" applyBorder="1" applyAlignment="1" applyProtection="1">
      <alignment horizontal="left" vertical="center" wrapText="1"/>
    </xf>
    <xf numFmtId="0" fontId="24" fillId="0" borderId="38" xfId="0" applyFont="1" applyBorder="1" applyAlignment="1" applyProtection="1">
      <alignment horizontal="center" vertical="center" wrapText="1"/>
    </xf>
    <xf numFmtId="0" fontId="23" fillId="4" borderId="22" xfId="0" applyFont="1" applyFill="1" applyBorder="1" applyAlignment="1" applyProtection="1">
      <alignment horizontal="left" vertical="center" wrapText="1"/>
    </xf>
    <xf numFmtId="0" fontId="23" fillId="4" borderId="24" xfId="0" applyFont="1" applyFill="1" applyBorder="1" applyAlignment="1" applyProtection="1">
      <alignment horizontal="left" vertical="center" wrapText="1"/>
    </xf>
    <xf numFmtId="0" fontId="27" fillId="3" borderId="2" xfId="0" applyFont="1" applyFill="1" applyBorder="1" applyAlignment="1" applyProtection="1">
      <alignment horizontal="left" vertical="center"/>
    </xf>
    <xf numFmtId="0" fontId="20" fillId="0" borderId="2" xfId="0" applyFont="1" applyBorder="1" applyAlignment="1" applyProtection="1">
      <alignment horizontal="left" vertical="center"/>
    </xf>
    <xf numFmtId="0" fontId="2" fillId="4" borderId="0" xfId="0" applyFont="1" applyFill="1" applyAlignment="1" applyProtection="1">
      <alignment horizontal="center" vertical="center" wrapText="1"/>
    </xf>
    <xf numFmtId="0" fontId="13" fillId="4" borderId="3" xfId="0" applyFont="1" applyFill="1" applyBorder="1" applyAlignment="1" applyProtection="1">
      <alignment horizontal="center"/>
    </xf>
    <xf numFmtId="0" fontId="32" fillId="0" borderId="2" xfId="0" applyFont="1" applyFill="1" applyBorder="1" applyAlignment="1" applyProtection="1">
      <alignment horizontal="center" vertical="center" wrapText="1"/>
    </xf>
    <xf numFmtId="9" fontId="33" fillId="0" borderId="2" xfId="5" applyFont="1" applyFill="1" applyBorder="1" applyAlignment="1" applyProtection="1">
      <alignment horizontal="center" vertical="center" wrapText="1"/>
    </xf>
    <xf numFmtId="14" fontId="33" fillId="0" borderId="2" xfId="0" applyNumberFormat="1" applyFont="1" applyFill="1" applyBorder="1" applyAlignment="1" applyProtection="1">
      <alignment horizontal="center" vertical="center"/>
    </xf>
    <xf numFmtId="1" fontId="33" fillId="0" borderId="2" xfId="0" applyNumberFormat="1" applyFont="1" applyFill="1" applyBorder="1" applyAlignment="1" applyProtection="1">
      <alignment horizontal="center" vertical="center"/>
    </xf>
    <xf numFmtId="10" fontId="34" fillId="13" borderId="2" xfId="0" applyNumberFormat="1" applyFont="1" applyFill="1" applyBorder="1" applyAlignment="1" applyProtection="1">
      <alignment horizontal="center" vertical="center"/>
    </xf>
    <xf numFmtId="10" fontId="35" fillId="0" borderId="2" xfId="5" applyNumberFormat="1" applyFont="1" applyFill="1" applyBorder="1" applyAlignment="1" applyProtection="1">
      <alignment horizontal="left" vertical="center" wrapText="1"/>
    </xf>
    <xf numFmtId="10" fontId="35" fillId="0" borderId="2" xfId="5" applyNumberFormat="1" applyFont="1" applyFill="1" applyBorder="1" applyAlignment="1" applyProtection="1">
      <alignment horizontal="center" vertical="center" wrapText="1"/>
    </xf>
    <xf numFmtId="0" fontId="36" fillId="0" borderId="0" xfId="0" applyFont="1" applyFill="1" applyAlignment="1" applyProtection="1">
      <alignment horizontal="center" vertical="center" wrapText="1"/>
    </xf>
    <xf numFmtId="0" fontId="32" fillId="0" borderId="54" xfId="0" applyFont="1" applyFill="1" applyBorder="1" applyAlignment="1" applyProtection="1">
      <alignment horizontal="center" vertical="center" wrapText="1"/>
    </xf>
    <xf numFmtId="0" fontId="32" fillId="0" borderId="55" xfId="0" applyFont="1" applyFill="1" applyBorder="1" applyAlignment="1" applyProtection="1">
      <alignment horizontal="center" vertical="center" wrapText="1"/>
    </xf>
    <xf numFmtId="0" fontId="33" fillId="0" borderId="2" xfId="0" applyFont="1" applyFill="1" applyBorder="1" applyAlignment="1" applyProtection="1">
      <alignment vertical="center" wrapText="1"/>
    </xf>
    <xf numFmtId="0" fontId="32" fillId="0" borderId="7" xfId="0" applyFont="1" applyFill="1" applyBorder="1" applyAlignment="1" applyProtection="1">
      <alignment horizontal="center" vertical="center" wrapText="1"/>
    </xf>
    <xf numFmtId="0" fontId="32" fillId="0" borderId="53" xfId="0" applyFont="1" applyFill="1" applyBorder="1" applyAlignment="1" applyProtection="1">
      <alignment horizontal="center" vertical="center" wrapText="1"/>
    </xf>
    <xf numFmtId="14" fontId="33" fillId="0" borderId="2" xfId="0" applyNumberFormat="1" applyFont="1" applyFill="1" applyBorder="1" applyAlignment="1" applyProtection="1">
      <alignment horizontal="center" vertical="center" wrapText="1"/>
    </xf>
    <xf numFmtId="0" fontId="33" fillId="0" borderId="2" xfId="0" applyFont="1" applyFill="1" applyBorder="1" applyAlignment="1" applyProtection="1">
      <alignment horizontal="justify" vertical="justify" wrapText="1"/>
    </xf>
    <xf numFmtId="0" fontId="32" fillId="0" borderId="56" xfId="0" applyFont="1" applyFill="1" applyBorder="1" applyAlignment="1" applyProtection="1">
      <alignment horizontal="center" vertical="center" wrapText="1"/>
    </xf>
    <xf numFmtId="0" fontId="32" fillId="0" borderId="57" xfId="0" applyFont="1" applyFill="1" applyBorder="1" applyAlignment="1" applyProtection="1">
      <alignment horizontal="center" vertical="center" wrapText="1"/>
    </xf>
    <xf numFmtId="0" fontId="32" fillId="0" borderId="2" xfId="0" applyFont="1" applyFill="1" applyBorder="1" applyAlignment="1" applyProtection="1">
      <alignment vertical="center" wrapText="1"/>
    </xf>
    <xf numFmtId="0" fontId="33" fillId="0" borderId="2" xfId="0" applyFont="1" applyFill="1" applyBorder="1" applyProtection="1"/>
    <xf numFmtId="9" fontId="26" fillId="8" borderId="2" xfId="0" applyNumberFormat="1" applyFont="1" applyFill="1" applyBorder="1" applyAlignment="1" applyProtection="1">
      <alignment horizontal="center" vertical="center" wrapText="1"/>
    </xf>
    <xf numFmtId="9" fontId="37" fillId="8" borderId="2" xfId="0" applyNumberFormat="1" applyFont="1" applyFill="1" applyBorder="1" applyAlignment="1" applyProtection="1">
      <alignment horizontal="center" vertical="center" wrapText="1"/>
    </xf>
    <xf numFmtId="10" fontId="23" fillId="0" borderId="0" xfId="0" applyNumberFormat="1" applyFont="1" applyAlignment="1" applyProtection="1">
      <alignment horizontal="center" vertical="center" wrapText="1"/>
    </xf>
    <xf numFmtId="165" fontId="17" fillId="4" borderId="2" xfId="0" applyNumberFormat="1" applyFont="1" applyFill="1" applyBorder="1" applyAlignment="1">
      <alignment horizontal="center" vertical="center" wrapText="1"/>
    </xf>
  </cellXfs>
  <cellStyles count="6">
    <cellStyle name="Hipervínculo" xfId="4" builtinId="8"/>
    <cellStyle name="Neutral" xfId="1" builtinId="28" customBuiltin="1"/>
    <cellStyle name="Normal" xfId="0" builtinId="0"/>
    <cellStyle name="Normal 2" xfId="2"/>
    <cellStyle name="Porcentaje 2" xfId="5"/>
    <cellStyle name="Total" xfId="3" builtinId="25" customBuiltin="1"/>
  </cellStyles>
  <dxfs count="28">
    <dxf>
      <fill>
        <patternFill>
          <bgColor rgb="FF92D050"/>
        </patternFill>
      </fill>
    </dxf>
    <dxf>
      <fill>
        <patternFill>
          <bgColor rgb="FFFFFF00"/>
        </patternFill>
      </fill>
    </dxf>
    <dxf>
      <fill>
        <patternFill>
          <bgColor theme="9"/>
        </patternFill>
      </fill>
    </dxf>
    <dxf>
      <fill>
        <patternFill>
          <bgColor rgb="FFFF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9" defaultPivotStyle="PivotStyleLight16"/>
  <colors>
    <mruColors>
      <color rgb="FF0000FF"/>
      <color rgb="FF99FF33"/>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oyect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drawing1.xml><?xml version="1.0" encoding="utf-8"?>
<xdr:wsDr xmlns:xdr="http://schemas.openxmlformats.org/drawingml/2006/spreadsheetDrawing" xmlns:a="http://schemas.openxmlformats.org/drawingml/2006/main">
  <xdr:twoCellAnchor editAs="oneCell">
    <xdr:from>
      <xdr:col>2</xdr:col>
      <xdr:colOff>280149</xdr:colOff>
      <xdr:row>1</xdr:row>
      <xdr:rowOff>22411</xdr:rowOff>
    </xdr:from>
    <xdr:to>
      <xdr:col>2</xdr:col>
      <xdr:colOff>1367119</xdr:colOff>
      <xdr:row>4</xdr:row>
      <xdr:rowOff>206484</xdr:rowOff>
    </xdr:to>
    <xdr:pic>
      <xdr:nvPicPr>
        <xdr:cNvPr id="4" name="Picture 2">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6267" y="504264"/>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529166</xdr:colOff>
      <xdr:row>21</xdr:row>
      <xdr:rowOff>42334</xdr:rowOff>
    </xdr:from>
    <xdr:to>
      <xdr:col>5</xdr:col>
      <xdr:colOff>1492872</xdr:colOff>
      <xdr:row>29</xdr:row>
      <xdr:rowOff>33619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5789083"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804334</xdr:colOff>
      <xdr:row>1</xdr:row>
      <xdr:rowOff>63499</xdr:rowOff>
    </xdr:from>
    <xdr:to>
      <xdr:col>2</xdr:col>
      <xdr:colOff>917637</xdr:colOff>
      <xdr:row>4</xdr:row>
      <xdr:rowOff>235743</xdr:rowOff>
    </xdr:to>
    <xdr:pic>
      <xdr:nvPicPr>
        <xdr:cNvPr id="5" name="Picture 2">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63084"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474548</xdr:colOff>
      <xdr:row>4</xdr:row>
      <xdr:rowOff>130969</xdr:rowOff>
    </xdr:from>
    <xdr:to>
      <xdr:col>12</xdr:col>
      <xdr:colOff>726281</xdr:colOff>
      <xdr:row>8</xdr:row>
      <xdr:rowOff>190500</xdr:rowOff>
    </xdr:to>
    <xdr:sp macro="" textlink="">
      <xdr:nvSpPr>
        <xdr:cNvPr id="2" name="Flecha izquierda 1">
          <a:hlinkClick xmlns:r="http://schemas.openxmlformats.org/officeDocument/2006/relationships" r:id="rId1"/>
        </xdr:cNvPr>
        <xdr:cNvSpPr/>
      </xdr:nvSpPr>
      <xdr:spPr>
        <a:xfrm>
          <a:off x="15857423" y="1273969"/>
          <a:ext cx="966108" cy="97631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2</xdr:col>
      <xdr:colOff>714375</xdr:colOff>
      <xdr:row>1</xdr:row>
      <xdr:rowOff>57150</xdr:rowOff>
    </xdr:from>
    <xdr:to>
      <xdr:col>2</xdr:col>
      <xdr:colOff>1801345</xdr:colOff>
      <xdr:row>4</xdr:row>
      <xdr:rowOff>237861</xdr:rowOff>
    </xdr:to>
    <xdr:pic>
      <xdr:nvPicPr>
        <xdr:cNvPr id="3"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76300" y="219075"/>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6</xdr:col>
      <xdr:colOff>1056</xdr:colOff>
      <xdr:row>19</xdr:row>
      <xdr:rowOff>2</xdr:rowOff>
    </xdr:from>
    <xdr:to>
      <xdr:col>6</xdr:col>
      <xdr:colOff>1269999</xdr:colOff>
      <xdr:row>26</xdr:row>
      <xdr:rowOff>139453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5303306" y="6371169"/>
          <a:ext cx="1268943" cy="117661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402168</xdr:colOff>
      <xdr:row>1</xdr:row>
      <xdr:rowOff>52917</xdr:rowOff>
    </xdr:from>
    <xdr:to>
      <xdr:col>2</xdr:col>
      <xdr:colOff>515471</xdr:colOff>
      <xdr:row>4</xdr:row>
      <xdr:rowOff>225161</xdr:rowOff>
    </xdr:to>
    <xdr:pic>
      <xdr:nvPicPr>
        <xdr:cNvPr id="5" name="Picture 2">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0918" y="211667"/>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340048</xdr:colOff>
      <xdr:row>1</xdr:row>
      <xdr:rowOff>43714</xdr:rowOff>
    </xdr:from>
    <xdr:to>
      <xdr:col>21</xdr:col>
      <xdr:colOff>493438</xdr:colOff>
      <xdr:row>4</xdr:row>
      <xdr:rowOff>271054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12024048" y="191881"/>
          <a:ext cx="968307" cy="116925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391584</xdr:colOff>
      <xdr:row>1</xdr:row>
      <xdr:rowOff>52916</xdr:rowOff>
    </xdr:from>
    <xdr:to>
      <xdr:col>2</xdr:col>
      <xdr:colOff>504887</xdr:colOff>
      <xdr:row>4</xdr:row>
      <xdr:rowOff>225160</xdr:rowOff>
    </xdr:to>
    <xdr:pic>
      <xdr:nvPicPr>
        <xdr:cNvPr id="6" name="Picture 2">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0334" y="211666"/>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212912</xdr:colOff>
      <xdr:row>4</xdr:row>
      <xdr:rowOff>235322</xdr:rowOff>
    </xdr:from>
    <xdr:to>
      <xdr:col>14</xdr:col>
      <xdr:colOff>336177</xdr:colOff>
      <xdr:row>9</xdr:row>
      <xdr:rowOff>190500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12147177" y="13222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412750</xdr:colOff>
      <xdr:row>1</xdr:row>
      <xdr:rowOff>63500</xdr:rowOff>
    </xdr:from>
    <xdr:to>
      <xdr:col>2</xdr:col>
      <xdr:colOff>526053</xdr:colOff>
      <xdr:row>4</xdr:row>
      <xdr:rowOff>235744</xdr:rowOff>
    </xdr:to>
    <xdr:pic>
      <xdr:nvPicPr>
        <xdr:cNvPr id="5" name="Picture 2">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0" y="222250"/>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371475</xdr:colOff>
      <xdr:row>11</xdr:row>
      <xdr:rowOff>114300</xdr:rowOff>
    </xdr:from>
    <xdr:to>
      <xdr:col>5</xdr:col>
      <xdr:colOff>1335181</xdr:colOff>
      <xdr:row>19</xdr:row>
      <xdr:rowOff>71719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6419850" y="2238375"/>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709084</xdr:colOff>
      <xdr:row>1</xdr:row>
      <xdr:rowOff>63501</xdr:rowOff>
    </xdr:from>
    <xdr:to>
      <xdr:col>1</xdr:col>
      <xdr:colOff>1796054</xdr:colOff>
      <xdr:row>4</xdr:row>
      <xdr:rowOff>235745</xdr:rowOff>
    </xdr:to>
    <xdr:pic>
      <xdr:nvPicPr>
        <xdr:cNvPr id="5" name="Picture 2">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7834" y="222251"/>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48683</xdr:colOff>
      <xdr:row>0</xdr:row>
      <xdr:rowOff>0</xdr:rowOff>
    </xdr:from>
    <xdr:to>
      <xdr:col>12</xdr:col>
      <xdr:colOff>197473</xdr:colOff>
      <xdr:row>4</xdr:row>
      <xdr:rowOff>90769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12039600" y="0"/>
          <a:ext cx="963706" cy="118085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603251</xdr:colOff>
      <xdr:row>1</xdr:row>
      <xdr:rowOff>63499</xdr:rowOff>
    </xdr:from>
    <xdr:to>
      <xdr:col>2</xdr:col>
      <xdr:colOff>79630</xdr:colOff>
      <xdr:row>4</xdr:row>
      <xdr:rowOff>235743</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1"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119684</xdr:colOff>
      <xdr:row>0</xdr:row>
      <xdr:rowOff>92351</xdr:rowOff>
    </xdr:from>
    <xdr:to>
      <xdr:col>9</xdr:col>
      <xdr:colOff>322633</xdr:colOff>
      <xdr:row>5</xdr:row>
      <xdr:rowOff>459345</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11624227" y="92351"/>
          <a:ext cx="964949" cy="180816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555073</xdr:colOff>
      <xdr:row>1</xdr:row>
      <xdr:rowOff>33131</xdr:rowOff>
    </xdr:from>
    <xdr:to>
      <xdr:col>1</xdr:col>
      <xdr:colOff>1476245</xdr:colOff>
      <xdr:row>4</xdr:row>
      <xdr:rowOff>248478</xdr:rowOff>
    </xdr:to>
    <xdr:pic>
      <xdr:nvPicPr>
        <xdr:cNvPr id="5" name="Picture 2">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6377" y="207066"/>
          <a:ext cx="921172" cy="94421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898071</xdr:colOff>
      <xdr:row>29</xdr:row>
      <xdr:rowOff>10574</xdr:rowOff>
    </xdr:from>
    <xdr:to>
      <xdr:col>5</xdr:col>
      <xdr:colOff>718777</xdr:colOff>
      <xdr:row>40</xdr:row>
      <xdr:rowOff>29073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6274404" y="8053907"/>
          <a:ext cx="1365873" cy="16483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751417</xdr:colOff>
      <xdr:row>1</xdr:row>
      <xdr:rowOff>63499</xdr:rowOff>
    </xdr:from>
    <xdr:to>
      <xdr:col>2</xdr:col>
      <xdr:colOff>864720</xdr:colOff>
      <xdr:row>4</xdr:row>
      <xdr:rowOff>235743</xdr:rowOff>
    </xdr:to>
    <xdr:pic>
      <xdr:nvPicPr>
        <xdr:cNvPr id="5" name="Picture 2">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0167"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687917</xdr:colOff>
      <xdr:row>32</xdr:row>
      <xdr:rowOff>95250</xdr:rowOff>
    </xdr:from>
    <xdr:to>
      <xdr:col>3</xdr:col>
      <xdr:colOff>1651623</xdr:colOff>
      <xdr:row>41</xdr:row>
      <xdr:rowOff>23036</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5185834" y="7164917"/>
          <a:ext cx="963706" cy="126128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772585</xdr:colOff>
      <xdr:row>1</xdr:row>
      <xdr:rowOff>63499</xdr:rowOff>
    </xdr:from>
    <xdr:to>
      <xdr:col>1</xdr:col>
      <xdr:colOff>1859555</xdr:colOff>
      <xdr:row>4</xdr:row>
      <xdr:rowOff>235743</xdr:rowOff>
    </xdr:to>
    <xdr:pic>
      <xdr:nvPicPr>
        <xdr:cNvPr id="5" name="Picture 2">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1335"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179917</xdr:colOff>
      <xdr:row>6</xdr:row>
      <xdr:rowOff>95250</xdr:rowOff>
    </xdr:from>
    <xdr:to>
      <xdr:col>13</xdr:col>
      <xdr:colOff>328707</xdr:colOff>
      <xdr:row>11</xdr:row>
      <xdr:rowOff>23034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11228917" y="1545167"/>
          <a:ext cx="963707" cy="126128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508000</xdr:colOff>
      <xdr:row>1</xdr:row>
      <xdr:rowOff>63499</xdr:rowOff>
    </xdr:from>
    <xdr:to>
      <xdr:col>1</xdr:col>
      <xdr:colOff>1594970</xdr:colOff>
      <xdr:row>4</xdr:row>
      <xdr:rowOff>235743</xdr:rowOff>
    </xdr:to>
    <xdr:pic>
      <xdr:nvPicPr>
        <xdr:cNvPr id="6" name="Picture 2">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0"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vianar/AppData/Local/Microsoft/Windows/INetCache/Content.Outlook/FABUSXAS/GC-F-015_PlaneaciondeProyect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to"/>
      <sheetName val="Justificación - Objetivo"/>
      <sheetName val="Indicadores"/>
      <sheetName val="Recursos Humanos"/>
      <sheetName val="Comunicaciones internas"/>
      <sheetName val="Recursos Financieros"/>
      <sheetName val="Interesados"/>
      <sheetName val="Plan de comunicaciones"/>
      <sheetName val="Requerimientos"/>
      <sheetName val="Alcance"/>
      <sheetName val="EDT- Actividades"/>
      <sheetName val="Riesgos-Cronograma"/>
      <sheetName val="No tocar"/>
    </sheetNames>
    <sheetDataSet>
      <sheetData sheetId="0">
        <row r="2">
          <cell r="K2" t="str">
            <v>Codigo: GC-F-015</v>
          </cell>
        </row>
        <row r="3">
          <cell r="K3" t="str">
            <v>Fecha: 17 de septiembre de 2014</v>
          </cell>
        </row>
        <row r="4">
          <cell r="K4" t="str">
            <v>Version 001</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hyperlink" Target="mailto:VivianaR@SUPERSOCIEDADES.GOV.CO" TargetMode="External"/><Relationship Id="rId7" Type="http://schemas.openxmlformats.org/officeDocument/2006/relationships/comments" Target="../comments6.xml"/><Relationship Id="rId2" Type="http://schemas.openxmlformats.org/officeDocument/2006/relationships/hyperlink" Target="mailto:EdgarB@SUPERSOCIEDADES.GOV.CO" TargetMode="External"/><Relationship Id="rId1" Type="http://schemas.openxmlformats.org/officeDocument/2006/relationships/hyperlink" Target="mailto:RURamirez@SUPERSOCIEDADES.GOV.CO" TargetMode="External"/><Relationship Id="rId6" Type="http://schemas.openxmlformats.org/officeDocument/2006/relationships/vmlDrawing" Target="../drawings/vmlDrawing6.vml"/><Relationship Id="rId5" Type="http://schemas.openxmlformats.org/officeDocument/2006/relationships/drawing" Target="../drawings/drawing7.xm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S25"/>
  <sheetViews>
    <sheetView showGridLines="0" zoomScale="80" zoomScaleNormal="80" workbookViewId="0">
      <selection activeCell="C13" sqref="C13"/>
    </sheetView>
  </sheetViews>
  <sheetFormatPr baseColWidth="10" defaultColWidth="11.42578125" defaultRowHeight="12" x14ac:dyDescent="0.2"/>
  <cols>
    <col min="1" max="1" width="0.7109375" style="1" customWidth="1"/>
    <col min="2" max="2" width="3.28515625" style="1" customWidth="1"/>
    <col min="3" max="3" width="26.42578125" style="1" bestFit="1" customWidth="1"/>
    <col min="4" max="4" width="3.7109375" style="1" customWidth="1"/>
    <col min="5" max="5" width="26.7109375" style="1" bestFit="1" customWidth="1"/>
    <col min="6" max="6" width="3.7109375" style="1" customWidth="1"/>
    <col min="7" max="7" width="26.85546875" style="1" bestFit="1" customWidth="1"/>
    <col min="8" max="8" width="2.28515625" style="1" customWidth="1"/>
    <col min="9" max="9" width="28.42578125" style="1" customWidth="1"/>
    <col min="10" max="10" width="2.140625" style="1" customWidth="1"/>
    <col min="11" max="11" width="26.85546875" style="1" customWidth="1"/>
    <col min="12" max="12" width="1.7109375" style="1" customWidth="1"/>
    <col min="13" max="14" width="7.7109375" style="1" customWidth="1"/>
    <col min="15" max="16" width="5.7109375" style="1" hidden="1" customWidth="1"/>
    <col min="17" max="17" width="10.7109375" style="1" customWidth="1"/>
    <col min="18" max="18" width="20.7109375" style="1" customWidth="1"/>
    <col min="19" max="19" width="9.140625" style="2" customWidth="1"/>
    <col min="20" max="240" width="9.140625" style="1" customWidth="1"/>
    <col min="241" max="16384" width="11.42578125" style="1"/>
  </cols>
  <sheetData>
    <row r="1" spans="1:19" ht="5.25" customHeight="1" thickBot="1" x14ac:dyDescent="0.25"/>
    <row r="2" spans="1:19" s="11" customFormat="1" ht="26.25" customHeight="1" x14ac:dyDescent="0.2">
      <c r="A2" s="64"/>
      <c r="B2" s="140"/>
      <c r="C2" s="141"/>
      <c r="D2" s="142" t="s">
        <v>0</v>
      </c>
      <c r="E2" s="143"/>
      <c r="F2" s="143"/>
      <c r="G2" s="143"/>
      <c r="H2" s="143"/>
      <c r="I2" s="143"/>
      <c r="J2" s="144"/>
      <c r="K2" s="130" t="s">
        <v>1</v>
      </c>
      <c r="L2" s="131"/>
      <c r="M2" s="64"/>
      <c r="N2" s="64"/>
      <c r="O2" s="64"/>
      <c r="P2" s="64"/>
      <c r="Q2" s="64"/>
      <c r="R2" s="64"/>
      <c r="S2" s="13"/>
    </row>
    <row r="3" spans="1:19" s="11" customFormat="1" ht="23.25" customHeight="1" x14ac:dyDescent="0.2">
      <c r="A3" s="64"/>
      <c r="B3" s="136"/>
      <c r="C3" s="137"/>
      <c r="D3" s="145" t="s">
        <v>2</v>
      </c>
      <c r="E3" s="146"/>
      <c r="F3" s="146"/>
      <c r="G3" s="146"/>
      <c r="H3" s="146"/>
      <c r="I3" s="146"/>
      <c r="J3" s="147"/>
      <c r="K3" s="132" t="s">
        <v>3</v>
      </c>
      <c r="L3" s="133"/>
      <c r="M3" s="64"/>
      <c r="N3" s="64"/>
      <c r="O3" s="64"/>
      <c r="P3" s="64"/>
      <c r="Q3" s="64"/>
      <c r="R3" s="64"/>
      <c r="S3" s="13"/>
    </row>
    <row r="4" spans="1:19" s="11" customFormat="1" ht="24" customHeight="1" x14ac:dyDescent="0.2">
      <c r="A4" s="64"/>
      <c r="B4" s="136"/>
      <c r="C4" s="137"/>
      <c r="D4" s="145" t="s">
        <v>4</v>
      </c>
      <c r="E4" s="146"/>
      <c r="F4" s="146"/>
      <c r="G4" s="146"/>
      <c r="H4" s="146"/>
      <c r="I4" s="146"/>
      <c r="J4" s="147"/>
      <c r="K4" s="132" t="s">
        <v>5</v>
      </c>
      <c r="L4" s="133"/>
      <c r="M4" s="64"/>
      <c r="N4" s="64"/>
      <c r="O4" s="64"/>
      <c r="P4" s="64"/>
      <c r="Q4" s="64"/>
      <c r="R4" s="64"/>
      <c r="S4" s="13"/>
    </row>
    <row r="5" spans="1:19" s="11" customFormat="1" ht="22.5" customHeight="1" thickBot="1" x14ac:dyDescent="0.25">
      <c r="A5" s="64"/>
      <c r="B5" s="138"/>
      <c r="C5" s="139"/>
      <c r="D5" s="148" t="s">
        <v>6</v>
      </c>
      <c r="E5" s="149"/>
      <c r="F5" s="149"/>
      <c r="G5" s="149"/>
      <c r="H5" s="149"/>
      <c r="I5" s="149"/>
      <c r="J5" s="150"/>
      <c r="K5" s="134" t="s">
        <v>7</v>
      </c>
      <c r="L5" s="135"/>
      <c r="M5" s="64"/>
      <c r="N5" s="64"/>
      <c r="O5" s="64"/>
      <c r="P5" s="64"/>
      <c r="Q5" s="64"/>
      <c r="R5" s="64"/>
      <c r="S5" s="13"/>
    </row>
    <row r="6" spans="1:19" ht="5.25" customHeight="1" x14ac:dyDescent="0.2">
      <c r="C6" s="24"/>
      <c r="D6" s="24"/>
      <c r="E6" s="24"/>
      <c r="F6" s="24"/>
      <c r="G6" s="24"/>
      <c r="H6" s="24"/>
      <c r="I6" s="24"/>
    </row>
    <row r="7" spans="1:19" ht="48" customHeight="1" x14ac:dyDescent="0.2">
      <c r="C7" s="129" t="s">
        <v>8</v>
      </c>
      <c r="D7" s="129"/>
      <c r="E7" s="151" t="s">
        <v>219</v>
      </c>
      <c r="F7" s="151"/>
      <c r="G7" s="151"/>
      <c r="H7" s="151"/>
      <c r="I7" s="151"/>
      <c r="J7" s="151"/>
      <c r="K7" s="151"/>
      <c r="L7" s="151"/>
      <c r="M7" s="72"/>
      <c r="N7" s="72"/>
      <c r="O7" s="72"/>
      <c r="P7" s="72"/>
      <c r="Q7" s="72"/>
      <c r="S7" s="1"/>
    </row>
    <row r="8" spans="1:19" ht="6.75" customHeight="1" x14ac:dyDescent="0.2">
      <c r="C8" s="6"/>
      <c r="D8" s="6"/>
      <c r="E8" s="7"/>
      <c r="F8" s="7"/>
      <c r="G8" s="7"/>
      <c r="H8" s="7"/>
      <c r="I8" s="7"/>
      <c r="S8" s="1"/>
    </row>
    <row r="9" spans="1:19" ht="6.75" customHeight="1" thickBot="1" x14ac:dyDescent="0.25">
      <c r="C9" s="6"/>
      <c r="D9" s="6"/>
      <c r="E9" s="7"/>
      <c r="F9" s="7"/>
      <c r="G9" s="7"/>
      <c r="H9" s="7"/>
      <c r="I9" s="7"/>
      <c r="S9" s="1"/>
    </row>
    <row r="10" spans="1:19" ht="12.75" thickBot="1" x14ac:dyDescent="0.25">
      <c r="B10" s="26"/>
      <c r="C10" s="27"/>
      <c r="D10" s="27"/>
      <c r="E10" s="27"/>
      <c r="F10" s="27"/>
      <c r="G10" s="27"/>
      <c r="H10" s="27"/>
      <c r="I10" s="27"/>
      <c r="J10" s="27"/>
      <c r="K10" s="27"/>
      <c r="L10" s="28"/>
    </row>
    <row r="11" spans="1:19" ht="39.950000000000003" customHeight="1" thickBot="1" x14ac:dyDescent="0.25">
      <c r="B11" s="29"/>
      <c r="C11" s="15" t="s">
        <v>9</v>
      </c>
      <c r="D11" s="30"/>
      <c r="E11" s="15" t="s">
        <v>10</v>
      </c>
      <c r="F11" s="30"/>
      <c r="G11" s="15" t="s">
        <v>11</v>
      </c>
      <c r="H11" s="30"/>
      <c r="I11" s="15" t="s">
        <v>12</v>
      </c>
      <c r="J11" s="30"/>
      <c r="K11" s="15" t="s">
        <v>13</v>
      </c>
      <c r="L11" s="31"/>
    </row>
    <row r="12" spans="1:19" ht="15" customHeight="1" thickBot="1" x14ac:dyDescent="0.25">
      <c r="B12" s="29"/>
      <c r="C12" s="30"/>
      <c r="D12" s="30"/>
      <c r="E12" s="30"/>
      <c r="F12" s="30"/>
      <c r="G12" s="30"/>
      <c r="H12" s="30"/>
      <c r="I12" s="30"/>
      <c r="J12" s="30"/>
      <c r="K12" s="30"/>
      <c r="L12" s="31"/>
    </row>
    <row r="13" spans="1:19" ht="39.950000000000003" customHeight="1" thickBot="1" x14ac:dyDescent="0.25">
      <c r="B13" s="29"/>
      <c r="C13" s="15" t="s">
        <v>14</v>
      </c>
      <c r="D13" s="30"/>
      <c r="E13" s="15" t="s">
        <v>15</v>
      </c>
      <c r="F13" s="30"/>
      <c r="G13" s="15" t="s">
        <v>16</v>
      </c>
      <c r="H13" s="30"/>
      <c r="I13" s="120" t="s">
        <v>17</v>
      </c>
      <c r="J13" s="30"/>
      <c r="K13" s="15" t="s">
        <v>18</v>
      </c>
      <c r="L13" s="31"/>
    </row>
    <row r="14" spans="1:19" ht="15" customHeight="1" thickBot="1" x14ac:dyDescent="0.25">
      <c r="B14" s="29"/>
      <c r="C14" s="30"/>
      <c r="D14" s="30"/>
      <c r="E14" s="30"/>
      <c r="F14" s="30"/>
      <c r="G14" s="30"/>
      <c r="H14" s="30"/>
      <c r="I14" s="30"/>
      <c r="J14" s="30"/>
      <c r="K14" s="30"/>
      <c r="L14" s="31"/>
    </row>
    <row r="15" spans="1:19" ht="37.5" customHeight="1" thickBot="1" x14ac:dyDescent="0.25">
      <c r="B15" s="29"/>
      <c r="C15" s="30"/>
      <c r="D15" s="30"/>
      <c r="E15" s="30"/>
      <c r="F15" s="30"/>
      <c r="G15" s="15" t="s">
        <v>19</v>
      </c>
      <c r="H15" s="30"/>
      <c r="I15" s="30"/>
      <c r="J15" s="30"/>
      <c r="K15" s="30"/>
      <c r="L15" s="31"/>
    </row>
    <row r="16" spans="1:19" ht="12.75" thickBot="1" x14ac:dyDescent="0.25">
      <c r="B16" s="32"/>
      <c r="C16" s="33"/>
      <c r="D16" s="33"/>
      <c r="E16" s="33"/>
      <c r="F16" s="33"/>
      <c r="G16" s="33"/>
      <c r="H16" s="33"/>
      <c r="I16" s="33"/>
      <c r="J16" s="33"/>
      <c r="K16" s="33"/>
      <c r="L16" s="34"/>
    </row>
    <row r="17" ht="37.5" customHeight="1" x14ac:dyDescent="0.2"/>
    <row r="19" ht="37.5" customHeight="1" x14ac:dyDescent="0.2"/>
    <row r="21" ht="37.5" customHeight="1" x14ac:dyDescent="0.2"/>
    <row r="23" ht="37.5" customHeight="1" x14ac:dyDescent="0.2"/>
    <row r="25" ht="37.5" customHeight="1" x14ac:dyDescent="0.2"/>
  </sheetData>
  <mergeCells count="14">
    <mergeCell ref="C7:D7"/>
    <mergeCell ref="K2:L2"/>
    <mergeCell ref="K3:L3"/>
    <mergeCell ref="K4:L4"/>
    <mergeCell ref="K5:L5"/>
    <mergeCell ref="B3:C3"/>
    <mergeCell ref="B4:C4"/>
    <mergeCell ref="B5:C5"/>
    <mergeCell ref="B2:C2"/>
    <mergeCell ref="D2:J2"/>
    <mergeCell ref="D3:J3"/>
    <mergeCell ref="D4:J4"/>
    <mergeCell ref="D5:J5"/>
    <mergeCell ref="E7:L7"/>
  </mergeCells>
  <dataValidations count="1">
    <dataValidation type="whole" allowBlank="1" showInputMessage="1" showErrorMessage="1" sqref="I12 K12 K16:K65494 I10 L10:Q65494 K10 I16:I65494 I14 K14 J10:J65494 H10:H12 H14:H65494">
      <formula1>1</formula1>
      <formula2>5</formula2>
    </dataValidation>
  </dataValidations>
  <hyperlinks>
    <hyperlink ref="C11" location="'Justificación - Objetivo'!A1" display="JUSTIFICACIÓN - OBJETIVO"/>
    <hyperlink ref="E11" location="Indicadores!Área_de_impresión" display="INDICADORES"/>
    <hyperlink ref="K11" location="'Recursos Financieros'!A1" display="RECURSOS FINANCIEROS"/>
    <hyperlink ref="E13" location="Requerimientos!Área_de_impresión" display="REQUERIMIENTOS"/>
    <hyperlink ref="G13" location="Alcance!Área_de_impresión" display="ALCANCE"/>
    <hyperlink ref="K13" location="'Plan de comunicaciones'!Área_de_impresión" display="PLAN DE COMUNICACIONES"/>
    <hyperlink ref="I13" location="'EDT- FASE II'!A1" display="EDT-ACTIVIDADES"/>
    <hyperlink ref="C13" location="Interesados!Área_de_impresión" display="INTERESADOS"/>
    <hyperlink ref="G15" location="'Riesgos-Cronograma'!Área_de_impresión" display="RIESGOS - CRONOGRAMA"/>
    <hyperlink ref="I11" location="'Comunicaciones internas'!A1" display="COMUNICACIONES INTERNAS"/>
    <hyperlink ref="G11" location="'Recursos Humanos'!Área_de_impresión" display="RECURSOS HUMANOS"/>
  </hyperlinks>
  <printOptions horizontalCentered="1"/>
  <pageMargins left="0.39370078740157483" right="0.39370078740157483" top="0.74803149606299213" bottom="0.74803149606299213" header="0.31496062992125984" footer="0.31496062992125984"/>
  <pageSetup paperSize="5" fitToHeight="0" orientation="landscape"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19"/>
  <sheetViews>
    <sheetView showGridLines="0" topLeftCell="B10" zoomScaleNormal="100" workbookViewId="0">
      <selection activeCell="D21" sqref="D21"/>
    </sheetView>
  </sheetViews>
  <sheetFormatPr baseColWidth="10" defaultColWidth="11.42578125" defaultRowHeight="12" x14ac:dyDescent="0.2"/>
  <cols>
    <col min="1" max="1" width="2.42578125" style="1" customWidth="1"/>
    <col min="2" max="2" width="14.42578125" style="1" customWidth="1"/>
    <col min="3" max="3" width="26.425781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customWidth="1"/>
    <col min="15" max="16" width="2.42578125" style="1" customWidth="1"/>
    <col min="17" max="17" width="7.7109375" style="1" customWidth="1"/>
    <col min="18" max="18" width="0.7109375" style="5" customWidth="1"/>
    <col min="19" max="19" width="1" style="1" customWidth="1"/>
    <col min="20" max="20" width="1.42578125" style="1" customWidth="1"/>
    <col min="21" max="21" width="1.140625" style="5"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0" customFormat="1" ht="26.25" customHeight="1" x14ac:dyDescent="0.2">
      <c r="B2" s="221"/>
      <c r="C2" s="222"/>
      <c r="D2" s="248" t="s">
        <v>0</v>
      </c>
      <c r="E2" s="249"/>
      <c r="F2" s="249"/>
      <c r="G2" s="249"/>
      <c r="H2" s="249"/>
      <c r="I2" s="249"/>
      <c r="J2" s="250"/>
      <c r="K2" s="58"/>
      <c r="L2" s="56"/>
      <c r="M2" s="242" t="str">
        <f>Proyecto!K2</f>
        <v>Código: GC-F-015</v>
      </c>
      <c r="N2" s="242"/>
      <c r="O2" s="242"/>
      <c r="P2" s="243"/>
      <c r="Q2" s="64"/>
      <c r="R2" s="9"/>
      <c r="S2" s="9"/>
      <c r="T2" s="9"/>
      <c r="U2" s="12"/>
      <c r="V2" s="64"/>
      <c r="W2" s="64"/>
      <c r="X2" s="64"/>
      <c r="Y2" s="64"/>
      <c r="Z2" s="64"/>
      <c r="AA2" s="64"/>
      <c r="AB2" s="64"/>
      <c r="AC2" s="64"/>
      <c r="AD2" s="64"/>
      <c r="AE2" s="13"/>
    </row>
    <row r="3" spans="2:31" s="10" customFormat="1" ht="23.25" customHeight="1" x14ac:dyDescent="0.2">
      <c r="B3" s="223"/>
      <c r="C3" s="224"/>
      <c r="D3" s="251" t="s">
        <v>2</v>
      </c>
      <c r="E3" s="252"/>
      <c r="F3" s="252"/>
      <c r="G3" s="252"/>
      <c r="H3" s="252"/>
      <c r="I3" s="252"/>
      <c r="J3" s="253"/>
      <c r="K3" s="67"/>
      <c r="L3" s="68"/>
      <c r="M3" s="244" t="str">
        <f>Proyecto!K3</f>
        <v>Fecha: 17 de septiembre de 2014</v>
      </c>
      <c r="N3" s="244"/>
      <c r="O3" s="244"/>
      <c r="P3" s="245"/>
      <c r="Q3" s="64"/>
      <c r="R3" s="9"/>
      <c r="S3" s="9"/>
      <c r="T3" s="9"/>
      <c r="U3" s="12"/>
      <c r="V3" s="64"/>
      <c r="W3" s="64"/>
      <c r="X3" s="64"/>
      <c r="Y3" s="64"/>
      <c r="Z3" s="64"/>
      <c r="AA3" s="64"/>
      <c r="AB3" s="64"/>
      <c r="AC3" s="64"/>
      <c r="AD3" s="64"/>
      <c r="AE3" s="13"/>
    </row>
    <row r="4" spans="2:31" s="10" customFormat="1" ht="24" customHeight="1" x14ac:dyDescent="0.2">
      <c r="B4" s="223"/>
      <c r="C4" s="224"/>
      <c r="D4" s="251" t="s">
        <v>4</v>
      </c>
      <c r="E4" s="252"/>
      <c r="F4" s="252"/>
      <c r="G4" s="252"/>
      <c r="H4" s="252"/>
      <c r="I4" s="252"/>
      <c r="J4" s="253"/>
      <c r="K4" s="67"/>
      <c r="L4" s="68"/>
      <c r="M4" s="244" t="str">
        <f>Proyecto!K4</f>
        <v>Versión 001</v>
      </c>
      <c r="N4" s="244"/>
      <c r="O4" s="244"/>
      <c r="P4" s="245"/>
      <c r="Q4" s="64"/>
      <c r="R4" s="9"/>
      <c r="S4" s="64"/>
      <c r="T4" s="64"/>
      <c r="U4" s="12"/>
      <c r="V4" s="64"/>
      <c r="W4" s="64"/>
      <c r="X4" s="64"/>
      <c r="Y4" s="64"/>
      <c r="Z4" s="64"/>
      <c r="AA4" s="64"/>
      <c r="AB4" s="64"/>
      <c r="AC4" s="64"/>
      <c r="AD4" s="64"/>
      <c r="AE4" s="13"/>
    </row>
    <row r="5" spans="2:31" s="10" customFormat="1" ht="22.5" customHeight="1" thickBot="1" x14ac:dyDescent="0.25">
      <c r="B5" s="225"/>
      <c r="C5" s="226"/>
      <c r="D5" s="254" t="s">
        <v>6</v>
      </c>
      <c r="E5" s="255"/>
      <c r="F5" s="255"/>
      <c r="G5" s="255"/>
      <c r="H5" s="255"/>
      <c r="I5" s="255"/>
      <c r="J5" s="256"/>
      <c r="K5" s="59"/>
      <c r="L5" s="57"/>
      <c r="M5" s="246" t="s">
        <v>97</v>
      </c>
      <c r="N5" s="246"/>
      <c r="O5" s="246"/>
      <c r="P5" s="247"/>
      <c r="Q5" s="64"/>
      <c r="R5" s="9"/>
      <c r="S5" s="64"/>
      <c r="T5" s="64"/>
      <c r="U5" s="9"/>
      <c r="V5" s="64"/>
      <c r="W5" s="64"/>
      <c r="X5" s="64"/>
      <c r="Y5" s="64"/>
      <c r="Z5" s="64"/>
      <c r="AA5" s="64"/>
      <c r="AB5" s="64"/>
      <c r="AC5" s="64"/>
      <c r="AD5" s="64"/>
      <c r="AE5" s="13"/>
    </row>
    <row r="6" spans="2:31" ht="12.75" customHeight="1" x14ac:dyDescent="0.2">
      <c r="B6" s="24"/>
      <c r="C6" s="24"/>
      <c r="D6" s="24"/>
      <c r="E6" s="24"/>
      <c r="F6" s="24"/>
      <c r="G6" s="24"/>
      <c r="H6" s="24"/>
      <c r="I6" s="24"/>
      <c r="J6" s="24"/>
      <c r="K6" s="24"/>
      <c r="L6" s="24"/>
      <c r="M6" s="24"/>
      <c r="N6" s="24"/>
      <c r="O6" s="24"/>
      <c r="P6" s="24"/>
    </row>
    <row r="7" spans="2:31" ht="29.25" customHeight="1" x14ac:dyDescent="0.2">
      <c r="B7" s="129" t="s">
        <v>8</v>
      </c>
      <c r="C7" s="129"/>
      <c r="D7" s="176" t="str">
        <f>Proyecto!$E$7</f>
        <v>Estrategia de supervisión para Sociedades de Intermediación Financiera No Bancaria (SIFNB) - Fase II</v>
      </c>
      <c r="E7" s="176"/>
      <c r="F7" s="176"/>
      <c r="G7" s="176"/>
      <c r="H7" s="176"/>
      <c r="I7" s="176"/>
      <c r="J7" s="176"/>
      <c r="K7" s="176"/>
      <c r="L7" s="176"/>
      <c r="M7" s="176"/>
      <c r="N7" s="176"/>
      <c r="O7" s="176"/>
      <c r="P7" s="176"/>
      <c r="AE7" s="1"/>
    </row>
    <row r="8" spans="2:31" ht="4.5" customHeight="1" x14ac:dyDescent="0.2">
      <c r="B8" s="6"/>
      <c r="C8" s="6"/>
      <c r="D8" s="105"/>
      <c r="E8" s="105"/>
      <c r="F8" s="105"/>
      <c r="G8" s="105"/>
      <c r="H8" s="105"/>
      <c r="I8" s="105"/>
      <c r="J8" s="105"/>
      <c r="K8" s="105"/>
      <c r="L8" s="105"/>
      <c r="M8" s="105"/>
      <c r="N8" s="105"/>
      <c r="O8" s="105"/>
      <c r="P8" s="105"/>
      <c r="AE8" s="1"/>
    </row>
    <row r="9" spans="2:31" ht="73.5" customHeight="1" x14ac:dyDescent="0.2">
      <c r="B9" s="129" t="s">
        <v>98</v>
      </c>
      <c r="C9" s="129"/>
      <c r="D9" s="167" t="s">
        <v>232</v>
      </c>
      <c r="E9" s="241"/>
      <c r="F9" s="241"/>
      <c r="G9" s="241"/>
      <c r="H9" s="241"/>
      <c r="I9" s="241"/>
      <c r="J9" s="241"/>
      <c r="K9" s="241"/>
      <c r="L9" s="241"/>
      <c r="M9" s="241"/>
      <c r="N9" s="241"/>
      <c r="O9" s="241"/>
      <c r="P9" s="241"/>
      <c r="AE9" s="1"/>
    </row>
    <row r="10" spans="2:31" ht="4.5" customHeight="1" x14ac:dyDescent="0.2">
      <c r="D10" s="118"/>
      <c r="E10" s="118"/>
      <c r="F10" s="118"/>
      <c r="G10" s="118"/>
      <c r="H10" s="118"/>
      <c r="I10" s="118"/>
      <c r="J10" s="118"/>
      <c r="K10" s="118"/>
      <c r="L10" s="118"/>
      <c r="M10" s="118"/>
      <c r="N10" s="118"/>
      <c r="O10" s="118"/>
      <c r="P10" s="118"/>
    </row>
    <row r="11" spans="2:31" ht="32.25" customHeight="1" x14ac:dyDescent="0.2">
      <c r="B11" s="129" t="s">
        <v>99</v>
      </c>
      <c r="C11" s="129"/>
      <c r="D11" s="167" t="s">
        <v>184</v>
      </c>
      <c r="E11" s="167"/>
      <c r="F11" s="167"/>
      <c r="G11" s="167"/>
      <c r="H11" s="167"/>
      <c r="I11" s="167"/>
      <c r="J11" s="167"/>
      <c r="K11" s="167"/>
      <c r="L11" s="167"/>
      <c r="M11" s="167"/>
      <c r="N11" s="167"/>
      <c r="O11" s="167"/>
      <c r="P11" s="167"/>
    </row>
    <row r="12" spans="2:31" ht="3" customHeight="1" x14ac:dyDescent="0.2">
      <c r="B12" s="6"/>
      <c r="C12" s="6"/>
      <c r="D12" s="119"/>
      <c r="E12" s="119"/>
      <c r="F12" s="119"/>
      <c r="G12" s="119"/>
      <c r="H12" s="119"/>
      <c r="I12" s="119"/>
      <c r="J12" s="119"/>
      <c r="K12" s="119"/>
      <c r="L12" s="119"/>
      <c r="M12" s="119"/>
      <c r="N12" s="119"/>
      <c r="O12" s="119"/>
      <c r="P12" s="119"/>
      <c r="AE12" s="1"/>
    </row>
    <row r="13" spans="2:31" ht="36" customHeight="1" x14ac:dyDescent="0.2">
      <c r="B13" s="129" t="s">
        <v>100</v>
      </c>
      <c r="C13" s="129"/>
      <c r="D13" s="200" t="s">
        <v>185</v>
      </c>
      <c r="E13" s="200"/>
      <c r="F13" s="200"/>
      <c r="G13" s="200"/>
      <c r="H13" s="200"/>
      <c r="I13" s="200"/>
      <c r="J13" s="200"/>
      <c r="K13" s="200"/>
      <c r="L13" s="200"/>
      <c r="M13" s="200"/>
      <c r="N13" s="200"/>
      <c r="O13" s="200"/>
      <c r="P13" s="200"/>
    </row>
    <row r="14" spans="2:31" ht="4.5" customHeight="1" x14ac:dyDescent="0.2">
      <c r="B14" s="6"/>
      <c r="C14" s="6"/>
      <c r="D14" s="119"/>
      <c r="E14" s="119"/>
      <c r="F14" s="119"/>
      <c r="G14" s="119"/>
      <c r="H14" s="119"/>
      <c r="I14" s="119"/>
      <c r="J14" s="119"/>
      <c r="K14" s="119"/>
      <c r="L14" s="119"/>
      <c r="M14" s="119"/>
      <c r="N14" s="119"/>
      <c r="O14" s="119"/>
      <c r="P14" s="119"/>
      <c r="AE14" s="1"/>
    </row>
    <row r="15" spans="2:31" ht="45.75" customHeight="1" x14ac:dyDescent="0.2">
      <c r="B15" s="129" t="s">
        <v>101</v>
      </c>
      <c r="C15" s="129"/>
      <c r="D15" s="200" t="s">
        <v>233</v>
      </c>
      <c r="E15" s="200"/>
      <c r="F15" s="200"/>
      <c r="G15" s="200"/>
      <c r="H15" s="200"/>
      <c r="I15" s="200"/>
      <c r="J15" s="200"/>
      <c r="K15" s="200"/>
      <c r="L15" s="200"/>
      <c r="M15" s="200"/>
      <c r="N15" s="200"/>
      <c r="O15" s="200"/>
      <c r="P15" s="200"/>
    </row>
    <row r="16" spans="2:31" ht="3" customHeight="1" x14ac:dyDescent="0.2">
      <c r="B16" s="6"/>
      <c r="C16" s="6"/>
      <c r="D16" s="119"/>
      <c r="E16" s="119"/>
      <c r="F16" s="119"/>
      <c r="G16" s="119"/>
      <c r="H16" s="119"/>
      <c r="I16" s="119"/>
      <c r="J16" s="119"/>
      <c r="K16" s="119"/>
      <c r="L16" s="119"/>
      <c r="M16" s="119"/>
      <c r="N16" s="119"/>
      <c r="O16" s="119"/>
      <c r="P16" s="119"/>
      <c r="AE16" s="1"/>
    </row>
    <row r="17" spans="2:31" ht="51" customHeight="1" x14ac:dyDescent="0.2">
      <c r="B17" s="129" t="s">
        <v>102</v>
      </c>
      <c r="C17" s="129"/>
      <c r="D17" s="167" t="s">
        <v>211</v>
      </c>
      <c r="E17" s="167"/>
      <c r="F17" s="167"/>
      <c r="G17" s="167"/>
      <c r="H17" s="167"/>
      <c r="I17" s="167"/>
      <c r="J17" s="167"/>
      <c r="K17" s="167"/>
      <c r="L17" s="167"/>
      <c r="M17" s="167"/>
      <c r="N17" s="167"/>
      <c r="O17" s="167"/>
      <c r="P17" s="167"/>
    </row>
    <row r="18" spans="2:31" ht="5.25" customHeight="1" x14ac:dyDescent="0.2">
      <c r="B18" s="6"/>
      <c r="C18" s="6"/>
      <c r="D18" s="119"/>
      <c r="E18" s="119"/>
      <c r="F18" s="119"/>
      <c r="G18" s="119"/>
      <c r="H18" s="119"/>
      <c r="I18" s="119"/>
      <c r="J18" s="119"/>
      <c r="K18" s="119"/>
      <c r="L18" s="119"/>
      <c r="M18" s="119"/>
      <c r="N18" s="119"/>
      <c r="O18" s="119"/>
      <c r="P18" s="119"/>
      <c r="AE18" s="1"/>
    </row>
    <row r="19" spans="2:31" ht="55.5" customHeight="1" x14ac:dyDescent="0.2">
      <c r="B19" s="129" t="s">
        <v>103</v>
      </c>
      <c r="C19" s="129"/>
      <c r="D19" s="167" t="s">
        <v>178</v>
      </c>
      <c r="E19" s="167"/>
      <c r="F19" s="167"/>
      <c r="G19" s="167"/>
      <c r="H19" s="167"/>
      <c r="I19" s="167"/>
      <c r="J19" s="167"/>
      <c r="K19" s="167"/>
      <c r="L19" s="167"/>
      <c r="M19" s="167"/>
      <c r="N19" s="167"/>
      <c r="O19" s="167"/>
      <c r="P19" s="167"/>
    </row>
  </sheetData>
  <sheetProtection algorithmName="SHA-512" hashValue="54titLeCARCoGDmUhUNUa5wGiyl7vHpgjPMOLL5BdR71+/u7PXKvUJ2NxyGuxW4xAZG4O4Rvdv2Bk9IRBNoiHA==" saltValue="FAApVaZwySvjKZuBd4MaLA==" spinCount="100000" sheet="1" objects="1" scenarios="1"/>
  <mergeCells count="26">
    <mergeCell ref="B7:C7"/>
    <mergeCell ref="D7:P7"/>
    <mergeCell ref="M2:P2"/>
    <mergeCell ref="M3:P3"/>
    <mergeCell ref="M4:P4"/>
    <mergeCell ref="M5:P5"/>
    <mergeCell ref="B2:C2"/>
    <mergeCell ref="B3:C3"/>
    <mergeCell ref="B4:C4"/>
    <mergeCell ref="B5:C5"/>
    <mergeCell ref="D2:J2"/>
    <mergeCell ref="D3:J3"/>
    <mergeCell ref="D4:J4"/>
    <mergeCell ref="D5:J5"/>
    <mergeCell ref="D19:P19"/>
    <mergeCell ref="B9:C9"/>
    <mergeCell ref="D9:P9"/>
    <mergeCell ref="B11:C11"/>
    <mergeCell ref="B13:C13"/>
    <mergeCell ref="B15:C15"/>
    <mergeCell ref="B17:C17"/>
    <mergeCell ref="B19:C19"/>
    <mergeCell ref="D17:P17"/>
    <mergeCell ref="D11:P11"/>
    <mergeCell ref="D13:P13"/>
    <mergeCell ref="D15:P15"/>
  </mergeCells>
  <dataValidations count="1">
    <dataValidation type="whole" allowBlank="1" showInputMessage="1" showErrorMessage="1" sqref="O19:U65491 G19:M65491 O10:P10 G10:M10 W13:AC13 G13:M13 O13:U13 O15:U15 W15:AC15 G15:M15 G17:M17 O17:U17 W17:AC17 W19:AC65491 W10:AC11 Q10:U11">
      <formula1>1</formula1>
      <formula2>5</formula2>
    </dataValidation>
  </dataValidations>
  <printOptions horizontalCentered="1"/>
  <pageMargins left="0.39370078740157483" right="0.39370078740157483" top="0.74803149606299213" bottom="0.74803149606299213" header="0.31496062992125984" footer="0.31496062992125984"/>
  <pageSetup scale="69" fitToHeight="0" orientation="landscape" r:id="rId1"/>
  <headerFooter>
    <oddHeader>&amp;A</oddHeader>
  </headerFooter>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AJ26"/>
  <sheetViews>
    <sheetView showGridLines="0" tabSelected="1" topLeftCell="A7" zoomScale="60" zoomScaleNormal="60" workbookViewId="0">
      <pane xSplit="4" ySplit="3" topLeftCell="E18" activePane="bottomRight" state="frozen"/>
      <selection activeCell="A7" sqref="A7"/>
      <selection pane="topRight" activeCell="E7" sqref="E7"/>
      <selection pane="bottomLeft" activeCell="A10" sqref="A10"/>
      <selection pane="bottomRight" activeCell="A7" sqref="A1:XFD1048576"/>
    </sheetView>
  </sheetViews>
  <sheetFormatPr baseColWidth="10" defaultColWidth="11.42578125" defaultRowHeight="15" x14ac:dyDescent="0.2"/>
  <cols>
    <col min="1" max="1" width="11.42578125" style="124"/>
    <col min="2" max="2" width="7.140625" style="124" customWidth="1"/>
    <col min="3" max="3" width="38" style="279" customWidth="1"/>
    <col min="4" max="4" width="19.85546875" style="279" customWidth="1"/>
    <col min="5" max="5" width="12.85546875" style="279" customWidth="1"/>
    <col min="6" max="6" width="14.28515625" style="279" customWidth="1"/>
    <col min="7" max="7" width="24.7109375" style="279" customWidth="1"/>
    <col min="8" max="9" width="17.5703125" style="279" customWidth="1"/>
    <col min="10" max="10" width="14.28515625" style="279" customWidth="1"/>
    <col min="11" max="11" width="56.7109375" style="279" customWidth="1"/>
    <col min="12" max="12" width="14.42578125" style="124" customWidth="1"/>
    <col min="13" max="13" width="20.7109375" style="124" customWidth="1"/>
    <col min="14" max="35" width="8.7109375" style="280" hidden="1" customWidth="1"/>
    <col min="36" max="36" width="12.42578125" style="124" hidden="1" customWidth="1"/>
    <col min="37" max="235" width="9.140625" style="124" customWidth="1"/>
    <col min="236" max="16384" width="11.42578125" style="124"/>
  </cols>
  <sheetData>
    <row r="1" spans="1:36" ht="15.75" thickBot="1" x14ac:dyDescent="0.25"/>
    <row r="2" spans="1:36" s="281" customFormat="1" ht="26.25" customHeight="1" x14ac:dyDescent="0.2">
      <c r="C2" s="282"/>
      <c r="D2" s="257" t="s">
        <v>0</v>
      </c>
      <c r="E2" s="257"/>
      <c r="F2" s="257"/>
      <c r="G2" s="257"/>
      <c r="H2" s="257"/>
      <c r="I2" s="257"/>
      <c r="J2" s="257"/>
      <c r="K2" s="257"/>
      <c r="L2" s="283" t="str">
        <f>[1]Proyecto!K2</f>
        <v>Codigo: GC-F-015</v>
      </c>
      <c r="M2" s="284"/>
      <c r="N2" s="285"/>
      <c r="O2" s="285"/>
      <c r="P2" s="285"/>
      <c r="Q2" s="285"/>
      <c r="R2" s="285"/>
      <c r="S2" s="285"/>
      <c r="T2" s="285"/>
      <c r="U2" s="285"/>
      <c r="V2" s="285"/>
      <c r="W2" s="285"/>
      <c r="X2" s="285"/>
      <c r="Y2" s="285"/>
      <c r="Z2" s="285"/>
      <c r="AA2" s="285"/>
      <c r="AB2" s="285"/>
      <c r="AC2" s="285"/>
      <c r="AD2" s="285"/>
      <c r="AE2" s="285"/>
      <c r="AF2" s="285"/>
      <c r="AG2" s="285"/>
      <c r="AH2" s="285"/>
      <c r="AI2" s="285"/>
    </row>
    <row r="3" spans="1:36" s="281" customFormat="1" ht="23.25" customHeight="1" x14ac:dyDescent="0.2">
      <c r="C3" s="286"/>
      <c r="D3" s="258" t="s">
        <v>2</v>
      </c>
      <c r="E3" s="258"/>
      <c r="F3" s="258"/>
      <c r="G3" s="258"/>
      <c r="H3" s="258"/>
      <c r="I3" s="258"/>
      <c r="J3" s="258"/>
      <c r="K3" s="258"/>
      <c r="L3" s="287" t="str">
        <f>[1]Proyecto!K3</f>
        <v>Fecha: 17 de septiembre de 2014</v>
      </c>
      <c r="M3" s="288"/>
      <c r="N3" s="285"/>
      <c r="O3" s="285"/>
      <c r="P3" s="285"/>
      <c r="Q3" s="285"/>
      <c r="R3" s="285"/>
      <c r="S3" s="285"/>
      <c r="T3" s="285"/>
      <c r="U3" s="285"/>
      <c r="V3" s="285"/>
      <c r="W3" s="285"/>
      <c r="X3" s="285"/>
      <c r="Y3" s="285"/>
      <c r="Z3" s="285"/>
      <c r="AA3" s="285"/>
      <c r="AB3" s="285"/>
      <c r="AC3" s="285"/>
      <c r="AD3" s="285"/>
      <c r="AE3" s="285"/>
      <c r="AF3" s="285"/>
      <c r="AG3" s="285"/>
      <c r="AH3" s="285"/>
      <c r="AI3" s="285"/>
    </row>
    <row r="4" spans="1:36" s="281" customFormat="1" ht="24" customHeight="1" x14ac:dyDescent="0.2">
      <c r="C4" s="286"/>
      <c r="D4" s="258" t="s">
        <v>4</v>
      </c>
      <c r="E4" s="258"/>
      <c r="F4" s="258"/>
      <c r="G4" s="258"/>
      <c r="H4" s="258"/>
      <c r="I4" s="258"/>
      <c r="J4" s="258"/>
      <c r="K4" s="258"/>
      <c r="L4" s="287" t="str">
        <f>[1]Proyecto!K4</f>
        <v>Version 001</v>
      </c>
      <c r="M4" s="288"/>
      <c r="N4" s="285"/>
      <c r="O4" s="285"/>
      <c r="P4" s="285"/>
      <c r="Q4" s="285"/>
      <c r="R4" s="285"/>
      <c r="S4" s="285"/>
      <c r="T4" s="285"/>
      <c r="U4" s="285"/>
      <c r="V4" s="285"/>
      <c r="W4" s="285"/>
      <c r="X4" s="285"/>
      <c r="Y4" s="285"/>
      <c r="Z4" s="285"/>
      <c r="AA4" s="285"/>
      <c r="AB4" s="285"/>
      <c r="AC4" s="285"/>
      <c r="AD4" s="285"/>
      <c r="AE4" s="285"/>
      <c r="AF4" s="285"/>
      <c r="AG4" s="285"/>
      <c r="AH4" s="285"/>
      <c r="AI4" s="285"/>
    </row>
    <row r="5" spans="1:36" s="281" customFormat="1" ht="22.5" customHeight="1" thickBot="1" x14ac:dyDescent="0.25">
      <c r="C5" s="289"/>
      <c r="D5" s="259" t="s">
        <v>6</v>
      </c>
      <c r="E5" s="259"/>
      <c r="F5" s="259"/>
      <c r="G5" s="259"/>
      <c r="H5" s="259"/>
      <c r="I5" s="259"/>
      <c r="J5" s="259"/>
      <c r="K5" s="259"/>
      <c r="L5" s="290" t="s">
        <v>20</v>
      </c>
      <c r="M5" s="291"/>
      <c r="N5" s="285"/>
      <c r="O5" s="285"/>
      <c r="P5" s="285"/>
      <c r="Q5" s="285"/>
      <c r="R5" s="285"/>
      <c r="S5" s="285"/>
      <c r="T5" s="285"/>
      <c r="U5" s="285"/>
      <c r="V5" s="285"/>
      <c r="W5" s="285"/>
      <c r="X5" s="285"/>
      <c r="Y5" s="285"/>
      <c r="Z5" s="285"/>
      <c r="AA5" s="285"/>
      <c r="AB5" s="285"/>
      <c r="AC5" s="285"/>
      <c r="AD5" s="285"/>
      <c r="AE5" s="285"/>
      <c r="AF5" s="285"/>
      <c r="AG5" s="285"/>
      <c r="AH5" s="285"/>
      <c r="AI5" s="285"/>
    </row>
    <row r="6" spans="1:36" ht="5.25" customHeight="1" x14ac:dyDescent="0.2">
      <c r="C6" s="114"/>
      <c r="D6" s="114"/>
      <c r="E6" s="114"/>
      <c r="F6" s="114"/>
    </row>
    <row r="7" spans="1:36" ht="29.25" customHeight="1" x14ac:dyDescent="0.2">
      <c r="C7" s="292" t="s">
        <v>8</v>
      </c>
      <c r="D7" s="292"/>
      <c r="E7" s="293" t="str">
        <f>+Proyecto!E7</f>
        <v>Estrategia de supervisión para Sociedades de Intermediación Financiera No Bancaria (SIFNB) - Fase II</v>
      </c>
      <c r="F7" s="293"/>
      <c r="G7" s="293"/>
      <c r="H7" s="293"/>
      <c r="I7" s="293"/>
      <c r="J7" s="293"/>
      <c r="K7" s="293"/>
      <c r="L7" s="293"/>
      <c r="M7" s="293"/>
      <c r="N7" s="294"/>
      <c r="O7" s="294"/>
      <c r="P7" s="294"/>
      <c r="Q7" s="294"/>
      <c r="R7" s="294"/>
      <c r="S7" s="294"/>
      <c r="T7" s="294"/>
      <c r="U7" s="294"/>
      <c r="V7" s="294"/>
      <c r="W7" s="294"/>
      <c r="X7" s="294"/>
      <c r="Y7" s="294"/>
      <c r="Z7" s="294"/>
      <c r="AA7" s="294"/>
      <c r="AB7" s="294"/>
      <c r="AC7" s="294"/>
      <c r="AD7" s="294"/>
      <c r="AE7" s="294"/>
      <c r="AF7" s="294"/>
      <c r="AG7" s="294"/>
      <c r="AH7" s="294"/>
      <c r="AI7" s="294"/>
    </row>
    <row r="8" spans="1:36" x14ac:dyDescent="0.2">
      <c r="N8" s="295" t="s">
        <v>234</v>
      </c>
      <c r="O8" s="261"/>
      <c r="P8" s="261" t="s">
        <v>235</v>
      </c>
      <c r="Q8" s="261"/>
      <c r="R8" s="261" t="s">
        <v>236</v>
      </c>
      <c r="S8" s="261"/>
      <c r="T8" s="261" t="s">
        <v>237</v>
      </c>
      <c r="U8" s="261"/>
      <c r="V8" s="261" t="s">
        <v>238</v>
      </c>
      <c r="W8" s="261"/>
      <c r="X8" s="261" t="s">
        <v>239</v>
      </c>
      <c r="Y8" s="261"/>
      <c r="Z8" s="261" t="s">
        <v>240</v>
      </c>
      <c r="AA8" s="261"/>
      <c r="AB8" s="261" t="s">
        <v>241</v>
      </c>
      <c r="AC8" s="261"/>
      <c r="AD8" s="261" t="s">
        <v>242</v>
      </c>
      <c r="AE8" s="261"/>
      <c r="AF8" s="261" t="s">
        <v>243</v>
      </c>
      <c r="AG8" s="261"/>
      <c r="AH8" s="261" t="s">
        <v>244</v>
      </c>
      <c r="AI8" s="261"/>
    </row>
    <row r="9" spans="1:36" ht="144" customHeight="1" x14ac:dyDescent="0.2">
      <c r="A9" s="260" t="s">
        <v>199</v>
      </c>
      <c r="B9" s="260"/>
      <c r="C9" s="115" t="s">
        <v>104</v>
      </c>
      <c r="D9" s="115" t="s">
        <v>105</v>
      </c>
      <c r="E9" s="115" t="s">
        <v>106</v>
      </c>
      <c r="F9" s="116" t="s">
        <v>186</v>
      </c>
      <c r="G9" s="115" t="s">
        <v>107</v>
      </c>
      <c r="H9" s="117" t="s">
        <v>187</v>
      </c>
      <c r="I9" s="117" t="s">
        <v>108</v>
      </c>
      <c r="J9" s="117" t="s">
        <v>109</v>
      </c>
      <c r="K9" s="117" t="s">
        <v>110</v>
      </c>
      <c r="L9" s="117" t="s">
        <v>188</v>
      </c>
      <c r="M9" s="117" t="s">
        <v>189</v>
      </c>
      <c r="N9" s="121" t="s">
        <v>245</v>
      </c>
      <c r="O9" s="121" t="s">
        <v>246</v>
      </c>
      <c r="P9" s="121" t="s">
        <v>245</v>
      </c>
      <c r="Q9" s="121" t="s">
        <v>246</v>
      </c>
      <c r="R9" s="121" t="s">
        <v>245</v>
      </c>
      <c r="S9" s="121" t="s">
        <v>246</v>
      </c>
      <c r="T9" s="121" t="s">
        <v>245</v>
      </c>
      <c r="U9" s="121" t="s">
        <v>246</v>
      </c>
      <c r="V9" s="121" t="s">
        <v>245</v>
      </c>
      <c r="W9" s="121" t="s">
        <v>246</v>
      </c>
      <c r="X9" s="121" t="s">
        <v>245</v>
      </c>
      <c r="Y9" s="121" t="s">
        <v>246</v>
      </c>
      <c r="Z9" s="121" t="s">
        <v>245</v>
      </c>
      <c r="AA9" s="121" t="s">
        <v>246</v>
      </c>
      <c r="AB9" s="121" t="s">
        <v>245</v>
      </c>
      <c r="AC9" s="121" t="s">
        <v>246</v>
      </c>
      <c r="AD9" s="121" t="s">
        <v>245</v>
      </c>
      <c r="AE9" s="121" t="s">
        <v>246</v>
      </c>
      <c r="AF9" s="121" t="s">
        <v>245</v>
      </c>
      <c r="AG9" s="121" t="s">
        <v>246</v>
      </c>
      <c r="AH9" s="121" t="s">
        <v>245</v>
      </c>
      <c r="AI9" s="121" t="s">
        <v>246</v>
      </c>
    </row>
    <row r="10" spans="1:36" s="303" customFormat="1" ht="135" x14ac:dyDescent="0.2">
      <c r="A10" s="296" t="s">
        <v>250</v>
      </c>
      <c r="B10" s="296"/>
      <c r="C10" s="122" t="s">
        <v>249</v>
      </c>
      <c r="D10" s="123" t="s">
        <v>197</v>
      </c>
      <c r="E10" s="123">
        <v>1</v>
      </c>
      <c r="F10" s="297">
        <v>0.1</v>
      </c>
      <c r="G10" s="123" t="s">
        <v>217</v>
      </c>
      <c r="H10" s="298">
        <v>45355</v>
      </c>
      <c r="I10" s="298">
        <v>45397</v>
      </c>
      <c r="J10" s="299">
        <f>+(I10-H10)/7</f>
        <v>6</v>
      </c>
      <c r="K10" s="122" t="s">
        <v>248</v>
      </c>
      <c r="L10" s="298">
        <v>45397</v>
      </c>
      <c r="M10" s="300">
        <f t="shared" ref="M10:M22" si="0">+O10+Q10+S10+U10+W10+Y10+AA10+AC10+AE10+AG10+AI10</f>
        <v>0.1</v>
      </c>
      <c r="N10" s="125"/>
      <c r="O10" s="301"/>
      <c r="P10" s="125">
        <v>7.0000000000000007E-2</v>
      </c>
      <c r="Q10" s="301">
        <v>7.0000000000000007E-2</v>
      </c>
      <c r="R10" s="125">
        <v>0.03</v>
      </c>
      <c r="S10" s="301">
        <v>0.03</v>
      </c>
      <c r="T10" s="125"/>
      <c r="U10" s="301"/>
      <c r="V10" s="125"/>
      <c r="W10" s="301"/>
      <c r="X10" s="125"/>
      <c r="Y10" s="302"/>
      <c r="Z10" s="125"/>
      <c r="AA10" s="301"/>
      <c r="AB10" s="125"/>
      <c r="AC10" s="301"/>
      <c r="AD10" s="125"/>
      <c r="AE10" s="301"/>
      <c r="AF10" s="125"/>
      <c r="AG10" s="301"/>
      <c r="AH10" s="125"/>
      <c r="AI10" s="301"/>
      <c r="AJ10" s="126">
        <f>+AH10+AF10+AD10+AB10+Z10+X10+V10+T10+R10+P10+N10</f>
        <v>0.1</v>
      </c>
    </row>
    <row r="11" spans="1:36" s="303" customFormat="1" ht="75" x14ac:dyDescent="0.2">
      <c r="A11" s="304" t="s">
        <v>251</v>
      </c>
      <c r="B11" s="305"/>
      <c r="C11" s="122" t="s">
        <v>252</v>
      </c>
      <c r="D11" s="123" t="s">
        <v>198</v>
      </c>
      <c r="E11" s="123">
        <v>1</v>
      </c>
      <c r="F11" s="297">
        <v>0.06</v>
      </c>
      <c r="G11" s="297" t="s">
        <v>217</v>
      </c>
      <c r="H11" s="298">
        <v>45352</v>
      </c>
      <c r="I11" s="298">
        <v>45373</v>
      </c>
      <c r="J11" s="299">
        <f>+(I11-H11)/7</f>
        <v>3</v>
      </c>
      <c r="K11" s="306" t="s">
        <v>247</v>
      </c>
      <c r="L11" s="298">
        <v>45373</v>
      </c>
      <c r="M11" s="300">
        <f t="shared" si="0"/>
        <v>0.06</v>
      </c>
      <c r="N11" s="125"/>
      <c r="O11" s="302"/>
      <c r="P11" s="125">
        <v>0.06</v>
      </c>
      <c r="Q11" s="302">
        <v>0.06</v>
      </c>
      <c r="R11" s="125"/>
      <c r="S11" s="302"/>
      <c r="T11" s="125"/>
      <c r="U11" s="301"/>
      <c r="V11" s="125"/>
      <c r="W11" s="301"/>
      <c r="X11" s="125"/>
      <c r="Y11" s="302"/>
      <c r="Z11" s="125"/>
      <c r="AA11" s="301"/>
      <c r="AB11" s="125"/>
      <c r="AC11" s="301"/>
      <c r="AD11" s="125"/>
      <c r="AE11" s="301"/>
      <c r="AF11" s="125"/>
      <c r="AG11" s="301"/>
      <c r="AH11" s="125"/>
      <c r="AI11" s="301"/>
      <c r="AJ11" s="126">
        <f t="shared" ref="AJ11:AJ22" si="1">+AH11+AF11+AD11+AB11+Z11+X11+V11+T11+R11+P11+N11</f>
        <v>0.06</v>
      </c>
    </row>
    <row r="12" spans="1:36" s="303" customFormat="1" ht="409.6" customHeight="1" x14ac:dyDescent="0.2">
      <c r="A12" s="307"/>
      <c r="B12" s="308"/>
      <c r="C12" s="122" t="s">
        <v>253</v>
      </c>
      <c r="D12" s="123" t="s">
        <v>190</v>
      </c>
      <c r="E12" s="123">
        <v>1</v>
      </c>
      <c r="F12" s="297">
        <v>0.08</v>
      </c>
      <c r="G12" s="297" t="s">
        <v>214</v>
      </c>
      <c r="H12" s="298">
        <v>45398</v>
      </c>
      <c r="I12" s="309">
        <v>45427</v>
      </c>
      <c r="J12" s="299">
        <f t="shared" ref="J12:J22" si="2">+(I12-H12)/7</f>
        <v>4.1428571428571432</v>
      </c>
      <c r="K12" s="310" t="s">
        <v>268</v>
      </c>
      <c r="L12" s="298">
        <v>45427</v>
      </c>
      <c r="M12" s="300">
        <f t="shared" si="0"/>
        <v>0.08</v>
      </c>
      <c r="N12" s="125"/>
      <c r="O12" s="301"/>
      <c r="P12" s="125"/>
      <c r="Q12" s="301"/>
      <c r="R12" s="125">
        <v>0.04</v>
      </c>
      <c r="S12" s="301">
        <v>0.04</v>
      </c>
      <c r="T12" s="125">
        <v>0.04</v>
      </c>
      <c r="U12" s="302">
        <v>0.04</v>
      </c>
      <c r="V12" s="125"/>
      <c r="W12" s="301"/>
      <c r="X12" s="125"/>
      <c r="Y12" s="302"/>
      <c r="Z12" s="125"/>
      <c r="AA12" s="301"/>
      <c r="AB12" s="125"/>
      <c r="AC12" s="301"/>
      <c r="AD12" s="125"/>
      <c r="AE12" s="301"/>
      <c r="AF12" s="125"/>
      <c r="AG12" s="301"/>
      <c r="AH12" s="125"/>
      <c r="AI12" s="301"/>
      <c r="AJ12" s="126">
        <f t="shared" si="1"/>
        <v>0.08</v>
      </c>
    </row>
    <row r="13" spans="1:36" s="303" customFormat="1" ht="288.75" customHeight="1" x14ac:dyDescent="0.2">
      <c r="A13" s="311"/>
      <c r="B13" s="312"/>
      <c r="C13" s="122" t="s">
        <v>254</v>
      </c>
      <c r="D13" s="123" t="s">
        <v>190</v>
      </c>
      <c r="E13" s="123">
        <v>1</v>
      </c>
      <c r="F13" s="297">
        <v>0.08</v>
      </c>
      <c r="G13" s="297" t="s">
        <v>191</v>
      </c>
      <c r="H13" s="298">
        <v>45429</v>
      </c>
      <c r="I13" s="309">
        <v>45492</v>
      </c>
      <c r="J13" s="299">
        <f t="shared" si="2"/>
        <v>9</v>
      </c>
      <c r="K13" s="313" t="s">
        <v>269</v>
      </c>
      <c r="L13" s="298"/>
      <c r="M13" s="300">
        <f t="shared" si="0"/>
        <v>0.06</v>
      </c>
      <c r="N13" s="125"/>
      <c r="O13" s="301"/>
      <c r="P13" s="125"/>
      <c r="Q13" s="301"/>
      <c r="R13" s="125"/>
      <c r="S13" s="301"/>
      <c r="T13" s="125">
        <v>0.03</v>
      </c>
      <c r="U13" s="301">
        <v>0.03</v>
      </c>
      <c r="V13" s="125">
        <v>0.03</v>
      </c>
      <c r="W13" s="301">
        <v>0.03</v>
      </c>
      <c r="X13" s="125">
        <v>0.02</v>
      </c>
      <c r="Y13" s="302"/>
      <c r="Z13" s="125"/>
      <c r="AA13" s="301"/>
      <c r="AB13" s="125"/>
      <c r="AC13" s="301"/>
      <c r="AD13" s="125"/>
      <c r="AE13" s="301"/>
      <c r="AF13" s="125"/>
      <c r="AG13" s="301"/>
      <c r="AH13" s="125"/>
      <c r="AI13" s="301"/>
      <c r="AJ13" s="126">
        <f t="shared" si="1"/>
        <v>0.08</v>
      </c>
    </row>
    <row r="14" spans="1:36" s="303" customFormat="1" ht="409.6" customHeight="1" x14ac:dyDescent="0.2">
      <c r="A14" s="296" t="s">
        <v>255</v>
      </c>
      <c r="B14" s="296"/>
      <c r="C14" s="122" t="s">
        <v>256</v>
      </c>
      <c r="D14" s="123" t="s">
        <v>196</v>
      </c>
      <c r="E14" s="123">
        <v>1</v>
      </c>
      <c r="F14" s="297">
        <v>0.06</v>
      </c>
      <c r="G14" s="297" t="s">
        <v>200</v>
      </c>
      <c r="H14" s="298">
        <v>45397</v>
      </c>
      <c r="I14" s="309">
        <v>45487</v>
      </c>
      <c r="J14" s="299">
        <f t="shared" si="2"/>
        <v>12.857142857142858</v>
      </c>
      <c r="K14" s="306" t="s">
        <v>266</v>
      </c>
      <c r="L14" s="298"/>
      <c r="M14" s="300">
        <f t="shared" si="0"/>
        <v>0.05</v>
      </c>
      <c r="N14" s="125"/>
      <c r="O14" s="301"/>
      <c r="P14" s="125"/>
      <c r="Q14" s="301"/>
      <c r="R14" s="125">
        <v>0.02</v>
      </c>
      <c r="S14" s="301">
        <v>0.02</v>
      </c>
      <c r="T14" s="125">
        <v>0.02</v>
      </c>
      <c r="U14" s="301">
        <v>0.02</v>
      </c>
      <c r="V14" s="125">
        <v>0.01</v>
      </c>
      <c r="W14" s="301">
        <v>0.01</v>
      </c>
      <c r="X14" s="125">
        <v>0.01</v>
      </c>
      <c r="Y14" s="302"/>
      <c r="Z14" s="125"/>
      <c r="AA14" s="301"/>
      <c r="AB14" s="125"/>
      <c r="AC14" s="301"/>
      <c r="AD14" s="125"/>
      <c r="AE14" s="301"/>
      <c r="AF14" s="125"/>
      <c r="AG14" s="301"/>
      <c r="AH14" s="125"/>
      <c r="AI14" s="301"/>
      <c r="AJ14" s="126">
        <f t="shared" si="1"/>
        <v>0.06</v>
      </c>
    </row>
    <row r="15" spans="1:36" s="303" customFormat="1" ht="409.5" customHeight="1" x14ac:dyDescent="0.2">
      <c r="A15" s="296"/>
      <c r="B15" s="296"/>
      <c r="C15" s="122" t="s">
        <v>257</v>
      </c>
      <c r="D15" s="123" t="s">
        <v>196</v>
      </c>
      <c r="E15" s="123">
        <v>1</v>
      </c>
      <c r="F15" s="297">
        <v>0.06</v>
      </c>
      <c r="G15" s="297" t="s">
        <v>200</v>
      </c>
      <c r="H15" s="298">
        <v>45397</v>
      </c>
      <c r="I15" s="309">
        <v>45488</v>
      </c>
      <c r="J15" s="299">
        <f t="shared" si="2"/>
        <v>13</v>
      </c>
      <c r="K15" s="313" t="s">
        <v>267</v>
      </c>
      <c r="L15" s="298"/>
      <c r="M15" s="300">
        <f t="shared" si="0"/>
        <v>0.05</v>
      </c>
      <c r="N15" s="125"/>
      <c r="O15" s="302"/>
      <c r="P15" s="125"/>
      <c r="Q15" s="301"/>
      <c r="R15" s="125">
        <v>0.02</v>
      </c>
      <c r="S15" s="302">
        <v>0.02</v>
      </c>
      <c r="T15" s="125">
        <v>0.02</v>
      </c>
      <c r="U15" s="301">
        <v>0.02</v>
      </c>
      <c r="V15" s="125">
        <v>0.01</v>
      </c>
      <c r="W15" s="301">
        <v>0.01</v>
      </c>
      <c r="X15" s="125">
        <v>0.01</v>
      </c>
      <c r="Y15" s="302"/>
      <c r="Z15" s="125"/>
      <c r="AA15" s="301"/>
      <c r="AB15" s="125"/>
      <c r="AC15" s="301"/>
      <c r="AD15" s="125"/>
      <c r="AE15" s="301"/>
      <c r="AF15" s="125"/>
      <c r="AG15" s="301"/>
      <c r="AH15" s="125"/>
      <c r="AI15" s="301"/>
      <c r="AJ15" s="126">
        <f t="shared" si="1"/>
        <v>0.06</v>
      </c>
    </row>
    <row r="16" spans="1:36" s="303" customFormat="1" ht="45" customHeight="1" x14ac:dyDescent="0.2">
      <c r="A16" s="296"/>
      <c r="B16" s="296"/>
      <c r="C16" s="122" t="s">
        <v>258</v>
      </c>
      <c r="D16" s="123" t="s">
        <v>181</v>
      </c>
      <c r="E16" s="123">
        <v>1</v>
      </c>
      <c r="F16" s="297">
        <v>0.08</v>
      </c>
      <c r="G16" s="297" t="s">
        <v>201</v>
      </c>
      <c r="H16" s="298">
        <v>45489</v>
      </c>
      <c r="I16" s="309">
        <v>45551</v>
      </c>
      <c r="J16" s="299">
        <f t="shared" si="2"/>
        <v>8.8571428571428577</v>
      </c>
      <c r="K16" s="306"/>
      <c r="L16" s="298"/>
      <c r="M16" s="300">
        <f t="shared" si="0"/>
        <v>0</v>
      </c>
      <c r="N16" s="125"/>
      <c r="O16" s="301"/>
      <c r="P16" s="125"/>
      <c r="Q16" s="301"/>
      <c r="R16" s="125"/>
      <c r="S16" s="302"/>
      <c r="T16" s="125"/>
      <c r="U16" s="302"/>
      <c r="V16" s="125"/>
      <c r="W16" s="301"/>
      <c r="X16" s="125">
        <v>0.03</v>
      </c>
      <c r="Y16" s="302"/>
      <c r="Z16" s="125">
        <v>0.03</v>
      </c>
      <c r="AA16" s="301"/>
      <c r="AB16" s="125">
        <v>0.02</v>
      </c>
      <c r="AC16" s="301"/>
      <c r="AD16" s="125"/>
      <c r="AE16" s="301"/>
      <c r="AF16" s="125"/>
      <c r="AG16" s="301"/>
      <c r="AH16" s="125"/>
      <c r="AI16" s="301"/>
      <c r="AJ16" s="126">
        <f t="shared" si="1"/>
        <v>0.08</v>
      </c>
    </row>
    <row r="17" spans="1:36" s="303" customFormat="1" ht="70.5" customHeight="1" x14ac:dyDescent="0.2">
      <c r="A17" s="296"/>
      <c r="B17" s="296"/>
      <c r="C17" s="122" t="s">
        <v>259</v>
      </c>
      <c r="D17" s="123" t="s">
        <v>195</v>
      </c>
      <c r="E17" s="123">
        <v>1</v>
      </c>
      <c r="F17" s="297">
        <v>0.08</v>
      </c>
      <c r="G17" s="123" t="s">
        <v>182</v>
      </c>
      <c r="H17" s="298">
        <v>45552</v>
      </c>
      <c r="I17" s="298">
        <v>45582</v>
      </c>
      <c r="J17" s="299">
        <f t="shared" si="2"/>
        <v>4.2857142857142856</v>
      </c>
      <c r="K17" s="306"/>
      <c r="L17" s="298"/>
      <c r="M17" s="300">
        <f t="shared" si="0"/>
        <v>0</v>
      </c>
      <c r="N17" s="125"/>
      <c r="O17" s="301"/>
      <c r="P17" s="125"/>
      <c r="Q17" s="301"/>
      <c r="R17" s="125"/>
      <c r="S17" s="301"/>
      <c r="T17" s="125"/>
      <c r="U17" s="301"/>
      <c r="V17" s="125"/>
      <c r="W17" s="301"/>
      <c r="X17" s="125"/>
      <c r="Y17" s="302"/>
      <c r="Z17" s="125"/>
      <c r="AA17" s="301"/>
      <c r="AB17" s="125">
        <v>0.04</v>
      </c>
      <c r="AC17" s="301"/>
      <c r="AD17" s="125">
        <v>0.04</v>
      </c>
      <c r="AE17" s="301"/>
      <c r="AF17" s="125"/>
      <c r="AG17" s="301"/>
      <c r="AH17" s="125"/>
      <c r="AI17" s="301"/>
      <c r="AJ17" s="126">
        <f t="shared" si="1"/>
        <v>0.08</v>
      </c>
    </row>
    <row r="18" spans="1:36" s="303" customFormat="1" ht="54.75" customHeight="1" x14ac:dyDescent="0.2">
      <c r="A18" s="296"/>
      <c r="B18" s="296"/>
      <c r="C18" s="122" t="s">
        <v>260</v>
      </c>
      <c r="D18" s="123" t="s">
        <v>195</v>
      </c>
      <c r="E18" s="123">
        <v>1</v>
      </c>
      <c r="F18" s="297">
        <v>0.08</v>
      </c>
      <c r="G18" s="123" t="s">
        <v>192</v>
      </c>
      <c r="H18" s="298">
        <v>45583</v>
      </c>
      <c r="I18" s="298">
        <v>45625</v>
      </c>
      <c r="J18" s="299">
        <f t="shared" si="2"/>
        <v>6</v>
      </c>
      <c r="K18" s="313"/>
      <c r="L18" s="298"/>
      <c r="M18" s="300">
        <f t="shared" si="0"/>
        <v>0</v>
      </c>
      <c r="N18" s="125"/>
      <c r="O18" s="301"/>
      <c r="P18" s="125"/>
      <c r="Q18" s="301"/>
      <c r="R18" s="125"/>
      <c r="S18" s="301"/>
      <c r="T18" s="125"/>
      <c r="U18" s="301"/>
      <c r="V18" s="125"/>
      <c r="W18" s="301"/>
      <c r="X18" s="125"/>
      <c r="Y18" s="302"/>
      <c r="Z18" s="125"/>
      <c r="AA18" s="301"/>
      <c r="AB18" s="125"/>
      <c r="AC18" s="301"/>
      <c r="AD18" s="125">
        <v>0.04</v>
      </c>
      <c r="AE18" s="301"/>
      <c r="AF18" s="125">
        <v>0.04</v>
      </c>
      <c r="AG18" s="301"/>
      <c r="AH18" s="125"/>
      <c r="AI18" s="301"/>
      <c r="AJ18" s="126">
        <f t="shared" si="1"/>
        <v>0.08</v>
      </c>
    </row>
    <row r="19" spans="1:36" s="303" customFormat="1" ht="409.5" customHeight="1" x14ac:dyDescent="0.2">
      <c r="A19" s="296" t="s">
        <v>261</v>
      </c>
      <c r="B19" s="296"/>
      <c r="C19" s="122" t="s">
        <v>262</v>
      </c>
      <c r="D19" s="123" t="s">
        <v>196</v>
      </c>
      <c r="E19" s="123">
        <v>1</v>
      </c>
      <c r="F19" s="297">
        <v>0.08</v>
      </c>
      <c r="G19" s="123" t="s">
        <v>200</v>
      </c>
      <c r="H19" s="298">
        <v>45397</v>
      </c>
      <c r="I19" s="309">
        <v>45487</v>
      </c>
      <c r="J19" s="299">
        <f t="shared" si="2"/>
        <v>12.857142857142858</v>
      </c>
      <c r="K19" s="313" t="s">
        <v>270</v>
      </c>
      <c r="L19" s="298"/>
      <c r="M19" s="300">
        <f t="shared" si="0"/>
        <v>0.06</v>
      </c>
      <c r="N19" s="125"/>
      <c r="O19" s="301"/>
      <c r="P19" s="125"/>
      <c r="Q19" s="301"/>
      <c r="R19" s="125">
        <v>0.02</v>
      </c>
      <c r="S19" s="301">
        <v>0.02</v>
      </c>
      <c r="T19" s="125">
        <v>0.02</v>
      </c>
      <c r="U19" s="301">
        <v>0.02</v>
      </c>
      <c r="V19" s="125">
        <v>0.02</v>
      </c>
      <c r="W19" s="301">
        <v>0.02</v>
      </c>
      <c r="X19" s="125">
        <v>0.02</v>
      </c>
      <c r="Y19" s="302"/>
      <c r="Z19" s="125"/>
      <c r="AA19" s="301"/>
      <c r="AB19" s="125"/>
      <c r="AC19" s="301"/>
      <c r="AD19" s="125"/>
      <c r="AE19" s="301"/>
      <c r="AF19" s="125"/>
      <c r="AG19" s="301"/>
      <c r="AH19" s="125"/>
      <c r="AI19" s="301"/>
      <c r="AJ19" s="126">
        <f t="shared" si="1"/>
        <v>0.08</v>
      </c>
    </row>
    <row r="20" spans="1:36" s="303" customFormat="1" ht="63" customHeight="1" x14ac:dyDescent="0.2">
      <c r="A20" s="296"/>
      <c r="B20" s="296"/>
      <c r="C20" s="122" t="s">
        <v>263</v>
      </c>
      <c r="D20" s="123" t="s">
        <v>181</v>
      </c>
      <c r="E20" s="123">
        <v>1</v>
      </c>
      <c r="F20" s="297">
        <v>0.08</v>
      </c>
      <c r="G20" s="123" t="s">
        <v>215</v>
      </c>
      <c r="H20" s="298">
        <v>45489</v>
      </c>
      <c r="I20" s="309">
        <v>45551</v>
      </c>
      <c r="J20" s="299">
        <f t="shared" si="2"/>
        <v>8.8571428571428577</v>
      </c>
      <c r="K20" s="313"/>
      <c r="L20" s="298"/>
      <c r="M20" s="300">
        <f t="shared" si="0"/>
        <v>0</v>
      </c>
      <c r="N20" s="125"/>
      <c r="O20" s="301"/>
      <c r="P20" s="125"/>
      <c r="Q20" s="301"/>
      <c r="R20" s="125"/>
      <c r="S20" s="301"/>
      <c r="T20" s="125"/>
      <c r="U20" s="301"/>
      <c r="V20" s="125"/>
      <c r="W20" s="301"/>
      <c r="X20" s="125">
        <v>0.03</v>
      </c>
      <c r="Y20" s="302"/>
      <c r="Z20" s="125">
        <v>0.03</v>
      </c>
      <c r="AA20" s="301"/>
      <c r="AB20" s="125">
        <v>0.02</v>
      </c>
      <c r="AC20" s="301"/>
      <c r="AD20" s="125"/>
      <c r="AE20" s="301"/>
      <c r="AF20" s="125"/>
      <c r="AG20" s="301"/>
      <c r="AH20" s="125"/>
      <c r="AI20" s="301"/>
      <c r="AJ20" s="126">
        <f t="shared" si="1"/>
        <v>0.08</v>
      </c>
    </row>
    <row r="21" spans="1:36" s="303" customFormat="1" ht="80.25" customHeight="1" x14ac:dyDescent="0.25">
      <c r="A21" s="296"/>
      <c r="B21" s="296"/>
      <c r="C21" s="122" t="s">
        <v>264</v>
      </c>
      <c r="D21" s="123" t="s">
        <v>195</v>
      </c>
      <c r="E21" s="123">
        <v>1</v>
      </c>
      <c r="F21" s="297">
        <v>0.08</v>
      </c>
      <c r="G21" s="123" t="s">
        <v>182</v>
      </c>
      <c r="H21" s="298">
        <v>45552</v>
      </c>
      <c r="I21" s="298">
        <v>45582</v>
      </c>
      <c r="J21" s="299">
        <f t="shared" si="2"/>
        <v>4.2857142857142856</v>
      </c>
      <c r="K21" s="314"/>
      <c r="L21" s="298"/>
      <c r="M21" s="300">
        <f t="shared" si="0"/>
        <v>0</v>
      </c>
      <c r="N21" s="125"/>
      <c r="O21" s="301"/>
      <c r="P21" s="125"/>
      <c r="Q21" s="301"/>
      <c r="R21" s="125"/>
      <c r="S21" s="301"/>
      <c r="T21" s="125"/>
      <c r="U21" s="301"/>
      <c r="V21" s="125"/>
      <c r="W21" s="301"/>
      <c r="X21" s="125"/>
      <c r="Y21" s="302"/>
      <c r="Z21" s="125"/>
      <c r="AA21" s="301"/>
      <c r="AB21" s="125">
        <v>0.04</v>
      </c>
      <c r="AC21" s="301"/>
      <c r="AD21" s="125">
        <v>0.04</v>
      </c>
      <c r="AE21" s="301"/>
      <c r="AF21" s="125"/>
      <c r="AG21" s="301"/>
      <c r="AH21" s="125"/>
      <c r="AI21" s="301"/>
      <c r="AJ21" s="126">
        <f t="shared" si="1"/>
        <v>0.08</v>
      </c>
    </row>
    <row r="22" spans="1:36" s="303" customFormat="1" ht="75" x14ac:dyDescent="0.25">
      <c r="A22" s="296"/>
      <c r="B22" s="296"/>
      <c r="C22" s="122" t="s">
        <v>265</v>
      </c>
      <c r="D22" s="123" t="s">
        <v>195</v>
      </c>
      <c r="E22" s="123">
        <v>1</v>
      </c>
      <c r="F22" s="297">
        <v>0.08</v>
      </c>
      <c r="G22" s="123" t="s">
        <v>216</v>
      </c>
      <c r="H22" s="298">
        <v>45583</v>
      </c>
      <c r="I22" s="298">
        <v>45644</v>
      </c>
      <c r="J22" s="299">
        <f t="shared" si="2"/>
        <v>8.7142857142857135</v>
      </c>
      <c r="K22" s="314"/>
      <c r="L22" s="298"/>
      <c r="M22" s="300">
        <f t="shared" si="0"/>
        <v>0</v>
      </c>
      <c r="N22" s="125"/>
      <c r="O22" s="301"/>
      <c r="P22" s="125"/>
      <c r="Q22" s="301"/>
      <c r="R22" s="125"/>
      <c r="S22" s="301"/>
      <c r="T22" s="125"/>
      <c r="U22" s="301"/>
      <c r="V22" s="125"/>
      <c r="W22" s="301"/>
      <c r="X22" s="125"/>
      <c r="Y22" s="302"/>
      <c r="Z22" s="125"/>
      <c r="AA22" s="301"/>
      <c r="AB22" s="125"/>
      <c r="AC22" s="301"/>
      <c r="AD22" s="125">
        <v>0.03</v>
      </c>
      <c r="AE22" s="301"/>
      <c r="AF22" s="125">
        <v>0.03</v>
      </c>
      <c r="AG22" s="301"/>
      <c r="AH22" s="125">
        <v>0.02</v>
      </c>
      <c r="AI22" s="301"/>
      <c r="AJ22" s="126">
        <f t="shared" si="1"/>
        <v>0.08</v>
      </c>
    </row>
    <row r="23" spans="1:36" ht="23.25" x14ac:dyDescent="0.2">
      <c r="F23" s="315">
        <f>+SUM(F10:F22)</f>
        <v>0.99999999999999978</v>
      </c>
      <c r="M23" s="316">
        <f>+SUM(M10:M22)</f>
        <v>0.45999999999999996</v>
      </c>
      <c r="N23" s="127">
        <f>SUM(N10:N17)</f>
        <v>0</v>
      </c>
      <c r="O23" s="127">
        <f t="shared" ref="O23" si="3">SUM(O10:O17)</f>
        <v>0</v>
      </c>
      <c r="P23" s="127">
        <f>SUM(P10:P22)</f>
        <v>0.13</v>
      </c>
      <c r="Q23" s="127">
        <f t="shared" ref="Q23:AI23" si="4">SUM(Q10:Q22)</f>
        <v>0.13</v>
      </c>
      <c r="R23" s="127">
        <f t="shared" si="4"/>
        <v>0.13</v>
      </c>
      <c r="S23" s="127">
        <f t="shared" si="4"/>
        <v>0.13</v>
      </c>
      <c r="T23" s="127">
        <f t="shared" si="4"/>
        <v>0.13</v>
      </c>
      <c r="U23" s="127">
        <f t="shared" si="4"/>
        <v>0.13</v>
      </c>
      <c r="V23" s="127">
        <f t="shared" si="4"/>
        <v>7.0000000000000007E-2</v>
      </c>
      <c r="W23" s="127">
        <f t="shared" si="4"/>
        <v>7.0000000000000007E-2</v>
      </c>
      <c r="X23" s="127">
        <f t="shared" si="4"/>
        <v>0.12000000000000001</v>
      </c>
      <c r="Y23" s="127">
        <f t="shared" si="4"/>
        <v>0</v>
      </c>
      <c r="Z23" s="127">
        <f t="shared" si="4"/>
        <v>0.06</v>
      </c>
      <c r="AA23" s="127">
        <f t="shared" si="4"/>
        <v>0</v>
      </c>
      <c r="AB23" s="127">
        <f t="shared" si="4"/>
        <v>0.12</v>
      </c>
      <c r="AC23" s="127">
        <f t="shared" si="4"/>
        <v>0</v>
      </c>
      <c r="AD23" s="127">
        <f t="shared" si="4"/>
        <v>0.15</v>
      </c>
      <c r="AE23" s="127">
        <f t="shared" si="4"/>
        <v>0</v>
      </c>
      <c r="AF23" s="127">
        <f t="shared" si="4"/>
        <v>7.0000000000000007E-2</v>
      </c>
      <c r="AG23" s="127">
        <f t="shared" si="4"/>
        <v>0</v>
      </c>
      <c r="AH23" s="127">
        <f t="shared" si="4"/>
        <v>0.02</v>
      </c>
      <c r="AI23" s="127">
        <f t="shared" si="4"/>
        <v>0</v>
      </c>
      <c r="AJ23" s="128">
        <f>SUM(AJ10:AJ22)</f>
        <v>0.99999999999999978</v>
      </c>
    </row>
    <row r="25" spans="1:36" x14ac:dyDescent="0.2">
      <c r="M25" s="317"/>
      <c r="N25" s="294"/>
      <c r="O25" s="294"/>
      <c r="P25" s="294"/>
      <c r="Q25" s="294"/>
      <c r="R25" s="294"/>
      <c r="S25" s="294"/>
      <c r="T25" s="294"/>
      <c r="U25" s="294"/>
      <c r="V25" s="294"/>
      <c r="W25" s="294"/>
      <c r="X25" s="294"/>
      <c r="Y25" s="294"/>
      <c r="Z25" s="294"/>
      <c r="AA25" s="294"/>
      <c r="AB25" s="294"/>
      <c r="AC25" s="294"/>
      <c r="AD25" s="294"/>
      <c r="AE25" s="294"/>
      <c r="AF25" s="294"/>
      <c r="AG25" s="294"/>
      <c r="AH25" s="294"/>
      <c r="AI25" s="294"/>
    </row>
    <row r="26" spans="1:36" x14ac:dyDescent="0.2">
      <c r="M26" s="317"/>
    </row>
  </sheetData>
  <sheetProtection algorithmName="SHA-512" hashValue="j54+mfd1GkayoeMSctouC2FKwyya1mFr0hV14bnU4B2J8n8SAhSYiXIE5XwzCzsS1FW6b0hDX2ZZu2sjlKvR8g==" saltValue="OHg9F53S1j5URRIM0UJENw==" spinCount="100000" sheet="1" objects="1" scenarios="1"/>
  <mergeCells count="27">
    <mergeCell ref="AH8:AI8"/>
    <mergeCell ref="X8:Y8"/>
    <mergeCell ref="Z8:AA8"/>
    <mergeCell ref="AB8:AC8"/>
    <mergeCell ref="AD8:AE8"/>
    <mergeCell ref="AF8:AG8"/>
    <mergeCell ref="N8:O8"/>
    <mergeCell ref="P8:Q8"/>
    <mergeCell ref="R8:S8"/>
    <mergeCell ref="T8:U8"/>
    <mergeCell ref="V8:W8"/>
    <mergeCell ref="A14:B18"/>
    <mergeCell ref="A19:B22"/>
    <mergeCell ref="C7:D7"/>
    <mergeCell ref="E7:M7"/>
    <mergeCell ref="A10:B10"/>
    <mergeCell ref="A9:B9"/>
    <mergeCell ref="A11:B13"/>
    <mergeCell ref="C2:C5"/>
    <mergeCell ref="D2:K2"/>
    <mergeCell ref="L2:M2"/>
    <mergeCell ref="D3:K3"/>
    <mergeCell ref="L3:M3"/>
    <mergeCell ref="D4:K4"/>
    <mergeCell ref="L4:M4"/>
    <mergeCell ref="D5:K5"/>
    <mergeCell ref="L5:M5"/>
  </mergeCells>
  <dataValidations count="1">
    <dataValidation type="whole" allowBlank="1" showInputMessage="1" showErrorMessage="1" sqref="G8:L8 G23:L65458">
      <formula1>1</formula1>
      <formula2>5</formula2>
    </dataValidation>
  </dataValidations>
  <pageMargins left="0.39370078740157483" right="0.39370078740157483" top="0.74803149606299213" bottom="0.74803149606299213" header="0.31496062992125984" footer="0.31496062992125984"/>
  <pageSetup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7"/>
  <sheetViews>
    <sheetView showGridLines="0" topLeftCell="A10" zoomScale="90" zoomScaleNormal="90" workbookViewId="0">
      <selection activeCell="M15" sqref="M15:P15"/>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8.28515625" style="1" customWidth="1"/>
    <col min="5" max="5" width="17.140625" style="1" customWidth="1"/>
    <col min="6" max="6" width="1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bestFit="1" customWidth="1"/>
    <col min="15" max="16" width="2.42578125" style="1" customWidth="1"/>
    <col min="17" max="17" width="7.7109375" style="1" customWidth="1"/>
    <col min="18" max="18" width="0.7109375" style="5" customWidth="1"/>
    <col min="19" max="19" width="1" style="1" customWidth="1"/>
    <col min="20" max="20" width="1.42578125" style="1" customWidth="1"/>
    <col min="21" max="21" width="1.140625" style="5"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0" customFormat="1" ht="26.25" customHeight="1" x14ac:dyDescent="0.2">
      <c r="B2" s="265"/>
      <c r="C2" s="266"/>
      <c r="D2" s="262" t="s">
        <v>0</v>
      </c>
      <c r="E2" s="249"/>
      <c r="F2" s="249"/>
      <c r="G2" s="249"/>
      <c r="H2" s="249"/>
      <c r="I2" s="249"/>
      <c r="J2" s="249"/>
      <c r="K2" s="54"/>
      <c r="L2" s="54"/>
      <c r="M2" s="271" t="str">
        <f>Proyecto!K2</f>
        <v>Código: GC-F-015</v>
      </c>
      <c r="N2" s="242"/>
      <c r="O2" s="242"/>
      <c r="P2" s="243"/>
      <c r="Q2" s="64"/>
      <c r="R2" s="9"/>
      <c r="S2" s="9"/>
      <c r="T2" s="9" t="s">
        <v>111</v>
      </c>
      <c r="U2" s="12"/>
      <c r="V2" s="64"/>
      <c r="W2" s="64"/>
      <c r="X2" s="64"/>
      <c r="Y2" s="64"/>
      <c r="Z2" s="64"/>
      <c r="AA2" s="64"/>
      <c r="AB2" s="64"/>
      <c r="AC2" s="64"/>
      <c r="AD2" s="64"/>
      <c r="AE2" s="13"/>
    </row>
    <row r="3" spans="2:31" s="10" customFormat="1" ht="23.25" customHeight="1" x14ac:dyDescent="0.2">
      <c r="B3" s="267"/>
      <c r="C3" s="268"/>
      <c r="D3" s="263" t="s">
        <v>2</v>
      </c>
      <c r="E3" s="252"/>
      <c r="F3" s="252"/>
      <c r="G3" s="252"/>
      <c r="H3" s="252"/>
      <c r="I3" s="252"/>
      <c r="J3" s="252"/>
      <c r="K3" s="53"/>
      <c r="L3" s="53"/>
      <c r="M3" s="272" t="str">
        <f>Proyecto!K3</f>
        <v>Fecha: 17 de septiembre de 2014</v>
      </c>
      <c r="N3" s="244"/>
      <c r="O3" s="244"/>
      <c r="P3" s="245"/>
      <c r="Q3" s="64"/>
      <c r="R3" s="9"/>
      <c r="S3" s="9"/>
      <c r="T3" s="9" t="s">
        <v>112</v>
      </c>
      <c r="U3" s="12"/>
      <c r="V3" s="64"/>
      <c r="W3" s="64"/>
      <c r="X3" s="64"/>
      <c r="Y3" s="64"/>
      <c r="Z3" s="64"/>
      <c r="AA3" s="64"/>
      <c r="AB3" s="64"/>
      <c r="AC3" s="64"/>
      <c r="AD3" s="64"/>
      <c r="AE3" s="13"/>
    </row>
    <row r="4" spans="2:31" s="10" customFormat="1" ht="24" customHeight="1" x14ac:dyDescent="0.2">
      <c r="B4" s="267"/>
      <c r="C4" s="268"/>
      <c r="D4" s="263" t="s">
        <v>4</v>
      </c>
      <c r="E4" s="252"/>
      <c r="F4" s="252"/>
      <c r="G4" s="252"/>
      <c r="H4" s="252"/>
      <c r="I4" s="252"/>
      <c r="J4" s="252"/>
      <c r="K4" s="53"/>
      <c r="L4" s="53"/>
      <c r="M4" s="272" t="str">
        <f>Proyecto!K4</f>
        <v>Versión 001</v>
      </c>
      <c r="N4" s="244"/>
      <c r="O4" s="244"/>
      <c r="P4" s="245"/>
      <c r="Q4" s="64"/>
      <c r="R4" s="9"/>
      <c r="S4" s="64"/>
      <c r="T4" s="9" t="s">
        <v>113</v>
      </c>
      <c r="U4" s="12"/>
      <c r="V4" s="64"/>
      <c r="W4" s="64"/>
      <c r="X4" s="64"/>
      <c r="Y4" s="64"/>
      <c r="Z4" s="64"/>
      <c r="AA4" s="64"/>
      <c r="AB4" s="64"/>
      <c r="AC4" s="64"/>
      <c r="AD4" s="64"/>
      <c r="AE4" s="13"/>
    </row>
    <row r="5" spans="2:31" s="10" customFormat="1" ht="22.5" customHeight="1" thickBot="1" x14ac:dyDescent="0.25">
      <c r="B5" s="269"/>
      <c r="C5" s="270"/>
      <c r="D5" s="264" t="s">
        <v>6</v>
      </c>
      <c r="E5" s="255"/>
      <c r="F5" s="255"/>
      <c r="G5" s="255"/>
      <c r="H5" s="255"/>
      <c r="I5" s="255"/>
      <c r="J5" s="255"/>
      <c r="K5" s="55"/>
      <c r="L5" s="55"/>
      <c r="M5" s="273" t="s">
        <v>114</v>
      </c>
      <c r="N5" s="246"/>
      <c r="O5" s="246"/>
      <c r="P5" s="247"/>
      <c r="Q5" s="64"/>
      <c r="R5" s="9"/>
      <c r="S5" s="64"/>
      <c r="T5" s="9" t="s">
        <v>115</v>
      </c>
      <c r="U5" s="9"/>
      <c r="V5" s="64"/>
      <c r="W5" s="64"/>
      <c r="X5" s="64"/>
      <c r="Y5" s="64"/>
      <c r="Z5" s="64"/>
      <c r="AA5" s="64"/>
      <c r="AB5" s="64"/>
      <c r="AC5" s="64"/>
      <c r="AD5" s="64"/>
      <c r="AE5" s="13"/>
    </row>
    <row r="6" spans="2:31" ht="5.25" customHeight="1" x14ac:dyDescent="0.2">
      <c r="B6" s="24"/>
      <c r="C6" s="24"/>
      <c r="D6" s="24"/>
      <c r="E6" s="24"/>
      <c r="F6" s="24"/>
      <c r="G6" s="24"/>
      <c r="H6" s="24"/>
      <c r="I6" s="24"/>
      <c r="J6" s="24"/>
      <c r="K6" s="24"/>
      <c r="L6" s="24"/>
      <c r="M6" s="24"/>
      <c r="N6" s="24"/>
      <c r="O6" s="24"/>
      <c r="P6" s="24"/>
      <c r="T6" s="5"/>
    </row>
    <row r="7" spans="2:31" ht="29.25" customHeight="1" x14ac:dyDescent="0.2">
      <c r="B7" s="129" t="s">
        <v>8</v>
      </c>
      <c r="C7" s="129"/>
      <c r="D7" s="176" t="str">
        <f>Proyecto!$E$7</f>
        <v>Estrategia de supervisión para Sociedades de Intermediación Financiera No Bancaria (SIFNB) - Fase II</v>
      </c>
      <c r="E7" s="176"/>
      <c r="F7" s="176"/>
      <c r="G7" s="176"/>
      <c r="H7" s="176"/>
      <c r="I7" s="176"/>
      <c r="J7" s="176"/>
      <c r="K7" s="176"/>
      <c r="L7" s="176"/>
      <c r="M7" s="176"/>
      <c r="N7" s="176"/>
      <c r="O7" s="176"/>
      <c r="P7" s="176"/>
      <c r="AE7" s="1"/>
    </row>
    <row r="8" spans="2:31" ht="6.75" customHeight="1" x14ac:dyDescent="0.2">
      <c r="B8" s="6"/>
      <c r="C8" s="6"/>
      <c r="D8" s="7"/>
      <c r="E8" s="7"/>
      <c r="F8" s="7"/>
      <c r="G8" s="7"/>
      <c r="H8" s="7"/>
      <c r="I8" s="7"/>
      <c r="J8" s="7"/>
      <c r="K8" s="7"/>
      <c r="L8" s="7"/>
      <c r="M8" s="7"/>
      <c r="N8" s="7"/>
      <c r="O8" s="7"/>
      <c r="P8" s="7"/>
      <c r="AE8" s="1"/>
    </row>
    <row r="10" spans="2:31" ht="21.95" customHeight="1" x14ac:dyDescent="0.2">
      <c r="B10" s="180" t="s">
        <v>116</v>
      </c>
      <c r="C10" s="180"/>
      <c r="D10" s="180"/>
      <c r="E10" s="180"/>
      <c r="F10" s="180"/>
      <c r="G10" s="180"/>
      <c r="H10" s="180"/>
      <c r="I10" s="180"/>
      <c r="J10" s="180"/>
      <c r="K10" s="180"/>
      <c r="L10" s="180"/>
      <c r="M10" s="180"/>
      <c r="N10" s="180"/>
      <c r="O10" s="180"/>
      <c r="P10" s="180"/>
    </row>
    <row r="11" spans="2:31" ht="21.95" customHeight="1" x14ac:dyDescent="0.2">
      <c r="B11" s="177" t="s">
        <v>30</v>
      </c>
      <c r="C11" s="177"/>
      <c r="D11" s="177"/>
      <c r="E11" s="177"/>
      <c r="F11" s="65" t="s">
        <v>179</v>
      </c>
      <c r="G11" s="177" t="s">
        <v>180</v>
      </c>
      <c r="H11" s="177"/>
      <c r="I11" s="177"/>
      <c r="J11" s="177"/>
      <c r="K11" s="60"/>
      <c r="L11" s="60"/>
      <c r="M11" s="177" t="s">
        <v>117</v>
      </c>
      <c r="N11" s="177"/>
      <c r="O11" s="177"/>
      <c r="P11" s="177"/>
    </row>
    <row r="12" spans="2:31" ht="44.25" customHeight="1" x14ac:dyDescent="0.2">
      <c r="B12" s="278" t="s">
        <v>161</v>
      </c>
      <c r="C12" s="278"/>
      <c r="D12" s="278"/>
      <c r="E12" s="278"/>
      <c r="F12" s="107" t="s">
        <v>113</v>
      </c>
      <c r="G12" s="274" t="s">
        <v>166</v>
      </c>
      <c r="H12" s="275"/>
      <c r="I12" s="275"/>
      <c r="J12" s="276"/>
      <c r="K12" s="106"/>
      <c r="L12" s="106"/>
      <c r="M12" s="274" t="s">
        <v>160</v>
      </c>
      <c r="N12" s="275"/>
      <c r="O12" s="275"/>
      <c r="P12" s="276"/>
    </row>
    <row r="13" spans="2:31" ht="60" customHeight="1" x14ac:dyDescent="0.2">
      <c r="B13" s="274" t="s">
        <v>162</v>
      </c>
      <c r="C13" s="275"/>
      <c r="D13" s="275"/>
      <c r="E13" s="276"/>
      <c r="F13" s="107" t="s">
        <v>112</v>
      </c>
      <c r="G13" s="274" t="s">
        <v>163</v>
      </c>
      <c r="H13" s="275"/>
      <c r="I13" s="275"/>
      <c r="J13" s="276"/>
      <c r="K13" s="106"/>
      <c r="L13" s="106"/>
      <c r="M13" s="274" t="s">
        <v>212</v>
      </c>
      <c r="N13" s="275"/>
      <c r="O13" s="275"/>
      <c r="P13" s="276"/>
    </row>
    <row r="14" spans="2:31" ht="60" customHeight="1" x14ac:dyDescent="0.2">
      <c r="B14" s="274" t="s">
        <v>165</v>
      </c>
      <c r="C14" s="275"/>
      <c r="D14" s="275"/>
      <c r="E14" s="276"/>
      <c r="F14" s="107" t="s">
        <v>113</v>
      </c>
      <c r="G14" s="274" t="s">
        <v>167</v>
      </c>
      <c r="H14" s="275"/>
      <c r="I14" s="275"/>
      <c r="J14" s="276"/>
      <c r="K14" s="106"/>
      <c r="L14" s="106"/>
      <c r="M14" s="274" t="s">
        <v>160</v>
      </c>
      <c r="N14" s="275"/>
      <c r="O14" s="275"/>
      <c r="P14" s="276"/>
    </row>
    <row r="15" spans="2:31" ht="60" customHeight="1" x14ac:dyDescent="0.2">
      <c r="B15" s="274" t="s">
        <v>164</v>
      </c>
      <c r="C15" s="275"/>
      <c r="D15" s="275"/>
      <c r="E15" s="276"/>
      <c r="F15" s="107" t="s">
        <v>113</v>
      </c>
      <c r="G15" s="274" t="s">
        <v>168</v>
      </c>
      <c r="H15" s="275"/>
      <c r="I15" s="275"/>
      <c r="J15" s="276"/>
      <c r="K15" s="106"/>
      <c r="L15" s="106"/>
      <c r="M15" s="274" t="s">
        <v>169</v>
      </c>
      <c r="N15" s="275"/>
      <c r="O15" s="275"/>
      <c r="P15" s="276"/>
    </row>
    <row r="17" spans="2:16" ht="21.95" customHeight="1" x14ac:dyDescent="0.2">
      <c r="B17" s="277" t="s">
        <v>118</v>
      </c>
      <c r="C17" s="277"/>
      <c r="D17" s="277"/>
      <c r="E17" s="277"/>
      <c r="F17" s="277"/>
      <c r="G17" s="277"/>
      <c r="H17" s="277"/>
      <c r="I17" s="277"/>
      <c r="J17" s="277"/>
      <c r="K17" s="277"/>
      <c r="L17" s="277"/>
      <c r="M17" s="277"/>
      <c r="N17" s="277"/>
      <c r="O17" s="277"/>
      <c r="P17" s="277"/>
    </row>
  </sheetData>
  <mergeCells count="28">
    <mergeCell ref="B15:E15"/>
    <mergeCell ref="G15:J15"/>
    <mergeCell ref="M15:P15"/>
    <mergeCell ref="B17:P17"/>
    <mergeCell ref="B11:E11"/>
    <mergeCell ref="G11:J11"/>
    <mergeCell ref="M11:P11"/>
    <mergeCell ref="B12:E12"/>
    <mergeCell ref="G12:J12"/>
    <mergeCell ref="M12:P12"/>
    <mergeCell ref="B13:E13"/>
    <mergeCell ref="B14:E14"/>
    <mergeCell ref="G13:J13"/>
    <mergeCell ref="M13:P13"/>
    <mergeCell ref="M14:P14"/>
    <mergeCell ref="G14:J14"/>
    <mergeCell ref="D2:J2"/>
    <mergeCell ref="D3:J3"/>
    <mergeCell ref="D4:J4"/>
    <mergeCell ref="D5:J5"/>
    <mergeCell ref="B10:P10"/>
    <mergeCell ref="B2:C5"/>
    <mergeCell ref="M2:P2"/>
    <mergeCell ref="M3:P3"/>
    <mergeCell ref="M4:P4"/>
    <mergeCell ref="M5:P5"/>
    <mergeCell ref="B7:C7"/>
    <mergeCell ref="D7:P7"/>
  </mergeCells>
  <conditionalFormatting sqref="F12:F15">
    <cfRule type="containsText" dxfId="3" priority="1" operator="containsText" text="Extremo">
      <formula>NOT(ISERROR(SEARCH("Extremo",F12)))</formula>
    </cfRule>
    <cfRule type="containsText" dxfId="2" priority="2" operator="containsText" text="Alto">
      <formula>NOT(ISERROR(SEARCH("Alto",F12)))</formula>
    </cfRule>
    <cfRule type="containsText" dxfId="1" priority="3" operator="containsText" text="Medio">
      <formula>NOT(ISERROR(SEARCH("Medio",F12)))</formula>
    </cfRule>
    <cfRule type="containsText" dxfId="0" priority="4" operator="containsText" text="Bajo">
      <formula>NOT(ISERROR(SEARCH("Bajo",F12)))</formula>
    </cfRule>
  </conditionalFormatting>
  <dataValidations count="2">
    <dataValidation type="whole" allowBlank="1" showInputMessage="1" showErrorMessage="1" sqref="O18:P65504 O9:P9 O16:P16 G16:M16 G18:M65504 G9:M9 Q9:U65504 W9:AC65504">
      <formula1>1</formula1>
      <formula2>5</formula2>
    </dataValidation>
    <dataValidation type="list" allowBlank="1" showInputMessage="1" showErrorMessage="1" sqref="F12:F15">
      <formula1>$T$2:$T$5</formula1>
    </dataValidation>
  </dataValidations>
  <printOptions horizontalCentered="1"/>
  <pageMargins left="0.39370078740157483" right="0.39370078740157483" top="0.74803149606299213" bottom="0.74803149606299213" header="0.31496062992125984" footer="0.31496062992125984"/>
  <pageSetup paperSize="5" scale="97" fitToHeight="0" orientation="landscape" r:id="rId1"/>
  <headerFooter>
    <oddHeader>&amp;A</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Q23"/>
  <sheetViews>
    <sheetView topLeftCell="B1" workbookViewId="0">
      <selection activeCell="Q24" sqref="Q24"/>
    </sheetView>
  </sheetViews>
  <sheetFormatPr baseColWidth="10" defaultColWidth="11.42578125" defaultRowHeight="12.75" x14ac:dyDescent="0.2"/>
  <cols>
    <col min="1" max="1" width="15.140625" customWidth="1"/>
    <col min="2" max="2" width="3.85546875" customWidth="1"/>
    <col min="3" max="3" width="18.140625" bestFit="1" customWidth="1"/>
    <col min="4" max="4" width="2.42578125" customWidth="1"/>
    <col min="5" max="5" width="20.140625" bestFit="1" customWidth="1"/>
    <col min="6" max="6" width="1.42578125" customWidth="1"/>
    <col min="7" max="7" width="12.85546875" bestFit="1" customWidth="1"/>
    <col min="8" max="8" width="2" customWidth="1"/>
    <col min="9" max="9" width="14.42578125" bestFit="1" customWidth="1"/>
    <col min="10" max="10" width="1.42578125" customWidth="1"/>
    <col min="11" max="11" width="20.42578125" bestFit="1" customWidth="1"/>
    <col min="12" max="12" width="3" customWidth="1"/>
    <col min="13" max="13" width="29.140625" bestFit="1" customWidth="1"/>
    <col min="14" max="14" width="2.42578125" customWidth="1"/>
    <col min="15" max="15" width="19.140625" bestFit="1" customWidth="1"/>
    <col min="16" max="16" width="5" customWidth="1"/>
  </cols>
  <sheetData>
    <row r="4" spans="1:17" x14ac:dyDescent="0.2">
      <c r="A4" s="20" t="s">
        <v>119</v>
      </c>
      <c r="C4" s="20" t="s">
        <v>120</v>
      </c>
      <c r="E4" s="20" t="s">
        <v>121</v>
      </c>
      <c r="G4" s="20" t="s">
        <v>122</v>
      </c>
      <c r="I4" s="20" t="s">
        <v>123</v>
      </c>
      <c r="K4" s="20" t="s">
        <v>124</v>
      </c>
      <c r="M4" s="20"/>
      <c r="O4" s="20" t="s">
        <v>125</v>
      </c>
      <c r="Q4" s="20" t="s">
        <v>34</v>
      </c>
    </row>
    <row r="5" spans="1:17" x14ac:dyDescent="0.2">
      <c r="A5" t="s">
        <v>26</v>
      </c>
      <c r="C5" s="19" t="s">
        <v>37</v>
      </c>
      <c r="E5" s="19" t="s">
        <v>40</v>
      </c>
      <c r="G5" s="19" t="s">
        <v>59</v>
      </c>
      <c r="I5" s="19" t="s">
        <v>60</v>
      </c>
      <c r="K5" s="19" t="s">
        <v>76</v>
      </c>
      <c r="M5" t="s">
        <v>126</v>
      </c>
      <c r="O5" s="19" t="s">
        <v>127</v>
      </c>
      <c r="Q5" t="s">
        <v>128</v>
      </c>
    </row>
    <row r="6" spans="1:17" x14ac:dyDescent="0.2">
      <c r="A6" t="s">
        <v>27</v>
      </c>
      <c r="C6" s="19" t="s">
        <v>129</v>
      </c>
      <c r="E6" s="19" t="s">
        <v>130</v>
      </c>
      <c r="G6" s="19" t="s">
        <v>61</v>
      </c>
      <c r="I6" s="19" t="s">
        <v>77</v>
      </c>
      <c r="K6" s="19" t="s">
        <v>78</v>
      </c>
      <c r="M6" t="s">
        <v>46</v>
      </c>
      <c r="O6" s="19" t="s">
        <v>131</v>
      </c>
      <c r="Q6" t="s">
        <v>132</v>
      </c>
    </row>
    <row r="7" spans="1:17" x14ac:dyDescent="0.2">
      <c r="C7" s="19" t="s">
        <v>133</v>
      </c>
      <c r="G7" s="19" t="s">
        <v>134</v>
      </c>
      <c r="K7" s="21" t="s">
        <v>135</v>
      </c>
      <c r="O7" s="21" t="s">
        <v>136</v>
      </c>
      <c r="Q7" t="s">
        <v>137</v>
      </c>
    </row>
    <row r="8" spans="1:17" x14ac:dyDescent="0.2">
      <c r="O8" s="21" t="s">
        <v>87</v>
      </c>
      <c r="Q8" t="s">
        <v>39</v>
      </c>
    </row>
    <row r="9" spans="1:17" x14ac:dyDescent="0.2">
      <c r="O9" s="21" t="s">
        <v>138</v>
      </c>
      <c r="Q9" t="s">
        <v>139</v>
      </c>
    </row>
    <row r="10" spans="1:17" x14ac:dyDescent="0.2">
      <c r="O10" s="21" t="s">
        <v>140</v>
      </c>
      <c r="Q10" t="s">
        <v>141</v>
      </c>
    </row>
    <row r="11" spans="1:17" x14ac:dyDescent="0.2">
      <c r="O11" s="21" t="s">
        <v>142</v>
      </c>
      <c r="Q11" t="s">
        <v>143</v>
      </c>
    </row>
    <row r="12" spans="1:17" x14ac:dyDescent="0.2">
      <c r="Q12" t="s">
        <v>144</v>
      </c>
    </row>
    <row r="14" spans="1:17" x14ac:dyDescent="0.2">
      <c r="Q14" s="20" t="s">
        <v>145</v>
      </c>
    </row>
    <row r="15" spans="1:17" x14ac:dyDescent="0.2">
      <c r="Q15" t="s">
        <v>128</v>
      </c>
    </row>
    <row r="16" spans="1:17" x14ac:dyDescent="0.2">
      <c r="Q16" t="s">
        <v>132</v>
      </c>
    </row>
    <row r="17" spans="17:17" x14ac:dyDescent="0.2">
      <c r="Q17" t="s">
        <v>137</v>
      </c>
    </row>
    <row r="18" spans="17:17" x14ac:dyDescent="0.2">
      <c r="Q18" t="s">
        <v>39</v>
      </c>
    </row>
    <row r="19" spans="17:17" x14ac:dyDescent="0.2">
      <c r="Q19" t="s">
        <v>139</v>
      </c>
    </row>
    <row r="20" spans="17:17" x14ac:dyDescent="0.2">
      <c r="Q20" t="s">
        <v>141</v>
      </c>
    </row>
    <row r="21" spans="17:17" x14ac:dyDescent="0.2">
      <c r="Q21" t="s">
        <v>143</v>
      </c>
    </row>
    <row r="22" spans="17:17" x14ac:dyDescent="0.2">
      <c r="Q22" t="s">
        <v>144</v>
      </c>
    </row>
    <row r="23" spans="17:17" x14ac:dyDescent="0.2">
      <c r="Q23" s="19" t="s">
        <v>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0"/>
  <sheetViews>
    <sheetView showGridLines="0" topLeftCell="A8" zoomScale="80" zoomScaleNormal="80" workbookViewId="0">
      <selection activeCell="E22" sqref="E22"/>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4.425781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bestFit="1" customWidth="1"/>
    <col min="15" max="16" width="2.42578125" style="1" customWidth="1"/>
    <col min="17" max="17" width="7.7109375" style="1" customWidth="1"/>
    <col min="18" max="18" width="0.7109375" style="5" customWidth="1"/>
    <col min="19" max="19" width="1" style="1" customWidth="1"/>
    <col min="20" max="20" width="1.42578125" style="1" customWidth="1"/>
    <col min="21" max="21" width="1.140625" style="5"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0" customFormat="1" ht="26.25" customHeight="1" x14ac:dyDescent="0.2">
      <c r="B2" s="140"/>
      <c r="C2" s="141"/>
      <c r="D2" s="142" t="s">
        <v>0</v>
      </c>
      <c r="E2" s="143"/>
      <c r="F2" s="143"/>
      <c r="G2" s="143"/>
      <c r="H2" s="143"/>
      <c r="I2" s="143"/>
      <c r="J2" s="144"/>
      <c r="K2" s="130" t="s">
        <v>1</v>
      </c>
      <c r="L2" s="174"/>
      <c r="M2" s="130" t="str">
        <f>Proyecto!K2</f>
        <v>Código: GC-F-015</v>
      </c>
      <c r="N2" s="169"/>
      <c r="O2" s="169"/>
      <c r="P2" s="131"/>
      <c r="Q2" s="64"/>
      <c r="R2" s="9"/>
      <c r="S2" s="9"/>
      <c r="T2" s="9"/>
      <c r="U2" s="12"/>
      <c r="V2" s="64"/>
      <c r="W2" s="64"/>
      <c r="X2" s="64"/>
      <c r="Y2" s="64"/>
      <c r="Z2" s="64"/>
      <c r="AA2" s="64"/>
      <c r="AB2" s="64"/>
      <c r="AC2" s="64"/>
      <c r="AD2" s="64"/>
      <c r="AE2" s="13"/>
    </row>
    <row r="3" spans="2:31" s="10" customFormat="1" ht="23.25" customHeight="1" x14ac:dyDescent="0.2">
      <c r="B3" s="136"/>
      <c r="C3" s="137"/>
      <c r="D3" s="145" t="s">
        <v>2</v>
      </c>
      <c r="E3" s="146"/>
      <c r="F3" s="146"/>
      <c r="G3" s="146"/>
      <c r="H3" s="146"/>
      <c r="I3" s="146"/>
      <c r="J3" s="147"/>
      <c r="K3" s="132" t="s">
        <v>3</v>
      </c>
      <c r="L3" s="175"/>
      <c r="M3" s="170" t="str">
        <f>Proyecto!K3</f>
        <v>Fecha: 17 de septiembre de 2014</v>
      </c>
      <c r="N3" s="171"/>
      <c r="O3" s="171"/>
      <c r="P3" s="172"/>
      <c r="Q3" s="64"/>
      <c r="R3" s="9"/>
      <c r="S3" s="9"/>
      <c r="T3" s="9"/>
      <c r="U3" s="12"/>
      <c r="V3" s="64"/>
      <c r="W3" s="64"/>
      <c r="X3" s="64"/>
      <c r="Y3" s="64"/>
      <c r="Z3" s="64"/>
      <c r="AA3" s="64"/>
      <c r="AB3" s="64"/>
      <c r="AC3" s="64"/>
      <c r="AD3" s="64"/>
      <c r="AE3" s="13"/>
    </row>
    <row r="4" spans="2:31" s="10" customFormat="1" ht="24" customHeight="1" x14ac:dyDescent="0.2">
      <c r="B4" s="136"/>
      <c r="C4" s="137"/>
      <c r="D4" s="145" t="s">
        <v>4</v>
      </c>
      <c r="E4" s="146"/>
      <c r="F4" s="146"/>
      <c r="G4" s="146"/>
      <c r="H4" s="146"/>
      <c r="I4" s="146"/>
      <c r="J4" s="147"/>
      <c r="K4" s="132" t="s">
        <v>5</v>
      </c>
      <c r="L4" s="175"/>
      <c r="M4" s="132" t="str">
        <f>Proyecto!K4</f>
        <v>Versión 001</v>
      </c>
      <c r="N4" s="173"/>
      <c r="O4" s="173"/>
      <c r="P4" s="133"/>
      <c r="Q4" s="64"/>
      <c r="R4" s="9"/>
      <c r="S4" s="64"/>
      <c r="T4" s="64"/>
      <c r="U4" s="12"/>
      <c r="V4" s="64"/>
      <c r="W4" s="64"/>
      <c r="X4" s="64"/>
      <c r="Y4" s="64"/>
      <c r="Z4" s="64"/>
      <c r="AA4" s="64"/>
      <c r="AB4" s="64"/>
      <c r="AC4" s="64"/>
      <c r="AD4" s="64"/>
      <c r="AE4" s="13"/>
    </row>
    <row r="5" spans="2:31" s="10" customFormat="1" ht="22.5" customHeight="1" thickBot="1" x14ac:dyDescent="0.25">
      <c r="B5" s="138"/>
      <c r="C5" s="139"/>
      <c r="D5" s="148" t="s">
        <v>6</v>
      </c>
      <c r="E5" s="149"/>
      <c r="F5" s="149"/>
      <c r="G5" s="149"/>
      <c r="H5" s="149"/>
      <c r="I5" s="149"/>
      <c r="J5" s="150"/>
      <c r="K5" s="134" t="s">
        <v>20</v>
      </c>
      <c r="L5" s="168"/>
      <c r="M5" s="155" t="s">
        <v>21</v>
      </c>
      <c r="N5" s="156"/>
      <c r="O5" s="156"/>
      <c r="P5" s="157"/>
      <c r="Q5" s="64"/>
      <c r="R5" s="9"/>
      <c r="S5" s="64"/>
      <c r="T5" s="64"/>
      <c r="U5" s="9"/>
      <c r="V5" s="64"/>
      <c r="W5" s="64"/>
      <c r="X5" s="64"/>
      <c r="Y5" s="64"/>
      <c r="Z5" s="64"/>
      <c r="AA5" s="64"/>
      <c r="AB5" s="64"/>
      <c r="AC5" s="64"/>
      <c r="AD5" s="64"/>
      <c r="AE5" s="13"/>
    </row>
    <row r="6" spans="2:31" ht="5.25" customHeight="1" x14ac:dyDescent="0.2">
      <c r="B6" s="24"/>
      <c r="C6" s="24"/>
      <c r="D6" s="24"/>
      <c r="E6" s="24"/>
      <c r="F6" s="24"/>
      <c r="G6" s="24"/>
      <c r="H6" s="24"/>
      <c r="I6" s="24"/>
      <c r="J6" s="24"/>
      <c r="K6" s="24"/>
      <c r="L6" s="24"/>
      <c r="M6" s="24"/>
      <c r="N6" s="24"/>
      <c r="O6" s="24"/>
      <c r="P6" s="24"/>
    </row>
    <row r="7" spans="2:31" ht="33.75" customHeight="1" x14ac:dyDescent="0.2">
      <c r="B7" s="129" t="s">
        <v>8</v>
      </c>
      <c r="C7" s="129"/>
      <c r="D7" s="158" t="str">
        <f>+Proyecto!E7</f>
        <v>Estrategia de supervisión para Sociedades de Intermediación Financiera No Bancaria (SIFNB) - Fase II</v>
      </c>
      <c r="E7" s="158"/>
      <c r="F7" s="158"/>
      <c r="G7" s="158"/>
      <c r="H7" s="158"/>
      <c r="I7" s="158"/>
      <c r="J7" s="158"/>
      <c r="K7" s="158"/>
      <c r="L7" s="158"/>
      <c r="M7" s="158"/>
      <c r="N7" s="158"/>
      <c r="O7" s="158"/>
      <c r="P7" s="158"/>
      <c r="AE7" s="1"/>
    </row>
    <row r="8" spans="2:31" ht="6.75" customHeight="1" x14ac:dyDescent="0.2">
      <c r="B8" s="6"/>
      <c r="C8" s="6"/>
      <c r="D8" s="76"/>
      <c r="E8" s="76"/>
      <c r="F8" s="76"/>
      <c r="G8" s="76"/>
      <c r="H8" s="76"/>
      <c r="I8" s="76"/>
      <c r="J8" s="76"/>
      <c r="K8" s="76"/>
      <c r="L8" s="76"/>
      <c r="M8" s="76"/>
      <c r="N8" s="76"/>
      <c r="O8" s="76"/>
      <c r="P8" s="76"/>
      <c r="AE8" s="1"/>
    </row>
    <row r="9" spans="2:31" ht="49.5" customHeight="1" x14ac:dyDescent="0.2">
      <c r="B9" s="165" t="s">
        <v>22</v>
      </c>
      <c r="C9" s="166"/>
      <c r="D9" s="162" t="s">
        <v>220</v>
      </c>
      <c r="E9" s="163"/>
      <c r="F9" s="163"/>
      <c r="G9" s="163"/>
      <c r="H9" s="163"/>
      <c r="I9" s="163"/>
      <c r="J9" s="163"/>
      <c r="K9" s="163"/>
      <c r="L9" s="163"/>
      <c r="M9" s="163"/>
      <c r="N9" s="163"/>
      <c r="O9" s="163"/>
      <c r="P9" s="164"/>
      <c r="AE9" s="1"/>
    </row>
    <row r="10" spans="2:31" customFormat="1" ht="7.5" customHeight="1" x14ac:dyDescent="0.2">
      <c r="D10" s="78"/>
      <c r="E10" s="78"/>
      <c r="F10" s="78"/>
      <c r="G10" s="78"/>
      <c r="H10" s="78"/>
      <c r="I10" s="78"/>
      <c r="J10" s="78"/>
      <c r="K10" s="78"/>
      <c r="L10" s="78"/>
      <c r="M10" s="78"/>
      <c r="N10" s="78"/>
      <c r="O10" s="78"/>
      <c r="P10" s="78"/>
    </row>
    <row r="11" spans="2:31" ht="44.25" customHeight="1" x14ac:dyDescent="0.2">
      <c r="B11" s="165" t="s">
        <v>23</v>
      </c>
      <c r="C11" s="166"/>
      <c r="D11" s="159" t="s">
        <v>221</v>
      </c>
      <c r="E11" s="160"/>
      <c r="F11" s="160"/>
      <c r="G11" s="160"/>
      <c r="H11" s="160"/>
      <c r="I11" s="160"/>
      <c r="J11" s="160"/>
      <c r="K11" s="160"/>
      <c r="L11" s="160"/>
      <c r="M11" s="160"/>
      <c r="N11" s="160"/>
      <c r="O11" s="160"/>
      <c r="P11" s="161"/>
      <c r="AE11" s="1"/>
    </row>
    <row r="12" spans="2:31" s="3" customFormat="1" ht="5.25" customHeight="1" x14ac:dyDescent="0.2">
      <c r="B12" s="8"/>
      <c r="C12" s="8"/>
      <c r="D12" s="77"/>
      <c r="E12" s="77"/>
      <c r="F12" s="77"/>
      <c r="G12" s="77"/>
      <c r="H12" s="77"/>
      <c r="I12" s="77"/>
      <c r="J12" s="77"/>
      <c r="K12" s="77"/>
      <c r="L12" s="77"/>
      <c r="M12" s="77"/>
      <c r="N12" s="77"/>
      <c r="O12" s="77"/>
      <c r="P12" s="77"/>
      <c r="Q12" s="64"/>
      <c r="R12" s="9"/>
      <c r="S12" s="64"/>
      <c r="T12" s="64"/>
      <c r="U12" s="9"/>
      <c r="V12" s="64"/>
      <c r="W12" s="64"/>
      <c r="X12" s="64"/>
      <c r="Y12" s="64"/>
      <c r="Z12" s="64"/>
      <c r="AA12" s="64"/>
      <c r="AB12" s="64"/>
      <c r="AC12" s="64"/>
      <c r="AD12" s="64"/>
      <c r="AE12" s="64"/>
    </row>
    <row r="13" spans="2:31" ht="22.5" customHeight="1" x14ac:dyDescent="0.2">
      <c r="B13" s="152" t="s">
        <v>24</v>
      </c>
      <c r="C13" s="152"/>
      <c r="D13" s="75" t="s">
        <v>25</v>
      </c>
      <c r="E13" s="167" t="s">
        <v>151</v>
      </c>
      <c r="F13" s="167"/>
      <c r="G13" s="167"/>
      <c r="H13" s="167"/>
      <c r="I13" s="167"/>
      <c r="J13" s="167"/>
      <c r="K13" s="167"/>
      <c r="L13" s="167"/>
      <c r="M13" s="167"/>
      <c r="N13" s="167"/>
      <c r="O13" s="167"/>
      <c r="P13" s="167"/>
      <c r="AE13" s="1"/>
    </row>
    <row r="14" spans="2:31" s="25" customFormat="1" ht="44.25" customHeight="1" x14ac:dyDescent="0.2">
      <c r="B14" s="153"/>
      <c r="C14" s="153"/>
      <c r="D14" s="73" t="s">
        <v>26</v>
      </c>
      <c r="E14" s="167"/>
      <c r="F14" s="167"/>
      <c r="G14" s="167"/>
      <c r="H14" s="167"/>
      <c r="I14" s="167"/>
      <c r="J14" s="167"/>
      <c r="K14" s="167"/>
      <c r="L14" s="167"/>
      <c r="M14" s="167"/>
      <c r="N14" s="167"/>
      <c r="O14" s="167"/>
      <c r="P14" s="167"/>
      <c r="Q14" s="64"/>
      <c r="R14" s="9"/>
      <c r="S14" s="64"/>
      <c r="T14" s="64"/>
      <c r="U14" s="9"/>
      <c r="V14" s="64"/>
      <c r="W14" s="64"/>
      <c r="X14" s="64"/>
      <c r="Y14" s="64"/>
      <c r="Z14" s="64"/>
      <c r="AA14" s="64"/>
      <c r="AB14" s="64"/>
      <c r="AC14" s="64"/>
      <c r="AD14" s="64"/>
      <c r="AE14" s="64"/>
    </row>
    <row r="15" spans="2:31" ht="15.75" x14ac:dyDescent="0.2">
      <c r="D15" s="74"/>
      <c r="E15" s="111"/>
      <c r="F15" s="111"/>
      <c r="G15" s="111"/>
      <c r="H15" s="111"/>
      <c r="I15" s="111"/>
      <c r="J15" s="111"/>
      <c r="K15" s="111"/>
      <c r="L15" s="111"/>
      <c r="M15" s="111"/>
      <c r="N15" s="111"/>
      <c r="O15" s="111"/>
      <c r="P15" s="111"/>
    </row>
    <row r="16" spans="2:31" ht="22.5" customHeight="1" x14ac:dyDescent="0.2">
      <c r="B16" s="152" t="s">
        <v>24</v>
      </c>
      <c r="C16" s="152"/>
      <c r="D16" s="75" t="s">
        <v>25</v>
      </c>
      <c r="E16" s="154" t="s">
        <v>213</v>
      </c>
      <c r="F16" s="154"/>
      <c r="G16" s="154"/>
      <c r="H16" s="154"/>
      <c r="I16" s="154"/>
      <c r="J16" s="154"/>
      <c r="K16" s="154"/>
      <c r="L16" s="154"/>
      <c r="M16" s="154"/>
      <c r="N16" s="154"/>
      <c r="O16" s="154"/>
      <c r="P16" s="154"/>
      <c r="AE16" s="1"/>
    </row>
    <row r="17" spans="2:21" s="62" customFormat="1" ht="55.5" customHeight="1" x14ac:dyDescent="0.2">
      <c r="B17" s="153"/>
      <c r="C17" s="153"/>
      <c r="D17" s="73" t="s">
        <v>27</v>
      </c>
      <c r="E17" s="154"/>
      <c r="F17" s="154"/>
      <c r="G17" s="154"/>
      <c r="H17" s="154"/>
      <c r="I17" s="154"/>
      <c r="J17" s="154"/>
      <c r="K17" s="154"/>
      <c r="L17" s="154"/>
      <c r="M17" s="154"/>
      <c r="N17" s="154"/>
      <c r="O17" s="154"/>
      <c r="P17" s="154"/>
      <c r="Q17" s="64"/>
      <c r="R17" s="9"/>
      <c r="S17" s="64"/>
      <c r="T17" s="64"/>
      <c r="U17" s="9"/>
    </row>
    <row r="18" spans="2:21" ht="15.75" x14ac:dyDescent="0.2">
      <c r="D18" s="74"/>
      <c r="E18" s="111"/>
      <c r="F18" s="111"/>
      <c r="G18" s="111"/>
      <c r="H18" s="111"/>
      <c r="I18" s="111"/>
      <c r="J18" s="111"/>
      <c r="K18" s="111"/>
      <c r="L18" s="111"/>
      <c r="M18" s="111"/>
      <c r="N18" s="111"/>
      <c r="O18" s="111"/>
      <c r="P18" s="111"/>
    </row>
    <row r="19" spans="2:21" x14ac:dyDescent="0.2">
      <c r="B19" s="152" t="s">
        <v>24</v>
      </c>
      <c r="C19" s="152"/>
      <c r="D19" s="75" t="s">
        <v>25</v>
      </c>
      <c r="E19" s="154" t="s">
        <v>170</v>
      </c>
      <c r="F19" s="154"/>
      <c r="G19" s="154"/>
      <c r="H19" s="154"/>
      <c r="I19" s="154"/>
      <c r="J19" s="154"/>
      <c r="K19" s="154"/>
      <c r="L19" s="154"/>
      <c r="M19" s="154"/>
      <c r="N19" s="154"/>
      <c r="O19" s="154"/>
      <c r="P19" s="154"/>
    </row>
    <row r="20" spans="2:21" ht="48" customHeight="1" x14ac:dyDescent="0.2">
      <c r="B20" s="153"/>
      <c r="C20" s="153"/>
      <c r="D20" s="73" t="s">
        <v>27</v>
      </c>
      <c r="E20" s="154"/>
      <c r="F20" s="154"/>
      <c r="G20" s="154"/>
      <c r="H20" s="154"/>
      <c r="I20" s="154"/>
      <c r="J20" s="154"/>
      <c r="K20" s="154"/>
      <c r="L20" s="154"/>
      <c r="M20" s="154"/>
      <c r="N20" s="154"/>
      <c r="O20" s="154"/>
      <c r="P20" s="154"/>
    </row>
  </sheetData>
  <mergeCells count="28">
    <mergeCell ref="B2:C2"/>
    <mergeCell ref="B3:C3"/>
    <mergeCell ref="B4:C4"/>
    <mergeCell ref="M2:P2"/>
    <mergeCell ref="M3:P3"/>
    <mergeCell ref="M4:P4"/>
    <mergeCell ref="D2:J2"/>
    <mergeCell ref="K2:L2"/>
    <mergeCell ref="D3:J3"/>
    <mergeCell ref="K3:L3"/>
    <mergeCell ref="D4:J4"/>
    <mergeCell ref="K4:L4"/>
    <mergeCell ref="B19:C20"/>
    <mergeCell ref="E19:P20"/>
    <mergeCell ref="B16:C17"/>
    <mergeCell ref="E16:P17"/>
    <mergeCell ref="M5:P5"/>
    <mergeCell ref="D7:P7"/>
    <mergeCell ref="B5:C5"/>
    <mergeCell ref="D11:P11"/>
    <mergeCell ref="D9:P9"/>
    <mergeCell ref="B7:C7"/>
    <mergeCell ref="B11:C11"/>
    <mergeCell ref="B9:C9"/>
    <mergeCell ref="E13:P14"/>
    <mergeCell ref="B13:C14"/>
    <mergeCell ref="D5:J5"/>
    <mergeCell ref="K5:L5"/>
  </mergeCells>
  <dataValidations count="1">
    <dataValidation type="whole" allowBlank="1" showInputMessage="1" showErrorMessage="1" sqref="O21:P65470 W18:AC65470 W15:AC15 G15:M15 O15:U15 Q19:U65470 G21:M65470 G18:M18 O18:U18">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83"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tocar'!$A$5:$A$6</xm:f>
          </x14:formula1>
          <xm:sqref>D14 D20 D17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X13"/>
  <sheetViews>
    <sheetView showGridLines="0" topLeftCell="A4" zoomScale="90" zoomScaleNormal="90" workbookViewId="0">
      <selection activeCell="D10" sqref="D10:I10"/>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8.28515625" style="1" customWidth="1"/>
    <col min="5" max="5" width="17.140625" style="1" customWidth="1"/>
    <col min="6" max="7" width="23.140625" style="1" customWidth="1"/>
    <col min="8" max="8" width="20.28515625" style="1" customWidth="1"/>
    <col min="9" max="9" width="37.7109375" style="1" customWidth="1"/>
    <col min="10" max="10" width="7.7109375" style="1" customWidth="1"/>
    <col min="11" max="11" width="0.7109375" style="1" customWidth="1"/>
    <col min="12" max="12" width="1" style="1" customWidth="1"/>
    <col min="13" max="13" width="1.42578125" style="1" customWidth="1"/>
    <col min="14" max="14" width="1.7109375" style="18" customWidth="1"/>
    <col min="15" max="15" width="20.7109375" style="1" customWidth="1"/>
    <col min="16" max="19" width="7.7109375" style="1" customWidth="1"/>
    <col min="20" max="21" width="5.7109375" style="1" hidden="1" customWidth="1"/>
    <col min="22" max="22" width="10.7109375" style="1" customWidth="1"/>
    <col min="23" max="23" width="20.7109375" style="1" customWidth="1"/>
    <col min="24" max="24" width="9.140625" style="2" customWidth="1"/>
    <col min="25" max="245" width="9.140625" style="1" customWidth="1"/>
    <col min="246" max="16384" width="11.42578125" style="1"/>
  </cols>
  <sheetData>
    <row r="1" spans="2:24" ht="12.75" thickBot="1" x14ac:dyDescent="0.25"/>
    <row r="2" spans="2:24" s="16" customFormat="1" ht="26.25" customHeight="1" thickBot="1" x14ac:dyDescent="0.25">
      <c r="B2" s="140"/>
      <c r="C2" s="141"/>
      <c r="D2" s="182" t="s">
        <v>0</v>
      </c>
      <c r="E2" s="183"/>
      <c r="F2" s="183"/>
      <c r="G2" s="183"/>
      <c r="H2" s="184"/>
      <c r="I2" s="35" t="str">
        <f>Proyecto!K2</f>
        <v>Código: GC-F-015</v>
      </c>
      <c r="J2" s="17"/>
      <c r="K2" s="17"/>
      <c r="L2" s="17"/>
      <c r="M2" s="64"/>
      <c r="N2" s="64"/>
      <c r="O2" s="64"/>
      <c r="P2" s="64"/>
      <c r="Q2" s="64"/>
      <c r="R2" s="64"/>
      <c r="S2" s="64"/>
      <c r="T2" s="13"/>
      <c r="U2" s="64"/>
      <c r="V2" s="64"/>
      <c r="W2" s="64"/>
      <c r="X2" s="64"/>
    </row>
    <row r="3" spans="2:24" s="16" customFormat="1" ht="23.25" customHeight="1" thickBot="1" x14ac:dyDescent="0.25">
      <c r="B3" s="136"/>
      <c r="C3" s="137"/>
      <c r="D3" s="182" t="s">
        <v>2</v>
      </c>
      <c r="E3" s="183"/>
      <c r="F3" s="183"/>
      <c r="G3" s="183"/>
      <c r="H3" s="184"/>
      <c r="I3" s="36" t="str">
        <f>Proyecto!K3</f>
        <v>Fecha: 17 de septiembre de 2014</v>
      </c>
      <c r="J3" s="17"/>
      <c r="K3" s="17"/>
      <c r="L3" s="17"/>
      <c r="M3" s="64"/>
      <c r="N3" s="64"/>
      <c r="O3" s="64"/>
      <c r="P3" s="64"/>
      <c r="Q3" s="64"/>
      <c r="R3" s="64"/>
      <c r="S3" s="64"/>
      <c r="T3" s="13"/>
      <c r="U3" s="64"/>
      <c r="V3" s="64"/>
      <c r="W3" s="64"/>
      <c r="X3" s="64"/>
    </row>
    <row r="4" spans="2:24" s="16" customFormat="1" ht="24" customHeight="1" thickBot="1" x14ac:dyDescent="0.25">
      <c r="B4" s="136"/>
      <c r="C4" s="137"/>
      <c r="D4" s="182" t="s">
        <v>4</v>
      </c>
      <c r="E4" s="183"/>
      <c r="F4" s="183"/>
      <c r="G4" s="183"/>
      <c r="H4" s="184"/>
      <c r="I4" s="36" t="str">
        <f>Proyecto!K4</f>
        <v>Versión 001</v>
      </c>
      <c r="J4" s="17"/>
      <c r="K4" s="17"/>
      <c r="L4" s="17"/>
      <c r="M4" s="64"/>
      <c r="N4" s="64"/>
      <c r="O4" s="64"/>
      <c r="P4" s="64"/>
      <c r="Q4" s="64"/>
      <c r="R4" s="64"/>
      <c r="S4" s="64"/>
      <c r="T4" s="13"/>
      <c r="U4" s="64"/>
      <c r="V4" s="64"/>
      <c r="W4" s="64"/>
      <c r="X4" s="64"/>
    </row>
    <row r="5" spans="2:24" s="16" customFormat="1" ht="22.5" customHeight="1" thickBot="1" x14ac:dyDescent="0.25">
      <c r="B5" s="138"/>
      <c r="C5" s="139"/>
      <c r="D5" s="185" t="s">
        <v>6</v>
      </c>
      <c r="E5" s="186"/>
      <c r="F5" s="186"/>
      <c r="G5" s="186"/>
      <c r="H5" s="187"/>
      <c r="I5" s="37" t="s">
        <v>28</v>
      </c>
      <c r="J5" s="17"/>
      <c r="K5" s="17"/>
      <c r="L5" s="17"/>
      <c r="M5" s="64"/>
      <c r="N5" s="64"/>
      <c r="O5" s="64"/>
      <c r="P5" s="64"/>
      <c r="Q5" s="64"/>
      <c r="R5" s="64"/>
      <c r="S5" s="64"/>
      <c r="T5" s="13"/>
      <c r="U5" s="64"/>
      <c r="V5" s="64"/>
      <c r="W5" s="64"/>
      <c r="X5" s="64"/>
    </row>
    <row r="6" spans="2:24" ht="5.25" customHeight="1" x14ac:dyDescent="0.2">
      <c r="B6" s="24"/>
      <c r="C6" s="24"/>
      <c r="D6" s="24"/>
      <c r="E6" s="24"/>
      <c r="F6" s="24"/>
      <c r="G6" s="24"/>
      <c r="H6" s="24"/>
      <c r="I6" s="24"/>
    </row>
    <row r="7" spans="2:24" ht="27" customHeight="1" x14ac:dyDescent="0.2">
      <c r="B7" s="129" t="s">
        <v>8</v>
      </c>
      <c r="C7" s="129"/>
      <c r="D7" s="176" t="str">
        <f>Proyecto!$E$7</f>
        <v>Estrategia de supervisión para Sociedades de Intermediación Financiera No Bancaria (SIFNB) - Fase II</v>
      </c>
      <c r="E7" s="176"/>
      <c r="F7" s="176"/>
      <c r="G7" s="176"/>
      <c r="H7" s="176"/>
      <c r="I7" s="176"/>
      <c r="X7" s="1"/>
    </row>
    <row r="8" spans="2:24" s="16" customFormat="1" ht="10.5" customHeight="1" x14ac:dyDescent="0.2">
      <c r="B8" s="8"/>
      <c r="C8" s="8"/>
      <c r="D8" s="4"/>
      <c r="E8" s="4"/>
      <c r="F8" s="4"/>
      <c r="G8" s="4"/>
      <c r="H8" s="4"/>
      <c r="I8" s="4"/>
      <c r="J8" s="64"/>
      <c r="K8" s="64"/>
      <c r="L8" s="64"/>
      <c r="M8" s="64"/>
      <c r="N8" s="17"/>
      <c r="O8" s="64"/>
      <c r="P8" s="64"/>
      <c r="Q8" s="64"/>
      <c r="R8" s="64"/>
      <c r="S8" s="64"/>
      <c r="T8" s="64"/>
      <c r="U8" s="64"/>
      <c r="V8" s="64"/>
      <c r="W8" s="64"/>
      <c r="X8" s="64"/>
    </row>
    <row r="9" spans="2:24" ht="18.75" customHeight="1" x14ac:dyDescent="0.2">
      <c r="B9" s="180" t="s">
        <v>29</v>
      </c>
      <c r="C9" s="180"/>
      <c r="D9" s="180"/>
      <c r="E9" s="180"/>
      <c r="F9" s="180"/>
      <c r="G9" s="180"/>
      <c r="H9" s="180"/>
      <c r="I9" s="180"/>
      <c r="X9" s="1"/>
    </row>
    <row r="10" spans="2:24" ht="40.5" customHeight="1" x14ac:dyDescent="0.2">
      <c r="B10" s="177" t="s">
        <v>30</v>
      </c>
      <c r="C10" s="177"/>
      <c r="D10" s="181" t="s">
        <v>31</v>
      </c>
      <c r="E10" s="181"/>
      <c r="F10" s="181"/>
      <c r="G10" s="181"/>
      <c r="H10" s="181"/>
      <c r="I10" s="181"/>
      <c r="X10" s="1"/>
    </row>
    <row r="11" spans="2:24" ht="22.5" customHeight="1" x14ac:dyDescent="0.2">
      <c r="B11" s="177" t="s">
        <v>25</v>
      </c>
      <c r="C11" s="177"/>
      <c r="D11" s="177" t="s">
        <v>32</v>
      </c>
      <c r="E11" s="177"/>
      <c r="F11" s="65" t="s">
        <v>33</v>
      </c>
      <c r="G11" s="65" t="s">
        <v>34</v>
      </c>
      <c r="H11" s="65" t="s">
        <v>35</v>
      </c>
      <c r="I11" s="65" t="s">
        <v>36</v>
      </c>
      <c r="X11" s="1"/>
    </row>
    <row r="12" spans="2:24" ht="91.5" customHeight="1" x14ac:dyDescent="0.2">
      <c r="B12" s="179" t="s">
        <v>37</v>
      </c>
      <c r="C12" s="179"/>
      <c r="D12" s="179" t="s">
        <v>38</v>
      </c>
      <c r="E12" s="179"/>
      <c r="F12" s="112">
        <v>1</v>
      </c>
      <c r="G12" s="113" t="s">
        <v>39</v>
      </c>
      <c r="H12" s="113" t="s">
        <v>40</v>
      </c>
      <c r="I12" s="113" t="s">
        <v>41</v>
      </c>
      <c r="X12" s="1"/>
    </row>
    <row r="13" spans="2:24" ht="22.5" customHeight="1" x14ac:dyDescent="0.2">
      <c r="B13" s="177" t="s">
        <v>42</v>
      </c>
      <c r="C13" s="177"/>
      <c r="D13" s="178" t="s">
        <v>43</v>
      </c>
      <c r="E13" s="178"/>
      <c r="F13" s="178"/>
      <c r="G13" s="178"/>
      <c r="H13" s="178"/>
      <c r="I13" s="178"/>
      <c r="X13" s="1"/>
    </row>
  </sheetData>
  <mergeCells count="19">
    <mergeCell ref="D2:H2"/>
    <mergeCell ref="D3:H3"/>
    <mergeCell ref="D4:H4"/>
    <mergeCell ref="D5:H5"/>
    <mergeCell ref="B2:C2"/>
    <mergeCell ref="B4:C4"/>
    <mergeCell ref="B5:C5"/>
    <mergeCell ref="B3:C3"/>
    <mergeCell ref="B7:C7"/>
    <mergeCell ref="D7:I7"/>
    <mergeCell ref="B13:C13"/>
    <mergeCell ref="D13:I13"/>
    <mergeCell ref="B12:C12"/>
    <mergeCell ref="D12:E12"/>
    <mergeCell ref="B9:I9"/>
    <mergeCell ref="B11:C11"/>
    <mergeCell ref="D11:E11"/>
    <mergeCell ref="B10:C10"/>
    <mergeCell ref="D10:I10"/>
  </mergeCells>
  <dataValidations count="1">
    <dataValidation type="whole" allowBlank="1" showInputMessage="1" showErrorMessage="1" sqref="H14:H65488 J14:N65488 P14:V65488">
      <formula1>1</formula1>
      <formula2>5</formula2>
    </dataValidation>
  </dataValidations>
  <printOptions horizontalCentered="1"/>
  <pageMargins left="0.39370078740157483" right="0.39370078740157483" top="0.74803149606299213" bottom="0.74803149606299213" header="0.31496062992125984" footer="0.31496062992125984"/>
  <pageSetup paperSize="5"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'No tocar'!$E$5:$E$6</xm:f>
          </x14:formula1>
          <xm:sqref>H12</xm:sqref>
        </x14:dataValidation>
        <x14:dataValidation type="list" allowBlank="1" showInputMessage="1" showErrorMessage="1">
          <x14:formula1>
            <xm:f>'No tocar'!$C$5:$C$7</xm:f>
          </x14:formula1>
          <xm:sqref>B12:C12</xm:sqref>
        </x14:dataValidation>
        <x14:dataValidation type="list" allowBlank="1" showInputMessage="1" showErrorMessage="1">
          <x14:formula1>
            <xm:f>'No tocar'!$Q$5:$Q$12</xm:f>
          </x14:formula1>
          <xm:sqref>G12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24"/>
  <sheetViews>
    <sheetView showGridLines="0" topLeftCell="A7" zoomScale="110" zoomScaleNormal="110" workbookViewId="0">
      <selection activeCell="C16" sqref="C16"/>
    </sheetView>
  </sheetViews>
  <sheetFormatPr baseColWidth="10" defaultColWidth="11.42578125" defaultRowHeight="12" x14ac:dyDescent="0.2"/>
  <cols>
    <col min="1" max="1" width="2.42578125" style="1" customWidth="1"/>
    <col min="2" max="2" width="37.140625" style="1" customWidth="1"/>
    <col min="3" max="3" width="39.42578125" style="1" customWidth="1"/>
    <col min="4" max="4" width="8.85546875" style="1" customWidth="1"/>
    <col min="5" max="5" width="5.7109375" style="1" customWidth="1"/>
    <col min="6" max="6" width="39.7109375" style="1" customWidth="1"/>
    <col min="7" max="7" width="7.7109375" style="1" customWidth="1"/>
    <col min="8" max="8" width="0.7109375" style="5" customWidth="1"/>
    <col min="9" max="9" width="1" style="1" customWidth="1"/>
    <col min="10" max="10" width="1.42578125" style="1" customWidth="1"/>
    <col min="11" max="11" width="1.140625" style="5" customWidth="1"/>
    <col min="12" max="12" width="16.7109375" style="1" customWidth="1"/>
    <col min="13" max="16" width="7.7109375" style="1" customWidth="1"/>
    <col min="17" max="18" width="5.7109375" style="1" hidden="1" customWidth="1"/>
    <col min="19" max="19" width="10.7109375" style="1" customWidth="1"/>
    <col min="20" max="20" width="20.7109375" style="1" customWidth="1"/>
    <col min="21" max="21" width="9.140625" style="2" customWidth="1"/>
    <col min="22" max="242" width="9.140625" style="1" customWidth="1"/>
    <col min="243" max="16384" width="11.42578125" style="1"/>
  </cols>
  <sheetData>
    <row r="1" spans="1:21" ht="12.75" thickBot="1" x14ac:dyDescent="0.25"/>
    <row r="2" spans="1:21" s="14" customFormat="1" ht="26.25" customHeight="1" thickBot="1" x14ac:dyDescent="0.25">
      <c r="A2" s="64"/>
      <c r="B2" s="44"/>
      <c r="C2" s="198" t="s">
        <v>0</v>
      </c>
      <c r="D2" s="199"/>
      <c r="E2" s="199"/>
      <c r="F2" s="199"/>
      <c r="G2" s="188" t="str">
        <f>Proyecto!K2</f>
        <v>Código: GC-F-015</v>
      </c>
      <c r="H2" s="189"/>
      <c r="I2" s="189"/>
      <c r="J2" s="189"/>
      <c r="K2" s="189"/>
      <c r="L2" s="190"/>
      <c r="M2" s="64"/>
      <c r="N2" s="64"/>
      <c r="O2" s="64"/>
      <c r="P2" s="64"/>
      <c r="Q2" s="64"/>
      <c r="R2" s="64"/>
      <c r="S2" s="64"/>
      <c r="T2" s="64"/>
      <c r="U2" s="13"/>
    </row>
    <row r="3" spans="1:21" s="14" customFormat="1" ht="23.25" customHeight="1" thickBot="1" x14ac:dyDescent="0.25">
      <c r="A3" s="64"/>
      <c r="B3" s="46"/>
      <c r="C3" s="198" t="s">
        <v>2</v>
      </c>
      <c r="D3" s="199"/>
      <c r="E3" s="199"/>
      <c r="F3" s="199"/>
      <c r="G3" s="191" t="str">
        <f>Proyecto!K3</f>
        <v>Fecha: 17 de septiembre de 2014</v>
      </c>
      <c r="H3" s="192"/>
      <c r="I3" s="192"/>
      <c r="J3" s="192"/>
      <c r="K3" s="192"/>
      <c r="L3" s="193"/>
      <c r="M3" s="64"/>
      <c r="N3" s="64"/>
      <c r="O3" s="64"/>
      <c r="P3" s="64"/>
      <c r="Q3" s="64"/>
      <c r="R3" s="64"/>
      <c r="S3" s="64"/>
      <c r="T3" s="64"/>
      <c r="U3" s="13"/>
    </row>
    <row r="4" spans="1:21" s="14" customFormat="1" ht="24" customHeight="1" thickBot="1" x14ac:dyDescent="0.25">
      <c r="A4" s="64"/>
      <c r="B4" s="46"/>
      <c r="C4" s="198" t="s">
        <v>4</v>
      </c>
      <c r="D4" s="199"/>
      <c r="E4" s="199"/>
      <c r="F4" s="199"/>
      <c r="G4" s="194" t="str">
        <f>Proyecto!K4</f>
        <v>Versión 001</v>
      </c>
      <c r="H4" s="195"/>
      <c r="I4" s="195"/>
      <c r="J4" s="195"/>
      <c r="K4" s="195"/>
      <c r="L4" s="196"/>
      <c r="M4" s="64"/>
      <c r="N4" s="64"/>
      <c r="O4" s="64"/>
      <c r="P4" s="64"/>
      <c r="Q4" s="64"/>
      <c r="R4" s="64"/>
      <c r="S4" s="64"/>
      <c r="T4" s="64"/>
      <c r="U4" s="13"/>
    </row>
    <row r="5" spans="1:21" s="14" customFormat="1" ht="22.5" customHeight="1" thickBot="1" x14ac:dyDescent="0.25">
      <c r="A5" s="64"/>
      <c r="B5" s="48"/>
      <c r="C5" s="198" t="s">
        <v>6</v>
      </c>
      <c r="D5" s="199"/>
      <c r="E5" s="199"/>
      <c r="F5" s="199"/>
      <c r="G5" s="191" t="s">
        <v>44</v>
      </c>
      <c r="H5" s="192"/>
      <c r="I5" s="192"/>
      <c r="J5" s="192"/>
      <c r="K5" s="192"/>
      <c r="L5" s="193"/>
      <c r="M5" s="64"/>
      <c r="N5" s="64"/>
      <c r="O5" s="64"/>
      <c r="P5" s="64"/>
      <c r="Q5" s="64"/>
      <c r="R5" s="64"/>
      <c r="S5" s="64"/>
      <c r="T5" s="64"/>
      <c r="U5" s="13"/>
    </row>
    <row r="6" spans="1:21" ht="5.25" customHeight="1" x14ac:dyDescent="0.2">
      <c r="A6" s="5" t="str">
        <f>Proyecto!$E$7</f>
        <v>Estrategia de supervisión para Sociedades de Intermediación Financiera No Bancaria (SIFNB) - Fase II</v>
      </c>
      <c r="B6" s="24"/>
      <c r="C6" s="24"/>
      <c r="D6" s="24"/>
      <c r="E6" s="24"/>
      <c r="F6" s="24"/>
    </row>
    <row r="7" spans="1:21" ht="29.25" customHeight="1" x14ac:dyDescent="0.2">
      <c r="B7" s="63" t="s">
        <v>8</v>
      </c>
      <c r="C7" s="197" t="str">
        <f>Proyecto!$E$7</f>
        <v>Estrategia de supervisión para Sociedades de Intermediación Financiera No Bancaria (SIFNB) - Fase II</v>
      </c>
      <c r="D7" s="197"/>
      <c r="E7" s="197"/>
      <c r="F7" s="197"/>
      <c r="U7" s="1"/>
    </row>
    <row r="8" spans="1:21" ht="15.75" x14ac:dyDescent="0.2">
      <c r="B8" s="64"/>
      <c r="C8" s="80"/>
      <c r="D8" s="80"/>
      <c r="E8" s="80"/>
      <c r="F8" s="80"/>
    </row>
    <row r="9" spans="1:21" ht="15.75" x14ac:dyDescent="0.2">
      <c r="C9" s="80"/>
      <c r="D9" s="80"/>
      <c r="E9" s="80"/>
      <c r="F9" s="80"/>
    </row>
    <row r="10" spans="1:21" ht="18" customHeight="1" x14ac:dyDescent="0.2">
      <c r="B10" s="63" t="s">
        <v>45</v>
      </c>
      <c r="C10" s="84" t="s">
        <v>46</v>
      </c>
      <c r="D10" s="80"/>
      <c r="E10" s="80"/>
      <c r="F10" s="80"/>
    </row>
    <row r="11" spans="1:21" ht="6" customHeight="1" x14ac:dyDescent="0.2">
      <c r="C11" s="80"/>
      <c r="D11" s="80"/>
      <c r="E11" s="80"/>
      <c r="F11" s="80"/>
    </row>
    <row r="12" spans="1:21" ht="18" customHeight="1" x14ac:dyDescent="0.2">
      <c r="B12" s="63" t="s">
        <v>47</v>
      </c>
      <c r="C12" s="81" t="s">
        <v>193</v>
      </c>
      <c r="D12" s="80"/>
      <c r="E12" s="80"/>
      <c r="F12" s="80"/>
    </row>
    <row r="13" spans="1:21" ht="6" customHeight="1" x14ac:dyDescent="0.2">
      <c r="C13" s="80"/>
      <c r="D13" s="80"/>
      <c r="E13" s="80"/>
      <c r="F13" s="80"/>
    </row>
    <row r="14" spans="1:21" ht="18" customHeight="1" x14ac:dyDescent="0.2">
      <c r="B14" s="63" t="s">
        <v>48</v>
      </c>
      <c r="C14" s="82" t="s">
        <v>194</v>
      </c>
      <c r="D14" s="80"/>
      <c r="E14" s="80"/>
      <c r="F14" s="80"/>
    </row>
    <row r="15" spans="1:21" ht="6" customHeight="1" x14ac:dyDescent="0.2">
      <c r="C15" s="80"/>
      <c r="D15" s="80"/>
      <c r="E15" s="80"/>
      <c r="F15" s="80"/>
    </row>
    <row r="16" spans="1:21" ht="18" customHeight="1" x14ac:dyDescent="0.2">
      <c r="B16" s="63" t="s">
        <v>49</v>
      </c>
      <c r="C16" s="318">
        <v>200420000</v>
      </c>
      <c r="D16" s="80"/>
      <c r="E16" s="80"/>
      <c r="F16" s="80"/>
    </row>
    <row r="17" spans="2:6" ht="6" customHeight="1" x14ac:dyDescent="0.2">
      <c r="C17" s="80"/>
      <c r="D17" s="80"/>
      <c r="E17" s="80"/>
      <c r="F17" s="80"/>
    </row>
    <row r="18" spans="2:6" ht="18" customHeight="1" x14ac:dyDescent="0.2">
      <c r="B18" s="63" t="s">
        <v>50</v>
      </c>
      <c r="C18" s="83"/>
      <c r="D18" s="80"/>
      <c r="E18" s="80"/>
      <c r="F18" s="80"/>
    </row>
    <row r="19" spans="2:6" ht="6" customHeight="1" x14ac:dyDescent="0.2">
      <c r="C19" s="80"/>
      <c r="D19" s="80"/>
      <c r="E19" s="80"/>
      <c r="F19" s="80"/>
    </row>
    <row r="20" spans="2:6" ht="18" customHeight="1" x14ac:dyDescent="0.2">
      <c r="B20" s="63" t="s">
        <v>51</v>
      </c>
      <c r="C20" s="83"/>
      <c r="D20" s="80"/>
      <c r="E20" s="80"/>
      <c r="F20" s="80"/>
    </row>
    <row r="24" spans="2:6" x14ac:dyDescent="0.2">
      <c r="C24" s="70"/>
    </row>
  </sheetData>
  <sheetProtection algorithmName="SHA-512" hashValue="Mo8rWwEOcSlSkG2sZ/7Q9zGLoASCFj6XGf2GmDjEWrOZtkakKFhnqskihUDohlgvPaqy3pwDCwOp0tkOqAOTJA==" saltValue="Eo+UMWq3tJJRwoWByrLAIw==" spinCount="100000" sheet="1" objects="1" scenarios="1"/>
  <mergeCells count="9">
    <mergeCell ref="G2:L2"/>
    <mergeCell ref="G3:L3"/>
    <mergeCell ref="G4:L4"/>
    <mergeCell ref="G5:L5"/>
    <mergeCell ref="C7:F7"/>
    <mergeCell ref="C2:F2"/>
    <mergeCell ref="C3:F3"/>
    <mergeCell ref="C4:F4"/>
    <mergeCell ref="C5:F5"/>
  </mergeCells>
  <dataValidations count="1">
    <dataValidation type="whole" allowBlank="1" showInputMessage="1" showErrorMessage="1" sqref="M8:S65493 D8:K65493">
      <formula1>1</formula1>
      <formula2>5</formula2>
    </dataValidation>
  </dataValidations>
  <printOptions horizontalCentered="1"/>
  <pageMargins left="0.39370078740157483" right="0.39370078740157483" top="0.74803149606299213" bottom="0.74803149606299213" header="0.31496062992125984" footer="0.31496062992125984"/>
  <pageSetup paperSize="5"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tocar'!$M$5:$M$6</xm:f>
          </x14:formula1>
          <xm:sqref>C10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15"/>
  <sheetViews>
    <sheetView showGridLines="0" topLeftCell="B7" zoomScale="60" zoomScaleNormal="60" workbookViewId="0">
      <pane xSplit="2" ySplit="5" topLeftCell="D12" activePane="bottomRight" state="frozen"/>
      <selection activeCell="B7" sqref="B7"/>
      <selection pane="topRight" activeCell="D7" sqref="D7"/>
      <selection pane="bottomLeft" activeCell="B12" sqref="B12"/>
      <selection pane="bottomRight" activeCell="C16" sqref="C16"/>
    </sheetView>
  </sheetViews>
  <sheetFormatPr baseColWidth="10" defaultColWidth="11.42578125" defaultRowHeight="12" x14ac:dyDescent="0.2"/>
  <cols>
    <col min="1" max="1" width="2.42578125" style="1" customWidth="1"/>
    <col min="2" max="2" width="24.140625" style="1" customWidth="1"/>
    <col min="3" max="3" width="31.7109375" style="1" customWidth="1"/>
    <col min="4" max="4" width="83.140625" style="1" customWidth="1"/>
    <col min="5" max="5" width="16.85546875" style="1" customWidth="1"/>
    <col min="6" max="6" width="5.7109375" style="1" customWidth="1"/>
    <col min="7" max="7" width="49.85546875" style="1" customWidth="1"/>
    <col min="8" max="8" width="7.7109375" style="1" customWidth="1"/>
    <col min="9" max="9" width="0.7109375" style="5" customWidth="1"/>
    <col min="10" max="10" width="1" style="1" customWidth="1"/>
    <col min="11" max="11" width="1.42578125" style="1" customWidth="1"/>
    <col min="12" max="12" width="1.140625" style="5" customWidth="1"/>
    <col min="13" max="13" width="20.7109375" style="1" customWidth="1"/>
    <col min="14" max="17" width="7.7109375" style="1" customWidth="1"/>
    <col min="18" max="19" width="5.7109375" style="1" hidden="1" customWidth="1"/>
    <col min="20" max="20" width="10.7109375" style="1" customWidth="1"/>
    <col min="21" max="21" width="20.7109375" style="1" customWidth="1"/>
    <col min="22" max="22" width="9.140625" style="2" customWidth="1"/>
    <col min="23" max="243" width="9.140625" style="1" customWidth="1"/>
    <col min="244" max="16384" width="11.42578125" style="1"/>
  </cols>
  <sheetData>
    <row r="1" spans="2:22" ht="12.75" thickBot="1" x14ac:dyDescent="0.25"/>
    <row r="2" spans="2:22" s="10" customFormat="1" ht="26.25" customHeight="1" thickBot="1" x14ac:dyDescent="0.25">
      <c r="B2" s="38"/>
      <c r="C2" s="185" t="s">
        <v>0</v>
      </c>
      <c r="D2" s="186"/>
      <c r="E2" s="186"/>
      <c r="F2" s="187"/>
      <c r="G2" s="35" t="str">
        <f>Proyecto!K2</f>
        <v>Código: GC-F-015</v>
      </c>
      <c r="H2" s="9"/>
      <c r="I2" s="9"/>
      <c r="J2" s="12"/>
      <c r="K2" s="64"/>
      <c r="L2" s="64"/>
      <c r="M2" s="64"/>
      <c r="N2" s="64"/>
      <c r="O2" s="64"/>
      <c r="P2" s="64"/>
      <c r="Q2" s="64"/>
      <c r="R2" s="64"/>
      <c r="S2" s="64"/>
      <c r="T2" s="13"/>
      <c r="U2" s="64"/>
      <c r="V2" s="64"/>
    </row>
    <row r="3" spans="2:22" s="10" customFormat="1" ht="23.25" customHeight="1" thickBot="1" x14ac:dyDescent="0.25">
      <c r="B3" s="39"/>
      <c r="C3" s="185" t="s">
        <v>2</v>
      </c>
      <c r="D3" s="186"/>
      <c r="E3" s="186"/>
      <c r="F3" s="187"/>
      <c r="G3" s="36" t="str">
        <f>Proyecto!K3</f>
        <v>Fecha: 17 de septiembre de 2014</v>
      </c>
      <c r="H3" s="9"/>
      <c r="I3" s="9"/>
      <c r="J3" s="12"/>
      <c r="K3" s="64"/>
      <c r="L3" s="64"/>
      <c r="M3" s="64"/>
      <c r="N3" s="64"/>
      <c r="O3" s="64"/>
      <c r="P3" s="64"/>
      <c r="Q3" s="64"/>
      <c r="R3" s="64"/>
      <c r="S3" s="64"/>
      <c r="T3" s="13"/>
      <c r="U3" s="64"/>
      <c r="V3" s="64"/>
    </row>
    <row r="4" spans="2:22" s="10" customFormat="1" ht="24" customHeight="1" thickBot="1" x14ac:dyDescent="0.25">
      <c r="B4" s="39"/>
      <c r="C4" s="185" t="s">
        <v>4</v>
      </c>
      <c r="D4" s="186"/>
      <c r="E4" s="186"/>
      <c r="F4" s="187"/>
      <c r="G4" s="36" t="str">
        <f>Proyecto!K4</f>
        <v>Versión 001</v>
      </c>
      <c r="H4" s="64"/>
      <c r="I4" s="64"/>
      <c r="J4" s="12"/>
      <c r="K4" s="64"/>
      <c r="L4" s="64"/>
      <c r="M4" s="64"/>
      <c r="N4" s="64"/>
      <c r="O4" s="64"/>
      <c r="P4" s="64"/>
      <c r="Q4" s="64"/>
      <c r="R4" s="64"/>
      <c r="S4" s="64"/>
      <c r="T4" s="13"/>
      <c r="U4" s="64"/>
      <c r="V4" s="64"/>
    </row>
    <row r="5" spans="2:22" s="10" customFormat="1" ht="22.5" customHeight="1" thickBot="1" x14ac:dyDescent="0.25">
      <c r="B5" s="40"/>
      <c r="C5" s="185" t="s">
        <v>6</v>
      </c>
      <c r="D5" s="186"/>
      <c r="E5" s="186"/>
      <c r="F5" s="187"/>
      <c r="G5" s="37" t="s">
        <v>52</v>
      </c>
      <c r="H5" s="64"/>
      <c r="I5" s="64"/>
      <c r="J5" s="9"/>
      <c r="K5" s="64"/>
      <c r="L5" s="64"/>
      <c r="M5" s="64"/>
      <c r="N5" s="64"/>
      <c r="O5" s="64"/>
      <c r="P5" s="64"/>
      <c r="Q5" s="64"/>
      <c r="R5" s="64"/>
      <c r="S5" s="64"/>
      <c r="T5" s="13"/>
      <c r="U5" s="64"/>
      <c r="V5" s="64"/>
    </row>
    <row r="6" spans="2:22" ht="5.25" customHeight="1" x14ac:dyDescent="0.2">
      <c r="B6" s="24"/>
      <c r="C6" s="24"/>
      <c r="D6" s="24"/>
      <c r="E6" s="24"/>
      <c r="F6" s="24"/>
      <c r="G6" s="24"/>
    </row>
    <row r="7" spans="2:22" ht="29.25" customHeight="1" x14ac:dyDescent="0.2">
      <c r="B7" s="63" t="s">
        <v>8</v>
      </c>
      <c r="C7" s="201" t="str">
        <f>Proyecto!$E$7</f>
        <v>Estrategia de supervisión para Sociedades de Intermediación Financiera No Bancaria (SIFNB) - Fase II</v>
      </c>
      <c r="D7" s="201"/>
      <c r="E7" s="201"/>
      <c r="F7" s="201"/>
      <c r="G7" s="201"/>
      <c r="V7" s="1"/>
    </row>
    <row r="9" spans="2:22" ht="18" customHeight="1" x14ac:dyDescent="0.2">
      <c r="B9" s="180" t="s">
        <v>53</v>
      </c>
      <c r="C9" s="180"/>
      <c r="D9" s="180"/>
      <c r="E9" s="180"/>
      <c r="F9" s="180"/>
      <c r="G9" s="180"/>
    </row>
    <row r="10" spans="2:22" customFormat="1" ht="15" customHeight="1" x14ac:dyDescent="0.2"/>
    <row r="11" spans="2:22" ht="27.75" customHeight="1" x14ac:dyDescent="0.2">
      <c r="B11" s="65" t="s">
        <v>54</v>
      </c>
      <c r="C11" s="65" t="s">
        <v>55</v>
      </c>
      <c r="D11" s="65" t="s">
        <v>56</v>
      </c>
      <c r="E11" s="65" t="s">
        <v>57</v>
      </c>
      <c r="F11" s="180" t="s">
        <v>58</v>
      </c>
      <c r="G11" s="180"/>
    </row>
    <row r="12" spans="2:22" ht="93" customHeight="1" x14ac:dyDescent="0.2">
      <c r="B12" s="85" t="s">
        <v>59</v>
      </c>
      <c r="C12" s="79" t="s">
        <v>222</v>
      </c>
      <c r="D12" s="86" t="s">
        <v>147</v>
      </c>
      <c r="E12" s="85" t="s">
        <v>60</v>
      </c>
      <c r="F12" s="200" t="s">
        <v>171</v>
      </c>
      <c r="G12" s="200"/>
    </row>
    <row r="13" spans="2:22" ht="147.75" customHeight="1" x14ac:dyDescent="0.2">
      <c r="B13" s="85" t="s">
        <v>61</v>
      </c>
      <c r="C13" s="79" t="s">
        <v>223</v>
      </c>
      <c r="D13" s="86" t="s">
        <v>148</v>
      </c>
      <c r="E13" s="85" t="s">
        <v>60</v>
      </c>
      <c r="F13" s="154" t="s">
        <v>172</v>
      </c>
      <c r="G13" s="154"/>
    </row>
    <row r="14" spans="2:22" ht="83.25" customHeight="1" x14ac:dyDescent="0.2">
      <c r="B14" s="85" t="s">
        <v>62</v>
      </c>
      <c r="C14" s="85" t="s">
        <v>224</v>
      </c>
      <c r="D14" s="86" t="s">
        <v>150</v>
      </c>
      <c r="E14" s="85" t="s">
        <v>60</v>
      </c>
      <c r="F14" s="154" t="s">
        <v>176</v>
      </c>
      <c r="G14" s="154"/>
    </row>
    <row r="15" spans="2:22" ht="74.25" customHeight="1" x14ac:dyDescent="0.2">
      <c r="B15" s="85" t="s">
        <v>146</v>
      </c>
      <c r="C15" s="108" t="s">
        <v>225</v>
      </c>
      <c r="D15" s="86" t="s">
        <v>149</v>
      </c>
      <c r="E15" s="85" t="s">
        <v>60</v>
      </c>
      <c r="F15" s="154" t="s">
        <v>173</v>
      </c>
      <c r="G15" s="154"/>
    </row>
  </sheetData>
  <mergeCells count="11">
    <mergeCell ref="F15:G15"/>
    <mergeCell ref="F12:G12"/>
    <mergeCell ref="F13:G13"/>
    <mergeCell ref="F14:G14"/>
    <mergeCell ref="C2:F2"/>
    <mergeCell ref="C3:F3"/>
    <mergeCell ref="C4:F4"/>
    <mergeCell ref="C5:F5"/>
    <mergeCell ref="F11:G11"/>
    <mergeCell ref="C7:G7"/>
    <mergeCell ref="B9:G9"/>
  </mergeCells>
  <dataValidations count="1">
    <dataValidation type="whole" allowBlank="1" showInputMessage="1" showErrorMessage="1" sqref="E8:G8 N8:T65484 H8:L65484 E16:G65484">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81"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tocar'!$G$5:$G$7</xm:f>
          </x14:formula1>
          <xm:sqref>B12:B14</xm:sqref>
        </x14:dataValidation>
        <x14:dataValidation type="list" allowBlank="1" showInputMessage="1" showErrorMessage="1">
          <x14:formula1>
            <xm:f>'No tocar'!$I$5:$I$6</xm:f>
          </x14:formula1>
          <xm:sqref>E12:E15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J38"/>
  <sheetViews>
    <sheetView topLeftCell="A13" zoomScale="80" zoomScaleNormal="80" workbookViewId="0">
      <selection activeCell="B14" sqref="B14"/>
    </sheetView>
  </sheetViews>
  <sheetFormatPr baseColWidth="10" defaultColWidth="11.42578125" defaultRowHeight="12.75" x14ac:dyDescent="0.2"/>
  <cols>
    <col min="1" max="1" width="5" style="41" customWidth="1"/>
    <col min="2" max="2" width="38.28515625" style="41" customWidth="1"/>
    <col min="3" max="3" width="25" style="41" customWidth="1"/>
    <col min="4" max="4" width="11.42578125" style="41"/>
    <col min="5" max="5" width="40.42578125" style="41" customWidth="1"/>
    <col min="6" max="6" width="20.7109375" style="41" customWidth="1"/>
    <col min="7" max="7" width="25.42578125" style="41" customWidth="1"/>
    <col min="8" max="8" width="15" style="41" customWidth="1"/>
    <col min="9" max="16384" width="11.42578125" style="41"/>
  </cols>
  <sheetData>
    <row r="1" spans="2:10" ht="13.5" thickBot="1" x14ac:dyDescent="0.25"/>
    <row r="2" spans="2:10" ht="18" customHeight="1" thickBot="1" x14ac:dyDescent="0.25">
      <c r="B2" s="44"/>
      <c r="C2" s="198" t="s">
        <v>0</v>
      </c>
      <c r="D2" s="199"/>
      <c r="E2" s="199"/>
      <c r="F2" s="199"/>
      <c r="G2" s="188" t="str">
        <f>Proyecto!K2</f>
        <v>Código: GC-F-015</v>
      </c>
      <c r="H2" s="190"/>
    </row>
    <row r="3" spans="2:10" ht="19.5" customHeight="1" thickBot="1" x14ac:dyDescent="0.25">
      <c r="B3" s="46"/>
      <c r="C3" s="198" t="s">
        <v>2</v>
      </c>
      <c r="D3" s="199"/>
      <c r="E3" s="199"/>
      <c r="F3" s="199"/>
      <c r="G3" s="191" t="str">
        <f>Proyecto!K3</f>
        <v>Fecha: 17 de septiembre de 2014</v>
      </c>
      <c r="H3" s="193"/>
    </row>
    <row r="4" spans="2:10" ht="19.5" customHeight="1" thickBot="1" x14ac:dyDescent="0.25">
      <c r="B4" s="46"/>
      <c r="C4" s="198" t="s">
        <v>4</v>
      </c>
      <c r="D4" s="199"/>
      <c r="E4" s="199"/>
      <c r="F4" s="199"/>
      <c r="G4" s="194" t="str">
        <f>Proyecto!K4</f>
        <v>Versión 001</v>
      </c>
      <c r="H4" s="196"/>
    </row>
    <row r="5" spans="2:10" ht="21.75" customHeight="1" thickBot="1" x14ac:dyDescent="0.25">
      <c r="B5" s="48"/>
      <c r="C5" s="198" t="s">
        <v>6</v>
      </c>
      <c r="D5" s="199"/>
      <c r="E5" s="199"/>
      <c r="F5" s="199"/>
      <c r="G5" s="191" t="s">
        <v>63</v>
      </c>
      <c r="H5" s="193"/>
    </row>
    <row r="6" spans="2:10" ht="21" customHeight="1" x14ac:dyDescent="0.2"/>
    <row r="7" spans="2:10" ht="22.5" customHeight="1" x14ac:dyDescent="0.2">
      <c r="B7" s="202" t="s">
        <v>64</v>
      </c>
      <c r="C7" s="203"/>
      <c r="D7" s="203"/>
      <c r="E7" s="203"/>
      <c r="F7" s="203"/>
      <c r="G7" s="203"/>
      <c r="H7" s="203"/>
    </row>
    <row r="8" spans="2:10" ht="111" customHeight="1" x14ac:dyDescent="0.2">
      <c r="B8" s="181" t="s">
        <v>65</v>
      </c>
      <c r="C8" s="204"/>
      <c r="D8" s="204"/>
      <c r="E8" s="204"/>
      <c r="F8" s="204"/>
      <c r="G8" s="204"/>
      <c r="H8" s="204"/>
    </row>
    <row r="9" spans="2:10" x14ac:dyDescent="0.2">
      <c r="B9" s="42"/>
    </row>
    <row r="11" spans="2:10" ht="22.5" customHeight="1" x14ac:dyDescent="0.2">
      <c r="B11" s="205" t="s">
        <v>66</v>
      </c>
      <c r="C11" s="206"/>
      <c r="E11" s="202" t="s">
        <v>67</v>
      </c>
      <c r="F11" s="203"/>
      <c r="G11" s="203"/>
      <c r="H11" s="203"/>
    </row>
    <row r="13" spans="2:10" ht="20.25" customHeight="1" x14ac:dyDescent="0.2">
      <c r="B13" s="22" t="s">
        <v>55</v>
      </c>
      <c r="C13" s="22" t="s">
        <v>54</v>
      </c>
      <c r="D13" s="43"/>
      <c r="E13" s="22" t="s">
        <v>55</v>
      </c>
      <c r="F13" s="22" t="s">
        <v>54</v>
      </c>
      <c r="G13" s="22" t="s">
        <v>68</v>
      </c>
      <c r="H13" s="22" t="s">
        <v>69</v>
      </c>
    </row>
    <row r="14" spans="2:10" s="61" customFormat="1" ht="59.25" customHeight="1" x14ac:dyDescent="0.2">
      <c r="B14" s="87" t="str">
        <f>+'Recursos Humanos'!C12</f>
        <v>Delegada de Intervención y Asuntos Financieros Especiales
Ruby Ruth Ramirez Medina</v>
      </c>
      <c r="C14" s="85" t="s">
        <v>59</v>
      </c>
      <c r="D14" s="88"/>
      <c r="E14" s="79" t="s">
        <v>152</v>
      </c>
      <c r="F14" s="79" t="s">
        <v>153</v>
      </c>
      <c r="G14" s="89"/>
      <c r="H14" s="79"/>
      <c r="I14" s="88"/>
      <c r="J14" s="88"/>
    </row>
    <row r="15" spans="2:10" s="61" customFormat="1" ht="72.75" customHeight="1" x14ac:dyDescent="0.2">
      <c r="B15" s="90" t="str">
        <f>+'Recursos Humanos'!C13</f>
        <v>Director de Investigaciones Administrativas por Captación y Asuntos Financieros Especiales
Edgar Alberto Bernal Castillo</v>
      </c>
      <c r="C15" s="85" t="s">
        <v>61</v>
      </c>
      <c r="D15" s="88"/>
      <c r="E15" s="91"/>
      <c r="F15" s="92"/>
      <c r="G15" s="92"/>
      <c r="H15" s="92"/>
      <c r="I15" s="88"/>
      <c r="J15" s="88"/>
    </row>
    <row r="16" spans="2:10" s="61" customFormat="1" ht="66" customHeight="1" x14ac:dyDescent="0.2">
      <c r="B16" s="93" t="str">
        <f>+'Recursos Humanos'!C14</f>
        <v>Coordinador Grupo de Supervisión de Asuntos Financieros Especiales
Por Definir</v>
      </c>
      <c r="C16" s="85" t="s">
        <v>134</v>
      </c>
      <c r="D16" s="88"/>
      <c r="E16" s="94"/>
      <c r="F16" s="95"/>
      <c r="G16" s="95"/>
      <c r="H16" s="95"/>
      <c r="I16" s="88"/>
      <c r="J16" s="88"/>
    </row>
    <row r="17" spans="2:10" s="61" customFormat="1" ht="64.5" customHeight="1" x14ac:dyDescent="0.2">
      <c r="B17" s="93" t="str">
        <f>+'Recursos Humanos'!C15</f>
        <v>Asesor Delegada de Intervención y Asuntos Financieros Especiales
Viviana Rodriguez Sepúlveda</v>
      </c>
      <c r="C17" s="99" t="s">
        <v>146</v>
      </c>
      <c r="D17" s="88"/>
      <c r="E17" s="94"/>
      <c r="F17" s="95"/>
      <c r="G17" s="95"/>
      <c r="H17" s="95"/>
      <c r="I17" s="88"/>
      <c r="J17" s="88"/>
    </row>
    <row r="18" spans="2:10" s="61" customFormat="1" ht="23.1" customHeight="1" x14ac:dyDescent="0.2">
      <c r="B18" s="86"/>
      <c r="C18" s="79"/>
      <c r="D18" s="88"/>
      <c r="E18" s="94"/>
      <c r="F18" s="95"/>
      <c r="G18" s="95"/>
      <c r="H18" s="95"/>
      <c r="I18" s="88"/>
      <c r="J18" s="88"/>
    </row>
    <row r="19" spans="2:10" ht="23.1" customHeight="1" x14ac:dyDescent="0.25">
      <c r="B19" s="86"/>
      <c r="C19" s="79"/>
      <c r="D19" s="96"/>
      <c r="E19" s="96"/>
      <c r="F19" s="96"/>
      <c r="G19" s="96"/>
      <c r="H19" s="96"/>
      <c r="I19" s="96"/>
      <c r="J19" s="96"/>
    </row>
    <row r="20" spans="2:10" ht="23.1" customHeight="1" x14ac:dyDescent="0.25">
      <c r="B20" s="86"/>
      <c r="C20" s="79"/>
      <c r="D20" s="96"/>
      <c r="E20" s="96"/>
      <c r="F20" s="96"/>
      <c r="G20" s="96"/>
      <c r="H20" s="96"/>
      <c r="I20" s="96"/>
      <c r="J20" s="96"/>
    </row>
    <row r="21" spans="2:10" ht="23.1" customHeight="1" x14ac:dyDescent="0.25">
      <c r="B21" s="97"/>
      <c r="C21" s="103"/>
      <c r="D21" s="96"/>
      <c r="E21" s="96"/>
      <c r="F21" s="96"/>
      <c r="G21" s="96"/>
      <c r="H21" s="96"/>
      <c r="I21" s="96"/>
      <c r="J21" s="96"/>
    </row>
    <row r="22" spans="2:10" ht="23.1" customHeight="1" x14ac:dyDescent="0.25">
      <c r="B22" s="97"/>
      <c r="C22" s="103"/>
      <c r="D22" s="96"/>
      <c r="E22" s="96"/>
      <c r="F22" s="96"/>
      <c r="G22" s="96"/>
      <c r="H22" s="96"/>
      <c r="I22" s="96"/>
      <c r="J22" s="96"/>
    </row>
    <row r="23" spans="2:10" ht="23.1" customHeight="1" x14ac:dyDescent="0.25">
      <c r="B23" s="97"/>
      <c r="C23" s="103"/>
      <c r="D23" s="96"/>
      <c r="E23" s="96"/>
      <c r="F23" s="96"/>
      <c r="G23" s="96"/>
      <c r="H23" s="96"/>
      <c r="I23" s="96"/>
      <c r="J23" s="96"/>
    </row>
    <row r="24" spans="2:10" ht="23.1" customHeight="1" x14ac:dyDescent="0.25">
      <c r="B24" s="97"/>
      <c r="C24" s="103"/>
      <c r="D24" s="96"/>
      <c r="E24" s="96"/>
      <c r="F24" s="96"/>
      <c r="G24" s="96"/>
      <c r="H24" s="96"/>
      <c r="I24" s="96"/>
      <c r="J24" s="96"/>
    </row>
    <row r="25" spans="2:10" ht="15.75" x14ac:dyDescent="0.25">
      <c r="B25" s="96"/>
      <c r="C25" s="96"/>
      <c r="D25" s="96"/>
      <c r="E25" s="96"/>
      <c r="F25" s="96"/>
      <c r="G25" s="96"/>
      <c r="H25" s="96"/>
      <c r="I25" s="96"/>
      <c r="J25" s="96"/>
    </row>
    <row r="26" spans="2:10" ht="15.75" x14ac:dyDescent="0.25">
      <c r="B26" s="96"/>
      <c r="C26" s="96"/>
      <c r="D26" s="96"/>
      <c r="E26" s="96"/>
      <c r="F26" s="96"/>
      <c r="G26" s="96"/>
      <c r="H26" s="96"/>
      <c r="I26" s="96"/>
      <c r="J26" s="96"/>
    </row>
    <row r="27" spans="2:10" ht="15.75" x14ac:dyDescent="0.25">
      <c r="B27" s="96"/>
      <c r="C27" s="96"/>
      <c r="D27" s="96"/>
      <c r="E27" s="96"/>
      <c r="F27" s="96"/>
      <c r="G27" s="96"/>
      <c r="H27" s="96"/>
      <c r="I27" s="96"/>
      <c r="J27" s="96"/>
    </row>
    <row r="28" spans="2:10" ht="15.75" x14ac:dyDescent="0.25">
      <c r="B28" s="96"/>
      <c r="C28" s="96"/>
      <c r="D28" s="96"/>
      <c r="E28" s="96"/>
      <c r="F28" s="96"/>
      <c r="G28" s="96"/>
      <c r="H28" s="96"/>
      <c r="I28" s="96"/>
      <c r="J28" s="96"/>
    </row>
    <row r="29" spans="2:10" ht="15.75" x14ac:dyDescent="0.25">
      <c r="B29" s="96"/>
      <c r="C29" s="96"/>
      <c r="D29" s="96"/>
      <c r="E29" s="96"/>
      <c r="F29" s="96"/>
      <c r="G29" s="96"/>
      <c r="H29" s="96"/>
      <c r="I29" s="96"/>
      <c r="J29" s="96"/>
    </row>
    <row r="30" spans="2:10" ht="15.75" x14ac:dyDescent="0.25">
      <c r="B30" s="96"/>
      <c r="C30" s="96"/>
      <c r="D30" s="96"/>
      <c r="E30" s="96"/>
      <c r="F30" s="96"/>
      <c r="G30" s="96"/>
      <c r="H30" s="96"/>
      <c r="I30" s="96"/>
      <c r="J30" s="96"/>
    </row>
    <row r="31" spans="2:10" ht="15.75" x14ac:dyDescent="0.25">
      <c r="B31" s="96"/>
      <c r="C31" s="96"/>
      <c r="D31" s="96"/>
      <c r="E31" s="96"/>
      <c r="F31" s="96"/>
      <c r="G31" s="96"/>
      <c r="H31" s="96"/>
      <c r="I31" s="96"/>
      <c r="J31" s="96"/>
    </row>
    <row r="32" spans="2:10" ht="15.75" x14ac:dyDescent="0.25">
      <c r="B32" s="96"/>
      <c r="C32" s="96"/>
      <c r="D32" s="96"/>
      <c r="E32" s="96"/>
      <c r="F32" s="96"/>
      <c r="G32" s="96"/>
      <c r="H32" s="96"/>
      <c r="I32" s="96"/>
      <c r="J32" s="96"/>
    </row>
    <row r="33" spans="2:10" ht="15.75" x14ac:dyDescent="0.25">
      <c r="B33" s="96"/>
      <c r="C33" s="96"/>
      <c r="D33" s="96"/>
      <c r="E33" s="96"/>
      <c r="F33" s="96"/>
      <c r="G33" s="96"/>
      <c r="H33" s="96"/>
      <c r="I33" s="96"/>
      <c r="J33" s="96"/>
    </row>
    <row r="34" spans="2:10" ht="15.75" x14ac:dyDescent="0.25">
      <c r="B34" s="96"/>
      <c r="C34" s="96"/>
      <c r="D34" s="96"/>
      <c r="E34" s="96"/>
      <c r="F34" s="96"/>
      <c r="G34" s="96"/>
      <c r="H34" s="96"/>
      <c r="I34" s="96"/>
      <c r="J34" s="96"/>
    </row>
    <row r="35" spans="2:10" ht="15.75" x14ac:dyDescent="0.25">
      <c r="B35" s="96"/>
      <c r="C35" s="96"/>
      <c r="D35" s="96"/>
      <c r="E35" s="96"/>
      <c r="F35" s="96"/>
      <c r="G35" s="96"/>
      <c r="H35" s="96"/>
      <c r="I35" s="96"/>
      <c r="J35" s="96"/>
    </row>
    <row r="36" spans="2:10" ht="15.75" x14ac:dyDescent="0.25">
      <c r="B36" s="96"/>
      <c r="C36" s="96"/>
      <c r="D36" s="96"/>
      <c r="E36" s="96"/>
      <c r="F36" s="96"/>
      <c r="G36" s="96"/>
      <c r="H36" s="96"/>
      <c r="I36" s="96"/>
      <c r="J36" s="96"/>
    </row>
    <row r="37" spans="2:10" ht="15.75" x14ac:dyDescent="0.25">
      <c r="B37" s="96"/>
      <c r="C37" s="96"/>
      <c r="D37" s="96"/>
      <c r="E37" s="96"/>
      <c r="F37" s="96"/>
      <c r="G37" s="96"/>
      <c r="H37" s="96"/>
      <c r="I37" s="96"/>
      <c r="J37" s="96"/>
    </row>
    <row r="38" spans="2:10" ht="15.75" x14ac:dyDescent="0.25">
      <c r="B38" s="96"/>
      <c r="C38" s="96"/>
      <c r="D38" s="96"/>
      <c r="E38" s="96"/>
      <c r="F38" s="96"/>
      <c r="G38" s="96"/>
      <c r="H38" s="96"/>
      <c r="I38" s="96"/>
      <c r="J38" s="96"/>
    </row>
  </sheetData>
  <mergeCells count="12">
    <mergeCell ref="E11:H11"/>
    <mergeCell ref="B7:H7"/>
    <mergeCell ref="B8:H8"/>
    <mergeCell ref="B11:C11"/>
    <mergeCell ref="G2:H2"/>
    <mergeCell ref="G3:H3"/>
    <mergeCell ref="G4:H4"/>
    <mergeCell ref="G5:H5"/>
    <mergeCell ref="C2:F2"/>
    <mergeCell ref="C3:F3"/>
    <mergeCell ref="C4:F4"/>
    <mergeCell ref="C5:F5"/>
  </mergeCells>
  <printOptions horizontalCentered="1"/>
  <pageMargins left="0.70866141732283472" right="0.70866141732283472" top="0.74803149606299213" bottom="0.74803149606299213" header="0.31496062992125984" footer="0.31496062992125984"/>
  <pageSetup paperSize="5" scale="55"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tocar'!$G$5:$G$7</xm:f>
          </x14:formula1>
          <xm:sqref>C14:C16 C18:C20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P28"/>
  <sheetViews>
    <sheetView showGridLines="0" topLeftCell="A9" zoomScale="60" zoomScaleNormal="60" workbookViewId="0">
      <selection activeCell="B20" sqref="B20:C20"/>
    </sheetView>
  </sheetViews>
  <sheetFormatPr baseColWidth="10" defaultColWidth="11.42578125" defaultRowHeight="12" x14ac:dyDescent="0.2"/>
  <cols>
    <col min="1" max="1" width="2.42578125" style="1" customWidth="1"/>
    <col min="2" max="2" width="14.42578125" style="1" customWidth="1"/>
    <col min="3" max="3" width="30.7109375" style="1" customWidth="1"/>
    <col min="4" max="4" width="43.7109375" style="1" customWidth="1"/>
    <col min="5" max="5" width="23.140625" style="1" customWidth="1"/>
    <col min="6" max="6" width="52.7109375" style="1" customWidth="1"/>
    <col min="7" max="7" width="17.42578125" style="1" bestFit="1" customWidth="1"/>
    <col min="8" max="8" width="23.85546875" style="1" customWidth="1"/>
    <col min="9"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10" customFormat="1" ht="26.25" customHeight="1" thickBot="1" x14ac:dyDescent="0.25">
      <c r="B2" s="221"/>
      <c r="C2" s="222"/>
      <c r="D2" s="212" t="s">
        <v>0</v>
      </c>
      <c r="E2" s="213"/>
      <c r="F2" s="213"/>
      <c r="G2" s="214"/>
      <c r="H2" s="45" t="str">
        <f>Proyecto!K2</f>
        <v>Código: GC-F-015</v>
      </c>
      <c r="I2" s="64"/>
      <c r="J2" s="64"/>
      <c r="K2" s="64"/>
      <c r="L2" s="64"/>
      <c r="M2" s="64"/>
      <c r="N2" s="64"/>
      <c r="O2" s="64"/>
      <c r="P2" s="13"/>
    </row>
    <row r="3" spans="2:16" s="10" customFormat="1" ht="23.25" customHeight="1" thickBot="1" x14ac:dyDescent="0.25">
      <c r="B3" s="223"/>
      <c r="C3" s="224"/>
      <c r="D3" s="215" t="s">
        <v>2</v>
      </c>
      <c r="E3" s="216"/>
      <c r="F3" s="216"/>
      <c r="G3" s="217"/>
      <c r="H3" s="49" t="str">
        <f>Proyecto!K3</f>
        <v>Fecha: 17 de septiembre de 2014</v>
      </c>
      <c r="I3" s="64"/>
      <c r="J3" s="64"/>
      <c r="K3" s="64"/>
      <c r="L3" s="64"/>
      <c r="M3" s="64"/>
      <c r="N3" s="64"/>
      <c r="O3" s="64"/>
      <c r="P3" s="13"/>
    </row>
    <row r="4" spans="2:16" s="10" customFormat="1" ht="24" customHeight="1" thickBot="1" x14ac:dyDescent="0.25">
      <c r="B4" s="223"/>
      <c r="C4" s="224"/>
      <c r="D4" s="218" t="s">
        <v>4</v>
      </c>
      <c r="E4" s="219"/>
      <c r="F4" s="219"/>
      <c r="G4" s="220"/>
      <c r="H4" s="47" t="str">
        <f>Proyecto!K4</f>
        <v>Versión 001</v>
      </c>
      <c r="I4" s="64"/>
      <c r="J4" s="64"/>
      <c r="K4" s="64"/>
      <c r="L4" s="64"/>
      <c r="M4" s="64"/>
      <c r="N4" s="64"/>
      <c r="O4" s="64"/>
      <c r="P4" s="13"/>
    </row>
    <row r="5" spans="2:16" s="10" customFormat="1" ht="22.5" customHeight="1" thickBot="1" x14ac:dyDescent="0.25">
      <c r="B5" s="225"/>
      <c r="C5" s="226"/>
      <c r="D5" s="215" t="s">
        <v>6</v>
      </c>
      <c r="E5" s="216"/>
      <c r="F5" s="216"/>
      <c r="G5" s="217"/>
      <c r="H5" s="49" t="s">
        <v>70</v>
      </c>
      <c r="I5" s="64"/>
      <c r="J5" s="64"/>
      <c r="K5" s="64"/>
      <c r="L5" s="64"/>
      <c r="M5" s="64"/>
      <c r="N5" s="64"/>
      <c r="O5" s="64"/>
      <c r="P5" s="13"/>
    </row>
    <row r="6" spans="2:16" ht="5.25" customHeight="1" x14ac:dyDescent="0.2">
      <c r="B6" s="24"/>
      <c r="C6" s="24"/>
      <c r="D6" s="24"/>
      <c r="E6" s="24"/>
      <c r="F6" s="24"/>
      <c r="G6" s="24"/>
      <c r="H6" s="24"/>
    </row>
    <row r="7" spans="2:16" ht="29.25" customHeight="1" x14ac:dyDescent="0.2">
      <c r="B7" s="129" t="s">
        <v>8</v>
      </c>
      <c r="C7" s="129"/>
      <c r="D7" s="227" t="str">
        <f>Proyecto!$E$7</f>
        <v>Estrategia de supervisión para Sociedades de Intermediación Financiera No Bancaria (SIFNB) - Fase II</v>
      </c>
      <c r="E7" s="227"/>
      <c r="F7" s="227"/>
      <c r="G7" s="227"/>
      <c r="H7" s="227"/>
      <c r="P7" s="1"/>
    </row>
    <row r="8" spans="2:16" customFormat="1" ht="19.5" customHeight="1" x14ac:dyDescent="0.2"/>
    <row r="9" spans="2:16" ht="30" customHeight="1" x14ac:dyDescent="0.2">
      <c r="B9" s="228" t="s">
        <v>14</v>
      </c>
      <c r="C9" s="229"/>
      <c r="D9" s="229"/>
      <c r="E9" s="229"/>
      <c r="F9" s="229"/>
      <c r="G9" s="229"/>
      <c r="H9" s="229"/>
    </row>
    <row r="10" spans="2:16" ht="9.75" customHeight="1" x14ac:dyDescent="0.2">
      <c r="B10" s="224"/>
      <c r="C10" s="224"/>
      <c r="D10" s="224"/>
      <c r="E10" s="224"/>
      <c r="F10" s="224"/>
      <c r="G10" s="224"/>
      <c r="H10" s="224"/>
      <c r="P10" s="1"/>
    </row>
    <row r="11" spans="2:16" ht="25.5" customHeight="1" x14ac:dyDescent="0.2">
      <c r="B11" s="177" t="s">
        <v>55</v>
      </c>
      <c r="C11" s="177"/>
      <c r="D11" s="65" t="s">
        <v>71</v>
      </c>
      <c r="E11" s="66" t="s">
        <v>72</v>
      </c>
      <c r="F11" s="65" t="s">
        <v>73</v>
      </c>
      <c r="G11" s="65" t="s">
        <v>74</v>
      </c>
      <c r="H11" s="65" t="s">
        <v>75</v>
      </c>
      <c r="P11" s="1"/>
    </row>
    <row r="12" spans="2:16" ht="38.1" customHeight="1" x14ac:dyDescent="0.2">
      <c r="B12" s="230" t="s">
        <v>154</v>
      </c>
      <c r="C12" s="231"/>
      <c r="D12" s="98" t="s">
        <v>155</v>
      </c>
      <c r="E12" s="89">
        <v>2201000</v>
      </c>
      <c r="F12" s="89" t="s">
        <v>156</v>
      </c>
      <c r="G12" s="79" t="s">
        <v>60</v>
      </c>
      <c r="H12" s="79" t="s">
        <v>76</v>
      </c>
      <c r="O12" s="2"/>
      <c r="P12" s="1"/>
    </row>
    <row r="13" spans="2:16" ht="57" customHeight="1" x14ac:dyDescent="0.2">
      <c r="B13" s="230" t="s">
        <v>226</v>
      </c>
      <c r="C13" s="208"/>
      <c r="D13" s="79" t="s">
        <v>204</v>
      </c>
      <c r="E13" s="89">
        <v>2201000</v>
      </c>
      <c r="F13" s="89" t="s">
        <v>183</v>
      </c>
      <c r="G13" s="79" t="s">
        <v>60</v>
      </c>
      <c r="H13" s="79" t="s">
        <v>76</v>
      </c>
      <c r="O13" s="2"/>
      <c r="P13" s="1"/>
    </row>
    <row r="14" spans="2:16" ht="38.25" customHeight="1" x14ac:dyDescent="0.2">
      <c r="B14" s="207" t="s">
        <v>227</v>
      </c>
      <c r="C14" s="208"/>
      <c r="D14" s="99" t="s">
        <v>207</v>
      </c>
      <c r="E14" s="89">
        <v>2201000</v>
      </c>
      <c r="F14" s="89"/>
      <c r="G14" s="79" t="s">
        <v>60</v>
      </c>
      <c r="H14" s="79" t="s">
        <v>76</v>
      </c>
      <c r="O14" s="2"/>
      <c r="P14" s="1"/>
    </row>
    <row r="15" spans="2:16" ht="64.5" customHeight="1" x14ac:dyDescent="0.2">
      <c r="B15" s="230" t="s">
        <v>228</v>
      </c>
      <c r="C15" s="208"/>
      <c r="D15" s="79" t="s">
        <v>205</v>
      </c>
      <c r="E15" s="89">
        <v>2201000</v>
      </c>
      <c r="F15" s="109" t="s">
        <v>206</v>
      </c>
      <c r="G15" s="79" t="s">
        <v>60</v>
      </c>
      <c r="H15" s="79" t="s">
        <v>76</v>
      </c>
      <c r="O15" s="2"/>
      <c r="P15" s="1"/>
    </row>
    <row r="16" spans="2:16" ht="64.5" customHeight="1" x14ac:dyDescent="0.2">
      <c r="B16" s="230" t="s">
        <v>230</v>
      </c>
      <c r="C16" s="231"/>
      <c r="D16" s="110" t="s">
        <v>202</v>
      </c>
      <c r="E16" s="89">
        <v>2201000</v>
      </c>
      <c r="F16" s="109" t="s">
        <v>231</v>
      </c>
      <c r="G16" s="110" t="s">
        <v>60</v>
      </c>
      <c r="H16" s="110" t="s">
        <v>76</v>
      </c>
      <c r="O16" s="2"/>
      <c r="P16" s="1"/>
    </row>
    <row r="17" spans="2:16" ht="60.75" customHeight="1" x14ac:dyDescent="0.2">
      <c r="B17" s="230" t="s">
        <v>229</v>
      </c>
      <c r="C17" s="208"/>
      <c r="D17" s="79" t="s">
        <v>203</v>
      </c>
      <c r="E17" s="89">
        <v>2201000</v>
      </c>
      <c r="F17" s="89"/>
      <c r="G17" s="79" t="s">
        <v>60</v>
      </c>
      <c r="H17" s="79" t="s">
        <v>76</v>
      </c>
      <c r="O17" s="2"/>
      <c r="P17" s="1"/>
    </row>
    <row r="18" spans="2:16" ht="67.5" customHeight="1" x14ac:dyDescent="0.2">
      <c r="B18" s="230" t="s">
        <v>157</v>
      </c>
      <c r="C18" s="208"/>
      <c r="D18" s="79" t="s">
        <v>157</v>
      </c>
      <c r="E18" s="89">
        <v>2201000</v>
      </c>
      <c r="F18" s="89"/>
      <c r="G18" s="79" t="s">
        <v>60</v>
      </c>
      <c r="H18" s="79" t="s">
        <v>76</v>
      </c>
      <c r="O18" s="2"/>
      <c r="P18" s="1"/>
    </row>
    <row r="19" spans="2:16" ht="38.1" customHeight="1" x14ac:dyDescent="0.2">
      <c r="B19" s="207"/>
      <c r="C19" s="208"/>
      <c r="D19" s="79"/>
      <c r="E19" s="79"/>
      <c r="F19" s="89"/>
      <c r="G19" s="79"/>
      <c r="H19" s="79"/>
      <c r="O19" s="2"/>
      <c r="P19" s="1"/>
    </row>
    <row r="20" spans="2:16" ht="38.1" customHeight="1" x14ac:dyDescent="0.2">
      <c r="B20" s="207"/>
      <c r="C20" s="208"/>
      <c r="D20" s="79"/>
      <c r="E20" s="79"/>
      <c r="F20" s="89"/>
      <c r="G20" s="79"/>
      <c r="H20" s="79"/>
      <c r="O20" s="2"/>
      <c r="P20" s="1"/>
    </row>
    <row r="21" spans="2:16" ht="38.1" customHeight="1" x14ac:dyDescent="0.2">
      <c r="B21" s="207"/>
      <c r="C21" s="208"/>
      <c r="D21" s="79"/>
      <c r="E21" s="79"/>
      <c r="F21" s="89"/>
      <c r="G21" s="79"/>
      <c r="H21" s="79"/>
      <c r="O21" s="2"/>
      <c r="P21" s="1"/>
    </row>
    <row r="22" spans="2:16" ht="38.1" customHeight="1" x14ac:dyDescent="0.2">
      <c r="B22" s="207"/>
      <c r="C22" s="208"/>
      <c r="D22" s="85"/>
      <c r="E22" s="85"/>
      <c r="F22" s="100"/>
      <c r="G22" s="79"/>
      <c r="H22" s="85"/>
    </row>
    <row r="23" spans="2:16" ht="38.1" customHeight="1" x14ac:dyDescent="0.2">
      <c r="B23" s="207"/>
      <c r="C23" s="208"/>
      <c r="D23" s="79"/>
      <c r="E23" s="79"/>
      <c r="F23" s="89"/>
      <c r="G23" s="79"/>
      <c r="H23" s="85"/>
    </row>
    <row r="24" spans="2:16" ht="38.1" customHeight="1" x14ac:dyDescent="0.2">
      <c r="B24" s="209"/>
      <c r="C24" s="210"/>
      <c r="D24" s="101"/>
      <c r="E24" s="101"/>
      <c r="F24" s="89"/>
      <c r="G24" s="79"/>
      <c r="H24" s="85"/>
    </row>
    <row r="25" spans="2:16" ht="38.1" customHeight="1" x14ac:dyDescent="0.2">
      <c r="B25" s="207"/>
      <c r="C25" s="208"/>
      <c r="D25" s="85"/>
      <c r="E25" s="85"/>
      <c r="F25" s="100"/>
      <c r="G25" s="79"/>
      <c r="H25" s="85"/>
    </row>
    <row r="26" spans="2:16" ht="38.1" customHeight="1" x14ac:dyDescent="0.2">
      <c r="B26" s="207"/>
      <c r="C26" s="208"/>
      <c r="D26" s="85"/>
      <c r="E26" s="85"/>
      <c r="F26" s="100"/>
      <c r="G26" s="79"/>
      <c r="H26" s="85"/>
    </row>
    <row r="27" spans="2:16" ht="38.1" customHeight="1" x14ac:dyDescent="0.2">
      <c r="B27" s="207"/>
      <c r="C27" s="208"/>
      <c r="D27" s="85"/>
      <c r="E27" s="85"/>
      <c r="F27" s="100"/>
      <c r="G27" s="79"/>
      <c r="H27" s="85"/>
    </row>
    <row r="28" spans="2:16" ht="38.1" customHeight="1" x14ac:dyDescent="0.2">
      <c r="B28" s="211"/>
      <c r="C28" s="211"/>
      <c r="D28" s="79"/>
      <c r="E28" s="79"/>
      <c r="F28" s="89"/>
      <c r="G28" s="79"/>
      <c r="H28" s="85"/>
    </row>
  </sheetData>
  <mergeCells count="27">
    <mergeCell ref="B7:C7"/>
    <mergeCell ref="D7:H7"/>
    <mergeCell ref="B9:H9"/>
    <mergeCell ref="B21:C21"/>
    <mergeCell ref="B12:C12"/>
    <mergeCell ref="B11:C11"/>
    <mergeCell ref="B10:H10"/>
    <mergeCell ref="B18:C18"/>
    <mergeCell ref="B13:C13"/>
    <mergeCell ref="B20:C20"/>
    <mergeCell ref="B19:C19"/>
    <mergeCell ref="B14:C14"/>
    <mergeCell ref="B17:C17"/>
    <mergeCell ref="B15:C15"/>
    <mergeCell ref="B16:C16"/>
    <mergeCell ref="D2:G2"/>
    <mergeCell ref="D3:G3"/>
    <mergeCell ref="D4:G4"/>
    <mergeCell ref="D5:G5"/>
    <mergeCell ref="B2:C5"/>
    <mergeCell ref="B22:C22"/>
    <mergeCell ref="B24:C24"/>
    <mergeCell ref="B26:C26"/>
    <mergeCell ref="B28:C28"/>
    <mergeCell ref="B25:C25"/>
    <mergeCell ref="B23:C23"/>
    <mergeCell ref="B27:C27"/>
  </mergeCells>
  <conditionalFormatting sqref="D11">
    <cfRule type="cellIs" dxfId="27" priority="61" stopIfTrue="1" operator="equal">
      <formula>"Alto"</formula>
    </cfRule>
    <cfRule type="cellIs" dxfId="26" priority="62" stopIfTrue="1" operator="equal">
      <formula>"Medio"</formula>
    </cfRule>
    <cfRule type="cellIs" dxfId="25" priority="63" stopIfTrue="1" operator="equal">
      <formula>"Bajo"</formula>
    </cfRule>
  </conditionalFormatting>
  <conditionalFormatting sqref="D24">
    <cfRule type="cellIs" dxfId="24" priority="16" stopIfTrue="1" operator="equal">
      <formula>"Alto"</formula>
    </cfRule>
    <cfRule type="cellIs" dxfId="23" priority="17" stopIfTrue="1" operator="equal">
      <formula>"Medio"</formula>
    </cfRule>
    <cfRule type="cellIs" dxfId="22" priority="18" stopIfTrue="1" operator="equal">
      <formula>"Bajo"</formula>
    </cfRule>
  </conditionalFormatting>
  <conditionalFormatting sqref="D28">
    <cfRule type="cellIs" dxfId="21" priority="13" stopIfTrue="1" operator="equal">
      <formula>"Alto"</formula>
    </cfRule>
    <cfRule type="cellIs" dxfId="20" priority="14" stopIfTrue="1" operator="equal">
      <formula>"Medio"</formula>
    </cfRule>
    <cfRule type="cellIs" dxfId="19" priority="15" stopIfTrue="1" operator="equal">
      <formula>"Bajo"</formula>
    </cfRule>
  </conditionalFormatting>
  <conditionalFormatting sqref="D12">
    <cfRule type="cellIs" dxfId="18" priority="25" stopIfTrue="1" operator="equal">
      <formula>"Alto"</formula>
    </cfRule>
    <cfRule type="cellIs" dxfId="17" priority="26" stopIfTrue="1" operator="equal">
      <formula>"Medio"</formula>
    </cfRule>
    <cfRule type="cellIs" dxfId="16" priority="27" stopIfTrue="1" operator="equal">
      <formula>"Bajo"</formula>
    </cfRule>
  </conditionalFormatting>
  <conditionalFormatting sqref="D20:D21">
    <cfRule type="cellIs" dxfId="15" priority="22" stopIfTrue="1" operator="equal">
      <formula>"Alto"</formula>
    </cfRule>
    <cfRule type="cellIs" dxfId="14" priority="23" stopIfTrue="1" operator="equal">
      <formula>"Medio"</formula>
    </cfRule>
    <cfRule type="cellIs" dxfId="13" priority="24" stopIfTrue="1" operator="equal">
      <formula>"Bajo"</formula>
    </cfRule>
  </conditionalFormatting>
  <conditionalFormatting sqref="D19">
    <cfRule type="cellIs" dxfId="12" priority="10" stopIfTrue="1" operator="equal">
      <formula>"Alto"</formula>
    </cfRule>
    <cfRule type="cellIs" dxfId="11" priority="11" stopIfTrue="1" operator="equal">
      <formula>"Medio"</formula>
    </cfRule>
    <cfRule type="cellIs" dxfId="10" priority="12" stopIfTrue="1" operator="equal">
      <formula>"Bajo"</formula>
    </cfRule>
  </conditionalFormatting>
  <conditionalFormatting sqref="D23">
    <cfRule type="cellIs" dxfId="9" priority="1" stopIfTrue="1" operator="equal">
      <formula>"Alto"</formula>
    </cfRule>
    <cfRule type="cellIs" dxfId="8" priority="2" stopIfTrue="1" operator="equal">
      <formula>"Medio"</formula>
    </cfRule>
    <cfRule type="cellIs" dxfId="7" priority="3" stopIfTrue="1" operator="equal">
      <formula>"Bajo"</formula>
    </cfRule>
  </conditionalFormatting>
  <dataValidations count="1">
    <dataValidation type="whole" allowBlank="1" showInputMessage="1" showErrorMessage="1" sqref="I9:N9 I22:N65501 F29:H65501">
      <formula1>1</formula1>
      <formula2>5</formula2>
    </dataValidation>
  </dataValidations>
  <hyperlinks>
    <hyperlink ref="F13" r:id="rId1"/>
    <hyperlink ref="F15" r:id="rId2"/>
    <hyperlink ref="F16" r:id="rId3"/>
  </hyperlinks>
  <printOptions horizontalCentered="1"/>
  <pageMargins left="0.39370078740157483" right="0.39370078740157483" top="0.74803149606299213" bottom="0.74803149606299213" header="0.31496062992125984" footer="0.31496062992125984"/>
  <pageSetup paperSize="5" scale="83" fitToHeight="0" orientation="landscape" r:id="rId4"/>
  <headerFooter>
    <oddHeader>&amp;A</oddHeader>
  </headerFooter>
  <drawing r:id="rId5"/>
  <legacyDrawing r:id="rId6"/>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tocar'!$K$5:$K$7</xm:f>
          </x14:formula1>
          <xm:sqref>H12:H28</xm:sqref>
        </x14:dataValidation>
        <x14:dataValidation type="list" allowBlank="1" showInputMessage="1" showErrorMessage="1">
          <x14:formula1>
            <xm:f>'No tocar'!$I$5:$I$6</xm:f>
          </x14:formula1>
          <xm:sqref>G12:G28</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29"/>
  <sheetViews>
    <sheetView showGridLines="0" topLeftCell="A7" zoomScale="60" zoomScaleNormal="60" workbookViewId="0">
      <pane xSplit="3" ySplit="6" topLeftCell="D13" activePane="bottomRight" state="frozen"/>
      <selection activeCell="A7" sqref="A7"/>
      <selection pane="topRight" activeCell="D7" sqref="D7"/>
      <selection pane="bottomLeft" activeCell="A13" sqref="A13"/>
      <selection pane="bottomRight" activeCell="B2" sqref="B2:H21"/>
    </sheetView>
  </sheetViews>
  <sheetFormatPr baseColWidth="10" defaultColWidth="11.42578125" defaultRowHeight="12" x14ac:dyDescent="0.2"/>
  <cols>
    <col min="1" max="1" width="2.42578125" style="1" customWidth="1"/>
    <col min="2" max="2" width="39.140625" style="1" customWidth="1"/>
    <col min="3" max="3" width="25.85546875" style="1" customWidth="1"/>
    <col min="4" max="4" width="50.28515625" style="1" customWidth="1"/>
    <col min="5" max="5" width="18" style="1" customWidth="1"/>
    <col min="6" max="6" width="40.28515625" style="1" customWidth="1"/>
    <col min="7" max="7" width="32.7109375" style="1" customWidth="1"/>
    <col min="8"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10" customFormat="1" ht="26.25" customHeight="1" thickBot="1" x14ac:dyDescent="0.25">
      <c r="B2" s="44"/>
      <c r="C2" s="198" t="s">
        <v>0</v>
      </c>
      <c r="D2" s="199"/>
      <c r="E2" s="199"/>
      <c r="F2" s="199"/>
      <c r="G2" s="51" t="str">
        <f>Proyecto!K2</f>
        <v>Código: GC-F-015</v>
      </c>
      <c r="H2" s="50"/>
      <c r="I2" s="64"/>
      <c r="J2" s="64"/>
      <c r="K2" s="64"/>
      <c r="L2" s="64"/>
      <c r="M2" s="64"/>
      <c r="N2" s="64"/>
      <c r="O2" s="64"/>
      <c r="P2" s="13"/>
    </row>
    <row r="3" spans="2:16" s="10" customFormat="1" ht="23.25" customHeight="1" thickBot="1" x14ac:dyDescent="0.25">
      <c r="B3" s="46"/>
      <c r="C3" s="198" t="s">
        <v>2</v>
      </c>
      <c r="D3" s="199"/>
      <c r="E3" s="199"/>
      <c r="F3" s="199"/>
      <c r="G3" s="49" t="str">
        <f>Proyecto!K3</f>
        <v>Fecha: 17 de septiembre de 2014</v>
      </c>
      <c r="H3" s="50"/>
      <c r="I3" s="64"/>
      <c r="J3" s="64"/>
      <c r="K3" s="64"/>
      <c r="L3" s="64"/>
      <c r="M3" s="64"/>
      <c r="N3" s="64"/>
      <c r="O3" s="64"/>
      <c r="P3" s="13"/>
    </row>
    <row r="4" spans="2:16" s="10" customFormat="1" ht="24" customHeight="1" thickBot="1" x14ac:dyDescent="0.25">
      <c r="B4" s="46"/>
      <c r="C4" s="198" t="s">
        <v>4</v>
      </c>
      <c r="D4" s="199"/>
      <c r="E4" s="199"/>
      <c r="F4" s="199"/>
      <c r="G4" s="49" t="str">
        <f>Proyecto!K4</f>
        <v>Versión 001</v>
      </c>
      <c r="H4" s="50"/>
      <c r="I4" s="64"/>
      <c r="J4" s="64"/>
      <c r="K4" s="64"/>
      <c r="L4" s="64"/>
      <c r="M4" s="64"/>
      <c r="N4" s="64"/>
      <c r="O4" s="64"/>
      <c r="P4" s="13"/>
    </row>
    <row r="5" spans="2:16" s="10" customFormat="1" ht="22.5" customHeight="1" thickBot="1" x14ac:dyDescent="0.25">
      <c r="B5" s="48"/>
      <c r="C5" s="198" t="s">
        <v>6</v>
      </c>
      <c r="D5" s="199"/>
      <c r="E5" s="199"/>
      <c r="F5" s="199"/>
      <c r="G5" s="52" t="s">
        <v>79</v>
      </c>
      <c r="H5" s="50"/>
      <c r="I5" s="64"/>
      <c r="J5" s="64"/>
      <c r="K5" s="64"/>
      <c r="L5" s="64"/>
      <c r="M5" s="64"/>
      <c r="N5" s="64"/>
      <c r="O5" s="64"/>
      <c r="P5" s="13"/>
    </row>
    <row r="6" spans="2:16" ht="5.25" customHeight="1" x14ac:dyDescent="0.2">
      <c r="B6" s="24"/>
      <c r="C6" s="24"/>
      <c r="D6" s="24"/>
      <c r="E6" s="24"/>
      <c r="F6" s="24"/>
    </row>
    <row r="7" spans="2:16" ht="29.25" customHeight="1" x14ac:dyDescent="0.2">
      <c r="B7" s="63" t="s">
        <v>8</v>
      </c>
      <c r="C7" s="235" t="str">
        <f>Proyecto!$E$7</f>
        <v>Estrategia de supervisión para Sociedades de Intermediación Financiera No Bancaria (SIFNB) - Fase II</v>
      </c>
      <c r="D7" s="236"/>
      <c r="E7" s="236"/>
      <c r="F7" s="236"/>
      <c r="G7" s="237"/>
      <c r="P7" s="1"/>
    </row>
    <row r="8" spans="2:16" ht="6.75" customHeight="1" x14ac:dyDescent="0.2">
      <c r="B8" s="6"/>
      <c r="C8" s="7"/>
      <c r="D8" s="7"/>
      <c r="E8" s="7"/>
      <c r="F8" s="7"/>
      <c r="P8" s="1"/>
    </row>
    <row r="9" spans="2:16" x14ac:dyDescent="0.2">
      <c r="B9" s="137"/>
      <c r="C9" s="137"/>
    </row>
    <row r="10" spans="2:16" ht="20.25" customHeight="1" x14ac:dyDescent="0.2">
      <c r="B10" s="232" t="s">
        <v>80</v>
      </c>
      <c r="C10" s="233"/>
      <c r="D10" s="233"/>
      <c r="E10" s="233"/>
      <c r="F10" s="233"/>
      <c r="G10" s="234"/>
    </row>
    <row r="11" spans="2:16" customFormat="1" ht="15" customHeight="1" x14ac:dyDescent="0.2"/>
    <row r="12" spans="2:16" ht="24.75" customHeight="1" x14ac:dyDescent="0.2">
      <c r="B12" s="69" t="s">
        <v>81</v>
      </c>
      <c r="C12" s="69" t="s">
        <v>82</v>
      </c>
      <c r="D12" s="69" t="s">
        <v>83</v>
      </c>
      <c r="E12" s="69" t="s">
        <v>84</v>
      </c>
      <c r="F12" s="69" t="s">
        <v>85</v>
      </c>
      <c r="G12" s="69" t="s">
        <v>86</v>
      </c>
    </row>
    <row r="13" spans="2:16" ht="54" customHeight="1" x14ac:dyDescent="0.2">
      <c r="B13" s="99" t="s">
        <v>155</v>
      </c>
      <c r="C13" s="79" t="s">
        <v>87</v>
      </c>
      <c r="D13" s="79" t="s">
        <v>158</v>
      </c>
      <c r="E13" s="79" t="s">
        <v>141</v>
      </c>
      <c r="F13" s="79" t="s">
        <v>208</v>
      </c>
      <c r="G13" s="79" t="s">
        <v>174</v>
      </c>
    </row>
    <row r="14" spans="2:16" ht="72" customHeight="1" x14ac:dyDescent="0.2">
      <c r="B14" s="79" t="s">
        <v>208</v>
      </c>
      <c r="C14" s="79" t="s">
        <v>87</v>
      </c>
      <c r="D14" s="79" t="s">
        <v>159</v>
      </c>
      <c r="E14" s="79" t="s">
        <v>141</v>
      </c>
      <c r="F14" s="79" t="s">
        <v>209</v>
      </c>
      <c r="G14" s="79" t="s">
        <v>175</v>
      </c>
    </row>
    <row r="15" spans="2:16" ht="144" customHeight="1" x14ac:dyDescent="0.2">
      <c r="B15" s="79" t="s">
        <v>209</v>
      </c>
      <c r="C15" s="79" t="s">
        <v>87</v>
      </c>
      <c r="D15" s="79" t="s">
        <v>159</v>
      </c>
      <c r="E15" s="79" t="s">
        <v>39</v>
      </c>
      <c r="F15" s="79" t="s">
        <v>210</v>
      </c>
      <c r="G15" s="79" t="s">
        <v>175</v>
      </c>
    </row>
    <row r="16" spans="2:16" ht="80.25" customHeight="1" x14ac:dyDescent="0.2">
      <c r="B16" s="79" t="s">
        <v>203</v>
      </c>
      <c r="C16" s="79" t="s">
        <v>87</v>
      </c>
      <c r="D16" s="79" t="s">
        <v>159</v>
      </c>
      <c r="E16" s="79" t="s">
        <v>88</v>
      </c>
      <c r="F16" s="79" t="s">
        <v>218</v>
      </c>
      <c r="G16" s="79" t="s">
        <v>175</v>
      </c>
    </row>
    <row r="17" spans="2:7" ht="75" customHeight="1" x14ac:dyDescent="0.2">
      <c r="B17" s="102"/>
      <c r="C17" s="101"/>
      <c r="D17" s="101"/>
      <c r="E17" s="93"/>
      <c r="F17" s="93"/>
      <c r="G17" s="93"/>
    </row>
    <row r="18" spans="2:7" ht="75" customHeight="1" x14ac:dyDescent="0.2">
      <c r="B18" s="102"/>
      <c r="C18" s="101"/>
      <c r="D18" s="101"/>
      <c r="E18" s="93"/>
      <c r="F18" s="93"/>
      <c r="G18" s="93"/>
    </row>
    <row r="19" spans="2:7" ht="75" customHeight="1" x14ac:dyDescent="0.2">
      <c r="B19" s="102"/>
      <c r="C19" s="101"/>
      <c r="D19" s="101"/>
      <c r="E19" s="93"/>
      <c r="F19" s="93"/>
      <c r="G19" s="93"/>
    </row>
    <row r="20" spans="2:7" ht="75" customHeight="1" x14ac:dyDescent="0.2">
      <c r="B20" s="102"/>
      <c r="C20" s="101"/>
      <c r="D20" s="85"/>
      <c r="E20" s="93"/>
      <c r="F20" s="93"/>
      <c r="G20" s="93"/>
    </row>
    <row r="21" spans="2:7" ht="54" customHeight="1" x14ac:dyDescent="0.2">
      <c r="B21" s="102"/>
      <c r="C21" s="101"/>
      <c r="D21" s="85"/>
      <c r="E21" s="93"/>
      <c r="F21" s="85"/>
      <c r="G21" s="93"/>
    </row>
    <row r="22" spans="2:7" ht="54" customHeight="1" x14ac:dyDescent="0.2">
      <c r="B22" s="102"/>
      <c r="C22" s="101"/>
      <c r="D22" s="85"/>
      <c r="E22" s="93"/>
      <c r="F22" s="85"/>
      <c r="G22" s="93"/>
    </row>
    <row r="23" spans="2:7" ht="54" customHeight="1" x14ac:dyDescent="0.2">
      <c r="B23" s="102"/>
      <c r="C23" s="101"/>
      <c r="D23" s="85"/>
      <c r="E23" s="93"/>
      <c r="F23" s="85"/>
      <c r="G23" s="93"/>
    </row>
    <row r="24" spans="2:7" ht="54" customHeight="1" x14ac:dyDescent="0.2">
      <c r="B24" s="102"/>
      <c r="C24" s="101"/>
      <c r="D24" s="85"/>
      <c r="E24" s="93"/>
      <c r="F24" s="85"/>
      <c r="G24" s="93"/>
    </row>
    <row r="25" spans="2:7" ht="54" customHeight="1" x14ac:dyDescent="0.2">
      <c r="B25" s="102"/>
      <c r="C25" s="101"/>
      <c r="D25" s="85"/>
      <c r="E25" s="93"/>
      <c r="F25" s="85"/>
      <c r="G25" s="93"/>
    </row>
    <row r="26" spans="2:7" ht="54" customHeight="1" x14ac:dyDescent="0.2">
      <c r="B26" s="102"/>
      <c r="C26" s="101"/>
      <c r="D26" s="85"/>
      <c r="E26" s="93"/>
      <c r="F26" s="85"/>
      <c r="G26" s="93"/>
    </row>
    <row r="27" spans="2:7" ht="54" customHeight="1" x14ac:dyDescent="0.2">
      <c r="B27" s="102"/>
      <c r="C27" s="101"/>
      <c r="D27" s="85"/>
      <c r="E27" s="93"/>
      <c r="F27" s="85"/>
      <c r="G27" s="93"/>
    </row>
    <row r="28" spans="2:7" ht="54" customHeight="1" x14ac:dyDescent="0.2">
      <c r="B28" s="102"/>
      <c r="C28" s="101"/>
      <c r="D28" s="85"/>
      <c r="E28" s="93"/>
      <c r="F28" s="85"/>
      <c r="G28" s="93"/>
    </row>
    <row r="29" spans="2:7" ht="54" customHeight="1" x14ac:dyDescent="0.2">
      <c r="B29" s="102"/>
      <c r="C29" s="101"/>
      <c r="D29" s="85"/>
      <c r="E29" s="93"/>
      <c r="F29" s="85"/>
      <c r="G29" s="93"/>
    </row>
  </sheetData>
  <mergeCells count="7">
    <mergeCell ref="B10:G10"/>
    <mergeCell ref="B9:C9"/>
    <mergeCell ref="C2:F2"/>
    <mergeCell ref="C3:F3"/>
    <mergeCell ref="C4:F4"/>
    <mergeCell ref="C5:F5"/>
    <mergeCell ref="C7:G7"/>
  </mergeCells>
  <dataValidations count="1">
    <dataValidation type="whole" allowBlank="1" showInputMessage="1" showErrorMessage="1" sqref="E9 E30:E65505 G11 G9 G30:G65505 H9:N65505">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80"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tocar'!$O$5:$O$11</xm:f>
          </x14:formula1>
          <xm:sqref>C13:C29</xm:sqref>
        </x14:dataValidation>
        <x14:dataValidation type="list" allowBlank="1" showInputMessage="1" showErrorMessage="1">
          <x14:formula1>
            <xm:f>'No tocar'!$Q$15:$Q$23</xm:f>
          </x14:formula1>
          <xm:sqref>E13:E29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W16"/>
  <sheetViews>
    <sheetView showGridLines="0" zoomScale="90" zoomScaleNormal="90" workbookViewId="0">
      <selection activeCell="B12" sqref="B12:C12"/>
    </sheetView>
  </sheetViews>
  <sheetFormatPr baseColWidth="10" defaultColWidth="11.42578125" defaultRowHeight="12" x14ac:dyDescent="0.2"/>
  <cols>
    <col min="1" max="1" width="2.42578125" style="1" customWidth="1"/>
    <col min="2" max="2" width="30.7109375" style="1" customWidth="1"/>
    <col min="3" max="3" width="18.28515625" style="1" customWidth="1"/>
    <col min="4" max="4" width="28.7109375" style="1" customWidth="1"/>
    <col min="5" max="5" width="29.42578125" style="1" customWidth="1"/>
    <col min="6" max="6" width="42.42578125" style="1" customWidth="1"/>
    <col min="7" max="7" width="19.42578125" style="1" customWidth="1"/>
    <col min="8" max="8" width="17.7109375" style="1" bestFit="1" customWidth="1"/>
    <col min="9" max="9" width="7.7109375" style="1" customWidth="1"/>
    <col min="10" max="10" width="0.7109375" style="5" customWidth="1"/>
    <col min="11" max="11" width="1" style="1" customWidth="1"/>
    <col min="12" max="12" width="1.42578125" style="1" customWidth="1"/>
    <col min="13" max="13" width="1.140625" style="5" customWidth="1"/>
    <col min="14" max="14" width="20.7109375" style="1" customWidth="1"/>
    <col min="15" max="18" width="7.7109375" style="1" customWidth="1"/>
    <col min="19" max="20" width="5.7109375" style="1" hidden="1" customWidth="1"/>
    <col min="21" max="21" width="10.7109375" style="1" customWidth="1"/>
    <col min="22" max="22" width="20.7109375" style="1" customWidth="1"/>
    <col min="23" max="23" width="9.140625" style="2" customWidth="1"/>
    <col min="24" max="244" width="9.140625" style="1" customWidth="1"/>
    <col min="245" max="16384" width="11.42578125" style="1"/>
  </cols>
  <sheetData>
    <row r="1" spans="2:23" ht="12.75" thickBot="1" x14ac:dyDescent="0.25"/>
    <row r="2" spans="2:23" s="10" customFormat="1" ht="26.25" customHeight="1" thickBot="1" x14ac:dyDescent="0.25">
      <c r="B2" s="44"/>
      <c r="C2" s="198" t="s">
        <v>0</v>
      </c>
      <c r="D2" s="199"/>
      <c r="E2" s="199"/>
      <c r="F2" s="199"/>
      <c r="G2" s="188" t="str">
        <f>Proyecto!K2</f>
        <v>Código: GC-F-015</v>
      </c>
      <c r="H2" s="190"/>
      <c r="I2" s="64"/>
      <c r="J2" s="9"/>
      <c r="K2" s="9"/>
      <c r="L2" s="9"/>
      <c r="M2" s="12"/>
      <c r="N2" s="64"/>
      <c r="O2" s="64"/>
      <c r="P2" s="64"/>
      <c r="Q2" s="64"/>
      <c r="R2" s="64"/>
      <c r="S2" s="64"/>
      <c r="T2" s="64"/>
      <c r="U2" s="64"/>
      <c r="V2" s="64"/>
      <c r="W2" s="13"/>
    </row>
    <row r="3" spans="2:23" s="10" customFormat="1" ht="23.25" customHeight="1" thickBot="1" x14ac:dyDescent="0.25">
      <c r="B3" s="46"/>
      <c r="C3" s="198" t="s">
        <v>2</v>
      </c>
      <c r="D3" s="199"/>
      <c r="E3" s="199"/>
      <c r="F3" s="199"/>
      <c r="G3" s="191" t="str">
        <f>Proyecto!K3</f>
        <v>Fecha: 17 de septiembre de 2014</v>
      </c>
      <c r="H3" s="193"/>
      <c r="I3" s="64"/>
      <c r="J3" s="9"/>
      <c r="K3" s="9"/>
      <c r="L3" s="9"/>
      <c r="M3" s="12"/>
      <c r="N3" s="64"/>
      <c r="O3" s="64"/>
      <c r="P3" s="64"/>
      <c r="Q3" s="64"/>
      <c r="R3" s="64"/>
      <c r="S3" s="64"/>
      <c r="T3" s="64"/>
      <c r="U3" s="64"/>
      <c r="V3" s="64"/>
      <c r="W3" s="13"/>
    </row>
    <row r="4" spans="2:23" s="10" customFormat="1" ht="24" customHeight="1" thickBot="1" x14ac:dyDescent="0.25">
      <c r="B4" s="46"/>
      <c r="C4" s="198" t="s">
        <v>4</v>
      </c>
      <c r="D4" s="199"/>
      <c r="E4" s="199"/>
      <c r="F4" s="199"/>
      <c r="G4" s="194" t="str">
        <f>Proyecto!K4</f>
        <v>Versión 001</v>
      </c>
      <c r="H4" s="196"/>
      <c r="I4" s="64"/>
      <c r="J4" s="9"/>
      <c r="K4" s="64"/>
      <c r="L4" s="64"/>
      <c r="M4" s="12"/>
      <c r="N4" s="64"/>
      <c r="O4" s="64"/>
      <c r="P4" s="64"/>
      <c r="Q4" s="64"/>
      <c r="R4" s="64"/>
      <c r="S4" s="64"/>
      <c r="T4" s="64"/>
      <c r="U4" s="64"/>
      <c r="V4" s="64"/>
      <c r="W4" s="13"/>
    </row>
    <row r="5" spans="2:23" s="10" customFormat="1" ht="22.5" customHeight="1" thickBot="1" x14ac:dyDescent="0.25">
      <c r="B5" s="48"/>
      <c r="C5" s="198" t="s">
        <v>6</v>
      </c>
      <c r="D5" s="199"/>
      <c r="E5" s="199"/>
      <c r="F5" s="199"/>
      <c r="G5" s="191" t="s">
        <v>89</v>
      </c>
      <c r="H5" s="193"/>
      <c r="I5" s="64"/>
      <c r="J5" s="9"/>
      <c r="K5" s="64"/>
      <c r="L5" s="64"/>
      <c r="M5" s="9"/>
      <c r="N5" s="64"/>
      <c r="O5" s="64"/>
      <c r="P5" s="64"/>
      <c r="Q5" s="64"/>
      <c r="R5" s="64"/>
      <c r="S5" s="64"/>
      <c r="T5" s="64"/>
      <c r="U5" s="64"/>
      <c r="V5" s="64"/>
      <c r="W5" s="13"/>
    </row>
    <row r="6" spans="2:23" ht="5.25" customHeight="1" x14ac:dyDescent="0.2">
      <c r="B6" s="24"/>
      <c r="C6" s="24"/>
      <c r="D6" s="24"/>
      <c r="E6" s="24"/>
      <c r="F6" s="24"/>
      <c r="G6" s="24"/>
      <c r="H6" s="24"/>
    </row>
    <row r="7" spans="2:23" ht="29.25" customHeight="1" x14ac:dyDescent="0.2">
      <c r="B7" s="23" t="s">
        <v>8</v>
      </c>
      <c r="C7" s="227" t="str">
        <f>Proyecto!$E$7</f>
        <v>Estrategia de supervisión para Sociedades de Intermediación Financiera No Bancaria (SIFNB) - Fase II</v>
      </c>
      <c r="D7" s="227"/>
      <c r="E7" s="227"/>
      <c r="F7" s="227"/>
      <c r="G7" s="227"/>
      <c r="H7" s="227"/>
      <c r="W7" s="1"/>
    </row>
    <row r="9" spans="2:23" ht="15" customHeight="1" x14ac:dyDescent="0.2">
      <c r="B9" s="180" t="s">
        <v>90</v>
      </c>
      <c r="C9" s="180"/>
      <c r="D9" s="180"/>
      <c r="E9" s="180"/>
      <c r="F9" s="180"/>
      <c r="G9" s="180"/>
      <c r="H9" s="180"/>
    </row>
    <row r="10" spans="2:23" customFormat="1" ht="15" customHeight="1" x14ac:dyDescent="0.2"/>
    <row r="11" spans="2:23" ht="33.75" customHeight="1" x14ac:dyDescent="0.2">
      <c r="B11" s="177" t="s">
        <v>91</v>
      </c>
      <c r="C11" s="177"/>
      <c r="D11" s="65" t="s">
        <v>92</v>
      </c>
      <c r="E11" s="65" t="s">
        <v>93</v>
      </c>
      <c r="F11" s="65" t="s">
        <v>94</v>
      </c>
      <c r="G11" s="65" t="s">
        <v>95</v>
      </c>
      <c r="H11" s="65" t="s">
        <v>96</v>
      </c>
    </row>
    <row r="12" spans="2:23" ht="30" customHeight="1" x14ac:dyDescent="0.2">
      <c r="B12" s="239" t="s">
        <v>177</v>
      </c>
      <c r="C12" s="240"/>
      <c r="D12" s="90"/>
      <c r="E12" s="90"/>
      <c r="F12" s="90"/>
      <c r="G12" s="104"/>
      <c r="H12" s="79"/>
    </row>
    <row r="13" spans="2:23" ht="30" customHeight="1" x14ac:dyDescent="0.2">
      <c r="B13" s="238"/>
      <c r="C13" s="238"/>
      <c r="D13" s="85"/>
      <c r="E13" s="90"/>
      <c r="F13" s="90"/>
      <c r="G13" s="104"/>
      <c r="H13" s="85"/>
    </row>
    <row r="14" spans="2:23" ht="30" customHeight="1" x14ac:dyDescent="0.2">
      <c r="B14" s="238"/>
      <c r="C14" s="238"/>
      <c r="D14" s="85"/>
      <c r="E14" s="90"/>
      <c r="F14" s="90"/>
      <c r="G14" s="104"/>
      <c r="H14" s="85"/>
    </row>
    <row r="15" spans="2:23" ht="30" customHeight="1" x14ac:dyDescent="0.2">
      <c r="B15" s="238"/>
      <c r="C15" s="238"/>
      <c r="D15" s="85"/>
      <c r="E15" s="90"/>
      <c r="F15" s="90"/>
      <c r="G15" s="104"/>
      <c r="H15" s="85"/>
    </row>
    <row r="16" spans="2:23" x14ac:dyDescent="0.2">
      <c r="B16" s="71"/>
      <c r="C16" s="71"/>
    </row>
  </sheetData>
  <mergeCells count="15">
    <mergeCell ref="C7:H7"/>
    <mergeCell ref="C2:F2"/>
    <mergeCell ref="G2:H2"/>
    <mergeCell ref="C3:F3"/>
    <mergeCell ref="G3:H3"/>
    <mergeCell ref="C4:F4"/>
    <mergeCell ref="G4:H4"/>
    <mergeCell ref="C5:F5"/>
    <mergeCell ref="G5:H5"/>
    <mergeCell ref="B13:C13"/>
    <mergeCell ref="B14:C14"/>
    <mergeCell ref="B15:C15"/>
    <mergeCell ref="B12:C12"/>
    <mergeCell ref="B9:H9"/>
    <mergeCell ref="B11:C11"/>
  </mergeCells>
  <conditionalFormatting sqref="E12:E15">
    <cfRule type="cellIs" dxfId="6" priority="19" stopIfTrue="1" operator="equal">
      <formula>"Alto"</formula>
    </cfRule>
    <cfRule type="cellIs" dxfId="5" priority="20" stopIfTrue="1" operator="equal">
      <formula>"Medio"</formula>
    </cfRule>
    <cfRule type="cellIs" dxfId="4" priority="21" stopIfTrue="1" operator="equal">
      <formula>"Bajo"</formula>
    </cfRule>
  </conditionalFormatting>
  <dataValidations count="1">
    <dataValidation type="whole" allowBlank="1" showInputMessage="1" showErrorMessage="1" sqref="F8:G8 O8:U65495 I8:M65495 G13:G65495 F16:F65495">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92" fitToHeight="0" orientation="landscape" r:id="rId1"/>
  <headerFooter>
    <oddHeader>&amp;A</oddHead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2.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documentManagement>
</p:properties>
</file>

<file path=customXml/item4.xml><?xml version="1.0" encoding="utf-8"?>
<?mso-contentType ?>
<customXsn xmlns="http://schemas.microsoft.com/office/2006/metadata/customXsn">
  <xsnLocation/>
  <cached>True</cached>
  <openByDefault>True</openByDefault>
  <xsnScope/>
</customXsn>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A7AD66-FB0D-4734-821A-914BEC7CD3C0}">
  <ds:schemaRefs>
    <ds:schemaRef ds:uri="office.server.policy"/>
  </ds:schemaRefs>
</ds:datastoreItem>
</file>

<file path=customXml/itemProps2.xml><?xml version="1.0" encoding="utf-8"?>
<ds:datastoreItem xmlns:ds="http://schemas.openxmlformats.org/officeDocument/2006/customXml" ds:itemID="{3A2B6B6F-1437-43E9-A147-E8A5E4D02A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CD46FF-15CE-4B87-962F-49D7241576E1}">
  <ds:schemaRefs>
    <ds:schemaRef ds:uri="http://purl.org/dc/elements/1.1/"/>
    <ds:schemaRef ds:uri="http://schemas.microsoft.com/office/2006/metadata/properties"/>
    <ds:schemaRef ds:uri="http://schemas.microsoft.com/sharepoint/v3"/>
    <ds:schemaRef ds:uri="http://schemas.microsoft.com/sharepoint/v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ff8e3638-9d45-4162-afb4-6d390653d547"/>
    <ds:schemaRef ds:uri="http://www.w3.org/XML/1998/namespace"/>
    <ds:schemaRef ds:uri="http://purl.org/dc/dcmitype/"/>
  </ds:schemaRefs>
</ds:datastoreItem>
</file>

<file path=customXml/itemProps4.xml><?xml version="1.0" encoding="utf-8"?>
<ds:datastoreItem xmlns:ds="http://schemas.openxmlformats.org/officeDocument/2006/customXml" ds:itemID="{74EC043C-EC2D-41B0-8F58-360E0FFEBFF8}">
  <ds:schemaRefs>
    <ds:schemaRef ds:uri="http://schemas.microsoft.com/office/2006/metadata/customXsn"/>
  </ds:schemaRefs>
</ds:datastoreItem>
</file>

<file path=customXml/itemProps5.xml><?xml version="1.0" encoding="utf-8"?>
<ds:datastoreItem xmlns:ds="http://schemas.openxmlformats.org/officeDocument/2006/customXml" ds:itemID="{1560308A-4653-4D2B-B2A3-96E21DA7A69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7</vt:i4>
      </vt:variant>
    </vt:vector>
  </HeadingPairs>
  <TitlesOfParts>
    <vt:vector size="20" baseType="lpstr">
      <vt:lpstr>Proyecto</vt:lpstr>
      <vt:lpstr>Justificación - Objetivo</vt:lpstr>
      <vt:lpstr>Indicadores</vt:lpstr>
      <vt:lpstr>Recursos Financieros</vt:lpstr>
      <vt:lpstr>Recursos Humanos</vt:lpstr>
      <vt:lpstr>Comunicaciones internas</vt:lpstr>
      <vt:lpstr>Interesados</vt:lpstr>
      <vt:lpstr>Plan de comunicaciones</vt:lpstr>
      <vt:lpstr>Requerimientos</vt:lpstr>
      <vt:lpstr>Alcance</vt:lpstr>
      <vt:lpstr>EDT- FASE II</vt:lpstr>
      <vt:lpstr>Riesgos</vt:lpstr>
      <vt:lpstr>No tocar</vt:lpstr>
      <vt:lpstr>'EDT- FASE II'!Área_de_impresión</vt:lpstr>
      <vt:lpstr>Indicadores!Área_de_impresión</vt:lpstr>
      <vt:lpstr>Interesados!Área_de_impresión</vt:lpstr>
      <vt:lpstr>'Plan de comunicaciones'!Área_de_impresión</vt:lpstr>
      <vt:lpstr>'Recursos Humanos'!Área_de_impresión</vt:lpstr>
      <vt:lpstr>Requerimientos!Área_de_impresión</vt:lpstr>
      <vt:lpstr>Riesgos!Área_de_impresión</vt:lpstr>
    </vt:vector>
  </TitlesOfParts>
  <Manager/>
  <Company>Windows uE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EDT_01</dc:title>
  <dc:subject/>
  <dc:creator>Bibiana Coy Paez</dc:creator>
  <cp:keywords>Despacho</cp:keywords>
  <dc:description/>
  <cp:lastModifiedBy>Bibiana Coy Paez</cp:lastModifiedBy>
  <cp:revision/>
  <dcterms:created xsi:type="dcterms:W3CDTF">2009-01-14T13:57:13Z</dcterms:created>
  <dcterms:modified xsi:type="dcterms:W3CDTF">2024-08-01T05:26:57Z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eDOCS AutoSave">
    <vt:lpwstr/>
  </property>
</Properties>
</file>