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francycp\Desktop\publicaciones WEB\2024\"/>
    </mc:Choice>
  </mc:AlternateContent>
  <bookViews>
    <workbookView xWindow="0" yWindow="0" windowWidth="28800" windowHeight="12300" tabRatio="803" firstSheet="5"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externalReferences>
    <externalReference r:id="rId14"/>
  </externalReference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5">#REF!</definedName>
    <definedName name="Activos" localSheetId="3">#REF!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5">#REF!</definedName>
    <definedName name="ActivosP1" localSheetId="3">#REF!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5">#REF!</definedName>
    <definedName name="ActivosP10" localSheetId="3">#REF!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5">#REF!</definedName>
    <definedName name="ActivosP11" localSheetId="3">#REF!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5">#REF!</definedName>
    <definedName name="Activosp11000" localSheetId="3">#REF!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5">#REF!</definedName>
    <definedName name="ActivosP12" localSheetId="3">#REF!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5">#REF!</definedName>
    <definedName name="ActivosP2" localSheetId="3">#REF!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5">#REF!</definedName>
    <definedName name="ActivosP3" localSheetId="3">#REF!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5">#REF!</definedName>
    <definedName name="ActivosP4" localSheetId="3">#REF!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5">#REF!</definedName>
    <definedName name="ActivosP5" localSheetId="3">#REF!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5">#REF!</definedName>
    <definedName name="ActivosP6" localSheetId="3">#REF!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5">#REF!</definedName>
    <definedName name="ActivosP7" localSheetId="3">#REF!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5">#REF!</definedName>
    <definedName name="ActivosP8" localSheetId="3">#REF!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5">#REF!</definedName>
    <definedName name="ActivosP9" localSheetId="3">#REF!</definedName>
    <definedName name="ActivosP9" localSheetId="11">#REF!</definedName>
    <definedName name="ActivosP9">#REF!</definedName>
    <definedName name="_xlnm.Print_Area" localSheetId="9">Alcance!$B$2:$P$8</definedName>
    <definedName name="_xlnm.Print_Area" localSheetId="10">'EDT- Actividades'!$C$2:$F$7</definedName>
    <definedName name="_xlnm.Print_Area" localSheetId="2">Indicadores!$B$2:$I$18</definedName>
    <definedName name="_xlnm.Print_Area" localSheetId="6">Interesados!$B$2:$H$36</definedName>
    <definedName name="_xlnm.Print_Area" localSheetId="1">'Justificación - Objetivo'!$B$2:$P$13</definedName>
    <definedName name="_xlnm.Print_Area" localSheetId="7">'Plan de comunicaciones'!$B$2:$H$21</definedName>
    <definedName name="_xlnm.Print_Area" localSheetId="0">Proyecto!$C$2:$I$8</definedName>
    <definedName name="_xlnm.Print_Area" localSheetId="5">'Recursos Financieros'!$B$2:$F$8</definedName>
    <definedName name="_xlnm.Print_Area" localSheetId="3">'Recursos Humanos'!$B$2:$G$22</definedName>
    <definedName name="_xlnm.Print_Area" localSheetId="8">Requerimientos!$B$2:$H$23</definedName>
    <definedName name="_xlnm.Print_Area" localSheetId="11">'Riesgos-Cronograma'!$B$2:$P$21</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5">#REF!</definedName>
    <definedName name="Consulta__L" localSheetId="3">#REF!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5">#REF!</definedName>
    <definedName name="gloria" localSheetId="3">#REF!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5">#REF!</definedName>
    <definedName name="pl" localSheetId="3">#REF!</definedName>
    <definedName name="pl" localSheetId="11">#REF!</definedName>
    <definedName name="pl">#REF!</definedName>
  </definedNames>
  <calcPr calcId="162913"/>
</workbook>
</file>

<file path=xl/calcChain.xml><?xml version="1.0" encoding="utf-8"?>
<calcChain xmlns="http://schemas.openxmlformats.org/spreadsheetml/2006/main">
  <c r="M11" i="11" l="1"/>
  <c r="M12" i="11"/>
  <c r="M13" i="11"/>
  <c r="M14" i="11"/>
  <c r="M15" i="11"/>
  <c r="M16" i="11"/>
  <c r="M17" i="11"/>
  <c r="E7" i="11" l="1"/>
  <c r="D7" i="8" l="1"/>
  <c r="F22" i="11" l="1"/>
  <c r="AI22" i="11"/>
  <c r="AH22" i="11"/>
  <c r="AG22" i="11"/>
  <c r="AF22" i="11"/>
  <c r="AE22" i="11"/>
  <c r="AD22" i="11"/>
  <c r="AC22" i="11"/>
  <c r="AB22" i="11"/>
  <c r="AA22" i="11"/>
  <c r="Z22" i="11"/>
  <c r="Y22" i="11"/>
  <c r="X22" i="11"/>
  <c r="W22" i="11"/>
  <c r="V22" i="11"/>
  <c r="U22" i="11"/>
  <c r="T22" i="11"/>
  <c r="S22" i="11"/>
  <c r="R22" i="11"/>
  <c r="Q22" i="11"/>
  <c r="P22" i="11"/>
  <c r="O22" i="11"/>
  <c r="N22" i="11"/>
  <c r="M10" i="11"/>
  <c r="M22" i="11" s="1"/>
  <c r="AJ21" i="11"/>
  <c r="AJ20" i="11"/>
  <c r="AJ19" i="11"/>
  <c r="AJ18" i="11"/>
  <c r="AJ12" i="11"/>
  <c r="AJ17" i="11"/>
  <c r="AJ16" i="11"/>
  <c r="AJ15" i="11"/>
  <c r="AJ14" i="11"/>
  <c r="AJ13" i="11"/>
  <c r="AJ11" i="11"/>
  <c r="AJ10" i="11"/>
  <c r="J11" i="11"/>
  <c r="J13" i="11"/>
  <c r="J14" i="11"/>
  <c r="J15" i="11"/>
  <c r="J16" i="11"/>
  <c r="J17" i="11"/>
  <c r="J12" i="11"/>
  <c r="J10" i="11"/>
  <c r="AJ22" i="11" l="1"/>
  <c r="C7" i="5"/>
  <c r="D7" i="2"/>
  <c r="M4" i="9" l="1"/>
  <c r="M3" i="9"/>
  <c r="M2" i="9"/>
  <c r="L4" i="11"/>
  <c r="L3" i="11"/>
  <c r="L2" i="11"/>
  <c r="M4" i="8"/>
  <c r="M3" i="8"/>
  <c r="M2" i="8"/>
  <c r="G4" i="4"/>
  <c r="G3" i="4"/>
  <c r="G2" i="4"/>
  <c r="G4" i="7"/>
  <c r="G3" i="7"/>
  <c r="G2" i="7"/>
  <c r="H4" i="6"/>
  <c r="H3" i="6"/>
  <c r="H2" i="6"/>
  <c r="G4" i="12"/>
  <c r="G3" i="12"/>
  <c r="G2" i="12"/>
  <c r="G4" i="16"/>
  <c r="G3" i="16"/>
  <c r="G2" i="16"/>
  <c r="G4" i="5"/>
  <c r="G3" i="5"/>
  <c r="G2" i="5"/>
  <c r="I4" i="3"/>
  <c r="I3" i="3"/>
  <c r="I2" i="3"/>
  <c r="M4" i="2"/>
  <c r="M3" i="2"/>
  <c r="M2" i="2"/>
  <c r="C7" i="12" l="1"/>
  <c r="A6" i="12"/>
  <c r="C7" i="7" l="1"/>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 ref="B15" authorId="0" shapeId="0">
      <text>
        <r>
          <rPr>
            <b/>
            <sz val="9"/>
            <color indexed="81"/>
            <rFont val="Tahoma"/>
            <family val="2"/>
          </rPr>
          <t>DESCRIPCIÓN:</t>
        </r>
        <r>
          <rPr>
            <sz val="9"/>
            <color indexed="81"/>
            <rFont val="Tahoma"/>
            <family val="2"/>
          </rPr>
          <t xml:space="preserve">
Hacer una descripción de lo que se quiere medir</t>
        </r>
      </text>
    </comment>
    <comment ref="B16"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6"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6" authorId="1" shapeId="0">
      <text>
        <r>
          <rPr>
            <b/>
            <sz val="9"/>
            <color indexed="81"/>
            <rFont val="Tahoma"/>
            <family val="2"/>
          </rPr>
          <t>META:</t>
        </r>
        <r>
          <rPr>
            <sz val="9"/>
            <color indexed="81"/>
            <rFont val="Tahoma"/>
            <family val="2"/>
          </rPr>
          <t xml:space="preserve">
Valor que se quiere alcanzar (100%, 3 procesos, 5 unidades, 3 documentos)</t>
        </r>
      </text>
    </comment>
    <comment ref="G16" authorId="0" shapeId="0">
      <text>
        <r>
          <rPr>
            <b/>
            <sz val="9"/>
            <color indexed="81"/>
            <rFont val="Tahoma"/>
            <family val="2"/>
          </rPr>
          <t>FRECUENCIA DE MEDIDA:</t>
        </r>
        <r>
          <rPr>
            <sz val="9"/>
            <color indexed="81"/>
            <rFont val="Tahoma"/>
            <family val="2"/>
          </rPr>
          <t xml:space="preserve">
Indicar cada cuanto tiempo hay que tomar la medición</t>
        </r>
      </text>
    </comment>
    <comment ref="H16"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6"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8"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<sst xmlns="http://schemas.openxmlformats.org/spreadsheetml/2006/main" count="540" uniqueCount="320">
  <si>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</si>
  <si>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</si>
  <si>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</si>
  <si>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</si>
  <si>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</si>
  <si>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</si>
  <si>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</si>
  <si>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</si>
  <si>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</si>
  <si>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</si>
  <si>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</si>
  <si>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</si>
  <si>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</si>
  <si>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</si>
  <si>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</si>
  <si>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</si>
  <si>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</si>
  <si>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</si>
  <si>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</si>
  <si>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</si>
  <si>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</si>
  <si>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</si>
  <si>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</si>
  <si>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</si>
  <si>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</si>
  <si>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</si>
  <si>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</si>
  <si>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</si>
  <si>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</si>
  <si>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</si>
  <si>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</si>
  <si>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</si>
  <si>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</si>
  <si>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</si>
  <si>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</si>
  <si>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</si>
  <si>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</si>
  <si>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</si>
  <si>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</si>
  <si>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</si>
  <si>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</si>
  <si>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</si>
  <si>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</si>
  <si>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</si>
  <si>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</si>
  <si>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</si>
  <si>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</si>
  <si>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</si>
  <si>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</si>
  <si>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</si>
  <si>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</si>
  <si>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</si>
  <si>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</si>
  <si>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</si>
  <si>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</si>
  <si>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</si>
  <si>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</si>
  <si>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</si>
  <si>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</si>
  <si>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</si>
  <si>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</si>
  <si>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</si>
  <si>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</si>
  <si>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</si>
  <si>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</si>
  <si>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</si>
  <si>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</si>
  <si>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</si>
  <si>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</si>
  <si>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</si>
  <si>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</si>
  <si>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</si>
  <si>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</si>
  <si>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</si>
  <si>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</si>
  <si>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</si>
  <si>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</si>
  <si>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</si>
  <si>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</si>
  <si>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</si>
  <si>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</si>
  <si>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</si>
  <si>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</si>
  <si>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</si>
  <si>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</si>
  <si>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</si>
  <si>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</si>
  <si>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</si>
  <si>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</si>
  <si>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</si>
  <si>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</si>
  <si>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</si>
  <si>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</si>
  <si>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</si>
  <si>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</si>
  <si>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</si>
  <si>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</si>
  <si>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</si>
  <si>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</si>
  <si>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</si>
  <si>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</si>
  <si>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</si>
  <si>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</si>
  <si>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</si>
  <si>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</si>
  <si>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</si>
  <si>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</si>
  <si>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</si>
  <si>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</si>
  <si>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</si>
  <si>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</si>
  <si>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</si>
  <si>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</si>
  <si>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</si>
  <si>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</si>
  <si>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</si>
  <si>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</si>
  <si>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</si>
  <si>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</si>
  <si>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</si>
  <si>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</si>
  <si>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</si>
  <si>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</si>
  <si>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</si>
  <si>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</si>
  <si>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</si>
  <si>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</si>
  <si>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</si>
  <si>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</si>
  <si>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</si>
  <si>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</si>
  <si>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</si>
  <si>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</si>
  <si>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</si>
  <si>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</si>
  <si>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</si>
  <si>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DELEGATURA DE PROCEDIMIENTOS DE INSOLVENCIA</t>
  </si>
  <si>
    <t>ANGELA MÓRTIGO</t>
  </si>
  <si>
    <t>amortigo@supersociedades.gov.co</t>
  </si>
  <si>
    <t>Horacio del Castillo</t>
  </si>
  <si>
    <t>Intendende Regional Cartagena</t>
  </si>
  <si>
    <t>horaciodc@supersociedades.gov.co</t>
  </si>
  <si>
    <t>Intendende Regional Cali</t>
  </si>
  <si>
    <t>Miguel Jimenez</t>
  </si>
  <si>
    <t>Intendende Regional Barranquilla</t>
  </si>
  <si>
    <t>Intendende Regional Bucaramanga</t>
  </si>
  <si>
    <t>Intendente Regional  Medellín</t>
  </si>
  <si>
    <t>Luis Fernando Rivera</t>
  </si>
  <si>
    <t>Intendente Regional  Manizales</t>
  </si>
  <si>
    <t>lfrivera@supersociedades.gov.co</t>
  </si>
  <si>
    <t>Janeth Cruz</t>
  </si>
  <si>
    <t>Fabio Gerardo Martínez</t>
  </si>
  <si>
    <t>Juliana Ochoa</t>
  </si>
  <si>
    <t>Marisol Castiblanco</t>
  </si>
  <si>
    <t>Coordinadora Grupo de Innovación</t>
  </si>
  <si>
    <t>Reuniones, comunicación escrita</t>
  </si>
  <si>
    <t>Informar los avances y proyecciones del proyecto</t>
  </si>
  <si>
    <t xml:space="preserve"> Informe verbal o escrito</t>
  </si>
  <si>
    <t>Gerente del Proyecto</t>
  </si>
  <si>
    <t>Dar información oportuna en cuanto a cambios y decisiones que afectan la planeación del proyecto.</t>
  </si>
  <si>
    <t>Líderes funcionales y  Técnicos</t>
  </si>
  <si>
    <t>FORTALECIMIENTO DE LA JUSTICIA CONCURSAL DIGITAL</t>
  </si>
  <si>
    <t>Facilitar la experiencia del usuario frente a los servicios que presta la Entidad</t>
  </si>
  <si>
    <t>Optimizar la herramienta tecnológica del Módulo de Insolvencia para la recepción de información y documentación de los procesos concursales</t>
  </si>
  <si>
    <t>%</t>
  </si>
  <si>
    <t>Delegatura de Procedimientos de Insolvencia</t>
  </si>
  <si>
    <t>Índice de usabilidad del MI</t>
  </si>
  <si>
    <t>Superintendente de Sociedades/Delegado de Procedimientos de Insolvencia</t>
  </si>
  <si>
    <t>Reuniones, comunicación escrita, presentaciones</t>
  </si>
  <si>
    <t>Delegado de Procedimientos de Insolvencia</t>
  </si>
  <si>
    <t>Intendencias</t>
  </si>
  <si>
    <t>Usuario
Servicios de experiencia</t>
  </si>
  <si>
    <t>Cumplimiento del Cronograma de Actividades</t>
  </si>
  <si>
    <t>6724 DEL 11 DE ENERO DE 2024</t>
  </si>
  <si>
    <t xml:space="preserve">Billy Escobar Perez </t>
  </si>
  <si>
    <t>Superintendente de Sociedades</t>
  </si>
  <si>
    <t xml:space="preserve">Superintendente Delegado de Procedimientos de Insolvencia </t>
  </si>
  <si>
    <t>Asesor del Despacho</t>
  </si>
  <si>
    <t xml:space="preserve">Ángela Patricia Mortigo Murcia </t>
  </si>
  <si>
    <t>Santiago Londoño Correa</t>
  </si>
  <si>
    <t xml:space="preserve">Aldemar Mendoza Cubillos </t>
  </si>
  <si>
    <t xml:space="preserve">Coordinador Grupo de Relación Estado - Ciudadano </t>
  </si>
  <si>
    <t xml:space="preserve">Mayra Alejandra Jiménez vega </t>
  </si>
  <si>
    <t>bescobar@supersociedades.gov.co</t>
  </si>
  <si>
    <t xml:space="preserve">santiagol@supersociedades.gov.co </t>
  </si>
  <si>
    <t xml:space="preserve">janethcg@supersociedades.gov.co </t>
  </si>
  <si>
    <t xml:space="preserve">migueljj@supersociedades.gov.co </t>
  </si>
  <si>
    <t xml:space="preserve">fmartinez@supersociedades.gov.co </t>
  </si>
  <si>
    <t xml:space="preserve">julianao@supersociedades.gov.co </t>
  </si>
  <si>
    <t xml:space="preserve">marisolcc@supersociedades.gov.co </t>
  </si>
  <si>
    <t xml:space="preserve">mjimenez@supersociedades.gov.co </t>
  </si>
  <si>
    <t>aldemarmc@supersociedades.gov.co</t>
  </si>
  <si>
    <t xml:space="preserve"> </t>
  </si>
  <si>
    <t xml:space="preserve">INTERNO </t>
  </si>
  <si>
    <t>Cambio  de la estructura organizacional de la Entidad que afecten la ejecución del proyecto</t>
  </si>
  <si>
    <t>Priorización inadecuada en la gestión de proyectos.</t>
  </si>
  <si>
    <t>Evaluación oportuna de la conveniencia e impacto del proyecto</t>
  </si>
  <si>
    <t xml:space="preserve">Delegatura de Procedimientos de Insolvencia </t>
  </si>
  <si>
    <t>Delegatura de Procedimientos de Insolvencia/Área de Tecnología</t>
  </si>
  <si>
    <t>Yulieth Paola Avila</t>
  </si>
  <si>
    <t>Coordinadora Grupo de Admisiones</t>
  </si>
  <si>
    <t>Ejecución del plan de pruebas</t>
  </si>
  <si>
    <t>Levantamiento de información (HU) para identificar los requerimientos para el nuevo alcance del MI versión 2025</t>
  </si>
  <si>
    <t>Historia del usuario</t>
  </si>
  <si>
    <t>Desarrollos realizados</t>
  </si>
  <si>
    <t>Documentos de prueba</t>
  </si>
  <si>
    <t>Claudia Liliana Ladino</t>
  </si>
  <si>
    <t>Alvaro Yepes</t>
  </si>
  <si>
    <t>Verónica Ortega</t>
  </si>
  <si>
    <t>Director Procesos de Reorganización I</t>
  </si>
  <si>
    <t>Juan Carlos Herrera</t>
  </si>
  <si>
    <t>Director Procesos de Reorganización II</t>
  </si>
  <si>
    <t>Yeimy Baracaldo</t>
  </si>
  <si>
    <t xml:space="preserve">Coordinadora Grupo Procesos de Reorganización II </t>
  </si>
  <si>
    <t>María Andrea Campo</t>
  </si>
  <si>
    <t>María Fernanda Cediel</t>
  </si>
  <si>
    <t>Claudia Patricia García</t>
  </si>
  <si>
    <t>Nini Johanna Castañeda</t>
  </si>
  <si>
    <t>Daniel Castro Piña</t>
  </si>
  <si>
    <t>Alfonso Cepeda</t>
  </si>
  <si>
    <t>Coordinador Grupo de Procesos de Liquidación 1</t>
  </si>
  <si>
    <t>Coordinador Grupo de Procesos de Liquidación 2</t>
  </si>
  <si>
    <t>Director Procesos de Liquidación I</t>
  </si>
  <si>
    <t>Director Procesos de Liquidación II</t>
  </si>
  <si>
    <t xml:space="preserve">Director Acuerdos de Insolvencia en Ejecución </t>
  </si>
  <si>
    <t>Coordinador Acuerdos de Insolvencia en Ejecución C</t>
  </si>
  <si>
    <t>yuliethas@supersociedades.gov.co</t>
  </si>
  <si>
    <t>veronicaoa@supersociedades.gov.co</t>
  </si>
  <si>
    <t>juancarloshm@supersociedades.gov.co</t>
  </si>
  <si>
    <t>yeimybn@supersociedades.gov.co</t>
  </si>
  <si>
    <t>mcampo@supersociedades.gov.co</t>
  </si>
  <si>
    <t>mariafernandac@supersociedades.gov.co</t>
  </si>
  <si>
    <t>pgarcia@supersociedades.gov.co</t>
  </si>
  <si>
    <t>jcastaneda@supersociedades.gov.co</t>
  </si>
  <si>
    <t>danielcp@supersociedades.gov.co</t>
  </si>
  <si>
    <t>alfonsoc@supersociedades.gov.co</t>
  </si>
  <si>
    <t>Coodinador Grupo de Procesos de Reorganización y Liquidación A</t>
  </si>
  <si>
    <t>alvaroym@supersociedades.gov.co</t>
  </si>
  <si>
    <t>claudials@supersociedades.gov.co</t>
  </si>
  <si>
    <t>Asesor del Despacho - Jefe de Comunicaciones</t>
  </si>
  <si>
    <t xml:space="preserve"> Funcionario Grupo de Innovación Desarrollo y Arquitectura de Datos</t>
  </si>
  <si>
    <t>Cronograma de requerimientos</t>
  </si>
  <si>
    <t>Líder técnico, líder funcional, gerente, proveedor</t>
  </si>
  <si>
    <t>Desarrollar requerimientos contratados para el MI versión 2024</t>
  </si>
  <si>
    <t>Proveedor</t>
  </si>
  <si>
    <t>Puesta en operación de requerimientos implementados en el MI versión 2024</t>
  </si>
  <si>
    <t>Estimación de requerimientos nuevos MI 2025</t>
  </si>
  <si>
    <t xml:space="preserve">Documento de estimación </t>
  </si>
  <si>
    <t>Gestión de contratación requerimientos versión del MI 2025</t>
  </si>
  <si>
    <t>Estudio de Conveniencia y Oportunidad entregado en Contratación</t>
  </si>
  <si>
    <t>Líder técnico, líder funcional, gerente, proveedor, jueces e intendentes</t>
  </si>
  <si>
    <t>Gerente del proyecto, Director de Tecnología, Coordinador de Contratos</t>
  </si>
  <si>
    <t>Demoras en el proceso de contración para adelantar los requerimientos de 2025</t>
  </si>
  <si>
    <t>Falta de asignación de presupuesto para desarrollar el proyecto de 2025</t>
  </si>
  <si>
    <t>Gestionar con suficiente antelación el Estudio Previo de Conveniencia, y solicitar a Secretaría General la mayor diligencia en el trámite de la contratación</t>
  </si>
  <si>
    <t>Dirección de Tecnología/Secretaría General</t>
  </si>
  <si>
    <t>Atender adecuadamente la posibilidad de cambio en las prioridades del proyecto y hacer los ajustes al cronograma, de ser necesario</t>
  </si>
  <si>
    <t>Gestionar oportunamente la asignación de presupuesto para el desarrollo del nuevo alcance del MI</t>
  </si>
  <si>
    <t>Dirección de Tecnología/Secretaría General/Oficina Asesora de Planeación</t>
  </si>
  <si>
    <t>Dar información oportuna en cuanto a avances, cambios y decisiones derivadas de la ejecución del proyecto.</t>
  </si>
  <si>
    <t>Versión 2024 del software MI, incluyendo garantías y mejoras funcionales implementadas.
Levantamiento de requerimientos para la versión 2025 del MI, con el nuevo alcance definido por la Delegatura de Procedimientos de Insolvencia</t>
  </si>
  <si>
    <t>Aceptación de la Delegatura de insolvencia de la versión 2024 liberada y aprobación de documento de planificación de requerimientos a implementar en la vigencia 2025</t>
  </si>
  <si>
    <t>A FEBRERO</t>
  </si>
  <si>
    <t>MARZO</t>
  </si>
  <si>
    <t>ABRIL</t>
  </si>
  <si>
    <t>MAYO</t>
  </si>
  <si>
    <t>JUNIO</t>
  </si>
  <si>
    <t>JULIO</t>
  </si>
  <si>
    <t>AGOSTO</t>
  </si>
  <si>
    <t>SEPTIEMBRE</t>
  </si>
  <si>
    <t>OCTUBRE</t>
  </si>
  <si>
    <t>NOVIEMBRE</t>
  </si>
  <si>
    <t>DICIEMBRE</t>
  </si>
  <si>
    <t>% programado</t>
  </si>
  <si>
    <t>% ejecutado</t>
  </si>
  <si>
    <t>El proyecto debe preveer distintos cambios en sus lideres, para lo cual se hace necesaria la entrega de informes de las actividades desarrolladas a fin de realizar empalmes entre el anterior y el nuevo líder</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</si>
  <si>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</si>
  <si>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</si>
  <si>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técnicas de la solución
Participa en el diseño de la solución
Participa en las pruebas de la solución
Verifica que la dependencia usuaria aprueba la solución</t>
  </si>
  <si>
    <t>Hacer el levantamiento de información, correspondientes a los requerimientos del MI para 2024</t>
  </si>
  <si>
    <t>Desarrollar y certificar los requerimientos realizados en el Módulo de Insolvencia en 2024, para su puesta en producción</t>
  </si>
  <si>
    <t>Líder técnico</t>
  </si>
  <si>
    <t>DIRECTOR DE TECNOLOGÍAS DE LA INFORMACIÓN Y LAS COMUNICACIONES. 
GRUPO DE INNOVACIÓN Y ARQUITECTURA DE INNOVACIONES</t>
  </si>
  <si>
    <t>Requerimientos de prioridad II para 2024</t>
  </si>
  <si>
    <t>Disponibilidad del presupuesto adicional para el levantamiento de requerimientos de 2025
Recursos limitados de personal en la Dirección de Tecnologías de la Información y las Comunicaciones y las áreas funcionales
Retrasos en el cronograma por priorización de otros proyectos
Cambios de normatividad que impliquen mayores ajustes en el MI, para la actualización de los procesos desarrollados que hoy no están activos
Retrasos en los procesos administrativos o de contratatación que deriven en demoras en la ejecución del cronograma proyectado</t>
  </si>
  <si>
    <t>Disponibilidad de las áreas funcionales para la toma de decisiones.
Vigencia de la normatividad actual.
Cumplimiento del proveedor de los desarrollos contratados.
Asignación de recurso humano
Cumplimiento de cronograma</t>
  </si>
  <si>
    <t>Identificar requerimientos</t>
  </si>
  <si>
    <t>Análisis de priorización y estimación requerimientos de 2024</t>
  </si>
  <si>
    <t>Levantamiento de requerimientos de 2024</t>
  </si>
  <si>
    <t>Implementación 2024</t>
  </si>
  <si>
    <t>Contratación 2025</t>
  </si>
  <si>
    <t>Documento de aprobación para la puesta en producción (RFC)</t>
  </si>
  <si>
    <t>Delegatura de Procedimientos de Insolvencia / Director de Tecnologías de la Información y las Comunicaciones</t>
  </si>
  <si>
    <t>Director de Tecnologías de la Información y las Comunicaciones</t>
  </si>
  <si>
    <t>Realizar la mayor cantidad de pruebas posibles a la herramienta desde la etapa de desarrollo</t>
  </si>
  <si>
    <t>Fallas en el cumplimiento de las necesidades definidas</t>
  </si>
  <si>
    <t>Sanción del Proyecto de Legislación de Insolvencia</t>
  </si>
  <si>
    <t xml:space="preserve">Especifica las necesidades técnicas de la solución
Participa en el diseño de la solución
Participa en las pruebas de la solución
</t>
  </si>
  <si>
    <t>El Patrocinador asignará un Gerente de proyecto, quien liderará el proyecto</t>
  </si>
  <si>
    <t>El Gerente de Proyecto liderará la ejecución y seguimiento del proyecto. Tomará decisiones respecto al proyecto. Debe tener una comunicación asertiva, manejo eficiente del tiempo.</t>
  </si>
  <si>
    <t xml:space="preserve">El Lider Funcional especificará las necesidades técnicas de la solución, además, participará en su diseño y pruebas. Debe contar con amplios conocimientos con respecto al aspecto normativo y sustancial del Proyecto. </t>
  </si>
  <si>
    <t xml:space="preserve">El Lider Técnico especificará las necesidades técnicas de la solución, además, participará en su diseño y pruebas. Debe contar con amplios conocimientos con respecto a los temas tecnologicos que rodeen el Proyecto y tener un buen manejo de las tecnologías de información. </t>
  </si>
  <si>
    <t xml:space="preserve">Fortalecimiento de la Justicia Concursal Digital </t>
  </si>
  <si>
    <t>Angela Patricia Mórtigo</t>
  </si>
  <si>
    <t>GRUPO DE ADMISIONES
LIDER REORGANIZACIÓN
LÍDER LIQUIDACIÓN
LÍDER DE INTENDENCIAS</t>
  </si>
  <si>
    <t xml:space="preserve">Director de Tecnologías de la Información y las Comunicaciones </t>
  </si>
  <si>
    <t>Líder funcional</t>
  </si>
  <si>
    <t>Yulieth Paola Ávila
Eliana Bernal</t>
  </si>
  <si>
    <t>Hacer el levantamiento de información, para ampliar el uso de la herramienta MI a los procesos jurisdiccionales de Liquidación y Reorganización a desarrollar en el 2025</t>
  </si>
  <si>
    <t xml:space="preserve">Total solicitudes de admisión MI/
Total solicitudes de admisión </t>
  </si>
  <si>
    <t xml:space="preserve">Actividades propuestas/
Actividades cumplidas  </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</si>
  <si>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</si>
  <si>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MIGonzalez@supersociedades.gov.co</t>
  </si>
  <si>
    <t>Mayra Isabel González Núñez</t>
  </si>
  <si>
    <t>Dirección TIC</t>
  </si>
  <si>
    <t>El Proyecto Estratégico se ha definido en 2 frentes de trabajo así:
1. Desarrollo e implementación de los ajustes planificados para la establilización de la herramienta en 2024.
2. Levantamiento de información a fin de ampliar el uso de la herramienta MI para la radicación de documentos de los procesos jurisdiccionales de liquidación y reorganización, en 2025</t>
  </si>
  <si>
    <t>FASE</t>
  </si>
  <si>
    <r>
      <rPr>
        <b/>
        <sz val="12"/>
        <color rgb="FF3333FF"/>
        <rFont val="Calibri Light"/>
        <family val="2"/>
      </rPr>
      <t>Marzo:</t>
    </r>
    <r>
      <rPr>
        <sz val="12"/>
        <color rgb="FF3333FF"/>
        <rFont val="Calibri Light"/>
        <family val="2"/>
      </rPr>
      <t xml:space="preserve"> Reuniones con líderes funcionales, técnico y proveedor, para determinar requerimientos y prioridades, de acuerdo al presupuesto asignado.</t>
    </r>
    <r>
      <rPr>
        <b/>
        <sz val="12"/>
        <color rgb="FF3333FF"/>
        <rFont val="Calibri Light"/>
        <family val="2"/>
      </rPr>
      <t xml:space="preserve"> </t>
    </r>
    <r>
      <rPr>
        <sz val="12"/>
        <color rgb="FF3333FF"/>
        <rFont val="Calibri Light"/>
        <family val="2"/>
      </rPr>
      <t xml:space="preserve">
</t>
    </r>
    <r>
      <rPr>
        <b/>
        <sz val="12"/>
        <color rgb="FF3333FF"/>
        <rFont val="Calibri Light"/>
        <family val="2"/>
      </rPr>
      <t xml:space="preserve">Abril: </t>
    </r>
    <r>
      <rPr>
        <sz val="12"/>
        <color rgb="FF3333FF"/>
        <rFont val="Calibri Light"/>
        <family val="2"/>
      </rPr>
      <t>Elaboración del cronograma de actividades a desarrollar durante el curso del proyecto.</t>
    </r>
    <r>
      <rPr>
        <b/>
        <sz val="12"/>
        <color rgb="FF3333FF"/>
        <rFont val="Calibri Light"/>
        <family val="2"/>
      </rPr>
      <t xml:space="preserve"> Se adjunta cronograma de actividades como evidencia de ejecución de la actividad 1
</t>
    </r>
  </si>
  <si>
    <r>
      <rPr>
        <b/>
        <sz val="12"/>
        <color rgb="FF3333FF"/>
        <rFont val="Calibri Light"/>
        <family val="2"/>
      </rPr>
      <t xml:space="preserve">Abril y mayo: </t>
    </r>
    <r>
      <rPr>
        <sz val="12"/>
        <color rgb="FF3333FF"/>
        <rFont val="Calibri Light"/>
        <family val="2"/>
      </rPr>
      <t xml:space="preserve">Por medio de distintas reuniones los líderes funcionales, técnico y proveedor llevaron a cabo lo siguiente: Sesiones de entendimiento y levantamiento de requerimientos. Creación, socialización y aprobación de las historias de usuario. Implementación del desarrollo. Pruebas internas y sus respectivos ajustes. </t>
    </r>
    <r>
      <rPr>
        <b/>
        <sz val="12"/>
        <color rgb="FF3333FF"/>
        <rFont val="Calibri Light"/>
        <family val="2"/>
      </rPr>
      <t>Se adjuntan las historias de usuario como evidencia de ejecución de la actividad 2</t>
    </r>
    <r>
      <rPr>
        <sz val="12"/>
        <color rgb="FF3333FF"/>
        <rFont val="Calibri Light"/>
        <family val="2"/>
      </rPr>
      <t xml:space="preserve">. </t>
    </r>
  </si>
  <si>
    <r>
      <t>Junio:</t>
    </r>
    <r>
      <rPr>
        <sz val="12"/>
        <color rgb="FF3333FF"/>
        <rFont val="Calibri Light"/>
        <family val="2"/>
      </rPr>
      <t xml:space="preserve"> Por medio de distintas reuniones los líderes funcionales, técnico y proveedor llevaron a cabo lo siguiente: Aprobación del paso a producción de dos de los requerimientos definidos: 114301 y 114302. Sesiones de entendimiento y levantamiento de los requerimientos 114303 (Habilitación de procesos NEAR, RA y Liquidación Simplificada), 114301 y 114302 (aplicado a los nuevos procesos a habilitar). Creación, socialización y aprobación de las historias de usuario de aquellos. </t>
    </r>
    <r>
      <rPr>
        <b/>
        <sz val="12"/>
        <color rgb="FF3333FF"/>
        <rFont val="Calibri Light"/>
        <family val="2"/>
      </rPr>
      <t xml:space="preserve">Se adjunta, como evidencia de ejecución de la actividad 4, el acta que aprueba el paso a producción de los dos primeros requerimientos. Julio: </t>
    </r>
    <r>
      <rPr>
        <sz val="12"/>
        <color rgb="FF3333FF"/>
        <rFont val="Calibri Light"/>
        <family val="2"/>
      </rPr>
      <t xml:space="preserve">Implementación de desarrollo, ejecución y ajustes de pruebas internas y conjuntas del requerimiento 114303. El 31 de julio de 2024 se llevó a cabo la sesión de entendimiento y levantamiento del requerimiento 114304.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</si>
</sst>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240A]#,##0"/>
    <numFmt numFmtId="166" formatCode="dd\-mm\-yy"/>
  </numFmts>
  <fonts count="37"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b/>
      <sz val="9"/>
      <color indexed="9"/>
      <name val="Arial"/>
      <family val="2"/>
    </font>
    <font>
      <sz val="10"/>
      <name val="Arial"/>
      <family val="2"/>
    </font>
    <font>
      <sz val="9"/>
      <name val="Calibri Light"/>
      <family val="2"/>
    </font>
    <font>
      <sz val="10"/>
      <name val="Calibri Light"/>
      <family val="2"/>
    </font>
    <font>
      <sz val="11"/>
      <name val="Calibri Light"/>
      <family val="2"/>
    </font>
    <font>
      <sz val="12"/>
      <name val="Calibri Light"/>
      <family val="2"/>
    </font>
    <font>
      <sz val="14"/>
      <name val="Calibri Light"/>
      <family val="2"/>
    </font>
    <font>
      <b/>
      <sz val="14"/>
      <name val="Calibri Light"/>
      <family val="2"/>
    </font>
    <font>
      <sz val="10"/>
      <color theme="1"/>
      <name val="Calibri Light"/>
      <family val="2"/>
    </font>
    <font>
      <sz val="14"/>
      <color theme="1"/>
      <name val="Calibri Light"/>
      <family val="2"/>
    </font>
    <font>
      <sz val="14"/>
      <color rgb="FFFF0000"/>
      <name val="Calibri Light"/>
      <family val="2"/>
    </font>
    <font>
      <sz val="12"/>
      <color rgb="FF3333FF"/>
      <name val="Calibri Light"/>
      <family val="2"/>
    </font>
    <font>
      <b/>
      <sz val="10"/>
      <name val="Calibri Light"/>
      <family val="2"/>
    </font>
    <font>
      <b/>
      <sz val="14"/>
      <color rgb="FF3333FF"/>
      <name val="Calibri Light"/>
      <family val="2"/>
    </font>
    <font>
      <b/>
      <sz val="16"/>
      <name val="Calibri Light"/>
      <family val="2"/>
    </font>
    <font>
      <sz val="11"/>
      <color theme="0"/>
      <name val="Calibri Light"/>
      <family val="2"/>
    </font>
    <font>
      <u/>
      <sz val="10"/>
      <color theme="10"/>
      <name val="Calibri Light"/>
      <family val="2"/>
    </font>
    <font>
      <b/>
      <sz val="12"/>
      <name val="Calibri Light"/>
      <family val="2"/>
    </font>
    <font>
      <sz val="12"/>
      <color rgb="FFFF0000"/>
      <name val="Calibri Light"/>
      <family val="2"/>
    </font>
    <font>
      <b/>
      <sz val="11"/>
      <name val="Calibri Light"/>
      <family val="2"/>
    </font>
    <font>
      <sz val="10"/>
      <color rgb="FF3333FF"/>
      <name val="Calibri Light"/>
      <family val="2"/>
    </font>
    <font>
      <b/>
      <sz val="12"/>
      <color rgb="FF3333FF"/>
      <name val="Calibri Light"/>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rgb="FFFFFF0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s>
  <borders count="60">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6" fillId="0" borderId="0" applyFont="0" applyFill="0" applyBorder="0" applyAlignment="0" applyProtection="0"/>
    <xf numFmtId="9" fontId="2" fillId="0" borderId="0" applyFont="0" applyFill="0" applyBorder="0" applyAlignment="0" applyProtection="0"/>
  </cellStyleXfs>
  <cellXfs count="351">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4" borderId="0"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2" applyFont="1" applyFill="1" applyBorder="1" applyAlignment="1" applyProtection="1">
      <alignment horizontal="center" vertical="center"/>
    </xf>
    <xf numFmtId="0" fontId="8" fillId="0" borderId="0" xfId="0" applyFont="1" applyBorder="1" applyAlignment="1">
      <alignment horizontal="center" vertical="center"/>
    </xf>
    <xf numFmtId="0" fontId="4" fillId="0" borderId="0" xfId="0" applyFont="1" applyBorder="1"/>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4" fillId="0" borderId="3" xfId="0" applyFont="1" applyBorder="1" applyAlignment="1">
      <alignment horizontal="center" vertical="center" wrapText="1"/>
    </xf>
    <xf numFmtId="0" fontId="2" fillId="0" borderId="0" xfId="0" applyFont="1" applyFill="1" applyBorder="1"/>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2" xfId="0" applyFont="1" applyFill="1" applyBorder="1" applyAlignment="1">
      <alignment horizontal="left" vertical="center"/>
    </xf>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15" fillId="7" borderId="2" xfId="0" applyFont="1" applyFill="1" applyBorder="1" applyAlignment="1" applyProtection="1">
      <alignment horizontal="center" vertical="center" wrapText="1"/>
    </xf>
    <xf numFmtId="9" fontId="15" fillId="7" borderId="2" xfId="0" applyNumberFormat="1" applyFont="1" applyFill="1" applyBorder="1" applyAlignment="1" applyProtection="1">
      <alignment horizontal="center" vertical="center" wrapText="1"/>
    </xf>
    <xf numFmtId="166" fontId="15" fillId="7" borderId="2" xfId="0" applyNumberFormat="1" applyFont="1" applyFill="1" applyBorder="1" applyAlignment="1" applyProtection="1">
      <alignment horizontal="center" vertical="center" wrapText="1"/>
    </xf>
    <xf numFmtId="0" fontId="15" fillId="3" borderId="2" xfId="0" applyFont="1" applyFill="1" applyBorder="1" applyAlignment="1" applyProtection="1">
      <alignment horizontal="center" vertical="center" wrapText="1"/>
    </xf>
    <xf numFmtId="0" fontId="5" fillId="3" borderId="2" xfId="0" applyFont="1" applyFill="1" applyBorder="1" applyAlignment="1">
      <alignment horizontal="center" vertical="center" wrapText="1"/>
    </xf>
    <xf numFmtId="0" fontId="6" fillId="0" borderId="0" xfId="2" applyFont="1" applyFill="1" applyBorder="1" applyAlignment="1" applyProtection="1">
      <alignment horizontal="center" vertical="center"/>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39"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10"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15"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2" xfId="0" applyFont="1" applyFill="1" applyBorder="1" applyAlignment="1">
      <alignment vertical="center" wrapText="1"/>
    </xf>
    <xf numFmtId="0" fontId="4" fillId="4" borderId="53" xfId="0" applyFont="1" applyFill="1" applyBorder="1" applyAlignment="1">
      <alignment vertical="center" wrapText="1"/>
    </xf>
    <xf numFmtId="0" fontId="7" fillId="0" borderId="0" xfId="2" applyFont="1" applyFill="1" applyBorder="1" applyAlignment="1" applyProtection="1">
      <alignment vertical="center"/>
    </xf>
    <xf numFmtId="0" fontId="7" fillId="0" borderId="11" xfId="2" applyFont="1" applyFill="1" applyBorder="1" applyAlignment="1" applyProtection="1">
      <alignment vertical="center"/>
    </xf>
    <xf numFmtId="0" fontId="7" fillId="0" borderId="16" xfId="2" applyFont="1" applyFill="1" applyBorder="1" applyAlignment="1" applyProtection="1">
      <alignment vertical="center"/>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vertical="center" wrapText="1"/>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vertical="center"/>
    </xf>
    <xf numFmtId="0" fontId="2" fillId="0" borderId="2" xfId="0" applyFont="1" applyFill="1" applyBorder="1" applyAlignment="1">
      <alignment horizontal="left" vertical="center" wrapText="1"/>
    </xf>
    <xf numFmtId="0" fontId="2" fillId="0" borderId="2" xfId="0" applyFont="1" applyBorder="1" applyAlignment="1">
      <alignment horizontal="left" vertical="center" wrapText="1"/>
    </xf>
    <xf numFmtId="0" fontId="5" fillId="3" borderId="2" xfId="0" applyFont="1" applyFill="1" applyBorder="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19" fillId="0" borderId="2"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2" xfId="0" applyFont="1" applyFill="1" applyBorder="1" applyAlignment="1">
      <alignment horizontal="center" vertical="center"/>
    </xf>
    <xf numFmtId="0" fontId="19" fillId="0" borderId="2" xfId="0" applyFont="1" applyFill="1" applyBorder="1" applyAlignment="1">
      <alignment vertical="center" wrapText="1"/>
    </xf>
    <xf numFmtId="0" fontId="19" fillId="0" borderId="2" xfId="0" applyFont="1" applyBorder="1" applyAlignment="1">
      <alignment horizontal="left" vertical="center" wrapText="1"/>
    </xf>
    <xf numFmtId="0" fontId="19" fillId="0" borderId="2" xfId="0" applyFont="1" applyBorder="1" applyAlignment="1">
      <alignment horizontal="center" vertical="center" wrapText="1"/>
    </xf>
    <xf numFmtId="0" fontId="19" fillId="0" borderId="0" xfId="0" applyFont="1"/>
    <xf numFmtId="0" fontId="14" fillId="10" borderId="2" xfId="0" applyFont="1" applyFill="1" applyBorder="1" applyAlignment="1" applyProtection="1">
      <alignment horizontal="center" vertical="center" wrapText="1"/>
    </xf>
    <xf numFmtId="0" fontId="19" fillId="0" borderId="2" xfId="0" applyFont="1" applyBorder="1" applyAlignment="1">
      <alignment vertical="center" wrapText="1"/>
    </xf>
    <xf numFmtId="0" fontId="30" fillId="0" borderId="0" xfId="0" applyFont="1" applyAlignment="1">
      <alignment horizontal="center" vertical="center" wrapText="1"/>
    </xf>
    <xf numFmtId="2" fontId="17" fillId="0" borderId="2" xfId="0" applyNumberFormat="1" applyFont="1" applyBorder="1" applyAlignment="1">
      <alignment horizontal="center" vertical="center" wrapText="1"/>
    </xf>
    <xf numFmtId="165" fontId="17" fillId="0" borderId="2" xfId="0" applyNumberFormat="1" applyFont="1" applyBorder="1" applyAlignment="1">
      <alignment horizontal="center" vertical="center" wrapText="1"/>
    </xf>
    <xf numFmtId="0" fontId="23" fillId="0" borderId="2" xfId="0" applyFont="1" applyFill="1" applyBorder="1" applyAlignment="1">
      <alignment horizontal="center" vertical="center" wrapText="1"/>
    </xf>
    <xf numFmtId="0" fontId="31" fillId="0" borderId="2" xfId="4" applyFont="1" applyFill="1" applyBorder="1" applyAlignment="1">
      <alignment horizontal="center" vertical="center" wrapText="1"/>
    </xf>
    <xf numFmtId="0" fontId="23" fillId="0" borderId="2" xfId="0" applyFont="1" applyBorder="1" applyAlignment="1">
      <alignment horizontal="center" vertical="center" wrapText="1"/>
    </xf>
    <xf numFmtId="0" fontId="23" fillId="4"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2" xfId="0" applyFont="1" applyFill="1" applyBorder="1" applyAlignment="1">
      <alignment horizontal="left" vertical="center" wrapText="1"/>
    </xf>
    <xf numFmtId="164" fontId="19" fillId="4"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Fill="1" applyBorder="1" applyAlignment="1">
      <alignment horizontal="center" vertical="center" wrapText="1"/>
    </xf>
    <xf numFmtId="0" fontId="21" fillId="4" borderId="0" xfId="0" applyFont="1" applyFill="1" applyBorder="1" applyAlignment="1">
      <alignment horizontal="justify" vertical="center" wrapText="1"/>
    </xf>
    <xf numFmtId="0" fontId="18" fillId="4" borderId="2" xfId="0" applyFont="1" applyFill="1" applyBorder="1" applyAlignment="1">
      <alignment horizontal="center" vertical="center" wrapText="1"/>
    </xf>
    <xf numFmtId="0" fontId="19" fillId="0" borderId="0" xfId="0" applyFont="1" applyAlignment="1">
      <alignment vertical="center" wrapText="1"/>
    </xf>
    <xf numFmtId="0" fontId="19" fillId="4" borderId="2" xfId="0" applyFont="1" applyFill="1" applyBorder="1" applyAlignment="1">
      <alignment horizontal="center" vertical="center"/>
    </xf>
    <xf numFmtId="0" fontId="19" fillId="4" borderId="0" xfId="0" applyFont="1" applyFill="1" applyAlignment="1">
      <alignment vertical="center"/>
    </xf>
    <xf numFmtId="0" fontId="19" fillId="4" borderId="2" xfId="0" applyFont="1" applyFill="1" applyBorder="1" applyAlignment="1">
      <alignment vertical="center"/>
    </xf>
    <xf numFmtId="0" fontId="30" fillId="4" borderId="0" xfId="0" applyFont="1" applyFill="1" applyAlignment="1">
      <alignment vertical="center"/>
    </xf>
    <xf numFmtId="0" fontId="31" fillId="4" borderId="2" xfId="4" applyFont="1" applyFill="1" applyBorder="1" applyAlignment="1">
      <alignment horizontal="center" vertical="center" wrapText="1"/>
    </xf>
    <xf numFmtId="0" fontId="18" fillId="0" borderId="0" xfId="0" applyFont="1"/>
    <xf numFmtId="0" fontId="4" fillId="0" borderId="0" xfId="0" applyFont="1" applyAlignment="1" applyProtection="1">
      <alignment horizontal="center" vertical="center" wrapText="1"/>
    </xf>
    <xf numFmtId="0" fontId="2" fillId="4" borderId="0" xfId="0" applyFont="1" applyFill="1" applyProtection="1"/>
    <xf numFmtId="0" fontId="17" fillId="0" borderId="0" xfId="0" applyFont="1" applyAlignment="1" applyProtection="1">
      <alignment horizontal="center" vertical="center" wrapText="1"/>
    </xf>
    <xf numFmtId="0" fontId="4" fillId="0" borderId="0" xfId="0" applyFont="1" applyBorder="1" applyAlignment="1" applyProtection="1">
      <alignment horizontal="center" vertical="center" wrapText="1"/>
    </xf>
    <xf numFmtId="0" fontId="2" fillId="4" borderId="0" xfId="0" applyFont="1" applyFill="1" applyBorder="1" applyAlignment="1" applyProtection="1">
      <alignment vertical="center" wrapText="1"/>
    </xf>
    <xf numFmtId="0" fontId="17" fillId="0" borderId="0" xfId="0" applyFont="1" applyBorder="1" applyAlignment="1" applyProtection="1">
      <alignment horizontal="center" vertical="center" wrapText="1"/>
    </xf>
    <xf numFmtId="0" fontId="2" fillId="4" borderId="0" xfId="0" applyFont="1" applyFill="1" applyAlignment="1" applyProtection="1">
      <alignment horizontal="center" vertical="center" wrapText="1"/>
    </xf>
    <xf numFmtId="0" fontId="26" fillId="0" borderId="2" xfId="0" applyFont="1" applyBorder="1" applyAlignment="1" applyProtection="1">
      <alignment horizontal="justify" vertical="center" wrapText="1"/>
    </xf>
    <xf numFmtId="0" fontId="26" fillId="0" borderId="2" xfId="0" applyFont="1" applyBorder="1" applyAlignment="1" applyProtection="1">
      <alignment horizontal="center" vertical="center" wrapText="1"/>
    </xf>
    <xf numFmtId="0" fontId="26" fillId="0" borderId="49" xfId="0" applyFont="1" applyBorder="1" applyAlignment="1" applyProtection="1">
      <alignment horizontal="center" vertical="center" wrapText="1"/>
    </xf>
    <xf numFmtId="9" fontId="26" fillId="0" borderId="49" xfId="5" applyFont="1" applyBorder="1" applyAlignment="1" applyProtection="1">
      <alignment horizontal="center" vertical="center" wrapText="1"/>
    </xf>
    <xf numFmtId="14" fontId="26" fillId="0" borderId="2" xfId="0" applyNumberFormat="1" applyFont="1" applyBorder="1" applyAlignment="1" applyProtection="1">
      <alignment horizontal="center" vertical="center"/>
    </xf>
    <xf numFmtId="1" fontId="26" fillId="0" borderId="2" xfId="0" applyNumberFormat="1" applyFont="1" applyBorder="1" applyAlignment="1" applyProtection="1">
      <alignment horizontal="center" vertical="center"/>
    </xf>
    <xf numFmtId="10" fontId="26" fillId="0" borderId="2" xfId="0" applyNumberFormat="1" applyFont="1" applyBorder="1" applyAlignment="1" applyProtection="1">
      <alignment horizontal="center" vertical="center"/>
    </xf>
    <xf numFmtId="10" fontId="18" fillId="11" borderId="2" xfId="6" applyNumberFormat="1" applyFont="1" applyFill="1" applyBorder="1" applyAlignment="1" applyProtection="1">
      <alignment horizontal="center" vertical="center" wrapText="1"/>
    </xf>
    <xf numFmtId="10" fontId="18" fillId="0" borderId="2" xfId="6" applyNumberFormat="1" applyFont="1" applyFill="1" applyBorder="1" applyAlignment="1" applyProtection="1">
      <alignment horizontal="left" vertical="center" wrapText="1"/>
    </xf>
    <xf numFmtId="10" fontId="18" fillId="0" borderId="2" xfId="6" applyNumberFormat="1" applyFont="1" applyFill="1" applyBorder="1" applyAlignment="1" applyProtection="1">
      <alignment horizontal="center" vertical="center" wrapText="1"/>
    </xf>
    <xf numFmtId="10" fontId="17" fillId="0" borderId="0" xfId="0" applyNumberFormat="1" applyFont="1" applyFill="1" applyAlignment="1" applyProtection="1">
      <alignment horizontal="center" vertical="center" wrapText="1"/>
    </xf>
    <xf numFmtId="0" fontId="26" fillId="0" borderId="0" xfId="0" applyFont="1" applyAlignment="1" applyProtection="1">
      <alignment horizontal="center" vertical="center" wrapText="1"/>
    </xf>
    <xf numFmtId="0" fontId="26" fillId="0" borderId="2" xfId="0" applyFont="1" applyBorder="1" applyAlignment="1" applyProtection="1">
      <alignment horizontal="left" vertical="center" wrapText="1"/>
    </xf>
    <xf numFmtId="9" fontId="26" fillId="0" borderId="2" xfId="5" applyFont="1" applyBorder="1" applyAlignment="1" applyProtection="1">
      <alignment horizontal="center" vertical="center" wrapText="1"/>
    </xf>
    <xf numFmtId="9" fontId="26" fillId="0" borderId="2" xfId="0" applyNumberFormat="1"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4" fillId="0" borderId="2" xfId="0" applyFont="1" applyBorder="1" applyAlignment="1" applyProtection="1">
      <alignment horizontal="center" vertical="center" wrapText="1"/>
    </xf>
    <xf numFmtId="0" fontId="0" fillId="0" borderId="2" xfId="0" applyBorder="1" applyProtection="1"/>
    <xf numFmtId="14" fontId="0" fillId="0" borderId="2" xfId="0" applyNumberFormat="1" applyBorder="1" applyProtection="1"/>
    <xf numFmtId="9" fontId="28" fillId="9" borderId="2" xfId="0" applyNumberFormat="1" applyFont="1" applyFill="1" applyBorder="1" applyAlignment="1" applyProtection="1">
      <alignment horizontal="center" vertical="center" wrapText="1"/>
    </xf>
    <xf numFmtId="10" fontId="27" fillId="12" borderId="58" xfId="0" applyNumberFormat="1" applyFont="1" applyFill="1" applyBorder="1" applyAlignment="1" applyProtection="1">
      <alignment horizontal="center" vertical="center" wrapText="1"/>
    </xf>
    <xf numFmtId="10" fontId="26" fillId="13" borderId="2" xfId="0" applyNumberFormat="1" applyFont="1" applyFill="1" applyBorder="1" applyAlignment="1" applyProtection="1">
      <alignment horizontal="center" vertical="center"/>
    </xf>
    <xf numFmtId="0" fontId="26" fillId="0" borderId="2" xfId="0" applyFont="1" applyBorder="1" applyAlignment="1" applyProtection="1">
      <alignment horizontal="justify" vertical="top" wrapText="1"/>
    </xf>
    <xf numFmtId="0" fontId="26" fillId="0" borderId="2" xfId="0" applyFont="1" applyBorder="1" applyAlignment="1" applyProtection="1">
      <alignment vertical="top" wrapText="1"/>
    </xf>
    <xf numFmtId="0" fontId="26" fillId="0" borderId="2" xfId="0" applyFont="1" applyBorder="1" applyProtection="1"/>
    <xf numFmtId="14" fontId="26" fillId="0" borderId="2" xfId="0" applyNumberFormat="1" applyFont="1" applyBorder="1" applyProtection="1"/>
    <xf numFmtId="0" fontId="36" fillId="0" borderId="2" xfId="0" applyFont="1" applyBorder="1" applyAlignment="1" applyProtection="1">
      <alignment vertical="top" wrapText="1"/>
    </xf>
    <xf numFmtId="2" fontId="17" fillId="4" borderId="2" xfId="0" applyNumberFormat="1" applyFont="1" applyFill="1" applyBorder="1" applyAlignment="1">
      <alignment horizontal="center" vertical="center" wrapText="1"/>
    </xf>
    <xf numFmtId="0" fontId="5" fillId="3" borderId="2" xfId="0" applyFont="1" applyFill="1" applyBorder="1" applyAlignment="1">
      <alignment horizontal="left" vertical="center"/>
    </xf>
    <xf numFmtId="0" fontId="22" fillId="0" borderId="2" xfId="0" applyFont="1" applyBorder="1" applyAlignment="1">
      <alignment horizontal="left" vertical="center"/>
    </xf>
    <xf numFmtId="0" fontId="4" fillId="0" borderId="18"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0" borderId="18" xfId="2" applyFont="1" applyFill="1" applyBorder="1" applyAlignment="1" applyProtection="1">
      <alignment horizontal="center" vertical="center"/>
    </xf>
    <xf numFmtId="0" fontId="6" fillId="0" borderId="19"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6" fillId="0" borderId="21"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4" xfId="2" applyFont="1" applyFill="1" applyBorder="1" applyAlignment="1" applyProtection="1">
      <alignment horizontal="center" vertical="center"/>
    </xf>
    <xf numFmtId="0" fontId="6" fillId="0" borderId="27" xfId="2" applyFont="1" applyFill="1" applyBorder="1" applyAlignment="1" applyProtection="1">
      <alignment horizontal="center" vertical="center"/>
    </xf>
    <xf numFmtId="0" fontId="4" fillId="0" borderId="27" xfId="0" applyFont="1" applyBorder="1" applyAlignment="1">
      <alignment horizontal="left" vertical="center" wrapText="1"/>
    </xf>
    <xf numFmtId="0" fontId="21" fillId="4" borderId="5" xfId="0" applyFont="1" applyFill="1" applyBorder="1" applyAlignment="1">
      <alignment horizontal="left" vertical="center" wrapText="1"/>
    </xf>
    <xf numFmtId="0" fontId="21" fillId="4" borderId="4" xfId="0" applyFont="1" applyFill="1" applyBorder="1" applyAlignment="1">
      <alignment horizontal="left" vertical="center"/>
    </xf>
    <xf numFmtId="0" fontId="21" fillId="4" borderId="3" xfId="0" applyFont="1" applyFill="1" applyBorder="1" applyAlignment="1">
      <alignment horizontal="left" vertical="center"/>
    </xf>
    <xf numFmtId="0" fontId="21" fillId="4" borderId="5" xfId="0" applyFont="1" applyFill="1" applyBorder="1" applyAlignment="1">
      <alignment horizontal="left"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0"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22" fillId="4" borderId="5" xfId="0" applyFont="1" applyFill="1" applyBorder="1" applyAlignment="1">
      <alignment horizontal="left" vertical="center"/>
    </xf>
    <xf numFmtId="0" fontId="22" fillId="4" borderId="4" xfId="0" applyFont="1" applyFill="1" applyBorder="1" applyAlignment="1">
      <alignment horizontal="left" vertical="center"/>
    </xf>
    <xf numFmtId="0" fontId="22" fillId="4" borderId="3" xfId="0" applyFont="1" applyFill="1" applyBorder="1" applyAlignment="1">
      <alignment horizontal="left" vertical="center"/>
    </xf>
    <xf numFmtId="0" fontId="4" fillId="0" borderId="26" xfId="0" applyFont="1" applyBorder="1" applyAlignment="1">
      <alignment horizontal="left" vertical="center" wrapText="1"/>
    </xf>
    <xf numFmtId="0" fontId="4" fillId="0" borderId="5" xfId="0" applyFont="1" applyBorder="1" applyAlignment="1">
      <alignment horizontal="left" vertical="center" wrapText="1"/>
    </xf>
    <xf numFmtId="0" fontId="21" fillId="4" borderId="2" xfId="0" applyFont="1" applyFill="1" applyBorder="1" applyAlignment="1">
      <alignment horizontal="justify" vertical="center" wrapText="1"/>
    </xf>
    <xf numFmtId="0" fontId="21" fillId="4" borderId="54" xfId="0" applyFont="1" applyFill="1" applyBorder="1" applyAlignment="1">
      <alignment horizontal="justify" vertical="center" wrapText="1"/>
    </xf>
    <xf numFmtId="0" fontId="21" fillId="4" borderId="9" xfId="0" applyFont="1" applyFill="1" applyBorder="1" applyAlignment="1">
      <alignment horizontal="justify" vertical="center" wrapText="1"/>
    </xf>
    <xf numFmtId="0" fontId="21" fillId="4" borderId="55" xfId="0" applyFont="1" applyFill="1" applyBorder="1" applyAlignment="1">
      <alignment horizontal="justify" vertical="center" wrapText="1"/>
    </xf>
    <xf numFmtId="0" fontId="21" fillId="4" borderId="56" xfId="0" applyFont="1" applyFill="1" applyBorder="1" applyAlignment="1">
      <alignment horizontal="justify" vertical="center" wrapText="1"/>
    </xf>
    <xf numFmtId="0" fontId="21" fillId="4" borderId="34" xfId="0" applyFont="1" applyFill="1" applyBorder="1" applyAlignment="1">
      <alignment horizontal="justify" vertical="center" wrapText="1"/>
    </xf>
    <xf numFmtId="0" fontId="21" fillId="4" borderId="57" xfId="0" applyFont="1" applyFill="1" applyBorder="1" applyAlignment="1">
      <alignment horizontal="justify" vertical="center" wrapText="1"/>
    </xf>
    <xf numFmtId="0" fontId="5" fillId="3" borderId="55" xfId="0" applyFont="1" applyFill="1" applyBorder="1" applyAlignment="1">
      <alignment horizontal="left" vertical="center" wrapText="1"/>
    </xf>
    <xf numFmtId="0" fontId="5" fillId="3" borderId="59" xfId="0" applyFont="1" applyFill="1" applyBorder="1" applyAlignment="1">
      <alignment horizontal="left" vertical="center" wrapText="1"/>
    </xf>
    <xf numFmtId="0" fontId="24" fillId="0" borderId="54" xfId="0" applyFont="1" applyFill="1" applyBorder="1" applyAlignment="1">
      <alignment horizontal="justify" vertical="center" wrapText="1"/>
    </xf>
    <xf numFmtId="0" fontId="24" fillId="0" borderId="9" xfId="0" applyFont="1" applyFill="1" applyBorder="1" applyAlignment="1">
      <alignment horizontal="justify" vertical="center" wrapText="1"/>
    </xf>
    <xf numFmtId="0" fontId="24" fillId="0" borderId="55" xfId="0" applyFont="1" applyFill="1" applyBorder="1" applyAlignment="1">
      <alignment horizontal="justify" vertical="center" wrapText="1"/>
    </xf>
    <xf numFmtId="0" fontId="24" fillId="0" borderId="56" xfId="0" applyFont="1" applyFill="1" applyBorder="1" applyAlignment="1">
      <alignment horizontal="justify" vertical="center" wrapText="1"/>
    </xf>
    <xf numFmtId="0" fontId="24" fillId="0" borderId="34" xfId="0" applyFont="1" applyFill="1" applyBorder="1" applyAlignment="1">
      <alignment horizontal="justify" vertical="center" wrapText="1"/>
    </xf>
    <xf numFmtId="0" fontId="24" fillId="0" borderId="57" xfId="0" applyFont="1" applyFill="1" applyBorder="1" applyAlignment="1">
      <alignment horizontal="justify" vertical="center" wrapText="1"/>
    </xf>
    <xf numFmtId="0" fontId="24" fillId="0" borderId="2" xfId="0" applyFont="1" applyFill="1" applyBorder="1" applyAlignment="1">
      <alignment horizontal="justify" vertical="center" wrapText="1"/>
    </xf>
    <xf numFmtId="0" fontId="25" fillId="0" borderId="2" xfId="0" applyFont="1" applyFill="1" applyBorder="1" applyAlignment="1">
      <alignment horizontal="justify" vertical="center" wrapText="1"/>
    </xf>
    <xf numFmtId="0" fontId="5" fillId="3" borderId="2" xfId="0" applyFont="1" applyFill="1" applyBorder="1" applyAlignment="1">
      <alignment horizontal="center" vertical="center" wrapText="1"/>
    </xf>
    <xf numFmtId="0" fontId="20" fillId="0" borderId="2" xfId="0" applyFont="1" applyBorder="1" applyAlignment="1">
      <alignment horizontal="center" vertical="center"/>
    </xf>
    <xf numFmtId="0" fontId="19"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32" fillId="0" borderId="2" xfId="0" applyFont="1" applyBorder="1" applyAlignment="1">
      <alignment horizontal="center" vertical="center"/>
    </xf>
    <xf numFmtId="0" fontId="29" fillId="0" borderId="2" xfId="0" applyFont="1" applyBorder="1" applyAlignment="1">
      <alignment horizontal="left" vertical="center"/>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6" fillId="0" borderId="40" xfId="2" applyFont="1" applyFill="1" applyBorder="1" applyAlignment="1" applyProtection="1">
      <alignment horizontal="center" vertical="center"/>
    </xf>
    <xf numFmtId="0" fontId="6" fillId="0" borderId="32" xfId="2" applyFont="1" applyFill="1" applyBorder="1" applyAlignment="1" applyProtection="1">
      <alignment horizontal="center" vertical="center"/>
    </xf>
    <xf numFmtId="0" fontId="4" fillId="0" borderId="2" xfId="0" applyFont="1" applyBorder="1" applyAlignment="1">
      <alignment horizontal="center" vertical="center" wrapText="1"/>
    </xf>
    <xf numFmtId="0" fontId="19" fillId="0" borderId="2" xfId="0" applyFont="1" applyFill="1" applyBorder="1" applyAlignment="1">
      <alignment horizontal="center" vertical="center" wrapText="1"/>
    </xf>
    <xf numFmtId="0" fontId="14" fillId="3" borderId="8"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6" fillId="4" borderId="31" xfId="2" applyFont="1" applyFill="1" applyBorder="1" applyAlignment="1" applyProtection="1">
      <alignment horizontal="center" vertical="center"/>
    </xf>
    <xf numFmtId="0" fontId="6" fillId="4" borderId="40" xfId="2" applyFont="1" applyFill="1" applyBorder="1" applyAlignment="1" applyProtection="1">
      <alignment horizontal="center" vertical="center"/>
    </xf>
    <xf numFmtId="0" fontId="33" fillId="4" borderId="2" xfId="2" applyFont="1" applyFill="1" applyBorder="1" applyAlignment="1">
      <alignment horizontal="left" vertical="center" wrapText="1"/>
    </xf>
    <xf numFmtId="0" fontId="33" fillId="4" borderId="2" xfId="2" applyFont="1" applyFill="1" applyBorder="1" applyAlignment="1">
      <alignment horizontal="left" vertical="center"/>
    </xf>
    <xf numFmtId="0" fontId="4" fillId="4" borderId="47"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23" fillId="0" borderId="5"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8" fillId="4" borderId="5"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wrapText="1"/>
    </xf>
    <xf numFmtId="0" fontId="6" fillId="4" borderId="41"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6" fillId="4" borderId="49"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2" fillId="0" borderId="4" xfId="0" applyFont="1" applyBorder="1" applyAlignment="1">
      <alignment horizontal="left" vertical="center"/>
    </xf>
    <xf numFmtId="0" fontId="19" fillId="4" borderId="2" xfId="0" applyFont="1" applyFill="1" applyBorder="1" applyAlignment="1">
      <alignment horizontal="left" vertical="center" wrapText="1"/>
    </xf>
    <xf numFmtId="0" fontId="34" fillId="4" borderId="2" xfId="0" applyFont="1" applyFill="1" applyBorder="1" applyAlignment="1">
      <alignment horizontal="center" vertical="center" wrapText="1"/>
    </xf>
    <xf numFmtId="0" fontId="18" fillId="4" borderId="5"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19" fillId="0" borderId="5" xfId="0" applyFont="1" applyBorder="1" applyAlignment="1">
      <alignment horizontal="justify" vertical="center" wrapText="1"/>
    </xf>
    <xf numFmtId="0" fontId="19" fillId="0" borderId="4" xfId="0" applyFont="1" applyBorder="1" applyAlignment="1">
      <alignment horizontal="justify" vertical="center" wrapText="1"/>
    </xf>
    <xf numFmtId="0" fontId="19" fillId="0" borderId="3" xfId="0" applyFont="1" applyBorder="1" applyAlignment="1">
      <alignment horizontal="justify" vertical="center" wrapText="1"/>
    </xf>
    <xf numFmtId="0" fontId="18" fillId="0" borderId="5"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18" fillId="4" borderId="2"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6" fillId="4" borderId="25" xfId="2" applyFont="1" applyFill="1" applyBorder="1" applyAlignment="1" applyProtection="1">
      <alignment horizontal="center" vertical="center"/>
    </xf>
    <xf numFmtId="0" fontId="13" fillId="4" borderId="2" xfId="0" applyFont="1" applyFill="1" applyBorder="1" applyAlignment="1" applyProtection="1">
      <alignment horizontal="center"/>
    </xf>
    <xf numFmtId="0" fontId="13" fillId="4" borderId="3" xfId="0" applyFont="1" applyFill="1" applyBorder="1" applyAlignment="1" applyProtection="1">
      <alignment horizontal="center"/>
    </xf>
    <xf numFmtId="0" fontId="35" fillId="0" borderId="2" xfId="0" applyFont="1" applyBorder="1" applyAlignment="1" applyProtection="1">
      <alignment horizontal="center" vertical="center" wrapText="1"/>
    </xf>
    <xf numFmtId="0" fontId="4" fillId="0" borderId="37" xfId="0" applyFont="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6" fillId="4" borderId="4" xfId="2" applyFont="1" applyFill="1" applyBorder="1" applyAlignment="1" applyProtection="1">
      <alignment horizontal="center" vertical="center"/>
    </xf>
    <xf numFmtId="0" fontId="6" fillId="4" borderId="36" xfId="2" applyFont="1" applyFill="1" applyBorder="1" applyAlignment="1" applyProtection="1">
      <alignment horizontal="center" vertical="center"/>
    </xf>
    <xf numFmtId="0" fontId="5" fillId="3" borderId="2" xfId="0" applyFont="1" applyFill="1" applyBorder="1" applyAlignment="1" applyProtection="1">
      <alignment horizontal="left" vertical="center"/>
    </xf>
    <xf numFmtId="0" fontId="22" fillId="0" borderId="2" xfId="0" applyFont="1" applyBorder="1" applyAlignment="1" applyProtection="1">
      <alignment horizontal="left" vertical="center"/>
    </xf>
    <xf numFmtId="0" fontId="4" fillId="4" borderId="18" xfId="0" applyFont="1" applyFill="1" applyBorder="1" applyAlignment="1" applyProtection="1">
      <alignment horizontal="left" vertical="center" wrapText="1"/>
    </xf>
    <xf numFmtId="0" fontId="4" fillId="4" borderId="20" xfId="0" applyFont="1" applyFill="1" applyBorder="1" applyAlignment="1" applyProtection="1">
      <alignment horizontal="left" vertical="center" wrapText="1"/>
    </xf>
    <xf numFmtId="0" fontId="4" fillId="4" borderId="21" xfId="0" applyFont="1" applyFill="1" applyBorder="1" applyAlignment="1" applyProtection="1">
      <alignment horizontal="left" vertical="center" wrapText="1"/>
    </xf>
    <xf numFmtId="0" fontId="4" fillId="4" borderId="22" xfId="0" applyFont="1" applyFill="1" applyBorder="1" applyAlignment="1" applyProtection="1">
      <alignment horizontal="left" vertical="center" wrapText="1"/>
    </xf>
    <xf numFmtId="0" fontId="4" fillId="4" borderId="23" xfId="0" applyFont="1" applyFill="1" applyBorder="1" applyAlignment="1" applyProtection="1">
      <alignment horizontal="left" vertical="center" wrapText="1"/>
    </xf>
    <xf numFmtId="0" fontId="4" fillId="4" borderId="25" xfId="0" applyFont="1" applyFill="1" applyBorder="1" applyAlignment="1" applyProtection="1">
      <alignment horizontal="left" vertical="center" wrapText="1"/>
    </xf>
    <xf numFmtId="0" fontId="6" fillId="4" borderId="30" xfId="2" applyFont="1" applyFill="1" applyBorder="1" applyAlignment="1" applyProtection="1">
      <alignment horizontal="center" vertical="center"/>
    </xf>
    <xf numFmtId="0" fontId="6" fillId="4" borderId="50"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1" xfId="2" applyFont="1" applyFill="1" applyBorder="1" applyAlignment="1" applyProtection="1">
      <alignment horizontal="center" vertical="center"/>
    </xf>
    <xf numFmtId="0" fontId="4" fillId="4" borderId="18"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18" fillId="0" borderId="2" xfId="0" applyFont="1" applyBorder="1" applyAlignment="1">
      <alignment horizontal="left" vertical="center" wrapText="1"/>
    </xf>
    <xf numFmtId="0" fontId="4" fillId="0" borderId="2" xfId="0" applyFont="1" applyBorder="1" applyAlignment="1">
      <alignment horizontal="left" vertical="center"/>
    </xf>
    <xf numFmtId="0" fontId="19" fillId="4" borderId="2" xfId="0" applyFont="1" applyFill="1" applyBorder="1" applyAlignment="1">
      <alignment horizontal="justify" vertical="center" wrapText="1"/>
    </xf>
    <xf numFmtId="0" fontId="19" fillId="0" borderId="2" xfId="0" applyFont="1" applyBorder="1" applyAlignment="1">
      <alignment horizontal="justify" vertical="center" wrapText="1"/>
    </xf>
    <xf numFmtId="0" fontId="19" fillId="0" borderId="2" xfId="0" applyFont="1" applyBorder="1" applyAlignment="1">
      <alignment horizontal="center" vertical="center" wrapText="1"/>
    </xf>
  </cellXfs>
  <cellStyles count="7">
    <cellStyle name="Hipervínculo" xfId="4" builtinId="8"/>
    <cellStyle name="Neutral" xfId="1" builtinId="28" customBuiltin="1"/>
    <cellStyle name="Normal" xfId="0" builtinId="0"/>
    <cellStyle name="Normal 2" xfId="2"/>
    <cellStyle name="Porcentaje" xfId="5" builtinId="5"/>
    <cellStyle name="Porcentaje 2" xfId="6"/>
    <cellStyle name="Total" xfId="3" builtinId="25" customBuiltin="1"/>
  </cellStyles>
  <dxfs count="28">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235326</xdr:colOff>
      <xdr:row>1</xdr:row>
      <xdr:rowOff>67235</xdr:rowOff>
    </xdr:from>
    <xdr:to>
      <xdr:col>2</xdr:col>
      <xdr:colOff>1322296</xdr:colOff>
      <xdr:row>4</xdr:row>
      <xdr:rowOff>251308</xdr:rowOff>
    </xdr:to>
    <xdr:pic>
      <xdr:nvPicPr>
        <xdr:cNvPr id="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444" y="549088"/>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200705</xdr:colOff>
      <xdr:row>2</xdr:row>
      <xdr:rowOff>144576</xdr:rowOff>
    </xdr:from>
    <xdr:to>
      <xdr:col>14</xdr:col>
      <xdr:colOff>570800</xdr:colOff>
      <xdr:row>6</xdr:row>
      <xdr:rowOff>261937</xdr:rowOff>
    </xdr:to>
    <xdr:sp macro="" textlink="">
      <xdr:nvSpPr>
        <xdr:cNvPr id="3" name="Flecha izquierda 2">
          <a:hlinkClick xmlns:r="http://schemas.openxmlformats.org/officeDocument/2006/relationships" r:id="rId1"/>
        </xdr:cNvPr>
        <xdr:cNvSpPr/>
      </xdr:nvSpPr>
      <xdr:spPr>
        <a:xfrm>
          <a:off x="15714549" y="644639"/>
          <a:ext cx="953501" cy="108176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714375</xdr:colOff>
      <xdr:row>1</xdr:row>
      <xdr:rowOff>57150</xdr:rowOff>
    </xdr:from>
    <xdr:to>
      <xdr:col>2</xdr:col>
      <xdr:colOff>1801345</xdr:colOff>
      <xdr:row>4</xdr:row>
      <xdr:rowOff>237861</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219075"/>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22</xdr:row>
      <xdr:rowOff>2</xdr:rowOff>
    </xdr:from>
    <xdr:to>
      <xdr:col>6</xdr:col>
      <xdr:colOff>402789</xdr:colOff>
      <xdr:row>29</xdr:row>
      <xdr:rowOff>139453</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53</xdr:row>
      <xdr:rowOff>81643</xdr:rowOff>
    </xdr:from>
    <xdr:to>
      <xdr:col>5</xdr:col>
      <xdr:colOff>718777</xdr:colOff>
      <xdr:row>61</xdr:row>
      <xdr:rowOff>60833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560917</xdr:colOff>
      <xdr:row>21</xdr:row>
      <xdr:rowOff>116417</xdr:rowOff>
    </xdr:from>
    <xdr:to>
      <xdr:col>3</xdr:col>
      <xdr:colOff>1524623</xdr:colOff>
      <xdr:row>29</xdr:row>
      <xdr:rowOff>107703</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5_RobustecimientoUso_Inteligencia_Artificial_Tesau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tocar"/>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julianao@supersociedades.gov.co" TargetMode="External"/><Relationship Id="rId13" Type="http://schemas.openxmlformats.org/officeDocument/2006/relationships/hyperlink" Target="mailto:yuliethas@supersociedades.gov.co" TargetMode="External"/><Relationship Id="rId18" Type="http://schemas.openxmlformats.org/officeDocument/2006/relationships/hyperlink" Target="mailto:mariafernandac@supersociedades.gov.co" TargetMode="External"/><Relationship Id="rId26" Type="http://schemas.openxmlformats.org/officeDocument/2006/relationships/printerSettings" Target="../printerSettings/printerSettings7.bin"/><Relationship Id="rId3" Type="http://schemas.openxmlformats.org/officeDocument/2006/relationships/hyperlink" Target="mailto:amortigo@supersociedades.gov.co" TargetMode="External"/><Relationship Id="rId21" Type="http://schemas.openxmlformats.org/officeDocument/2006/relationships/hyperlink" Target="mailto:danielcp@supersociedades.gov.co" TargetMode="External"/><Relationship Id="rId7" Type="http://schemas.openxmlformats.org/officeDocument/2006/relationships/hyperlink" Target="mailto:fmartinez@supersociedades.gov.co" TargetMode="External"/><Relationship Id="rId12" Type="http://schemas.openxmlformats.org/officeDocument/2006/relationships/hyperlink" Target="mailto:aldemarmc@supersociedades.gov.co" TargetMode="External"/><Relationship Id="rId17" Type="http://schemas.openxmlformats.org/officeDocument/2006/relationships/hyperlink" Target="mailto:mcampo@supersociedades.gov.co" TargetMode="External"/><Relationship Id="rId25" Type="http://schemas.openxmlformats.org/officeDocument/2006/relationships/hyperlink" Target="mailto:MIGonzalez@supersociedades.gov.co" TargetMode="External"/><Relationship Id="rId2" Type="http://schemas.openxmlformats.org/officeDocument/2006/relationships/hyperlink" Target="mailto:santiagol@supersociedades.gov.co" TargetMode="External"/><Relationship Id="rId16" Type="http://schemas.openxmlformats.org/officeDocument/2006/relationships/hyperlink" Target="mailto:yeimybn@supersociedades.gov.co" TargetMode="External"/><Relationship Id="rId20" Type="http://schemas.openxmlformats.org/officeDocument/2006/relationships/hyperlink" Target="mailto:jcastaneda@supersociedades.gov.co" TargetMode="External"/><Relationship Id="rId29" Type="http://schemas.openxmlformats.org/officeDocument/2006/relationships/comments" Target="../comments6.xml"/><Relationship Id="rId1" Type="http://schemas.openxmlformats.org/officeDocument/2006/relationships/hyperlink" Target="mailto:bescobar@supersociedades.gov.co" TargetMode="External"/><Relationship Id="rId6" Type="http://schemas.openxmlformats.org/officeDocument/2006/relationships/hyperlink" Target="mailto:migueljj@supersociedades.gov.co" TargetMode="External"/><Relationship Id="rId11" Type="http://schemas.openxmlformats.org/officeDocument/2006/relationships/hyperlink" Target="mailto:mjimenez@supersociedades.gov.co" TargetMode="External"/><Relationship Id="rId24" Type="http://schemas.openxmlformats.org/officeDocument/2006/relationships/hyperlink" Target="mailto:claudials@supersociedades.gov.co" TargetMode="External"/><Relationship Id="rId5" Type="http://schemas.openxmlformats.org/officeDocument/2006/relationships/hyperlink" Target="mailto:janethcg@supersociedades.gov.co" TargetMode="External"/><Relationship Id="rId15" Type="http://schemas.openxmlformats.org/officeDocument/2006/relationships/hyperlink" Target="mailto:juancarloshm@supersociedades.gov.co" TargetMode="External"/><Relationship Id="rId23" Type="http://schemas.openxmlformats.org/officeDocument/2006/relationships/hyperlink" Target="mailto:alvaroym@supersociedades.gov.co" TargetMode="External"/><Relationship Id="rId28" Type="http://schemas.openxmlformats.org/officeDocument/2006/relationships/vmlDrawing" Target="../drawings/vmlDrawing6.vml"/><Relationship Id="rId10" Type="http://schemas.openxmlformats.org/officeDocument/2006/relationships/hyperlink" Target="mailto:marisolcc@supersociedades.gov.co" TargetMode="External"/><Relationship Id="rId19" Type="http://schemas.openxmlformats.org/officeDocument/2006/relationships/hyperlink" Target="mailto:pgarcia@supersociedades.gov.co" TargetMode="External"/><Relationship Id="rId4" Type="http://schemas.openxmlformats.org/officeDocument/2006/relationships/hyperlink" Target="mailto:horaciodc@supersociedades.gov.co" TargetMode="External"/><Relationship Id="rId9" Type="http://schemas.openxmlformats.org/officeDocument/2006/relationships/hyperlink" Target="mailto:lfrivera@supersociedades.gov.co" TargetMode="External"/><Relationship Id="rId14" Type="http://schemas.openxmlformats.org/officeDocument/2006/relationships/hyperlink" Target="mailto:veronicaoa@supersociedades.gov.co" TargetMode="External"/><Relationship Id="rId22" Type="http://schemas.openxmlformats.org/officeDocument/2006/relationships/hyperlink" Target="mailto:alfonsoc@supersociedades.gov.co" TargetMode="External"/><Relationship Id="rId27"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zoomScale="85" zoomScaleNormal="85" workbookViewId="0">
      <selection activeCell="E7" sqref="E7:K7"/>
    </sheetView>
  </sheetViews>
  <sheetFormatPr baseColWidth="10" defaultRowHeight="12" x14ac:dyDescent="0.2"/>
  <cols>
    <col min="1" max="1" width="11.42578125" style="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37.5" customHeight="1" thickBot="1" x14ac:dyDescent="0.25"/>
    <row r="2" spans="1:19" s="13" customFormat="1" ht="26.25" customHeight="1" x14ac:dyDescent="0.2">
      <c r="A2" s="52"/>
      <c r="B2" s="183"/>
      <c r="C2" s="184"/>
      <c r="D2" s="185" t="s">
        <v>120</v>
      </c>
      <c r="E2" s="186"/>
      <c r="F2" s="186"/>
      <c r="G2" s="186"/>
      <c r="H2" s="186"/>
      <c r="I2" s="186"/>
      <c r="J2" s="187"/>
      <c r="K2" s="173" t="s">
        <v>121</v>
      </c>
      <c r="L2" s="174"/>
      <c r="S2" s="16"/>
    </row>
    <row r="3" spans="1:19" s="13" customFormat="1" ht="23.25" customHeight="1" x14ac:dyDescent="0.2">
      <c r="A3" s="52"/>
      <c r="B3" s="179"/>
      <c r="C3" s="180"/>
      <c r="D3" s="188" t="s">
        <v>122</v>
      </c>
      <c r="E3" s="189"/>
      <c r="F3" s="189"/>
      <c r="G3" s="189"/>
      <c r="H3" s="189"/>
      <c r="I3" s="189"/>
      <c r="J3" s="190"/>
      <c r="K3" s="175" t="s">
        <v>127</v>
      </c>
      <c r="L3" s="176"/>
      <c r="S3" s="16"/>
    </row>
    <row r="4" spans="1:19" s="13" customFormat="1" ht="24" customHeight="1" x14ac:dyDescent="0.2">
      <c r="A4" s="52"/>
      <c r="B4" s="179"/>
      <c r="C4" s="180"/>
      <c r="D4" s="188" t="s">
        <v>123</v>
      </c>
      <c r="E4" s="189"/>
      <c r="F4" s="189"/>
      <c r="G4" s="189"/>
      <c r="H4" s="189"/>
      <c r="I4" s="189"/>
      <c r="J4" s="190"/>
      <c r="K4" s="175" t="s">
        <v>124</v>
      </c>
      <c r="L4" s="176"/>
      <c r="S4" s="16"/>
    </row>
    <row r="5" spans="1:19" s="13" customFormat="1" ht="22.5" customHeight="1" thickBot="1" x14ac:dyDescent="0.25">
      <c r="A5" s="52"/>
      <c r="B5" s="181"/>
      <c r="C5" s="182"/>
      <c r="D5" s="191" t="s">
        <v>125</v>
      </c>
      <c r="E5" s="192"/>
      <c r="F5" s="192"/>
      <c r="G5" s="192"/>
      <c r="H5" s="192"/>
      <c r="I5" s="192"/>
      <c r="J5" s="193"/>
      <c r="K5" s="177" t="s">
        <v>126</v>
      </c>
      <c r="L5" s="178"/>
      <c r="S5" s="16"/>
    </row>
    <row r="6" spans="1:19" ht="5.25" customHeight="1" x14ac:dyDescent="0.2">
      <c r="C6" s="14"/>
      <c r="D6" s="14"/>
      <c r="E6" s="14"/>
      <c r="F6" s="14"/>
      <c r="G6" s="14"/>
      <c r="H6" s="14"/>
      <c r="I6" s="14"/>
    </row>
    <row r="7" spans="1:19" ht="29.25" customHeight="1" x14ac:dyDescent="0.2">
      <c r="C7" s="171" t="s">
        <v>0</v>
      </c>
      <c r="D7" s="171"/>
      <c r="E7" s="172" t="s">
        <v>302</v>
      </c>
      <c r="F7" s="172"/>
      <c r="G7" s="172"/>
      <c r="H7" s="172"/>
      <c r="I7" s="172"/>
      <c r="J7" s="172"/>
      <c r="K7" s="172"/>
      <c r="S7" s="1"/>
    </row>
    <row r="8" spans="1:19" ht="6.75" customHeight="1" x14ac:dyDescent="0.2">
      <c r="C8" s="8"/>
      <c r="D8" s="8"/>
      <c r="E8" s="9"/>
      <c r="F8" s="9"/>
      <c r="G8" s="9"/>
      <c r="H8" s="9"/>
      <c r="I8" s="9"/>
      <c r="S8" s="1"/>
    </row>
    <row r="9" spans="1:19" ht="6.75" customHeight="1" thickBot="1" x14ac:dyDescent="0.25">
      <c r="C9" s="8"/>
      <c r="D9" s="8"/>
      <c r="E9" s="9"/>
      <c r="F9" s="9"/>
      <c r="G9" s="9"/>
      <c r="H9" s="9"/>
      <c r="I9" s="9"/>
      <c r="S9" s="1"/>
    </row>
    <row r="10" spans="1:19" ht="12.75" thickBot="1" x14ac:dyDescent="0.25">
      <c r="B10" s="53"/>
      <c r="C10" s="54"/>
      <c r="D10" s="54"/>
      <c r="E10" s="54"/>
      <c r="F10" s="54"/>
      <c r="G10" s="54"/>
      <c r="H10" s="54"/>
      <c r="I10" s="54"/>
      <c r="J10" s="54"/>
      <c r="K10" s="54"/>
      <c r="L10" s="55"/>
    </row>
    <row r="11" spans="1:19" ht="39.950000000000003" customHeight="1" thickBot="1" x14ac:dyDescent="0.25">
      <c r="B11" s="56"/>
      <c r="C11" s="19" t="s">
        <v>34</v>
      </c>
      <c r="D11" s="57"/>
      <c r="E11" s="19" t="s">
        <v>35</v>
      </c>
      <c r="F11" s="57"/>
      <c r="G11" s="19" t="s">
        <v>48</v>
      </c>
      <c r="H11" s="57"/>
      <c r="I11" s="19" t="s">
        <v>68</v>
      </c>
      <c r="J11" s="57"/>
      <c r="K11" s="19" t="s">
        <v>49</v>
      </c>
      <c r="L11" s="58"/>
    </row>
    <row r="12" spans="1:19" ht="15" customHeight="1" thickBot="1" x14ac:dyDescent="0.25">
      <c r="B12" s="56"/>
      <c r="C12" s="57"/>
      <c r="D12" s="57"/>
      <c r="E12" s="57"/>
      <c r="F12" s="57"/>
      <c r="G12" s="57"/>
      <c r="H12" s="57"/>
      <c r="I12" s="57"/>
      <c r="J12" s="57"/>
      <c r="K12" s="57"/>
      <c r="L12" s="58"/>
    </row>
    <row r="13" spans="1:19" ht="39.950000000000003" customHeight="1" thickBot="1" x14ac:dyDescent="0.25">
      <c r="B13" s="56"/>
      <c r="C13" s="19" t="s">
        <v>36</v>
      </c>
      <c r="D13" s="57"/>
      <c r="E13" s="19" t="s">
        <v>37</v>
      </c>
      <c r="F13" s="57"/>
      <c r="G13" s="19" t="s">
        <v>38</v>
      </c>
      <c r="H13" s="57"/>
      <c r="I13" s="19" t="s">
        <v>50</v>
      </c>
      <c r="J13" s="57"/>
      <c r="K13" s="19" t="s">
        <v>39</v>
      </c>
      <c r="L13" s="58"/>
    </row>
    <row r="14" spans="1:19" ht="15" customHeight="1" thickBot="1" x14ac:dyDescent="0.25">
      <c r="B14" s="56"/>
      <c r="C14" s="57"/>
      <c r="D14" s="57"/>
      <c r="E14" s="57"/>
      <c r="F14" s="57"/>
      <c r="G14" s="57"/>
      <c r="H14" s="57"/>
      <c r="I14" s="57"/>
      <c r="J14" s="57"/>
      <c r="K14" s="57"/>
      <c r="L14" s="58"/>
    </row>
    <row r="15" spans="1:19" ht="37.5" customHeight="1" thickBot="1" x14ac:dyDescent="0.25">
      <c r="B15" s="56"/>
      <c r="C15" s="57"/>
      <c r="D15" s="57"/>
      <c r="E15" s="57"/>
      <c r="F15" s="57"/>
      <c r="G15" s="19" t="s">
        <v>40</v>
      </c>
      <c r="H15" s="57"/>
      <c r="I15" s="57"/>
      <c r="J15" s="57"/>
      <c r="K15" s="57"/>
      <c r="L15" s="58"/>
    </row>
    <row r="16" spans="1:19" ht="12.75" thickBot="1" x14ac:dyDescent="0.25">
      <c r="B16" s="59"/>
      <c r="C16" s="60"/>
      <c r="D16" s="60"/>
      <c r="E16" s="60"/>
      <c r="F16" s="60"/>
      <c r="G16" s="60"/>
      <c r="H16" s="60"/>
      <c r="I16" s="60"/>
      <c r="J16" s="60"/>
      <c r="K16" s="60"/>
      <c r="L16" s="61"/>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topLeftCell="A7" zoomScale="110" zoomScaleNormal="110" workbookViewId="0">
      <selection activeCell="D20" sqref="D20:P20"/>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278"/>
      <c r="C2" s="279"/>
      <c r="D2" s="308" t="s">
        <v>120</v>
      </c>
      <c r="E2" s="309"/>
      <c r="F2" s="309"/>
      <c r="G2" s="309"/>
      <c r="H2" s="309"/>
      <c r="I2" s="309"/>
      <c r="J2" s="310"/>
      <c r="K2" s="88"/>
      <c r="L2" s="86"/>
      <c r="M2" s="302" t="str">
        <f>Proyecto!K2</f>
        <v>Codigo: GC-F-015</v>
      </c>
      <c r="N2" s="302"/>
      <c r="O2" s="302"/>
      <c r="P2" s="303"/>
      <c r="R2" s="11"/>
      <c r="S2" s="11"/>
      <c r="T2" s="11"/>
      <c r="U2" s="15"/>
      <c r="AE2" s="16"/>
    </row>
    <row r="3" spans="2:31" s="12" customFormat="1" ht="23.25" customHeight="1" x14ac:dyDescent="0.2">
      <c r="B3" s="280"/>
      <c r="C3" s="281"/>
      <c r="D3" s="311" t="s">
        <v>122</v>
      </c>
      <c r="E3" s="312"/>
      <c r="F3" s="312"/>
      <c r="G3" s="312"/>
      <c r="H3" s="312"/>
      <c r="I3" s="312"/>
      <c r="J3" s="313"/>
      <c r="K3" s="27"/>
      <c r="L3" s="62"/>
      <c r="M3" s="304" t="str">
        <f>Proyecto!K3</f>
        <v>Fecha: 17 de septiembre de 2014</v>
      </c>
      <c r="N3" s="304"/>
      <c r="O3" s="304"/>
      <c r="P3" s="305"/>
      <c r="R3" s="11"/>
      <c r="S3" s="11"/>
      <c r="T3" s="11"/>
      <c r="U3" s="15"/>
      <c r="AE3" s="16"/>
    </row>
    <row r="4" spans="2:31" s="12" customFormat="1" ht="24" customHeight="1" x14ac:dyDescent="0.2">
      <c r="B4" s="280"/>
      <c r="C4" s="281"/>
      <c r="D4" s="311" t="s">
        <v>123</v>
      </c>
      <c r="E4" s="312"/>
      <c r="F4" s="312"/>
      <c r="G4" s="312"/>
      <c r="H4" s="312"/>
      <c r="I4" s="312"/>
      <c r="J4" s="313"/>
      <c r="K4" s="27"/>
      <c r="L4" s="62"/>
      <c r="M4" s="304" t="str">
        <f>Proyecto!K4</f>
        <v>Version 001</v>
      </c>
      <c r="N4" s="304"/>
      <c r="O4" s="304"/>
      <c r="P4" s="305"/>
      <c r="R4" s="11"/>
      <c r="U4" s="15"/>
      <c r="AE4" s="16"/>
    </row>
    <row r="5" spans="2:31" s="12" customFormat="1" ht="22.5" customHeight="1" thickBot="1" x14ac:dyDescent="0.25">
      <c r="B5" s="282"/>
      <c r="C5" s="283"/>
      <c r="D5" s="314" t="s">
        <v>125</v>
      </c>
      <c r="E5" s="315"/>
      <c r="F5" s="315"/>
      <c r="G5" s="315"/>
      <c r="H5" s="315"/>
      <c r="I5" s="315"/>
      <c r="J5" s="316"/>
      <c r="K5" s="89"/>
      <c r="L5" s="87"/>
      <c r="M5" s="306" t="s">
        <v>126</v>
      </c>
      <c r="N5" s="306"/>
      <c r="O5" s="306"/>
      <c r="P5" s="307"/>
      <c r="R5" s="11"/>
      <c r="U5" s="11"/>
      <c r="AE5" s="16"/>
    </row>
    <row r="6" spans="2:31" ht="5.25" customHeight="1" x14ac:dyDescent="0.2">
      <c r="B6" s="5"/>
      <c r="C6" s="5"/>
      <c r="D6" s="5"/>
      <c r="E6" s="5"/>
      <c r="F6" s="5"/>
      <c r="G6" s="5"/>
      <c r="H6" s="5"/>
      <c r="I6" s="5"/>
      <c r="J6" s="5"/>
      <c r="K6" s="5"/>
      <c r="L6" s="5"/>
      <c r="M6" s="5"/>
      <c r="N6" s="5"/>
      <c r="O6" s="5"/>
      <c r="P6" s="5"/>
    </row>
    <row r="7" spans="2:31" ht="29.25" customHeight="1" x14ac:dyDescent="0.2">
      <c r="B7" s="171" t="s">
        <v>0</v>
      </c>
      <c r="C7" s="171"/>
      <c r="D7" s="172" t="str">
        <f>+Proyecto!E7</f>
        <v xml:space="preserve">Fortalecimiento de la Justicia Concursal Digital </v>
      </c>
      <c r="E7" s="172"/>
      <c r="F7" s="172"/>
      <c r="G7" s="172"/>
      <c r="H7" s="172"/>
      <c r="I7" s="172"/>
      <c r="J7" s="172"/>
      <c r="K7" s="172"/>
      <c r="L7" s="172"/>
      <c r="M7" s="172"/>
      <c r="N7" s="172"/>
      <c r="O7" s="172"/>
      <c r="P7" s="172"/>
      <c r="AE7" s="1"/>
    </row>
    <row r="8" spans="2:31" ht="6.75" customHeight="1" x14ac:dyDescent="0.2">
      <c r="B8" s="8"/>
      <c r="C8" s="8"/>
      <c r="D8" s="9"/>
      <c r="E8" s="9"/>
      <c r="F8" s="9"/>
      <c r="G8" s="9"/>
      <c r="H8" s="9"/>
      <c r="I8" s="9"/>
      <c r="J8" s="9"/>
      <c r="K8" s="9"/>
      <c r="L8" s="9"/>
      <c r="M8" s="9"/>
      <c r="N8" s="9"/>
      <c r="O8" s="9"/>
      <c r="P8" s="9"/>
      <c r="AE8" s="1"/>
    </row>
    <row r="10" spans="2:31" ht="61.5" customHeight="1" x14ac:dyDescent="0.2">
      <c r="B10" s="171" t="s">
        <v>28</v>
      </c>
      <c r="C10" s="171"/>
      <c r="D10" s="295" t="s">
        <v>315</v>
      </c>
      <c r="E10" s="296"/>
      <c r="F10" s="296"/>
      <c r="G10" s="296"/>
      <c r="H10" s="296"/>
      <c r="I10" s="296"/>
      <c r="J10" s="296"/>
      <c r="K10" s="296"/>
      <c r="L10" s="296"/>
      <c r="M10" s="296"/>
      <c r="N10" s="296"/>
      <c r="O10" s="296"/>
      <c r="P10" s="297"/>
      <c r="AE10" s="1"/>
    </row>
    <row r="12" spans="2:31" ht="30" customHeight="1" x14ac:dyDescent="0.2">
      <c r="B12" s="171" t="s">
        <v>29</v>
      </c>
      <c r="C12" s="171"/>
      <c r="D12" s="301" t="s">
        <v>283</v>
      </c>
      <c r="E12" s="301"/>
      <c r="F12" s="301"/>
      <c r="G12" s="301"/>
      <c r="H12" s="301"/>
      <c r="I12" s="301"/>
      <c r="J12" s="301"/>
      <c r="K12" s="301"/>
      <c r="L12" s="301"/>
      <c r="M12" s="301"/>
      <c r="N12" s="301"/>
      <c r="O12" s="301"/>
      <c r="P12" s="301"/>
    </row>
    <row r="13" spans="2:31" ht="6.75" customHeight="1" x14ac:dyDescent="0.2">
      <c r="B13" s="8"/>
      <c r="C13" s="8"/>
      <c r="D13" s="9"/>
      <c r="E13" s="9"/>
      <c r="F13" s="9"/>
      <c r="G13" s="9"/>
      <c r="H13" s="9"/>
      <c r="I13" s="9"/>
      <c r="J13" s="9"/>
      <c r="K13" s="9"/>
      <c r="L13" s="9"/>
      <c r="M13" s="9"/>
      <c r="N13" s="9"/>
      <c r="O13" s="9"/>
      <c r="P13" s="9"/>
      <c r="AE13" s="1"/>
    </row>
    <row r="14" spans="2:31" ht="88.5" customHeight="1" x14ac:dyDescent="0.2">
      <c r="B14" s="171" t="s">
        <v>30</v>
      </c>
      <c r="C14" s="171"/>
      <c r="D14" s="298" t="s">
        <v>284</v>
      </c>
      <c r="E14" s="299"/>
      <c r="F14" s="299"/>
      <c r="G14" s="299"/>
      <c r="H14" s="299"/>
      <c r="I14" s="299"/>
      <c r="J14" s="299"/>
      <c r="K14" s="299"/>
      <c r="L14" s="299"/>
      <c r="M14" s="299"/>
      <c r="N14" s="299"/>
      <c r="O14" s="299"/>
      <c r="P14" s="300"/>
    </row>
    <row r="15" spans="2:31" ht="6.75" customHeight="1" x14ac:dyDescent="0.2">
      <c r="B15" s="8"/>
      <c r="C15" s="8"/>
      <c r="D15" s="9"/>
      <c r="E15" s="9"/>
      <c r="F15" s="9"/>
      <c r="G15" s="9"/>
      <c r="H15" s="9"/>
      <c r="I15" s="9"/>
      <c r="J15" s="9"/>
      <c r="K15" s="9"/>
      <c r="L15" s="9"/>
      <c r="M15" s="9"/>
      <c r="N15" s="9"/>
      <c r="O15" s="9"/>
      <c r="P15" s="9"/>
      <c r="AE15" s="1"/>
    </row>
    <row r="16" spans="2:31" ht="66" customHeight="1" x14ac:dyDescent="0.2">
      <c r="B16" s="171" t="s">
        <v>31</v>
      </c>
      <c r="C16" s="171"/>
      <c r="D16" s="298" t="s">
        <v>285</v>
      </c>
      <c r="E16" s="299"/>
      <c r="F16" s="299"/>
      <c r="G16" s="299"/>
      <c r="H16" s="299"/>
      <c r="I16" s="299"/>
      <c r="J16" s="299"/>
      <c r="K16" s="299"/>
      <c r="L16" s="299"/>
      <c r="M16" s="299"/>
      <c r="N16" s="299"/>
      <c r="O16" s="299"/>
      <c r="P16" s="300"/>
    </row>
    <row r="17" spans="2:31" ht="6.75" customHeight="1" x14ac:dyDescent="0.2">
      <c r="B17" s="8"/>
      <c r="C17" s="8"/>
      <c r="D17" s="9"/>
      <c r="E17" s="9"/>
      <c r="F17" s="9"/>
      <c r="G17" s="9"/>
      <c r="H17" s="9"/>
      <c r="I17" s="9"/>
      <c r="J17" s="9"/>
      <c r="K17" s="9"/>
      <c r="L17" s="9"/>
      <c r="M17" s="9"/>
      <c r="N17" s="9"/>
      <c r="O17" s="9"/>
      <c r="P17" s="9"/>
      <c r="AE17" s="1"/>
    </row>
    <row r="18" spans="2:31" ht="44.25" customHeight="1" x14ac:dyDescent="0.2">
      <c r="B18" s="171" t="s">
        <v>32</v>
      </c>
      <c r="C18" s="171"/>
      <c r="D18" s="298" t="s">
        <v>260</v>
      </c>
      <c r="E18" s="299"/>
      <c r="F18" s="299"/>
      <c r="G18" s="299"/>
      <c r="H18" s="299"/>
      <c r="I18" s="299"/>
      <c r="J18" s="299"/>
      <c r="K18" s="299"/>
      <c r="L18" s="299"/>
      <c r="M18" s="299"/>
      <c r="N18" s="299"/>
      <c r="O18" s="299"/>
      <c r="P18" s="300"/>
    </row>
    <row r="19" spans="2:31" ht="6.75" customHeight="1" x14ac:dyDescent="0.2">
      <c r="B19" s="8"/>
      <c r="C19" s="8"/>
      <c r="D19" s="9"/>
      <c r="E19" s="9"/>
      <c r="F19" s="9"/>
      <c r="G19" s="9"/>
      <c r="H19" s="9"/>
      <c r="I19" s="9"/>
      <c r="J19" s="9"/>
      <c r="K19" s="9"/>
      <c r="L19" s="9"/>
      <c r="M19" s="9"/>
      <c r="N19" s="9"/>
      <c r="O19" s="9"/>
      <c r="P19" s="9"/>
      <c r="AE19" s="1"/>
    </row>
    <row r="20" spans="2:31" ht="30" customHeight="1" x14ac:dyDescent="0.2">
      <c r="B20" s="171" t="s">
        <v>33</v>
      </c>
      <c r="C20" s="171"/>
      <c r="D20" s="292" t="s">
        <v>261</v>
      </c>
      <c r="E20" s="293"/>
      <c r="F20" s="293"/>
      <c r="G20" s="293"/>
      <c r="H20" s="293"/>
      <c r="I20" s="293"/>
      <c r="J20" s="293"/>
      <c r="K20" s="293"/>
      <c r="L20" s="293"/>
      <c r="M20" s="293"/>
      <c r="N20" s="293"/>
      <c r="O20" s="293"/>
      <c r="P20" s="294"/>
    </row>
  </sheetData>
  <sheetProtection algorithmName="SHA-512" hashValue="zpY4X8wesM2CDLXiC4T6UKpTUGyPSfS9uJLjzgUWRQoikIZBL9xOkASxOzmvkShSCStBronwwGVxIByAdQCprw==" saltValue="qEd+4KcXEKNt+TNoTLGaHg==" spinCount="100000" sheet="1" objects="1" scenarios="1"/>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O20:U65492 O9:U9 G9:M9 W9:AC9 G20:M65492 O11:P11 G11:M11 W14:AC14 G14:M14 O14:U14 O16:U16 W16:AC16 G16:M16 O18:U18 Q11:U12 W18:AC18 W20:AC65492 W11:AC12 G18:M18">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AJ24"/>
  <sheetViews>
    <sheetView showGridLines="0" tabSelected="1" topLeftCell="B8" zoomScale="40" zoomScaleNormal="40" workbookViewId="0">
      <pane xSplit="9" ySplit="2" topLeftCell="K12" activePane="bottomRight" state="frozen"/>
      <selection activeCell="B8" sqref="B8"/>
      <selection pane="topRight" activeCell="K8" sqref="K8"/>
      <selection pane="bottomLeft" activeCell="B10" sqref="B10"/>
      <selection pane="bottomRight" activeCell="E9" sqref="E9"/>
    </sheetView>
  </sheetViews>
  <sheetFormatPr baseColWidth="10" defaultRowHeight="12.75" x14ac:dyDescent="0.2"/>
  <cols>
    <col min="1" max="1" width="2.42578125" style="136" customWidth="1"/>
    <col min="2" max="2" width="16.140625" style="136" customWidth="1"/>
    <col min="3" max="3" width="38" style="136" customWidth="1"/>
    <col min="4" max="4" width="26" style="136" customWidth="1"/>
    <col min="5" max="5" width="9.85546875" style="136" customWidth="1"/>
    <col min="6" max="6" width="13.7109375" style="136" customWidth="1"/>
    <col min="7" max="7" width="21.7109375" style="136" customWidth="1"/>
    <col min="8" max="9" width="17.5703125" style="136" customWidth="1"/>
    <col min="10" max="10" width="13.5703125" style="136" customWidth="1"/>
    <col min="11" max="11" width="51.7109375" style="136" customWidth="1"/>
    <col min="12" max="12" width="14.42578125" style="136" customWidth="1"/>
    <col min="13" max="13" width="20.7109375" style="136" customWidth="1"/>
    <col min="14" max="35" width="8.7109375" style="137" hidden="1" customWidth="1"/>
    <col min="36" max="36" width="9.140625" style="138" hidden="1" customWidth="1"/>
    <col min="37" max="235" width="9.140625" style="136" customWidth="1"/>
    <col min="236" max="16384" width="11.42578125" style="136"/>
  </cols>
  <sheetData>
    <row r="1" spans="2:36" ht="13.5" thickBot="1" x14ac:dyDescent="0.25"/>
    <row r="2" spans="2:36" s="139" customFormat="1" ht="26.25" customHeight="1" x14ac:dyDescent="0.2">
      <c r="C2" s="320"/>
      <c r="D2" s="333" t="s">
        <v>120</v>
      </c>
      <c r="E2" s="333"/>
      <c r="F2" s="333"/>
      <c r="G2" s="333"/>
      <c r="H2" s="333"/>
      <c r="I2" s="333"/>
      <c r="J2" s="333"/>
      <c r="K2" s="333"/>
      <c r="L2" s="327" t="str">
        <f>Proyecto!K2</f>
        <v>Codigo: GC-F-015</v>
      </c>
      <c r="M2" s="328"/>
      <c r="N2" s="140"/>
      <c r="O2" s="140"/>
      <c r="P2" s="140"/>
      <c r="Q2" s="140"/>
      <c r="R2" s="140"/>
      <c r="S2" s="140"/>
      <c r="T2" s="140"/>
      <c r="U2" s="140"/>
      <c r="V2" s="140"/>
      <c r="W2" s="140"/>
      <c r="X2" s="140"/>
      <c r="Y2" s="140"/>
      <c r="Z2" s="140"/>
      <c r="AA2" s="140"/>
      <c r="AB2" s="140"/>
      <c r="AC2" s="140"/>
      <c r="AD2" s="140"/>
      <c r="AE2" s="140"/>
      <c r="AF2" s="140"/>
      <c r="AG2" s="140"/>
      <c r="AH2" s="140"/>
      <c r="AI2" s="140"/>
      <c r="AJ2" s="141"/>
    </row>
    <row r="3" spans="2:36" s="139" customFormat="1" ht="23.25" customHeight="1" x14ac:dyDescent="0.2">
      <c r="C3" s="321"/>
      <c r="D3" s="323" t="s">
        <v>122</v>
      </c>
      <c r="E3" s="323"/>
      <c r="F3" s="323"/>
      <c r="G3" s="323"/>
      <c r="H3" s="323"/>
      <c r="I3" s="323"/>
      <c r="J3" s="323"/>
      <c r="K3" s="323"/>
      <c r="L3" s="329" t="str">
        <f>Proyecto!K3</f>
        <v>Fecha: 17 de septiembre de 2014</v>
      </c>
      <c r="M3" s="330"/>
      <c r="N3" s="140"/>
      <c r="O3" s="140"/>
      <c r="P3" s="140"/>
      <c r="Q3" s="140"/>
      <c r="R3" s="140"/>
      <c r="S3" s="140"/>
      <c r="T3" s="140"/>
      <c r="U3" s="140"/>
      <c r="V3" s="140"/>
      <c r="W3" s="140"/>
      <c r="X3" s="140"/>
      <c r="Y3" s="140"/>
      <c r="Z3" s="140"/>
      <c r="AA3" s="140"/>
      <c r="AB3" s="140"/>
      <c r="AC3" s="140"/>
      <c r="AD3" s="140"/>
      <c r="AE3" s="140"/>
      <c r="AF3" s="140"/>
      <c r="AG3" s="140"/>
      <c r="AH3" s="140"/>
      <c r="AI3" s="140"/>
      <c r="AJ3" s="141"/>
    </row>
    <row r="4" spans="2:36" s="139" customFormat="1" ht="24" customHeight="1" x14ac:dyDescent="0.2">
      <c r="C4" s="321"/>
      <c r="D4" s="323" t="s">
        <v>123</v>
      </c>
      <c r="E4" s="323"/>
      <c r="F4" s="323"/>
      <c r="G4" s="323"/>
      <c r="H4" s="323"/>
      <c r="I4" s="323"/>
      <c r="J4" s="323"/>
      <c r="K4" s="323"/>
      <c r="L4" s="329" t="str">
        <f>Proyecto!K4</f>
        <v>Version 001</v>
      </c>
      <c r="M4" s="330"/>
      <c r="N4" s="140"/>
      <c r="O4" s="140"/>
      <c r="P4" s="140"/>
      <c r="Q4" s="140"/>
      <c r="R4" s="140"/>
      <c r="S4" s="140"/>
      <c r="T4" s="140"/>
      <c r="U4" s="140"/>
      <c r="V4" s="140"/>
      <c r="W4" s="140"/>
      <c r="X4" s="140"/>
      <c r="Y4" s="140"/>
      <c r="Z4" s="140"/>
      <c r="AA4" s="140"/>
      <c r="AB4" s="140"/>
      <c r="AC4" s="140"/>
      <c r="AD4" s="140"/>
      <c r="AE4" s="140"/>
      <c r="AF4" s="140"/>
      <c r="AG4" s="140"/>
      <c r="AH4" s="140"/>
      <c r="AI4" s="140"/>
      <c r="AJ4" s="141"/>
    </row>
    <row r="5" spans="2:36" s="139" customFormat="1" ht="22.5" customHeight="1" thickBot="1" x14ac:dyDescent="0.25">
      <c r="C5" s="322"/>
      <c r="D5" s="324" t="s">
        <v>125</v>
      </c>
      <c r="E5" s="324"/>
      <c r="F5" s="324"/>
      <c r="G5" s="324"/>
      <c r="H5" s="324"/>
      <c r="I5" s="324"/>
      <c r="J5" s="324"/>
      <c r="K5" s="324"/>
      <c r="L5" s="331" t="s">
        <v>126</v>
      </c>
      <c r="M5" s="332"/>
      <c r="N5" s="140"/>
      <c r="O5" s="140"/>
      <c r="P5" s="140"/>
      <c r="Q5" s="140"/>
      <c r="R5" s="140"/>
      <c r="S5" s="140"/>
      <c r="T5" s="140"/>
      <c r="U5" s="140"/>
      <c r="V5" s="140"/>
      <c r="W5" s="140"/>
      <c r="X5" s="140"/>
      <c r="Y5" s="140"/>
      <c r="Z5" s="140"/>
      <c r="AA5" s="140"/>
      <c r="AB5" s="140"/>
      <c r="AC5" s="140"/>
      <c r="AD5" s="140"/>
      <c r="AE5" s="140"/>
      <c r="AF5" s="140"/>
      <c r="AG5" s="140"/>
      <c r="AH5" s="140"/>
      <c r="AI5" s="140"/>
      <c r="AJ5" s="141"/>
    </row>
    <row r="6" spans="2:36" ht="5.25" customHeight="1" x14ac:dyDescent="0.2">
      <c r="C6" s="43"/>
      <c r="D6" s="43"/>
      <c r="E6" s="43"/>
      <c r="F6" s="43"/>
    </row>
    <row r="7" spans="2:36" ht="29.25" customHeight="1" x14ac:dyDescent="0.2">
      <c r="C7" s="325" t="s">
        <v>0</v>
      </c>
      <c r="D7" s="325"/>
      <c r="E7" s="326" t="str">
        <f>Proyecto!$E$7</f>
        <v xml:space="preserve">Fortalecimiento de la Justicia Concursal Digital </v>
      </c>
      <c r="F7" s="326"/>
      <c r="G7" s="326"/>
      <c r="H7" s="326"/>
      <c r="I7" s="326"/>
      <c r="J7" s="326"/>
      <c r="K7" s="326"/>
      <c r="L7" s="326"/>
      <c r="M7" s="326"/>
      <c r="N7" s="142"/>
      <c r="O7" s="142"/>
      <c r="P7" s="142"/>
      <c r="Q7" s="142"/>
      <c r="R7" s="142"/>
      <c r="S7" s="142"/>
      <c r="T7" s="142"/>
      <c r="U7" s="142"/>
      <c r="V7" s="142"/>
      <c r="W7" s="142"/>
      <c r="X7" s="142"/>
      <c r="Y7" s="142"/>
      <c r="Z7" s="142"/>
      <c r="AA7" s="142"/>
      <c r="AB7" s="142"/>
      <c r="AC7" s="142"/>
      <c r="AD7" s="142"/>
      <c r="AE7" s="142"/>
      <c r="AF7" s="142"/>
      <c r="AG7" s="142"/>
      <c r="AH7" s="142"/>
      <c r="AI7" s="142"/>
    </row>
    <row r="8" spans="2:36" x14ac:dyDescent="0.2">
      <c r="N8" s="318" t="s">
        <v>262</v>
      </c>
      <c r="O8" s="317"/>
      <c r="P8" s="317" t="s">
        <v>263</v>
      </c>
      <c r="Q8" s="317"/>
      <c r="R8" s="317" t="s">
        <v>264</v>
      </c>
      <c r="S8" s="317"/>
      <c r="T8" s="317" t="s">
        <v>265</v>
      </c>
      <c r="U8" s="317"/>
      <c r="V8" s="317" t="s">
        <v>266</v>
      </c>
      <c r="W8" s="317"/>
      <c r="X8" s="317" t="s">
        <v>267</v>
      </c>
      <c r="Y8" s="317"/>
      <c r="Z8" s="317" t="s">
        <v>268</v>
      </c>
      <c r="AA8" s="317"/>
      <c r="AB8" s="317" t="s">
        <v>269</v>
      </c>
      <c r="AC8" s="317"/>
      <c r="AD8" s="317" t="s">
        <v>270</v>
      </c>
      <c r="AE8" s="317"/>
      <c r="AF8" s="317" t="s">
        <v>271</v>
      </c>
      <c r="AG8" s="317"/>
      <c r="AH8" s="317" t="s">
        <v>272</v>
      </c>
      <c r="AI8" s="317"/>
    </row>
    <row r="9" spans="2:36" ht="51.75" customHeight="1" x14ac:dyDescent="0.2">
      <c r="B9" s="38" t="s">
        <v>316</v>
      </c>
      <c r="C9" s="38" t="s">
        <v>75</v>
      </c>
      <c r="D9" s="38" t="s">
        <v>76</v>
      </c>
      <c r="E9" s="38" t="s">
        <v>77</v>
      </c>
      <c r="F9" s="39" t="s">
        <v>78</v>
      </c>
      <c r="G9" s="38" t="s">
        <v>79</v>
      </c>
      <c r="H9" s="40" t="s">
        <v>88</v>
      </c>
      <c r="I9" s="40" t="s">
        <v>89</v>
      </c>
      <c r="J9" s="40" t="s">
        <v>90</v>
      </c>
      <c r="K9" s="39" t="s">
        <v>80</v>
      </c>
      <c r="L9" s="41" t="s">
        <v>81</v>
      </c>
      <c r="M9" s="41" t="s">
        <v>82</v>
      </c>
      <c r="N9" s="111" t="s">
        <v>273</v>
      </c>
      <c r="O9" s="111" t="s">
        <v>274</v>
      </c>
      <c r="P9" s="111" t="s">
        <v>273</v>
      </c>
      <c r="Q9" s="111" t="s">
        <v>274</v>
      </c>
      <c r="R9" s="111" t="s">
        <v>273</v>
      </c>
      <c r="S9" s="111" t="s">
        <v>274</v>
      </c>
      <c r="T9" s="111" t="s">
        <v>273</v>
      </c>
      <c r="U9" s="111" t="s">
        <v>274</v>
      </c>
      <c r="V9" s="111" t="s">
        <v>273</v>
      </c>
      <c r="W9" s="111" t="s">
        <v>274</v>
      </c>
      <c r="X9" s="111" t="s">
        <v>273</v>
      </c>
      <c r="Y9" s="111" t="s">
        <v>274</v>
      </c>
      <c r="Z9" s="111" t="s">
        <v>273</v>
      </c>
      <c r="AA9" s="111" t="s">
        <v>274</v>
      </c>
      <c r="AB9" s="111" t="s">
        <v>273</v>
      </c>
      <c r="AC9" s="111" t="s">
        <v>274</v>
      </c>
      <c r="AD9" s="111" t="s">
        <v>273</v>
      </c>
      <c r="AE9" s="111" t="s">
        <v>274</v>
      </c>
      <c r="AF9" s="111" t="s">
        <v>273</v>
      </c>
      <c r="AG9" s="111" t="s">
        <v>274</v>
      </c>
      <c r="AH9" s="111" t="s">
        <v>273</v>
      </c>
      <c r="AI9" s="111" t="s">
        <v>274</v>
      </c>
    </row>
    <row r="10" spans="2:36" s="154" customFormat="1" ht="168.75" customHeight="1" x14ac:dyDescent="0.2">
      <c r="B10" s="319" t="s">
        <v>286</v>
      </c>
      <c r="C10" s="143" t="s">
        <v>287</v>
      </c>
      <c r="D10" s="144" t="s">
        <v>241</v>
      </c>
      <c r="E10" s="145">
        <v>1</v>
      </c>
      <c r="F10" s="146">
        <v>0.05</v>
      </c>
      <c r="G10" s="143" t="s">
        <v>242</v>
      </c>
      <c r="H10" s="147">
        <v>45362</v>
      </c>
      <c r="I10" s="147">
        <v>45394</v>
      </c>
      <c r="J10" s="148">
        <f>+(I10-H10)/7</f>
        <v>4.5714285714285712</v>
      </c>
      <c r="K10" s="165" t="s">
        <v>317</v>
      </c>
      <c r="L10" s="147">
        <v>45394</v>
      </c>
      <c r="M10" s="149">
        <f>+O10+Q10+S10+U10+W10+Y10+AA10+AC10+AE10+AG10+AI10</f>
        <v>0.05</v>
      </c>
      <c r="N10" s="150">
        <v>0</v>
      </c>
      <c r="O10" s="151">
        <v>0</v>
      </c>
      <c r="P10" s="150">
        <v>0.04</v>
      </c>
      <c r="Q10" s="151">
        <v>0.04</v>
      </c>
      <c r="R10" s="150">
        <v>0.01</v>
      </c>
      <c r="S10" s="151">
        <v>0.01</v>
      </c>
      <c r="T10" s="150"/>
      <c r="U10" s="151"/>
      <c r="V10" s="150"/>
      <c r="W10" s="151"/>
      <c r="X10" s="150"/>
      <c r="Y10" s="152"/>
      <c r="Z10" s="150"/>
      <c r="AA10" s="151"/>
      <c r="AB10" s="150"/>
      <c r="AC10" s="151"/>
      <c r="AD10" s="150"/>
      <c r="AE10" s="151"/>
      <c r="AF10" s="150"/>
      <c r="AG10" s="151"/>
      <c r="AH10" s="150"/>
      <c r="AI10" s="151"/>
      <c r="AJ10" s="153">
        <f>+AH10+AF10+AD10+AB10+Z10+X10+V10+T10+R10+P10+N10</f>
        <v>0.05</v>
      </c>
    </row>
    <row r="11" spans="2:36" s="154" customFormat="1" ht="162.75" customHeight="1" x14ac:dyDescent="0.2">
      <c r="B11" s="319"/>
      <c r="C11" s="155" t="s">
        <v>288</v>
      </c>
      <c r="D11" s="144" t="s">
        <v>203</v>
      </c>
      <c r="E11" s="144">
        <v>1</v>
      </c>
      <c r="F11" s="156">
        <v>0.15</v>
      </c>
      <c r="G11" s="143" t="s">
        <v>242</v>
      </c>
      <c r="H11" s="147">
        <v>45397</v>
      </c>
      <c r="I11" s="147">
        <v>45443</v>
      </c>
      <c r="J11" s="148">
        <f t="shared" ref="J11:J17" si="0">+(I11-H11)/7</f>
        <v>6.5714285714285712</v>
      </c>
      <c r="K11" s="166" t="s">
        <v>318</v>
      </c>
      <c r="L11" s="147">
        <v>45443</v>
      </c>
      <c r="M11" s="149">
        <f t="shared" ref="M11:M17" si="1">+O11+Q11+S11+U11+W11+Y11+AA11+AC11+AE11+AG11+AI11</f>
        <v>0.15000000000000002</v>
      </c>
      <c r="N11" s="150"/>
      <c r="O11" s="152"/>
      <c r="P11" s="150"/>
      <c r="Q11" s="152"/>
      <c r="R11" s="150">
        <v>0.05</v>
      </c>
      <c r="S11" s="152">
        <v>0.05</v>
      </c>
      <c r="T11" s="150">
        <v>0.1</v>
      </c>
      <c r="U11" s="151">
        <v>0.1</v>
      </c>
      <c r="V11" s="150"/>
      <c r="W11" s="151"/>
      <c r="X11" s="150"/>
      <c r="Y11" s="152"/>
      <c r="Z11" s="150"/>
      <c r="AA11" s="151"/>
      <c r="AB11" s="150"/>
      <c r="AC11" s="151"/>
      <c r="AD11" s="150"/>
      <c r="AE11" s="151"/>
      <c r="AF11" s="150"/>
      <c r="AG11" s="151"/>
      <c r="AH11" s="150"/>
      <c r="AI11" s="151"/>
      <c r="AJ11" s="153">
        <f t="shared" ref="AJ11:AJ21" si="2">+AH11+AF11+AD11+AB11+Z11+X11+V11+T11+R11+P11+N11</f>
        <v>0.15000000000000002</v>
      </c>
    </row>
    <row r="12" spans="2:36" s="154" customFormat="1" ht="63" x14ac:dyDescent="0.25">
      <c r="B12" s="319"/>
      <c r="C12" s="143" t="s">
        <v>202</v>
      </c>
      <c r="D12" s="144" t="s">
        <v>203</v>
      </c>
      <c r="E12" s="144">
        <v>1</v>
      </c>
      <c r="F12" s="157">
        <v>0.15</v>
      </c>
      <c r="G12" s="143" t="s">
        <v>250</v>
      </c>
      <c r="H12" s="147">
        <v>45580</v>
      </c>
      <c r="I12" s="147">
        <v>45639</v>
      </c>
      <c r="J12" s="148">
        <f>+(I12-H12)/7</f>
        <v>8.4285714285714288</v>
      </c>
      <c r="K12" s="167"/>
      <c r="L12" s="168"/>
      <c r="M12" s="164">
        <f t="shared" si="1"/>
        <v>0</v>
      </c>
      <c r="N12" s="150"/>
      <c r="O12" s="151"/>
      <c r="P12" s="150"/>
      <c r="Q12" s="151"/>
      <c r="R12" s="150"/>
      <c r="S12" s="151"/>
      <c r="T12" s="150"/>
      <c r="U12" s="151"/>
      <c r="V12" s="150"/>
      <c r="W12" s="151"/>
      <c r="X12" s="150"/>
      <c r="Y12" s="152"/>
      <c r="Z12" s="150"/>
      <c r="AA12" s="151"/>
      <c r="AB12" s="150"/>
      <c r="AC12" s="151"/>
      <c r="AD12" s="150">
        <v>0.04</v>
      </c>
      <c r="AE12" s="151"/>
      <c r="AF12" s="150">
        <v>0.08</v>
      </c>
      <c r="AG12" s="151"/>
      <c r="AH12" s="150">
        <v>0.03</v>
      </c>
      <c r="AI12" s="151"/>
      <c r="AJ12" s="153">
        <f>+AH12+AF12+AD12+AB12+Z12+X12+V12+T12+R12+P12+N12</f>
        <v>0.15</v>
      </c>
    </row>
    <row r="13" spans="2:36" s="154" customFormat="1" ht="241.5" customHeight="1" x14ac:dyDescent="0.25">
      <c r="B13" s="319" t="s">
        <v>289</v>
      </c>
      <c r="C13" s="143" t="s">
        <v>243</v>
      </c>
      <c r="D13" s="144" t="s">
        <v>204</v>
      </c>
      <c r="E13" s="144">
        <v>1</v>
      </c>
      <c r="F13" s="156">
        <v>0.2</v>
      </c>
      <c r="G13" s="143" t="s">
        <v>244</v>
      </c>
      <c r="H13" s="147">
        <v>45447</v>
      </c>
      <c r="I13" s="147">
        <v>45513</v>
      </c>
      <c r="J13" s="148">
        <f t="shared" si="0"/>
        <v>9.4285714285714288</v>
      </c>
      <c r="K13" s="169" t="s">
        <v>319</v>
      </c>
      <c r="L13" s="168"/>
      <c r="M13" s="164">
        <f t="shared" si="1"/>
        <v>0.15000000000000002</v>
      </c>
      <c r="N13" s="150"/>
      <c r="O13" s="151"/>
      <c r="P13" s="150"/>
      <c r="Q13" s="151"/>
      <c r="R13" s="150"/>
      <c r="S13" s="151"/>
      <c r="T13" s="150"/>
      <c r="U13" s="152"/>
      <c r="V13" s="150">
        <v>7.0000000000000007E-2</v>
      </c>
      <c r="W13" s="151">
        <v>7.0000000000000007E-2</v>
      </c>
      <c r="X13" s="150">
        <v>0.08</v>
      </c>
      <c r="Y13" s="152">
        <v>0.08</v>
      </c>
      <c r="Z13" s="150">
        <v>0.05</v>
      </c>
      <c r="AA13" s="151"/>
      <c r="AB13" s="150"/>
      <c r="AC13" s="151"/>
      <c r="AD13" s="150"/>
      <c r="AE13" s="151"/>
      <c r="AF13" s="150"/>
      <c r="AG13" s="151"/>
      <c r="AH13" s="150"/>
      <c r="AI13" s="151"/>
      <c r="AJ13" s="153">
        <f t="shared" si="2"/>
        <v>0.2</v>
      </c>
    </row>
    <row r="14" spans="2:36" s="154" customFormat="1" ht="56.25" customHeight="1" x14ac:dyDescent="0.25">
      <c r="B14" s="319"/>
      <c r="C14" s="155" t="s">
        <v>201</v>
      </c>
      <c r="D14" s="144" t="s">
        <v>205</v>
      </c>
      <c r="E14" s="144">
        <v>1</v>
      </c>
      <c r="F14" s="156">
        <v>0.15</v>
      </c>
      <c r="G14" s="143" t="s">
        <v>242</v>
      </c>
      <c r="H14" s="147">
        <v>45475</v>
      </c>
      <c r="I14" s="147">
        <v>45534</v>
      </c>
      <c r="J14" s="148">
        <f t="shared" si="0"/>
        <v>8.4285714285714288</v>
      </c>
      <c r="K14" s="167"/>
      <c r="L14" s="168"/>
      <c r="M14" s="164">
        <f t="shared" si="1"/>
        <v>0</v>
      </c>
      <c r="N14" s="150"/>
      <c r="O14" s="151"/>
      <c r="P14" s="150"/>
      <c r="Q14" s="151"/>
      <c r="R14" s="150"/>
      <c r="S14" s="151"/>
      <c r="T14" s="150"/>
      <c r="U14" s="151"/>
      <c r="V14" s="150"/>
      <c r="W14" s="151"/>
      <c r="X14" s="150">
        <v>0.08</v>
      </c>
      <c r="Y14" s="152"/>
      <c r="Z14" s="150">
        <v>7.0000000000000007E-2</v>
      </c>
      <c r="AA14" s="151"/>
      <c r="AB14" s="150"/>
      <c r="AC14" s="151"/>
      <c r="AD14" s="150"/>
      <c r="AE14" s="151"/>
      <c r="AF14" s="150"/>
      <c r="AG14" s="151"/>
      <c r="AH14" s="150"/>
      <c r="AI14" s="151"/>
      <c r="AJ14" s="153">
        <f t="shared" si="2"/>
        <v>0.15000000000000002</v>
      </c>
    </row>
    <row r="15" spans="2:36" s="154" customFormat="1" ht="69" customHeight="1" x14ac:dyDescent="0.25">
      <c r="B15" s="319"/>
      <c r="C15" s="155" t="s">
        <v>245</v>
      </c>
      <c r="D15" s="144" t="s">
        <v>291</v>
      </c>
      <c r="E15" s="144">
        <v>1</v>
      </c>
      <c r="F15" s="156">
        <v>0.15</v>
      </c>
      <c r="G15" s="143" t="s">
        <v>242</v>
      </c>
      <c r="H15" s="147">
        <v>45495</v>
      </c>
      <c r="I15" s="147">
        <v>45555</v>
      </c>
      <c r="J15" s="148">
        <f t="shared" si="0"/>
        <v>8.5714285714285712</v>
      </c>
      <c r="K15" s="167"/>
      <c r="L15" s="168"/>
      <c r="M15" s="164">
        <f t="shared" si="1"/>
        <v>0</v>
      </c>
      <c r="N15" s="150"/>
      <c r="O15" s="151"/>
      <c r="P15" s="150"/>
      <c r="Q15" s="151"/>
      <c r="R15" s="150"/>
      <c r="S15" s="151"/>
      <c r="T15" s="150"/>
      <c r="U15" s="151"/>
      <c r="V15" s="150"/>
      <c r="W15" s="151"/>
      <c r="X15" s="150">
        <v>0.04</v>
      </c>
      <c r="Y15" s="152"/>
      <c r="Z15" s="150">
        <v>0.06</v>
      </c>
      <c r="AA15" s="151"/>
      <c r="AB15" s="150">
        <v>0.05</v>
      </c>
      <c r="AC15" s="151"/>
      <c r="AD15" s="150"/>
      <c r="AE15" s="151"/>
      <c r="AF15" s="150"/>
      <c r="AG15" s="151"/>
      <c r="AH15" s="150"/>
      <c r="AI15" s="151"/>
      <c r="AJ15" s="153">
        <f t="shared" si="2"/>
        <v>0.15</v>
      </c>
    </row>
    <row r="16" spans="2:36" s="154" customFormat="1" ht="47.25" customHeight="1" x14ac:dyDescent="0.25">
      <c r="B16" s="319" t="s">
        <v>290</v>
      </c>
      <c r="C16" s="143" t="s">
        <v>246</v>
      </c>
      <c r="D16" s="144" t="s">
        <v>247</v>
      </c>
      <c r="E16" s="144">
        <v>1</v>
      </c>
      <c r="F16" s="157">
        <v>0.05</v>
      </c>
      <c r="G16" s="143" t="s">
        <v>242</v>
      </c>
      <c r="H16" s="147">
        <v>45505</v>
      </c>
      <c r="I16" s="147">
        <v>45527</v>
      </c>
      <c r="J16" s="148">
        <f t="shared" si="0"/>
        <v>3.1428571428571428</v>
      </c>
      <c r="K16" s="167"/>
      <c r="L16" s="168"/>
      <c r="M16" s="164">
        <f t="shared" si="1"/>
        <v>0</v>
      </c>
      <c r="N16" s="150"/>
      <c r="O16" s="152"/>
      <c r="P16" s="150"/>
      <c r="Q16" s="151"/>
      <c r="R16" s="150"/>
      <c r="S16" s="152"/>
      <c r="T16" s="150"/>
      <c r="U16" s="151"/>
      <c r="V16" s="150"/>
      <c r="W16" s="151"/>
      <c r="X16" s="150"/>
      <c r="Y16" s="152"/>
      <c r="Z16" s="150">
        <v>0.05</v>
      </c>
      <c r="AA16" s="151"/>
      <c r="AB16" s="150"/>
      <c r="AC16" s="151"/>
      <c r="AD16" s="150"/>
      <c r="AE16" s="151"/>
      <c r="AF16" s="150"/>
      <c r="AG16" s="151"/>
      <c r="AH16" s="150"/>
      <c r="AI16" s="151"/>
      <c r="AJ16" s="153">
        <f t="shared" si="2"/>
        <v>0.05</v>
      </c>
    </row>
    <row r="17" spans="2:36" s="154" customFormat="1" ht="55.5" customHeight="1" x14ac:dyDescent="0.25">
      <c r="B17" s="319"/>
      <c r="C17" s="155" t="s">
        <v>248</v>
      </c>
      <c r="D17" s="144" t="s">
        <v>249</v>
      </c>
      <c r="E17" s="144">
        <v>1</v>
      </c>
      <c r="F17" s="157">
        <v>0.1</v>
      </c>
      <c r="G17" s="143" t="s">
        <v>251</v>
      </c>
      <c r="H17" s="147">
        <v>45505</v>
      </c>
      <c r="I17" s="147">
        <v>45562</v>
      </c>
      <c r="J17" s="148">
        <f t="shared" si="0"/>
        <v>8.1428571428571423</v>
      </c>
      <c r="K17" s="167"/>
      <c r="L17" s="168"/>
      <c r="M17" s="164">
        <f t="shared" si="1"/>
        <v>0</v>
      </c>
      <c r="N17" s="150"/>
      <c r="O17" s="151"/>
      <c r="P17" s="150"/>
      <c r="Q17" s="151"/>
      <c r="R17" s="150"/>
      <c r="S17" s="152"/>
      <c r="T17" s="150"/>
      <c r="U17" s="152"/>
      <c r="V17" s="150"/>
      <c r="W17" s="151"/>
      <c r="X17" s="150"/>
      <c r="Y17" s="152"/>
      <c r="Z17" s="150">
        <v>0.05</v>
      </c>
      <c r="AA17" s="151"/>
      <c r="AB17" s="150">
        <v>0.05</v>
      </c>
      <c r="AC17" s="151"/>
      <c r="AD17" s="150"/>
      <c r="AE17" s="151"/>
      <c r="AF17" s="150"/>
      <c r="AG17" s="151"/>
      <c r="AH17" s="150"/>
      <c r="AI17" s="151"/>
      <c r="AJ17" s="153">
        <f t="shared" si="2"/>
        <v>0.1</v>
      </c>
    </row>
    <row r="18" spans="2:36" ht="15.95" hidden="1" customHeight="1" x14ac:dyDescent="0.2">
      <c r="C18" s="158"/>
      <c r="D18" s="159"/>
      <c r="E18" s="159"/>
      <c r="F18" s="159"/>
      <c r="G18" s="160"/>
      <c r="H18" s="161"/>
      <c r="I18" s="161"/>
      <c r="J18" s="160"/>
      <c r="K18" s="160"/>
      <c r="L18" s="161"/>
      <c r="M18" s="160"/>
      <c r="N18" s="150"/>
      <c r="O18" s="151"/>
      <c r="P18" s="150"/>
      <c r="Q18" s="151"/>
      <c r="R18" s="150"/>
      <c r="S18" s="151"/>
      <c r="T18" s="150"/>
      <c r="U18" s="151"/>
      <c r="V18" s="150"/>
      <c r="W18" s="151"/>
      <c r="X18" s="150"/>
      <c r="Y18" s="152"/>
      <c r="Z18" s="150"/>
      <c r="AA18" s="151"/>
      <c r="AB18" s="150"/>
      <c r="AC18" s="151"/>
      <c r="AD18" s="150"/>
      <c r="AE18" s="151"/>
      <c r="AF18" s="150"/>
      <c r="AG18" s="151"/>
      <c r="AH18" s="150"/>
      <c r="AI18" s="151"/>
      <c r="AJ18" s="153">
        <f t="shared" si="2"/>
        <v>0</v>
      </c>
    </row>
    <row r="19" spans="2:36" ht="15.95" hidden="1" customHeight="1" x14ac:dyDescent="0.2">
      <c r="C19" s="158"/>
      <c r="D19" s="159"/>
      <c r="E19" s="159"/>
      <c r="F19" s="159"/>
      <c r="G19" s="160"/>
      <c r="H19" s="161"/>
      <c r="I19" s="161"/>
      <c r="J19" s="160"/>
      <c r="K19" s="160"/>
      <c r="L19" s="161"/>
      <c r="M19" s="160"/>
      <c r="N19" s="150"/>
      <c r="O19" s="151"/>
      <c r="P19" s="150"/>
      <c r="Q19" s="151"/>
      <c r="R19" s="150"/>
      <c r="S19" s="151"/>
      <c r="T19" s="150"/>
      <c r="U19" s="151"/>
      <c r="V19" s="150"/>
      <c r="W19" s="151"/>
      <c r="X19" s="150"/>
      <c r="Y19" s="152"/>
      <c r="Z19" s="150"/>
      <c r="AA19" s="151"/>
      <c r="AB19" s="150"/>
      <c r="AC19" s="151"/>
      <c r="AD19" s="150"/>
      <c r="AE19" s="151"/>
      <c r="AF19" s="150"/>
      <c r="AG19" s="151"/>
      <c r="AH19" s="150"/>
      <c r="AI19" s="151"/>
      <c r="AJ19" s="153">
        <f t="shared" si="2"/>
        <v>0</v>
      </c>
    </row>
    <row r="20" spans="2:36" ht="15.95" hidden="1" customHeight="1" x14ac:dyDescent="0.2">
      <c r="C20" s="158"/>
      <c r="D20" s="159"/>
      <c r="E20" s="159"/>
      <c r="F20" s="159"/>
      <c r="G20" s="160"/>
      <c r="H20" s="161"/>
      <c r="I20" s="161"/>
      <c r="J20" s="160"/>
      <c r="K20" s="160"/>
      <c r="L20" s="161"/>
      <c r="M20" s="160"/>
      <c r="N20" s="150"/>
      <c r="O20" s="151"/>
      <c r="P20" s="150"/>
      <c r="Q20" s="151"/>
      <c r="R20" s="150"/>
      <c r="S20" s="151"/>
      <c r="T20" s="150"/>
      <c r="U20" s="151"/>
      <c r="V20" s="150"/>
      <c r="W20" s="151"/>
      <c r="X20" s="150"/>
      <c r="Y20" s="152"/>
      <c r="Z20" s="150"/>
      <c r="AA20" s="151"/>
      <c r="AB20" s="150"/>
      <c r="AC20" s="151"/>
      <c r="AD20" s="150"/>
      <c r="AE20" s="151"/>
      <c r="AF20" s="150"/>
      <c r="AG20" s="151"/>
      <c r="AH20" s="150"/>
      <c r="AI20" s="151"/>
      <c r="AJ20" s="153">
        <f t="shared" si="2"/>
        <v>0</v>
      </c>
    </row>
    <row r="21" spans="2:36" ht="15.95" hidden="1" customHeight="1" x14ac:dyDescent="0.2">
      <c r="C21" s="158"/>
      <c r="D21" s="159"/>
      <c r="E21" s="159"/>
      <c r="F21" s="159"/>
      <c r="G21" s="160"/>
      <c r="H21" s="161"/>
      <c r="I21" s="161"/>
      <c r="J21" s="160"/>
      <c r="K21" s="160"/>
      <c r="L21" s="161"/>
      <c r="M21" s="160"/>
      <c r="N21" s="150"/>
      <c r="O21" s="151"/>
      <c r="P21" s="150"/>
      <c r="Q21" s="151"/>
      <c r="R21" s="150"/>
      <c r="S21" s="151"/>
      <c r="T21" s="150"/>
      <c r="U21" s="151"/>
      <c r="V21" s="150"/>
      <c r="W21" s="151"/>
      <c r="X21" s="150"/>
      <c r="Y21" s="152"/>
      <c r="Z21" s="150"/>
      <c r="AA21" s="151"/>
      <c r="AB21" s="150"/>
      <c r="AC21" s="151"/>
      <c r="AD21" s="150"/>
      <c r="AE21" s="151"/>
      <c r="AF21" s="150"/>
      <c r="AG21" s="151"/>
      <c r="AH21" s="150"/>
      <c r="AI21" s="151"/>
      <c r="AJ21" s="153">
        <f t="shared" si="2"/>
        <v>0</v>
      </c>
    </row>
    <row r="22" spans="2:36" ht="18.75" x14ac:dyDescent="0.2">
      <c r="F22" s="162">
        <f>+SUM(F10:F17)</f>
        <v>1.0000000000000002</v>
      </c>
      <c r="M22" s="162">
        <f>+SUM(M10:M17)</f>
        <v>0.35000000000000003</v>
      </c>
      <c r="N22" s="163">
        <f t="shared" ref="N22:AJ22" si="3">SUM(N10:N17)</f>
        <v>0</v>
      </c>
      <c r="O22" s="163">
        <f t="shared" si="3"/>
        <v>0</v>
      </c>
      <c r="P22" s="163">
        <f t="shared" si="3"/>
        <v>0.04</v>
      </c>
      <c r="Q22" s="163">
        <f t="shared" si="3"/>
        <v>0.04</v>
      </c>
      <c r="R22" s="163">
        <f t="shared" si="3"/>
        <v>6.0000000000000005E-2</v>
      </c>
      <c r="S22" s="163">
        <f t="shared" si="3"/>
        <v>6.0000000000000005E-2</v>
      </c>
      <c r="T22" s="163">
        <f t="shared" si="3"/>
        <v>0.1</v>
      </c>
      <c r="U22" s="163">
        <f t="shared" si="3"/>
        <v>0.1</v>
      </c>
      <c r="V22" s="163">
        <f t="shared" si="3"/>
        <v>7.0000000000000007E-2</v>
      </c>
      <c r="W22" s="163">
        <f t="shared" si="3"/>
        <v>7.0000000000000007E-2</v>
      </c>
      <c r="X22" s="163">
        <f t="shared" si="3"/>
        <v>0.2</v>
      </c>
      <c r="Y22" s="163">
        <f t="shared" si="3"/>
        <v>0.08</v>
      </c>
      <c r="Z22" s="163">
        <f t="shared" si="3"/>
        <v>0.27999999999999997</v>
      </c>
      <c r="AA22" s="163">
        <f t="shared" si="3"/>
        <v>0</v>
      </c>
      <c r="AB22" s="163">
        <f t="shared" si="3"/>
        <v>0.1</v>
      </c>
      <c r="AC22" s="163">
        <f t="shared" si="3"/>
        <v>0</v>
      </c>
      <c r="AD22" s="163">
        <f t="shared" si="3"/>
        <v>0.04</v>
      </c>
      <c r="AE22" s="163">
        <f t="shared" si="3"/>
        <v>0</v>
      </c>
      <c r="AF22" s="163">
        <f t="shared" si="3"/>
        <v>0.08</v>
      </c>
      <c r="AG22" s="163">
        <f t="shared" si="3"/>
        <v>0</v>
      </c>
      <c r="AH22" s="163">
        <f t="shared" si="3"/>
        <v>0.03</v>
      </c>
      <c r="AI22" s="163">
        <f t="shared" si="3"/>
        <v>0</v>
      </c>
      <c r="AJ22" s="163">
        <f t="shared" si="3"/>
        <v>1.0000000000000002</v>
      </c>
    </row>
    <row r="24" spans="2:36" x14ac:dyDescent="0.2">
      <c r="N24" s="142"/>
      <c r="O24" s="142"/>
      <c r="P24" s="142"/>
      <c r="Q24" s="142"/>
      <c r="R24" s="142"/>
      <c r="S24" s="142"/>
      <c r="T24" s="142"/>
      <c r="U24" s="142"/>
      <c r="V24" s="142"/>
      <c r="W24" s="142"/>
      <c r="X24" s="142"/>
      <c r="Y24" s="142"/>
      <c r="Z24" s="142"/>
      <c r="AA24" s="142"/>
      <c r="AB24" s="142"/>
      <c r="AC24" s="142"/>
      <c r="AD24" s="142"/>
      <c r="AE24" s="142"/>
      <c r="AF24" s="142"/>
      <c r="AG24" s="142"/>
      <c r="AH24" s="142"/>
      <c r="AI24" s="142"/>
    </row>
  </sheetData>
  <sheetProtection algorithmName="SHA-512" hashValue="C1haXU9em79WCOmpntmvfbBZWFzHVlh9YqRABPVA1qNa3q+svtQhkEQlSOBGdKmB5ZWIHynAyP/rCUY2NZqlng==" saltValue="VWaOoKUV5pzOyFXFVZuAxA==" spinCount="100000" sheet="1"/>
  <mergeCells count="25">
    <mergeCell ref="B16:B17"/>
    <mergeCell ref="B13:B15"/>
    <mergeCell ref="C2:C5"/>
    <mergeCell ref="D3:K3"/>
    <mergeCell ref="D4:K4"/>
    <mergeCell ref="D5:K5"/>
    <mergeCell ref="C7:D7"/>
    <mergeCell ref="E7:M7"/>
    <mergeCell ref="L2:M2"/>
    <mergeCell ref="L3:M3"/>
    <mergeCell ref="L4:M4"/>
    <mergeCell ref="L5:M5"/>
    <mergeCell ref="D2:K2"/>
    <mergeCell ref="B10:B12"/>
    <mergeCell ref="N8:O8"/>
    <mergeCell ref="P8:Q8"/>
    <mergeCell ref="R8:S8"/>
    <mergeCell ref="T8:U8"/>
    <mergeCell ref="V8:W8"/>
    <mergeCell ref="AH8:AI8"/>
    <mergeCell ref="X8:Y8"/>
    <mergeCell ref="Z8:AA8"/>
    <mergeCell ref="AB8:AC8"/>
    <mergeCell ref="AD8:AE8"/>
    <mergeCell ref="AF8:AG8"/>
  </mergeCells>
  <dataValidations count="1">
    <dataValidation type="whole" allowBlank="1" showInputMessage="1" showErrorMessage="1" sqref="G8:L8 G22:L65456">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0"/>
  <sheetViews>
    <sheetView showGridLines="0" zoomScale="90" zoomScaleNormal="90" workbookViewId="0">
      <selection activeCell="G13" sqref="G13:J13"/>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337"/>
      <c r="C2" s="338"/>
      <c r="D2" s="334" t="s">
        <v>120</v>
      </c>
      <c r="E2" s="309"/>
      <c r="F2" s="309"/>
      <c r="G2" s="309"/>
      <c r="H2" s="309"/>
      <c r="I2" s="309"/>
      <c r="J2" s="309"/>
      <c r="K2" s="84"/>
      <c r="L2" s="84"/>
      <c r="M2" s="343" t="str">
        <f>Proyecto!K2</f>
        <v>Codigo: GC-F-015</v>
      </c>
      <c r="N2" s="302"/>
      <c r="O2" s="302"/>
      <c r="P2" s="303"/>
      <c r="R2" s="11"/>
      <c r="S2" s="11"/>
      <c r="T2" s="11" t="s">
        <v>132</v>
      </c>
      <c r="U2" s="15"/>
      <c r="AE2" s="16"/>
    </row>
    <row r="3" spans="2:31" s="12" customFormat="1" ht="23.25" customHeight="1" x14ac:dyDescent="0.2">
      <c r="B3" s="339"/>
      <c r="C3" s="340"/>
      <c r="D3" s="335" t="s">
        <v>122</v>
      </c>
      <c r="E3" s="312"/>
      <c r="F3" s="312"/>
      <c r="G3" s="312"/>
      <c r="H3" s="312"/>
      <c r="I3" s="312"/>
      <c r="J3" s="312"/>
      <c r="K3" s="83"/>
      <c r="L3" s="83"/>
      <c r="M3" s="344" t="str">
        <f>Proyecto!K3</f>
        <v>Fecha: 17 de septiembre de 2014</v>
      </c>
      <c r="N3" s="304"/>
      <c r="O3" s="304"/>
      <c r="P3" s="305"/>
      <c r="R3" s="11"/>
      <c r="S3" s="11"/>
      <c r="T3" s="11" t="s">
        <v>133</v>
      </c>
      <c r="U3" s="15"/>
      <c r="AE3" s="16"/>
    </row>
    <row r="4" spans="2:31" s="12" customFormat="1" ht="24" customHeight="1" x14ac:dyDescent="0.2">
      <c r="B4" s="339"/>
      <c r="C4" s="340"/>
      <c r="D4" s="335" t="s">
        <v>123</v>
      </c>
      <c r="E4" s="312"/>
      <c r="F4" s="312"/>
      <c r="G4" s="312"/>
      <c r="H4" s="312"/>
      <c r="I4" s="312"/>
      <c r="J4" s="312"/>
      <c r="K4" s="83"/>
      <c r="L4" s="83"/>
      <c r="M4" s="344" t="str">
        <f>Proyecto!K4</f>
        <v>Version 001</v>
      </c>
      <c r="N4" s="304"/>
      <c r="O4" s="304"/>
      <c r="P4" s="305"/>
      <c r="R4" s="11"/>
      <c r="T4" s="11" t="s">
        <v>134</v>
      </c>
      <c r="U4" s="15"/>
      <c r="AE4" s="16"/>
    </row>
    <row r="5" spans="2:31" s="12" customFormat="1" ht="22.5" customHeight="1" thickBot="1" x14ac:dyDescent="0.25">
      <c r="B5" s="341"/>
      <c r="C5" s="342"/>
      <c r="D5" s="336" t="s">
        <v>125</v>
      </c>
      <c r="E5" s="315"/>
      <c r="F5" s="315"/>
      <c r="G5" s="315"/>
      <c r="H5" s="315"/>
      <c r="I5" s="315"/>
      <c r="J5" s="315"/>
      <c r="K5" s="85"/>
      <c r="L5" s="85"/>
      <c r="M5" s="345" t="s">
        <v>126</v>
      </c>
      <c r="N5" s="306"/>
      <c r="O5" s="306"/>
      <c r="P5" s="307"/>
      <c r="R5" s="11"/>
      <c r="T5" s="11" t="s">
        <v>135</v>
      </c>
      <c r="U5" s="11"/>
      <c r="AE5" s="16"/>
    </row>
    <row r="6" spans="2:31" ht="5.25" customHeight="1" x14ac:dyDescent="0.2">
      <c r="B6" s="5"/>
      <c r="C6" s="5"/>
      <c r="D6" s="5"/>
      <c r="E6" s="5"/>
      <c r="F6" s="5"/>
      <c r="G6" s="5"/>
      <c r="H6" s="5"/>
      <c r="I6" s="5"/>
      <c r="J6" s="5"/>
      <c r="K6" s="5"/>
      <c r="L6" s="5"/>
      <c r="M6" s="5"/>
      <c r="N6" s="5"/>
      <c r="O6" s="5"/>
      <c r="P6" s="5"/>
      <c r="T6" s="7"/>
    </row>
    <row r="7" spans="2:31" ht="29.25" customHeight="1" x14ac:dyDescent="0.2">
      <c r="B7" s="171" t="s">
        <v>0</v>
      </c>
      <c r="C7" s="171"/>
      <c r="D7" s="347" t="s">
        <v>161</v>
      </c>
      <c r="E7" s="347"/>
      <c r="F7" s="347"/>
      <c r="G7" s="347"/>
      <c r="H7" s="347"/>
      <c r="I7" s="347"/>
      <c r="J7" s="347"/>
      <c r="K7" s="347"/>
      <c r="L7" s="347"/>
      <c r="M7" s="347"/>
      <c r="N7" s="347"/>
      <c r="O7" s="347"/>
      <c r="P7" s="347"/>
      <c r="AE7" s="1"/>
    </row>
    <row r="8" spans="2:31" ht="6.75" customHeight="1" x14ac:dyDescent="0.2">
      <c r="B8" s="8"/>
      <c r="C8" s="8"/>
      <c r="D8" s="9"/>
      <c r="E8" s="9"/>
      <c r="F8" s="9"/>
      <c r="G8" s="9"/>
      <c r="H8" s="9"/>
      <c r="I8" s="9"/>
      <c r="J8" s="9"/>
      <c r="K8" s="9"/>
      <c r="L8" s="9"/>
      <c r="M8" s="9"/>
      <c r="N8" s="9"/>
      <c r="O8" s="9"/>
      <c r="P8" s="9"/>
      <c r="AE8" s="1"/>
    </row>
    <row r="10" spans="2:31" ht="21.95" customHeight="1" x14ac:dyDescent="0.2">
      <c r="B10" s="236" t="s">
        <v>22</v>
      </c>
      <c r="C10" s="236"/>
      <c r="D10" s="236"/>
      <c r="E10" s="236"/>
      <c r="F10" s="236"/>
      <c r="G10" s="236"/>
      <c r="H10" s="236"/>
      <c r="I10" s="236"/>
      <c r="J10" s="236"/>
      <c r="K10" s="236"/>
      <c r="L10" s="236"/>
      <c r="M10" s="236"/>
      <c r="N10" s="236"/>
      <c r="O10" s="236"/>
      <c r="P10" s="236"/>
    </row>
    <row r="11" spans="2:31" ht="21.95" customHeight="1" x14ac:dyDescent="0.2">
      <c r="B11" s="233" t="s">
        <v>128</v>
      </c>
      <c r="C11" s="233"/>
      <c r="D11" s="233"/>
      <c r="E11" s="233"/>
      <c r="F11" s="90" t="s">
        <v>129</v>
      </c>
      <c r="G11" s="233" t="s">
        <v>130</v>
      </c>
      <c r="H11" s="233"/>
      <c r="I11" s="233"/>
      <c r="J11" s="233"/>
      <c r="K11" s="91"/>
      <c r="L11" s="91"/>
      <c r="M11" s="233" t="s">
        <v>131</v>
      </c>
      <c r="N11" s="233"/>
      <c r="O11" s="233"/>
      <c r="P11" s="233"/>
    </row>
    <row r="12" spans="2:31" ht="72" customHeight="1" x14ac:dyDescent="0.2">
      <c r="B12" s="349" t="s">
        <v>194</v>
      </c>
      <c r="C12" s="349"/>
      <c r="D12" s="349"/>
      <c r="E12" s="349"/>
      <c r="F12" s="109" t="s">
        <v>133</v>
      </c>
      <c r="G12" s="349" t="s">
        <v>275</v>
      </c>
      <c r="H12" s="349"/>
      <c r="I12" s="349"/>
      <c r="J12" s="349"/>
      <c r="K12" s="112"/>
      <c r="L12" s="112"/>
      <c r="M12" s="350" t="s">
        <v>292</v>
      </c>
      <c r="N12" s="350"/>
      <c r="O12" s="350"/>
      <c r="P12" s="350"/>
    </row>
    <row r="13" spans="2:31" ht="36" customHeight="1" x14ac:dyDescent="0.2">
      <c r="B13" s="349" t="s">
        <v>295</v>
      </c>
      <c r="C13" s="349"/>
      <c r="D13" s="349"/>
      <c r="E13" s="349"/>
      <c r="F13" s="109" t="s">
        <v>133</v>
      </c>
      <c r="G13" s="349" t="s">
        <v>294</v>
      </c>
      <c r="H13" s="349"/>
      <c r="I13" s="349"/>
      <c r="J13" s="349"/>
      <c r="K13" s="112"/>
      <c r="L13" s="112"/>
      <c r="M13" s="350" t="s">
        <v>293</v>
      </c>
      <c r="N13" s="350"/>
      <c r="O13" s="350"/>
      <c r="P13" s="350"/>
    </row>
    <row r="14" spans="2:31" ht="36" customHeight="1" x14ac:dyDescent="0.2">
      <c r="B14" s="349" t="s">
        <v>195</v>
      </c>
      <c r="C14" s="349"/>
      <c r="D14" s="349"/>
      <c r="E14" s="349"/>
      <c r="F14" s="109" t="s">
        <v>133</v>
      </c>
      <c r="G14" s="349" t="s">
        <v>196</v>
      </c>
      <c r="H14" s="349"/>
      <c r="I14" s="349"/>
      <c r="J14" s="349"/>
      <c r="K14" s="112"/>
      <c r="L14" s="112"/>
      <c r="M14" s="350" t="s">
        <v>198</v>
      </c>
      <c r="N14" s="350"/>
      <c r="O14" s="350"/>
      <c r="P14" s="350"/>
    </row>
    <row r="15" spans="2:31" ht="51.75" customHeight="1" x14ac:dyDescent="0.2">
      <c r="B15" s="348" t="s">
        <v>296</v>
      </c>
      <c r="C15" s="348"/>
      <c r="D15" s="348"/>
      <c r="E15" s="348"/>
      <c r="F15" s="109" t="s">
        <v>134</v>
      </c>
      <c r="G15" s="349" t="s">
        <v>256</v>
      </c>
      <c r="H15" s="349"/>
      <c r="I15" s="349"/>
      <c r="J15" s="349"/>
      <c r="K15" s="112"/>
      <c r="L15" s="112"/>
      <c r="M15" s="350" t="s">
        <v>197</v>
      </c>
      <c r="N15" s="350"/>
      <c r="O15" s="350"/>
      <c r="P15" s="350"/>
    </row>
    <row r="16" spans="2:31" ht="48.75" customHeight="1" x14ac:dyDescent="0.2">
      <c r="B16" s="349" t="s">
        <v>252</v>
      </c>
      <c r="C16" s="349"/>
      <c r="D16" s="349"/>
      <c r="E16" s="349"/>
      <c r="F16" s="109" t="s">
        <v>134</v>
      </c>
      <c r="G16" s="349" t="s">
        <v>254</v>
      </c>
      <c r="H16" s="349"/>
      <c r="I16" s="349"/>
      <c r="J16" s="349"/>
      <c r="K16" s="112"/>
      <c r="L16" s="112"/>
      <c r="M16" s="350" t="s">
        <v>255</v>
      </c>
      <c r="N16" s="350"/>
      <c r="O16" s="350"/>
      <c r="P16" s="350"/>
    </row>
    <row r="17" spans="2:16" ht="41.25" customHeight="1" x14ac:dyDescent="0.2">
      <c r="B17" s="295" t="s">
        <v>253</v>
      </c>
      <c r="C17" s="296"/>
      <c r="D17" s="296"/>
      <c r="E17" s="297"/>
      <c r="F17" s="109" t="s">
        <v>134</v>
      </c>
      <c r="G17" s="349" t="s">
        <v>257</v>
      </c>
      <c r="H17" s="349"/>
      <c r="I17" s="349"/>
      <c r="J17" s="349"/>
      <c r="K17" s="112"/>
      <c r="L17" s="112"/>
      <c r="M17" s="350" t="s">
        <v>258</v>
      </c>
      <c r="N17" s="350"/>
      <c r="O17" s="350"/>
      <c r="P17" s="350"/>
    </row>
    <row r="19" spans="2:16" ht="21.95" customHeight="1" x14ac:dyDescent="0.2">
      <c r="B19" s="236" t="s">
        <v>23</v>
      </c>
      <c r="C19" s="236"/>
      <c r="D19" s="236"/>
      <c r="E19" s="236"/>
      <c r="F19" s="236"/>
      <c r="G19" s="236"/>
      <c r="H19" s="236"/>
      <c r="I19" s="236"/>
      <c r="J19" s="236"/>
      <c r="K19" s="236"/>
      <c r="L19" s="236"/>
      <c r="M19" s="236"/>
      <c r="N19" s="236"/>
      <c r="O19" s="236"/>
      <c r="P19" s="236"/>
    </row>
    <row r="20" spans="2:16" ht="21.95" customHeight="1" x14ac:dyDescent="0.2">
      <c r="B20" s="346"/>
      <c r="C20" s="346"/>
      <c r="D20" s="346"/>
      <c r="E20" s="346"/>
      <c r="F20" s="346"/>
      <c r="G20" s="346"/>
      <c r="H20" s="346"/>
      <c r="I20" s="346"/>
      <c r="J20" s="346"/>
      <c r="K20" s="346"/>
      <c r="L20" s="346"/>
      <c r="M20" s="346"/>
      <c r="N20" s="346"/>
      <c r="O20" s="346"/>
      <c r="P20" s="346"/>
    </row>
  </sheetData>
  <mergeCells count="35">
    <mergeCell ref="B17:E17"/>
    <mergeCell ref="G17:J17"/>
    <mergeCell ref="M17:P17"/>
    <mergeCell ref="B13:E13"/>
    <mergeCell ref="G13:J13"/>
    <mergeCell ref="M13:P13"/>
    <mergeCell ref="B14:E14"/>
    <mergeCell ref="G14:J14"/>
    <mergeCell ref="M14:P14"/>
    <mergeCell ref="B19:P19"/>
    <mergeCell ref="B20:P20"/>
    <mergeCell ref="B7:C7"/>
    <mergeCell ref="D7:P7"/>
    <mergeCell ref="B11:E11"/>
    <mergeCell ref="G11:J11"/>
    <mergeCell ref="M11:P11"/>
    <mergeCell ref="B15:E15"/>
    <mergeCell ref="G15:J15"/>
    <mergeCell ref="M15:P15"/>
    <mergeCell ref="B16:E16"/>
    <mergeCell ref="G16:J16"/>
    <mergeCell ref="M16:P16"/>
    <mergeCell ref="B12:E12"/>
    <mergeCell ref="G12:J12"/>
    <mergeCell ref="M12:P12"/>
    <mergeCell ref="D2:J2"/>
    <mergeCell ref="D3:J3"/>
    <mergeCell ref="D4:J4"/>
    <mergeCell ref="D5:J5"/>
    <mergeCell ref="B10:P10"/>
    <mergeCell ref="B2:C5"/>
    <mergeCell ref="M2:P2"/>
    <mergeCell ref="M3:P3"/>
    <mergeCell ref="M4:P4"/>
    <mergeCell ref="M5:P5"/>
  </mergeCells>
  <conditionalFormatting sqref="F12:F17">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21:P65507 O9:P9 O18:P18 G18:M18 G21:M65507 G9:M9 Q9:U65507 W9:AC65507">
      <formula1>1</formula1>
      <formula2>5</formula2>
    </dataValidation>
    <dataValidation type="list" allowBlank="1" showInputMessage="1" showErrorMessage="1" sqref="F12:F17">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G8" sqref="G8"/>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26" t="s">
        <v>103</v>
      </c>
      <c r="C4" s="26" t="s">
        <v>56</v>
      </c>
      <c r="E4" s="26" t="s">
        <v>57</v>
      </c>
      <c r="G4" s="26" t="s">
        <v>58</v>
      </c>
      <c r="I4" s="26" t="s">
        <v>62</v>
      </c>
      <c r="K4" s="26" t="s">
        <v>63</v>
      </c>
      <c r="M4" s="26"/>
      <c r="O4" s="26" t="s">
        <v>95</v>
      </c>
      <c r="Q4" s="26" t="s">
        <v>106</v>
      </c>
    </row>
    <row r="5" spans="1:17" x14ac:dyDescent="0.2">
      <c r="A5" t="s">
        <v>104</v>
      </c>
      <c r="C5" s="25" t="s">
        <v>51</v>
      </c>
      <c r="E5" s="25" t="s">
        <v>52</v>
      </c>
      <c r="G5" s="25" t="s">
        <v>59</v>
      </c>
      <c r="I5" s="25" t="s">
        <v>92</v>
      </c>
      <c r="K5" s="25" t="s">
        <v>64</v>
      </c>
      <c r="M5" t="s">
        <v>83</v>
      </c>
      <c r="O5" s="25" t="s">
        <v>96</v>
      </c>
      <c r="Q5" t="s">
        <v>109</v>
      </c>
    </row>
    <row r="6" spans="1:17" x14ac:dyDescent="0.2">
      <c r="A6" t="s">
        <v>105</v>
      </c>
      <c r="C6" s="25" t="s">
        <v>54</v>
      </c>
      <c r="E6" s="25" t="s">
        <v>55</v>
      </c>
      <c r="G6" s="25" t="s">
        <v>60</v>
      </c>
      <c r="I6" s="25" t="s">
        <v>93</v>
      </c>
      <c r="K6" s="25" t="s">
        <v>65</v>
      </c>
      <c r="M6" t="s">
        <v>91</v>
      </c>
      <c r="O6" s="25" t="s">
        <v>97</v>
      </c>
      <c r="Q6" t="s">
        <v>110</v>
      </c>
    </row>
    <row r="7" spans="1:17" x14ac:dyDescent="0.2">
      <c r="C7" s="25" t="s">
        <v>53</v>
      </c>
      <c r="G7" s="28" t="s">
        <v>281</v>
      </c>
      <c r="K7" s="28" t="s">
        <v>66</v>
      </c>
      <c r="O7" s="28" t="s">
        <v>98</v>
      </c>
      <c r="Q7" t="s">
        <v>111</v>
      </c>
    </row>
    <row r="8" spans="1:17" x14ac:dyDescent="0.2">
      <c r="G8" s="25" t="s">
        <v>61</v>
      </c>
      <c r="O8" s="28" t="s">
        <v>99</v>
      </c>
      <c r="Q8" t="s">
        <v>112</v>
      </c>
    </row>
    <row r="9" spans="1:17" x14ac:dyDescent="0.2">
      <c r="O9" s="28" t="s">
        <v>100</v>
      </c>
      <c r="Q9" t="s">
        <v>113</v>
      </c>
    </row>
    <row r="10" spans="1:17" x14ac:dyDescent="0.2">
      <c r="O10" s="28" t="s">
        <v>101</v>
      </c>
      <c r="Q10" t="s">
        <v>114</v>
      </c>
    </row>
    <row r="11" spans="1:17" x14ac:dyDescent="0.2">
      <c r="O11" s="28" t="s">
        <v>74</v>
      </c>
      <c r="Q11" t="s">
        <v>115</v>
      </c>
    </row>
    <row r="12" spans="1:17" x14ac:dyDescent="0.2">
      <c r="Q12" t="s">
        <v>116</v>
      </c>
    </row>
    <row r="14" spans="1:17" x14ac:dyDescent="0.2">
      <c r="Q14" s="26" t="s">
        <v>117</v>
      </c>
    </row>
    <row r="15" spans="1:17" x14ac:dyDescent="0.2">
      <c r="Q15" t="s">
        <v>109</v>
      </c>
    </row>
    <row r="16" spans="1:17" x14ac:dyDescent="0.2">
      <c r="Q16" t="s">
        <v>110</v>
      </c>
    </row>
    <row r="17" spans="17:17" x14ac:dyDescent="0.2">
      <c r="Q17" t="s">
        <v>111</v>
      </c>
    </row>
    <row r="18" spans="17:17" x14ac:dyDescent="0.2">
      <c r="Q18" t="s">
        <v>112</v>
      </c>
    </row>
    <row r="19" spans="17:17" x14ac:dyDescent="0.2">
      <c r="Q19" t="s">
        <v>113</v>
      </c>
    </row>
    <row r="20" spans="17:17" x14ac:dyDescent="0.2">
      <c r="Q20" t="s">
        <v>114</v>
      </c>
    </row>
    <row r="21" spans="17:17" x14ac:dyDescent="0.2">
      <c r="Q21" t="s">
        <v>115</v>
      </c>
    </row>
    <row r="22" spans="17:17" x14ac:dyDescent="0.2">
      <c r="Q22" t="s">
        <v>116</v>
      </c>
    </row>
    <row r="23" spans="17:17" x14ac:dyDescent="0.2">
      <c r="Q23" s="25" t="s">
        <v>118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4"/>
  <sheetViews>
    <sheetView showGridLines="0" zoomScale="80" zoomScaleNormal="80" workbookViewId="0">
      <selection activeCell="E24" sqref="E24"/>
    </sheetView>
  </sheetViews>
  <sheetFormatPr baseColWidth="10" defaultRowHeight="12" x14ac:dyDescent="0.2"/>
  <cols>
    <col min="1" max="1" width="2.42578125" style="1" customWidth="1"/>
    <col min="2" max="2" width="14.5703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140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 customFormat="1" ht="26.25" customHeight="1" x14ac:dyDescent="0.2">
      <c r="B2" s="183"/>
      <c r="C2" s="184"/>
      <c r="D2" s="185" t="s">
        <v>120</v>
      </c>
      <c r="E2" s="186"/>
      <c r="F2" s="186"/>
      <c r="G2" s="186"/>
      <c r="H2" s="186"/>
      <c r="I2" s="186"/>
      <c r="J2" s="187"/>
      <c r="K2" s="173" t="s">
        <v>121</v>
      </c>
      <c r="L2" s="214"/>
      <c r="M2" s="173" t="str">
        <f>Proyecto!K2</f>
        <v>Codigo: GC-F-015</v>
      </c>
      <c r="N2" s="203"/>
      <c r="O2" s="203"/>
      <c r="P2" s="174"/>
      <c r="R2" s="11"/>
      <c r="S2" s="11"/>
      <c r="T2" s="11"/>
      <c r="U2" s="15"/>
      <c r="AE2" s="16"/>
    </row>
    <row r="3" spans="2:31" s="12" customFormat="1" ht="23.25" customHeight="1" x14ac:dyDescent="0.2">
      <c r="B3" s="179"/>
      <c r="C3" s="180"/>
      <c r="D3" s="188" t="s">
        <v>122</v>
      </c>
      <c r="E3" s="189"/>
      <c r="F3" s="189"/>
      <c r="G3" s="189"/>
      <c r="H3" s="189"/>
      <c r="I3" s="189"/>
      <c r="J3" s="190"/>
      <c r="K3" s="175" t="s">
        <v>127</v>
      </c>
      <c r="L3" s="215"/>
      <c r="M3" s="204" t="str">
        <f>Proyecto!K3</f>
        <v>Fecha: 17 de septiembre de 2014</v>
      </c>
      <c r="N3" s="205"/>
      <c r="O3" s="205"/>
      <c r="P3" s="206"/>
      <c r="R3" s="11"/>
      <c r="S3" s="11"/>
      <c r="T3" s="11"/>
      <c r="U3" s="15"/>
      <c r="AE3" s="16"/>
    </row>
    <row r="4" spans="2:31" s="12" customFormat="1" ht="24" customHeight="1" x14ac:dyDescent="0.2">
      <c r="B4" s="179"/>
      <c r="C4" s="180"/>
      <c r="D4" s="188" t="s">
        <v>123</v>
      </c>
      <c r="E4" s="189"/>
      <c r="F4" s="189"/>
      <c r="G4" s="189"/>
      <c r="H4" s="189"/>
      <c r="I4" s="189"/>
      <c r="J4" s="190"/>
      <c r="K4" s="175" t="s">
        <v>124</v>
      </c>
      <c r="L4" s="215"/>
      <c r="M4" s="175" t="str">
        <f>Proyecto!K4</f>
        <v>Version 001</v>
      </c>
      <c r="N4" s="207"/>
      <c r="O4" s="207"/>
      <c r="P4" s="176"/>
      <c r="R4" s="11"/>
      <c r="U4" s="15"/>
      <c r="AE4" s="16"/>
    </row>
    <row r="5" spans="2:31" s="12" customFormat="1" ht="22.5" customHeight="1" thickBot="1" x14ac:dyDescent="0.25">
      <c r="B5" s="181"/>
      <c r="C5" s="182"/>
      <c r="D5" s="191" t="s">
        <v>125</v>
      </c>
      <c r="E5" s="192"/>
      <c r="F5" s="192"/>
      <c r="G5" s="192"/>
      <c r="H5" s="192"/>
      <c r="I5" s="192"/>
      <c r="J5" s="193"/>
      <c r="K5" s="177" t="s">
        <v>126</v>
      </c>
      <c r="L5" s="194"/>
      <c r="M5" s="208" t="s">
        <v>126</v>
      </c>
      <c r="N5" s="209"/>
      <c r="O5" s="209"/>
      <c r="P5" s="210"/>
      <c r="R5" s="11"/>
      <c r="U5" s="11"/>
      <c r="AE5" s="16"/>
    </row>
    <row r="6" spans="2:31" ht="5.25" customHeight="1" x14ac:dyDescent="0.2">
      <c r="B6" s="5"/>
      <c r="C6" s="5"/>
      <c r="D6" s="5"/>
      <c r="E6" s="5"/>
      <c r="F6" s="5"/>
      <c r="G6" s="5"/>
      <c r="H6" s="5"/>
      <c r="I6" s="5"/>
      <c r="J6" s="5"/>
      <c r="K6" s="5"/>
      <c r="L6" s="5"/>
      <c r="M6" s="5"/>
      <c r="N6" s="5"/>
      <c r="O6" s="5"/>
      <c r="P6" s="5"/>
    </row>
    <row r="7" spans="2:31" ht="29.25" customHeight="1" x14ac:dyDescent="0.2">
      <c r="B7" s="171" t="s">
        <v>0</v>
      </c>
      <c r="C7" s="171"/>
      <c r="D7" s="211" t="str">
        <f>+Proyecto!E7</f>
        <v xml:space="preserve">Fortalecimiento de la Justicia Concursal Digital </v>
      </c>
      <c r="E7" s="212"/>
      <c r="F7" s="212"/>
      <c r="G7" s="212"/>
      <c r="H7" s="212"/>
      <c r="I7" s="212"/>
      <c r="J7" s="212"/>
      <c r="K7" s="212"/>
      <c r="L7" s="212"/>
      <c r="M7" s="212"/>
      <c r="N7" s="212"/>
      <c r="O7" s="212"/>
      <c r="P7" s="213"/>
      <c r="AE7" s="1"/>
    </row>
    <row r="8" spans="2:31" ht="6.75" customHeight="1" x14ac:dyDescent="0.2">
      <c r="B8" s="8"/>
      <c r="C8" s="8"/>
      <c r="D8" s="9"/>
      <c r="E8" s="9"/>
      <c r="F8" s="9"/>
      <c r="G8" s="9"/>
      <c r="H8" s="9"/>
      <c r="I8" s="9"/>
      <c r="J8" s="9"/>
      <c r="K8" s="9"/>
      <c r="L8" s="9"/>
      <c r="M8" s="9"/>
      <c r="N8" s="9"/>
      <c r="O8" s="9"/>
      <c r="P8" s="9"/>
      <c r="AE8" s="1"/>
    </row>
    <row r="9" spans="2:31" ht="39.75" customHeight="1" x14ac:dyDescent="0.2">
      <c r="B9" s="199" t="s">
        <v>24</v>
      </c>
      <c r="C9" s="200"/>
      <c r="D9" s="198" t="s">
        <v>162</v>
      </c>
      <c r="E9" s="196"/>
      <c r="F9" s="196"/>
      <c r="G9" s="196"/>
      <c r="H9" s="196"/>
      <c r="I9" s="196"/>
      <c r="J9" s="196"/>
      <c r="K9" s="196"/>
      <c r="L9" s="196"/>
      <c r="M9" s="196"/>
      <c r="N9" s="196"/>
      <c r="O9" s="196"/>
      <c r="P9" s="197"/>
      <c r="AE9" s="1"/>
    </row>
    <row r="10" spans="2:31" customFormat="1" ht="7.5" customHeight="1" x14ac:dyDescent="0.2"/>
    <row r="11" spans="2:31" ht="53.25" customHeight="1" x14ac:dyDescent="0.2">
      <c r="B11" s="199" t="s">
        <v>25</v>
      </c>
      <c r="C11" s="200"/>
      <c r="D11" s="195" t="s">
        <v>171</v>
      </c>
      <c r="E11" s="196"/>
      <c r="F11" s="196"/>
      <c r="G11" s="196"/>
      <c r="H11" s="196"/>
      <c r="I11" s="196"/>
      <c r="J11" s="196"/>
      <c r="K11" s="196"/>
      <c r="L11" s="196"/>
      <c r="M11" s="196"/>
      <c r="N11" s="196"/>
      <c r="O11" s="196"/>
      <c r="P11" s="197"/>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22.5" customHeight="1" x14ac:dyDescent="0.2">
      <c r="B13" s="201" t="s">
        <v>102</v>
      </c>
      <c r="C13" s="201"/>
      <c r="D13" s="93" t="s">
        <v>1</v>
      </c>
      <c r="E13" s="217" t="s">
        <v>163</v>
      </c>
      <c r="F13" s="218"/>
      <c r="G13" s="218"/>
      <c r="H13" s="218"/>
      <c r="I13" s="218"/>
      <c r="J13" s="218"/>
      <c r="K13" s="218"/>
      <c r="L13" s="218"/>
      <c r="M13" s="218"/>
      <c r="N13" s="218"/>
      <c r="O13" s="218"/>
      <c r="P13" s="219"/>
      <c r="AE13" s="1"/>
    </row>
    <row r="14" spans="2:31" s="47" customFormat="1" ht="21" customHeight="1" x14ac:dyDescent="0.2">
      <c r="B14" s="202"/>
      <c r="C14" s="202"/>
      <c r="D14" s="45" t="s">
        <v>104</v>
      </c>
      <c r="E14" s="220"/>
      <c r="F14" s="221"/>
      <c r="G14" s="221"/>
      <c r="H14" s="221"/>
      <c r="I14" s="221"/>
      <c r="J14" s="221"/>
      <c r="K14" s="221"/>
      <c r="L14" s="221"/>
      <c r="M14" s="221"/>
      <c r="N14" s="221"/>
      <c r="O14" s="221"/>
      <c r="P14" s="222"/>
      <c r="Q14" s="92"/>
      <c r="R14" s="11"/>
      <c r="U14" s="11"/>
    </row>
    <row r="15" spans="2:31" s="47" customFormat="1" ht="5.25" customHeight="1" x14ac:dyDescent="0.2">
      <c r="B15" s="10"/>
      <c r="C15" s="10"/>
      <c r="D15" s="46"/>
      <c r="E15" s="127"/>
      <c r="F15" s="127"/>
      <c r="G15" s="127"/>
      <c r="H15" s="127"/>
      <c r="I15" s="127"/>
      <c r="J15" s="127"/>
      <c r="K15" s="127"/>
      <c r="L15" s="127"/>
      <c r="M15" s="127"/>
      <c r="N15" s="127"/>
      <c r="O15" s="127"/>
      <c r="P15" s="127"/>
      <c r="R15" s="11"/>
      <c r="U15" s="11"/>
    </row>
    <row r="16" spans="2:31" ht="22.5" customHeight="1" x14ac:dyDescent="0.2">
      <c r="B16" s="201" t="s">
        <v>102</v>
      </c>
      <c r="C16" s="223"/>
      <c r="D16" s="48" t="s">
        <v>1</v>
      </c>
      <c r="E16" s="225" t="s">
        <v>279</v>
      </c>
      <c r="F16" s="226"/>
      <c r="G16" s="226"/>
      <c r="H16" s="226"/>
      <c r="I16" s="226"/>
      <c r="J16" s="226"/>
      <c r="K16" s="226"/>
      <c r="L16" s="226"/>
      <c r="M16" s="226"/>
      <c r="N16" s="226"/>
      <c r="O16" s="226"/>
      <c r="P16" s="227"/>
      <c r="AE16" s="1"/>
    </row>
    <row r="17" spans="2:31" s="51" customFormat="1" ht="21" customHeight="1" x14ac:dyDescent="0.2">
      <c r="B17" s="202"/>
      <c r="C17" s="224"/>
      <c r="D17" s="49" t="s">
        <v>105</v>
      </c>
      <c r="E17" s="228"/>
      <c r="F17" s="229"/>
      <c r="G17" s="229"/>
      <c r="H17" s="229"/>
      <c r="I17" s="229"/>
      <c r="J17" s="229"/>
      <c r="K17" s="229"/>
      <c r="L17" s="229"/>
      <c r="M17" s="229"/>
      <c r="N17" s="229"/>
      <c r="O17" s="229"/>
      <c r="P17" s="230"/>
      <c r="R17" s="11"/>
      <c r="U17" s="11"/>
    </row>
    <row r="18" spans="2:31" s="51" customFormat="1" ht="5.25" customHeight="1" x14ac:dyDescent="0.2">
      <c r="B18" s="10"/>
      <c r="C18" s="10"/>
      <c r="D18" s="50"/>
      <c r="E18" s="127"/>
      <c r="F18" s="127"/>
      <c r="G18" s="127"/>
      <c r="H18" s="127"/>
      <c r="I18" s="127"/>
      <c r="J18" s="127"/>
      <c r="K18" s="127"/>
      <c r="L18" s="127"/>
      <c r="M18" s="127"/>
      <c r="N18" s="127"/>
      <c r="O18" s="127"/>
      <c r="P18" s="127"/>
      <c r="R18" s="11"/>
      <c r="U18" s="11"/>
    </row>
    <row r="19" spans="2:31" ht="22.5" customHeight="1" x14ac:dyDescent="0.2">
      <c r="B19" s="201" t="s">
        <v>102</v>
      </c>
      <c r="C19" s="201"/>
      <c r="D19" s="48" t="s">
        <v>1</v>
      </c>
      <c r="E19" s="231" t="s">
        <v>280</v>
      </c>
      <c r="F19" s="232"/>
      <c r="G19" s="232"/>
      <c r="H19" s="232"/>
      <c r="I19" s="232"/>
      <c r="J19" s="232"/>
      <c r="K19" s="232"/>
      <c r="L19" s="232"/>
      <c r="M19" s="232"/>
      <c r="N19" s="232"/>
      <c r="O19" s="232"/>
      <c r="P19" s="232"/>
      <c r="AE19" s="1"/>
    </row>
    <row r="20" spans="2:31" s="51" customFormat="1" ht="21" customHeight="1" x14ac:dyDescent="0.2">
      <c r="B20" s="202"/>
      <c r="C20" s="202"/>
      <c r="D20" s="49" t="s">
        <v>105</v>
      </c>
      <c r="E20" s="232"/>
      <c r="F20" s="232"/>
      <c r="G20" s="232"/>
      <c r="H20" s="232"/>
      <c r="I20" s="232"/>
      <c r="J20" s="232"/>
      <c r="K20" s="232"/>
      <c r="L20" s="232"/>
      <c r="M20" s="232"/>
      <c r="N20" s="232"/>
      <c r="O20" s="232"/>
      <c r="P20" s="232"/>
      <c r="R20" s="11"/>
      <c r="U20" s="11"/>
    </row>
    <row r="21" spans="2:31" s="51" customFormat="1" ht="5.25" customHeight="1" x14ac:dyDescent="0.2">
      <c r="B21" s="10"/>
      <c r="C21" s="10"/>
      <c r="D21" s="50"/>
      <c r="E21" s="127"/>
      <c r="F21" s="127"/>
      <c r="G21" s="127"/>
      <c r="H21" s="127"/>
      <c r="I21" s="127"/>
      <c r="J21" s="127"/>
      <c r="K21" s="127"/>
      <c r="L21" s="127"/>
      <c r="M21" s="127"/>
      <c r="N21" s="127"/>
      <c r="O21" s="127"/>
      <c r="P21" s="127"/>
      <c r="R21" s="11"/>
      <c r="U21" s="11"/>
    </row>
    <row r="22" spans="2:31" ht="22.5" customHeight="1" x14ac:dyDescent="0.2">
      <c r="B22" s="201" t="s">
        <v>102</v>
      </c>
      <c r="C22" s="201"/>
      <c r="D22" s="48" t="s">
        <v>1</v>
      </c>
      <c r="E22" s="216" t="s">
        <v>308</v>
      </c>
      <c r="F22" s="216"/>
      <c r="G22" s="216"/>
      <c r="H22" s="216"/>
      <c r="I22" s="216"/>
      <c r="J22" s="216"/>
      <c r="K22" s="216"/>
      <c r="L22" s="216"/>
      <c r="M22" s="216"/>
      <c r="N22" s="216"/>
      <c r="O22" s="216"/>
      <c r="P22" s="216"/>
      <c r="AE22" s="1"/>
    </row>
    <row r="23" spans="2:31" s="51" customFormat="1" ht="21" customHeight="1" x14ac:dyDescent="0.2">
      <c r="B23" s="202"/>
      <c r="C23" s="202"/>
      <c r="D23" s="49" t="s">
        <v>105</v>
      </c>
      <c r="E23" s="216"/>
      <c r="F23" s="216"/>
      <c r="G23" s="216"/>
      <c r="H23" s="216"/>
      <c r="I23" s="216"/>
      <c r="J23" s="216"/>
      <c r="K23" s="216"/>
      <c r="L23" s="216"/>
      <c r="M23" s="216"/>
      <c r="N23" s="216"/>
      <c r="O23" s="216"/>
      <c r="P23" s="216"/>
      <c r="R23" s="11"/>
      <c r="U23" s="11"/>
    </row>
    <row r="24" spans="2:31" ht="15" x14ac:dyDescent="0.2">
      <c r="E24" s="102"/>
      <c r="F24" s="102"/>
      <c r="G24" s="102"/>
      <c r="H24" s="102"/>
      <c r="I24" s="102"/>
      <c r="J24" s="102"/>
      <c r="K24" s="102"/>
      <c r="L24" s="102"/>
      <c r="M24" s="102"/>
      <c r="N24" s="102"/>
      <c r="O24" s="102"/>
      <c r="P24" s="102"/>
    </row>
  </sheetData>
  <mergeCells count="30">
    <mergeCell ref="E22:P23"/>
    <mergeCell ref="E13:P14"/>
    <mergeCell ref="B16:C17"/>
    <mergeCell ref="E16:P17"/>
    <mergeCell ref="B19:C20"/>
    <mergeCell ref="E19:P20"/>
    <mergeCell ref="B13:C14"/>
    <mergeCell ref="B2:C2"/>
    <mergeCell ref="B3:C3"/>
    <mergeCell ref="B4:C4"/>
    <mergeCell ref="B22:C23"/>
    <mergeCell ref="M2:P2"/>
    <mergeCell ref="M3:P3"/>
    <mergeCell ref="M4:P4"/>
    <mergeCell ref="M5:P5"/>
    <mergeCell ref="D7:P7"/>
    <mergeCell ref="D2:J2"/>
    <mergeCell ref="K2:L2"/>
    <mergeCell ref="D3:J3"/>
    <mergeCell ref="K3:L3"/>
    <mergeCell ref="D4:J4"/>
    <mergeCell ref="K4:L4"/>
    <mergeCell ref="B5:C5"/>
    <mergeCell ref="D5:J5"/>
    <mergeCell ref="K5:L5"/>
    <mergeCell ref="D11:P11"/>
    <mergeCell ref="D9:P9"/>
    <mergeCell ref="B7:C7"/>
    <mergeCell ref="B11:C11"/>
    <mergeCell ref="B9:C9"/>
  </mergeCells>
  <dataValidations count="1">
    <dataValidation type="whole" allowBlank="1" showInputMessage="1" showErrorMessage="1" sqref="O24:U65482 W24:AC65482 G24:M6548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D17 D20 D23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8"/>
  <sheetViews>
    <sheetView showGridLines="0" zoomScale="90" zoomScaleNormal="90" workbookViewId="0">
      <selection activeCell="C23" sqref="C23"/>
    </sheetView>
  </sheetViews>
  <sheetFormatPr baseColWidth="10" defaultRowHeight="12" x14ac:dyDescent="0.2"/>
  <cols>
    <col min="1" max="1" width="2.42578125" style="1" customWidth="1"/>
    <col min="2" max="2" width="14.5703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24"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21" customFormat="1" ht="26.25" customHeight="1" thickBot="1" x14ac:dyDescent="0.25">
      <c r="B2" s="183"/>
      <c r="C2" s="184"/>
      <c r="D2" s="239" t="s">
        <v>120</v>
      </c>
      <c r="E2" s="240"/>
      <c r="F2" s="240"/>
      <c r="G2" s="240"/>
      <c r="H2" s="241"/>
      <c r="I2" s="65" t="str">
        <f>Proyecto!K2</f>
        <v>Codigo: GC-F-015</v>
      </c>
      <c r="J2" s="23"/>
      <c r="K2" s="23"/>
      <c r="L2" s="23"/>
      <c r="M2" s="63"/>
      <c r="N2" s="63"/>
      <c r="T2" s="16"/>
    </row>
    <row r="3" spans="2:24" s="21" customFormat="1" ht="23.25" customHeight="1" thickBot="1" x14ac:dyDescent="0.25">
      <c r="B3" s="179"/>
      <c r="C3" s="180"/>
      <c r="D3" s="239" t="s">
        <v>122</v>
      </c>
      <c r="E3" s="240"/>
      <c r="F3" s="240"/>
      <c r="G3" s="240"/>
      <c r="H3" s="241"/>
      <c r="I3" s="66" t="str">
        <f>Proyecto!K3</f>
        <v>Fecha: 17 de septiembre de 2014</v>
      </c>
      <c r="J3" s="23"/>
      <c r="K3" s="23"/>
      <c r="L3" s="23"/>
      <c r="M3" s="63"/>
      <c r="N3" s="63"/>
      <c r="T3" s="16"/>
    </row>
    <row r="4" spans="2:24" s="21" customFormat="1" ht="24" customHeight="1" thickBot="1" x14ac:dyDescent="0.25">
      <c r="B4" s="179"/>
      <c r="C4" s="180"/>
      <c r="D4" s="239" t="s">
        <v>123</v>
      </c>
      <c r="E4" s="240"/>
      <c r="F4" s="240"/>
      <c r="G4" s="240"/>
      <c r="H4" s="241"/>
      <c r="I4" s="66" t="str">
        <f>Proyecto!K4</f>
        <v>Version 001</v>
      </c>
      <c r="J4" s="23"/>
      <c r="K4" s="23"/>
      <c r="L4" s="23"/>
      <c r="M4" s="63"/>
      <c r="N4" s="63"/>
      <c r="T4" s="16"/>
    </row>
    <row r="5" spans="2:24" s="21" customFormat="1" ht="22.5" customHeight="1" thickBot="1" x14ac:dyDescent="0.25">
      <c r="B5" s="181"/>
      <c r="C5" s="182"/>
      <c r="D5" s="242" t="s">
        <v>125</v>
      </c>
      <c r="E5" s="243"/>
      <c r="F5" s="243"/>
      <c r="G5" s="243"/>
      <c r="H5" s="244"/>
      <c r="I5" s="67" t="s">
        <v>126</v>
      </c>
      <c r="J5" s="23"/>
      <c r="K5" s="23"/>
      <c r="L5" s="23"/>
      <c r="M5" s="63"/>
      <c r="N5" s="63"/>
      <c r="T5" s="16"/>
    </row>
    <row r="6" spans="2:24" ht="5.25" customHeight="1" x14ac:dyDescent="0.2">
      <c r="B6" s="20"/>
      <c r="C6" s="20"/>
      <c r="D6" s="20"/>
      <c r="E6" s="20"/>
      <c r="F6" s="20"/>
      <c r="G6" s="43"/>
      <c r="H6" s="20"/>
      <c r="I6" s="20"/>
    </row>
    <row r="7" spans="2:24" ht="29.25" customHeight="1" x14ac:dyDescent="0.2">
      <c r="B7" s="171" t="s">
        <v>0</v>
      </c>
      <c r="C7" s="171"/>
      <c r="D7" s="238" t="str">
        <f>Proyecto!$E$7</f>
        <v xml:space="preserve">Fortalecimiento de la Justicia Concursal Digital </v>
      </c>
      <c r="E7" s="238"/>
      <c r="F7" s="238"/>
      <c r="G7" s="238"/>
      <c r="H7" s="238"/>
      <c r="I7" s="238"/>
      <c r="X7" s="1"/>
    </row>
    <row r="8" spans="2:24" s="21" customFormat="1" ht="10.5" customHeight="1" x14ac:dyDescent="0.2">
      <c r="B8" s="10"/>
      <c r="C8" s="10"/>
      <c r="D8" s="6"/>
      <c r="E8" s="6"/>
      <c r="F8" s="6"/>
      <c r="G8" s="6"/>
      <c r="H8" s="6"/>
      <c r="I8" s="6"/>
      <c r="N8" s="23"/>
    </row>
    <row r="9" spans="2:24" ht="18.75" customHeight="1" x14ac:dyDescent="0.2">
      <c r="B9" s="236" t="s">
        <v>108</v>
      </c>
      <c r="C9" s="236"/>
      <c r="D9" s="236"/>
      <c r="E9" s="236"/>
      <c r="F9" s="236"/>
      <c r="G9" s="236"/>
      <c r="H9" s="236"/>
      <c r="I9" s="236"/>
      <c r="X9" s="1"/>
    </row>
    <row r="10" spans="2:24" ht="28.5" customHeight="1" x14ac:dyDescent="0.2">
      <c r="B10" s="233" t="s">
        <v>26</v>
      </c>
      <c r="C10" s="233"/>
      <c r="D10" s="237" t="s">
        <v>172</v>
      </c>
      <c r="E10" s="237"/>
      <c r="F10" s="237"/>
      <c r="G10" s="237"/>
      <c r="H10" s="237"/>
      <c r="I10" s="237"/>
      <c r="X10" s="1"/>
    </row>
    <row r="11" spans="2:24" ht="22.5" customHeight="1" x14ac:dyDescent="0.2">
      <c r="B11" s="233" t="s">
        <v>1</v>
      </c>
      <c r="C11" s="233"/>
      <c r="D11" s="233" t="s">
        <v>2</v>
      </c>
      <c r="E11" s="233"/>
      <c r="F11" s="31" t="s">
        <v>3</v>
      </c>
      <c r="G11" s="44" t="s">
        <v>106</v>
      </c>
      <c r="H11" s="44" t="s">
        <v>4</v>
      </c>
      <c r="I11" s="44" t="s">
        <v>107</v>
      </c>
      <c r="X11" s="1"/>
    </row>
    <row r="12" spans="2:24" s="102" customFormat="1" ht="45.75" customHeight="1" x14ac:dyDescent="0.2">
      <c r="B12" s="235" t="s">
        <v>51</v>
      </c>
      <c r="C12" s="235"/>
      <c r="D12" s="235" t="s">
        <v>164</v>
      </c>
      <c r="E12" s="235"/>
      <c r="F12" s="126">
        <v>100</v>
      </c>
      <c r="G12" s="120" t="s">
        <v>112</v>
      </c>
      <c r="H12" s="120" t="s">
        <v>52</v>
      </c>
      <c r="I12" s="120" t="s">
        <v>310</v>
      </c>
      <c r="N12" s="129"/>
    </row>
    <row r="13" spans="2:24" ht="24.75" customHeight="1" x14ac:dyDescent="0.2">
      <c r="B13" s="233" t="s">
        <v>5</v>
      </c>
      <c r="C13" s="233"/>
      <c r="D13" s="234" t="s">
        <v>165</v>
      </c>
      <c r="E13" s="234"/>
      <c r="F13" s="234"/>
      <c r="G13" s="234"/>
      <c r="H13" s="234"/>
      <c r="I13" s="234"/>
      <c r="X13" s="1"/>
    </row>
    <row r="14" spans="2:24" ht="7.5" customHeight="1" x14ac:dyDescent="0.2"/>
    <row r="15" spans="2:24" ht="25.5" customHeight="1" x14ac:dyDescent="0.2">
      <c r="B15" s="233" t="s">
        <v>26</v>
      </c>
      <c r="C15" s="233"/>
      <c r="D15" s="237" t="s">
        <v>166</v>
      </c>
      <c r="E15" s="237"/>
      <c r="F15" s="237"/>
      <c r="G15" s="237"/>
      <c r="H15" s="237"/>
      <c r="I15" s="237"/>
      <c r="X15" s="1"/>
    </row>
    <row r="16" spans="2:24" ht="25.5" customHeight="1" x14ac:dyDescent="0.2">
      <c r="B16" s="233" t="s">
        <v>1</v>
      </c>
      <c r="C16" s="233"/>
      <c r="D16" s="233" t="s">
        <v>2</v>
      </c>
      <c r="E16" s="233"/>
      <c r="F16" s="99" t="s">
        <v>3</v>
      </c>
      <c r="G16" s="99" t="s">
        <v>106</v>
      </c>
      <c r="H16" s="99" t="s">
        <v>4</v>
      </c>
      <c r="I16" s="99" t="s">
        <v>107</v>
      </c>
      <c r="X16" s="1"/>
    </row>
    <row r="17" spans="2:24" s="102" customFormat="1" ht="62.25" customHeight="1" x14ac:dyDescent="0.2">
      <c r="B17" s="235" t="s">
        <v>51</v>
      </c>
      <c r="C17" s="235"/>
      <c r="D17" s="235" t="s">
        <v>164</v>
      </c>
      <c r="E17" s="235"/>
      <c r="F17" s="126">
        <v>60</v>
      </c>
      <c r="G17" s="120" t="s">
        <v>114</v>
      </c>
      <c r="H17" s="120" t="s">
        <v>52</v>
      </c>
      <c r="I17" s="120" t="s">
        <v>309</v>
      </c>
      <c r="N17" s="129"/>
    </row>
    <row r="18" spans="2:24" ht="24.75" customHeight="1" x14ac:dyDescent="0.2">
      <c r="B18" s="233" t="s">
        <v>5</v>
      </c>
      <c r="C18" s="233"/>
      <c r="D18" s="234" t="s">
        <v>165</v>
      </c>
      <c r="E18" s="234"/>
      <c r="F18" s="234"/>
      <c r="G18" s="234"/>
      <c r="H18" s="234"/>
      <c r="I18" s="234"/>
      <c r="X18" s="1"/>
    </row>
  </sheetData>
  <mergeCells count="27">
    <mergeCell ref="D13:I13"/>
    <mergeCell ref="B7:C7"/>
    <mergeCell ref="D7:I7"/>
    <mergeCell ref="D2:H2"/>
    <mergeCell ref="D3:H3"/>
    <mergeCell ref="D4:H4"/>
    <mergeCell ref="D5:H5"/>
    <mergeCell ref="B2:C2"/>
    <mergeCell ref="B4:C4"/>
    <mergeCell ref="B5:C5"/>
    <mergeCell ref="B3:C3"/>
    <mergeCell ref="B18:C18"/>
    <mergeCell ref="D18:I18"/>
    <mergeCell ref="B12:C12"/>
    <mergeCell ref="D12:E12"/>
    <mergeCell ref="B9:I9"/>
    <mergeCell ref="B11:C11"/>
    <mergeCell ref="D11:E11"/>
    <mergeCell ref="B10:C10"/>
    <mergeCell ref="D10:I10"/>
    <mergeCell ref="B15:C15"/>
    <mergeCell ref="D15:I15"/>
    <mergeCell ref="B16:C16"/>
    <mergeCell ref="D16:E16"/>
    <mergeCell ref="B17:C17"/>
    <mergeCell ref="D17:E17"/>
    <mergeCell ref="B13:C13"/>
  </mergeCells>
  <dataValidations count="1">
    <dataValidation type="whole" allowBlank="1" showInputMessage="1" showErrorMessage="1" sqref="P19:V65498 J19:N65498 H19:H65498 P14:V14 J14:N14 H14">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H17 H12</xm:sqref>
        </x14:dataValidation>
        <x14:dataValidation type="list" allowBlank="1" showInputMessage="1" showErrorMessage="1">
          <x14:formula1>
            <xm:f>'No tocar'!$C$5:$C$7</xm:f>
          </x14:formula1>
          <xm:sqref>B17:C17 B12:C12</xm:sqref>
        </x14:dataValidation>
        <x14:dataValidation type="list" allowBlank="1" showInputMessage="1" showErrorMessage="1">
          <x14:formula1>
            <xm:f>'No tocar'!$Q$5:$Q$12</xm:f>
          </x14:formula1>
          <xm:sqref>G17 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2"/>
  <sheetViews>
    <sheetView showGridLines="0" topLeftCell="A4" zoomScale="90" zoomScaleNormal="90" workbookViewId="0">
      <selection activeCell="D17" sqref="D17"/>
    </sheetView>
  </sheetViews>
  <sheetFormatPr baseColWidth="10" defaultRowHeight="12" x14ac:dyDescent="0.2"/>
  <cols>
    <col min="1" max="1" width="2.42578125" style="1" customWidth="1"/>
    <col min="2" max="2" width="34.28515625" style="1" customWidth="1"/>
    <col min="3" max="4" width="39.42578125" style="1" customWidth="1"/>
    <col min="5" max="5" width="8.85546875" style="1" customWidth="1"/>
    <col min="6" max="6" width="5.7109375" style="1" customWidth="1"/>
    <col min="7" max="7" width="49.85546875" style="1" customWidth="1"/>
    <col min="8" max="8" width="7.7109375" style="1" customWidth="1"/>
    <col min="9" max="9" width="0.7109375" style="7" customWidth="1"/>
    <col min="10" max="10" width="1" style="1" customWidth="1"/>
    <col min="11" max="11" width="1.5703125" style="1" customWidth="1"/>
    <col min="12" max="12" width="1.140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2" customFormat="1" ht="26.25" customHeight="1" thickBot="1" x14ac:dyDescent="0.25">
      <c r="B2" s="68"/>
      <c r="C2" s="242" t="s">
        <v>120</v>
      </c>
      <c r="D2" s="243"/>
      <c r="E2" s="243"/>
      <c r="F2" s="244"/>
      <c r="G2" s="65" t="str">
        <f>Proyecto!K2</f>
        <v>Codigo: GC-F-015</v>
      </c>
      <c r="H2" s="11"/>
      <c r="I2" s="11"/>
      <c r="J2" s="15"/>
      <c r="T2" s="16"/>
    </row>
    <row r="3" spans="2:22" s="12" customFormat="1" ht="23.25" customHeight="1" thickBot="1" x14ac:dyDescent="0.25">
      <c r="B3" s="69"/>
      <c r="C3" s="242" t="s">
        <v>122</v>
      </c>
      <c r="D3" s="243"/>
      <c r="E3" s="243"/>
      <c r="F3" s="244"/>
      <c r="G3" s="66" t="str">
        <f>Proyecto!K3</f>
        <v>Fecha: 17 de septiembre de 2014</v>
      </c>
      <c r="H3" s="11"/>
      <c r="I3" s="11"/>
      <c r="J3" s="15"/>
      <c r="T3" s="16"/>
    </row>
    <row r="4" spans="2:22" s="12" customFormat="1" ht="24" customHeight="1" thickBot="1" x14ac:dyDescent="0.25">
      <c r="B4" s="69"/>
      <c r="C4" s="242" t="s">
        <v>123</v>
      </c>
      <c r="D4" s="243"/>
      <c r="E4" s="243"/>
      <c r="F4" s="244"/>
      <c r="G4" s="66" t="str">
        <f>Proyecto!K4</f>
        <v>Version 001</v>
      </c>
      <c r="J4" s="15"/>
      <c r="T4" s="16"/>
    </row>
    <row r="5" spans="2:22" s="12" customFormat="1" ht="22.5" customHeight="1" thickBot="1" x14ac:dyDescent="0.25">
      <c r="B5" s="70"/>
      <c r="C5" s="242" t="s">
        <v>125</v>
      </c>
      <c r="D5" s="243"/>
      <c r="E5" s="243"/>
      <c r="F5" s="244"/>
      <c r="G5" s="67" t="s">
        <v>126</v>
      </c>
      <c r="J5" s="11"/>
      <c r="T5" s="16"/>
    </row>
    <row r="6" spans="2:22" ht="5.25" customHeight="1" x14ac:dyDescent="0.2">
      <c r="B6" s="5"/>
      <c r="C6" s="20"/>
      <c r="D6" s="5"/>
      <c r="E6" s="5"/>
      <c r="F6" s="5"/>
      <c r="G6" s="5"/>
    </row>
    <row r="7" spans="2:22" ht="29.25" customHeight="1" x14ac:dyDescent="0.2">
      <c r="B7" s="35" t="s">
        <v>0</v>
      </c>
      <c r="C7" s="172" t="str">
        <f>+Proyecto!E7</f>
        <v xml:space="preserve">Fortalecimiento de la Justicia Concursal Digital </v>
      </c>
      <c r="D7" s="172"/>
      <c r="E7" s="172"/>
      <c r="F7" s="172"/>
      <c r="G7" s="172"/>
      <c r="V7" s="1"/>
    </row>
    <row r="9" spans="2:22" ht="18" customHeight="1" x14ac:dyDescent="0.2">
      <c r="B9" s="236" t="s">
        <v>42</v>
      </c>
      <c r="C9" s="236"/>
      <c r="D9" s="236"/>
      <c r="E9" s="236"/>
      <c r="F9" s="236"/>
      <c r="G9" s="236"/>
    </row>
    <row r="10" spans="2:22" customFormat="1" ht="15" customHeight="1" x14ac:dyDescent="0.2"/>
    <row r="11" spans="2:22" ht="20.25" customHeight="1" x14ac:dyDescent="0.2">
      <c r="B11" s="31" t="s">
        <v>71</v>
      </c>
      <c r="C11" s="31" t="s">
        <v>6</v>
      </c>
      <c r="D11" s="31" t="s">
        <v>14</v>
      </c>
      <c r="E11" s="31" t="s">
        <v>41</v>
      </c>
      <c r="F11" s="236" t="s">
        <v>15</v>
      </c>
      <c r="G11" s="236"/>
    </row>
    <row r="12" spans="2:22" s="102" customFormat="1" ht="90" x14ac:dyDescent="0.25">
      <c r="B12" s="109" t="s">
        <v>59</v>
      </c>
      <c r="C12" s="109" t="s">
        <v>136</v>
      </c>
      <c r="D12" s="108" t="s">
        <v>276</v>
      </c>
      <c r="E12" s="109" t="s">
        <v>92</v>
      </c>
      <c r="F12" s="246" t="s">
        <v>298</v>
      </c>
      <c r="G12" s="246"/>
      <c r="I12" s="113"/>
      <c r="L12" s="113"/>
      <c r="V12" s="110"/>
    </row>
    <row r="13" spans="2:22" s="102" customFormat="1" ht="165" x14ac:dyDescent="0.25">
      <c r="B13" s="124" t="s">
        <v>60</v>
      </c>
      <c r="C13" s="124" t="s">
        <v>137</v>
      </c>
      <c r="D13" s="108" t="s">
        <v>277</v>
      </c>
      <c r="E13" s="124" t="s">
        <v>92</v>
      </c>
      <c r="F13" s="246" t="s">
        <v>299</v>
      </c>
      <c r="G13" s="246"/>
      <c r="I13" s="113"/>
      <c r="L13" s="113"/>
      <c r="V13" s="110"/>
    </row>
    <row r="14" spans="2:22" s="102" customFormat="1" ht="75" x14ac:dyDescent="0.25">
      <c r="B14" s="124" t="s">
        <v>61</v>
      </c>
      <c r="C14" s="124" t="s">
        <v>304</v>
      </c>
      <c r="D14" s="108" t="s">
        <v>297</v>
      </c>
      <c r="E14" s="124" t="s">
        <v>92</v>
      </c>
      <c r="F14" s="246" t="s">
        <v>300</v>
      </c>
      <c r="G14" s="246"/>
      <c r="I14" s="113"/>
      <c r="L14" s="113"/>
      <c r="V14" s="110"/>
    </row>
    <row r="15" spans="2:22" ht="73.5" customHeight="1" x14ac:dyDescent="0.2">
      <c r="B15" s="124" t="s">
        <v>281</v>
      </c>
      <c r="C15" s="124" t="s">
        <v>282</v>
      </c>
      <c r="D15" s="108" t="s">
        <v>278</v>
      </c>
      <c r="E15" s="125" t="s">
        <v>92</v>
      </c>
      <c r="F15" s="246" t="s">
        <v>301</v>
      </c>
      <c r="G15" s="246"/>
    </row>
    <row r="16" spans="2:22" ht="18" customHeight="1" x14ac:dyDescent="0.2">
      <c r="B16" s="30"/>
      <c r="C16" s="30"/>
      <c r="D16" s="123"/>
      <c r="E16" s="22"/>
      <c r="F16" s="245"/>
      <c r="G16" s="245"/>
    </row>
    <row r="17" spans="2:7" ht="18" customHeight="1" x14ac:dyDescent="0.2">
      <c r="B17" s="30"/>
      <c r="C17" s="30"/>
      <c r="D17" s="123"/>
      <c r="E17" s="22"/>
      <c r="F17" s="245"/>
      <c r="G17" s="245"/>
    </row>
    <row r="18" spans="2:7" ht="18" customHeight="1" x14ac:dyDescent="0.2">
      <c r="B18" s="30"/>
      <c r="C18" s="30"/>
      <c r="D18" s="123"/>
      <c r="E18" s="22"/>
      <c r="F18" s="245"/>
      <c r="G18" s="245"/>
    </row>
    <row r="19" spans="2:7" ht="18" customHeight="1" x14ac:dyDescent="0.2">
      <c r="B19" s="30"/>
      <c r="C19" s="30"/>
      <c r="D19" s="30"/>
      <c r="E19" s="22"/>
      <c r="F19" s="245"/>
      <c r="G19" s="245"/>
    </row>
    <row r="20" spans="2:7" ht="18" customHeight="1" x14ac:dyDescent="0.2">
      <c r="B20" s="30"/>
      <c r="C20" s="30"/>
      <c r="D20" s="30"/>
      <c r="E20" s="22"/>
      <c r="F20" s="245"/>
      <c r="G20" s="245"/>
    </row>
    <row r="21" spans="2:7" ht="18" customHeight="1" x14ac:dyDescent="0.2">
      <c r="B21" s="30"/>
      <c r="C21" s="30"/>
      <c r="D21" s="30"/>
      <c r="E21" s="22"/>
      <c r="F21" s="245"/>
      <c r="G21" s="245"/>
    </row>
    <row r="22" spans="2:7" x14ac:dyDescent="0.2">
      <c r="B22" s="18"/>
    </row>
  </sheetData>
  <mergeCells count="17">
    <mergeCell ref="F21:G21"/>
    <mergeCell ref="F18:G18"/>
    <mergeCell ref="F19:G19"/>
    <mergeCell ref="F12:G12"/>
    <mergeCell ref="F17:G17"/>
    <mergeCell ref="F13:G13"/>
    <mergeCell ref="F14:G14"/>
    <mergeCell ref="F15:G15"/>
    <mergeCell ref="F16:G16"/>
    <mergeCell ref="C2:F2"/>
    <mergeCell ref="C3:F3"/>
    <mergeCell ref="C4:F4"/>
    <mergeCell ref="C5:F5"/>
    <mergeCell ref="F20:G20"/>
    <mergeCell ref="F11:G11"/>
    <mergeCell ref="C7:G7"/>
    <mergeCell ref="B9:G9"/>
  </mergeCells>
  <dataValidations count="1">
    <dataValidation type="whole" allowBlank="1" showInputMessage="1" showErrorMessage="1" sqref="F22:G22 E8:G8 E23:L65492 N8:T65492 H8:L22 E21:E2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tocar'!$I$5:$I$6</xm:f>
          </x14:formula1>
          <xm:sqref>E12:E20</xm:sqref>
        </x14:dataValidation>
        <x14:dataValidation type="list" allowBlank="1" showInputMessage="1" showErrorMessage="1">
          <x14:formula1>
            <xm:f>'No tocar'!$G$5:$G$8</xm:f>
          </x14:formula1>
          <xm:sqref>B12:B21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22"/>
  <sheetViews>
    <sheetView zoomScale="80" zoomScaleNormal="80" workbookViewId="0">
      <selection activeCell="G15" sqref="G15"/>
    </sheetView>
  </sheetViews>
  <sheetFormatPr baseColWidth="10" defaultRowHeight="12.75" x14ac:dyDescent="0.2"/>
  <cols>
    <col min="1" max="1" width="5" style="71" customWidth="1"/>
    <col min="2" max="2" width="30.28515625" style="71" customWidth="1"/>
    <col min="3" max="3" width="25" style="71" customWidth="1"/>
    <col min="4" max="4" width="11.42578125" style="71"/>
    <col min="5" max="5" width="33" style="71" customWidth="1"/>
    <col min="6" max="6" width="20.7109375" style="71" customWidth="1"/>
    <col min="7" max="7" width="25.5703125" style="71" customWidth="1"/>
    <col min="8" max="8" width="15" style="71" customWidth="1"/>
    <col min="9" max="16384" width="11.42578125" style="71"/>
  </cols>
  <sheetData>
    <row r="1" spans="2:8" ht="13.5" thickBot="1" x14ac:dyDescent="0.25"/>
    <row r="2" spans="2:8" ht="18" customHeight="1" thickBot="1" x14ac:dyDescent="0.25">
      <c r="B2" s="74"/>
      <c r="C2" s="257" t="s">
        <v>120</v>
      </c>
      <c r="D2" s="258"/>
      <c r="E2" s="258"/>
      <c r="F2" s="258"/>
      <c r="G2" s="251" t="str">
        <f>Proyecto!K2</f>
        <v>Codigo: GC-F-015</v>
      </c>
      <c r="H2" s="252"/>
    </row>
    <row r="3" spans="2:8" ht="19.5" customHeight="1" thickBot="1" x14ac:dyDescent="0.25">
      <c r="B3" s="76"/>
      <c r="C3" s="257" t="s">
        <v>122</v>
      </c>
      <c r="D3" s="258"/>
      <c r="E3" s="258"/>
      <c r="F3" s="258"/>
      <c r="G3" s="253" t="str">
        <f>Proyecto!K3</f>
        <v>Fecha: 17 de septiembre de 2014</v>
      </c>
      <c r="H3" s="254"/>
    </row>
    <row r="4" spans="2:8" ht="19.5" customHeight="1" thickBot="1" x14ac:dyDescent="0.25">
      <c r="B4" s="76"/>
      <c r="C4" s="257" t="s">
        <v>123</v>
      </c>
      <c r="D4" s="258"/>
      <c r="E4" s="258"/>
      <c r="F4" s="258"/>
      <c r="G4" s="255" t="str">
        <f>Proyecto!K4</f>
        <v>Version 001</v>
      </c>
      <c r="H4" s="256"/>
    </row>
    <row r="5" spans="2:8" ht="21.75" customHeight="1" thickBot="1" x14ac:dyDescent="0.25">
      <c r="B5" s="78"/>
      <c r="C5" s="257" t="s">
        <v>125</v>
      </c>
      <c r="D5" s="258"/>
      <c r="E5" s="258"/>
      <c r="F5" s="258"/>
      <c r="G5" s="253" t="s">
        <v>126</v>
      </c>
      <c r="H5" s="254"/>
    </row>
    <row r="6" spans="2:8" ht="21" customHeight="1" x14ac:dyDescent="0.2"/>
    <row r="7" spans="2:8" ht="22.5" customHeight="1" x14ac:dyDescent="0.2">
      <c r="B7" s="247" t="s">
        <v>73</v>
      </c>
      <c r="C7" s="248"/>
      <c r="D7" s="248"/>
      <c r="E7" s="248"/>
      <c r="F7" s="248"/>
      <c r="G7" s="248"/>
      <c r="H7" s="248"/>
    </row>
    <row r="8" spans="2:8" ht="118.5" customHeight="1" x14ac:dyDescent="0.2">
      <c r="B8" s="259" t="s">
        <v>311</v>
      </c>
      <c r="C8" s="260"/>
      <c r="D8" s="260"/>
      <c r="E8" s="260"/>
      <c r="F8" s="260"/>
      <c r="G8" s="260"/>
      <c r="H8" s="260"/>
    </row>
    <row r="9" spans="2:8" x14ac:dyDescent="0.2">
      <c r="B9" s="72"/>
    </row>
    <row r="11" spans="2:8" ht="22.5" customHeight="1" x14ac:dyDescent="0.2">
      <c r="B11" s="249" t="s">
        <v>70</v>
      </c>
      <c r="C11" s="250"/>
      <c r="E11" s="247" t="s">
        <v>72</v>
      </c>
      <c r="F11" s="248"/>
      <c r="G11" s="248"/>
      <c r="H11" s="248"/>
    </row>
    <row r="13" spans="2:8" ht="20.25" customHeight="1" x14ac:dyDescent="0.2">
      <c r="B13" s="36" t="s">
        <v>6</v>
      </c>
      <c r="C13" s="36" t="s">
        <v>71</v>
      </c>
      <c r="D13" s="73"/>
      <c r="E13" s="36" t="s">
        <v>6</v>
      </c>
      <c r="F13" s="36" t="s">
        <v>71</v>
      </c>
      <c r="G13" s="36" t="s">
        <v>69</v>
      </c>
      <c r="H13" s="36" t="s">
        <v>87</v>
      </c>
    </row>
    <row r="14" spans="2:8" s="131" customFormat="1" ht="39.950000000000003" customHeight="1" x14ac:dyDescent="0.2">
      <c r="B14" s="120" t="s">
        <v>179</v>
      </c>
      <c r="C14" s="130" t="s">
        <v>59</v>
      </c>
      <c r="E14" s="132"/>
      <c r="F14" s="132"/>
      <c r="G14" s="132"/>
      <c r="H14" s="132"/>
    </row>
    <row r="15" spans="2:8" s="131" customFormat="1" ht="39.950000000000003" customHeight="1" x14ac:dyDescent="0.2">
      <c r="B15" s="120" t="s">
        <v>303</v>
      </c>
      <c r="C15" s="130" t="s">
        <v>60</v>
      </c>
      <c r="E15" s="132"/>
      <c r="F15" s="132"/>
      <c r="G15" s="132"/>
      <c r="H15" s="132"/>
    </row>
    <row r="16" spans="2:8" s="131" customFormat="1" ht="39.950000000000003" customHeight="1" x14ac:dyDescent="0.2">
      <c r="B16" s="120" t="s">
        <v>307</v>
      </c>
      <c r="C16" s="130" t="s">
        <v>306</v>
      </c>
      <c r="E16" s="132"/>
      <c r="F16" s="132"/>
      <c r="G16" s="132"/>
      <c r="H16" s="132"/>
    </row>
    <row r="17" spans="2:8" s="131" customFormat="1" ht="39.950000000000003" customHeight="1" x14ac:dyDescent="0.2">
      <c r="B17" s="120" t="s">
        <v>305</v>
      </c>
      <c r="C17" s="130" t="s">
        <v>281</v>
      </c>
      <c r="E17" s="132"/>
      <c r="F17" s="132"/>
      <c r="G17" s="132"/>
      <c r="H17" s="132"/>
    </row>
    <row r="18" spans="2:8" s="131" customFormat="1" ht="39.950000000000003" customHeight="1" x14ac:dyDescent="0.2">
      <c r="B18" s="130" t="s">
        <v>206</v>
      </c>
      <c r="C18" s="130" t="s">
        <v>281</v>
      </c>
      <c r="E18" s="132"/>
      <c r="F18" s="132"/>
      <c r="G18" s="132"/>
      <c r="H18" s="132"/>
    </row>
    <row r="19" spans="2:8" s="131" customFormat="1" ht="39.950000000000003" customHeight="1" x14ac:dyDescent="0.2">
      <c r="B19" s="130"/>
      <c r="C19" s="132"/>
      <c r="E19" s="132"/>
      <c r="F19" s="132"/>
      <c r="G19" s="132"/>
      <c r="H19" s="132"/>
    </row>
    <row r="20" spans="2:8" s="131" customFormat="1" ht="39.950000000000003" customHeight="1" x14ac:dyDescent="0.2">
      <c r="B20" s="130"/>
      <c r="C20" s="132"/>
      <c r="D20" s="133"/>
      <c r="E20" s="132"/>
      <c r="F20" s="132"/>
      <c r="G20" s="132"/>
      <c r="H20" s="132"/>
    </row>
    <row r="21" spans="2:8" s="131" customFormat="1" ht="39.950000000000003" customHeight="1" x14ac:dyDescent="0.2">
      <c r="B21" s="130"/>
      <c r="C21" s="132"/>
      <c r="E21" s="132"/>
      <c r="F21" s="132"/>
      <c r="G21" s="132"/>
      <c r="H21" s="132"/>
    </row>
    <row r="22" spans="2:8" s="131" customFormat="1" ht="39.950000000000003" customHeight="1" x14ac:dyDescent="0.2">
      <c r="B22" s="130"/>
      <c r="C22" s="132"/>
      <c r="E22" s="132"/>
      <c r="F22" s="132"/>
      <c r="G22" s="132"/>
      <c r="H22" s="132"/>
    </row>
  </sheetData>
  <mergeCells count="12">
    <mergeCell ref="E11:H11"/>
    <mergeCell ref="B7:H7"/>
    <mergeCell ref="B11:C11"/>
    <mergeCell ref="G2:H2"/>
    <mergeCell ref="G3:H3"/>
    <mergeCell ref="G4:H4"/>
    <mergeCell ref="G5:H5"/>
    <mergeCell ref="C2:F2"/>
    <mergeCell ref="C3:F3"/>
    <mergeCell ref="C4:F4"/>
    <mergeCell ref="C5:F5"/>
    <mergeCell ref="B8:H8"/>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1"/>
  <sheetViews>
    <sheetView showGridLines="0" zoomScale="90" zoomScaleNormal="90" workbookViewId="0">
      <selection activeCell="C14" sqref="C14"/>
    </sheetView>
  </sheetViews>
  <sheetFormatPr baseColWidth="10"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140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8" customFormat="1" ht="26.25" customHeight="1" thickBot="1" x14ac:dyDescent="0.25">
      <c r="B2" s="74"/>
      <c r="C2" s="257" t="s">
        <v>120</v>
      </c>
      <c r="D2" s="258"/>
      <c r="E2" s="258"/>
      <c r="F2" s="258"/>
      <c r="G2" s="251" t="str">
        <f>Proyecto!K2</f>
        <v>Codigo: GC-F-015</v>
      </c>
      <c r="H2" s="261"/>
      <c r="I2" s="261"/>
      <c r="J2" s="261"/>
      <c r="K2" s="261"/>
      <c r="L2" s="252"/>
      <c r="U2" s="16"/>
    </row>
    <row r="3" spans="1:21" s="18" customFormat="1" ht="23.25" customHeight="1" thickBot="1" x14ac:dyDescent="0.25">
      <c r="B3" s="76"/>
      <c r="C3" s="257" t="s">
        <v>122</v>
      </c>
      <c r="D3" s="258"/>
      <c r="E3" s="258"/>
      <c r="F3" s="258"/>
      <c r="G3" s="253" t="str">
        <f>Proyecto!K3</f>
        <v>Fecha: 17 de septiembre de 2014</v>
      </c>
      <c r="H3" s="262"/>
      <c r="I3" s="262"/>
      <c r="J3" s="262"/>
      <c r="K3" s="262"/>
      <c r="L3" s="254"/>
      <c r="U3" s="16"/>
    </row>
    <row r="4" spans="1:21" s="18" customFormat="1" ht="24" customHeight="1" thickBot="1" x14ac:dyDescent="0.25">
      <c r="B4" s="76"/>
      <c r="C4" s="257" t="s">
        <v>123</v>
      </c>
      <c r="D4" s="258"/>
      <c r="E4" s="258"/>
      <c r="F4" s="258"/>
      <c r="G4" s="255" t="str">
        <f>Proyecto!K4</f>
        <v>Version 001</v>
      </c>
      <c r="H4" s="263"/>
      <c r="I4" s="263"/>
      <c r="J4" s="263"/>
      <c r="K4" s="263"/>
      <c r="L4" s="256"/>
      <c r="U4" s="16"/>
    </row>
    <row r="5" spans="1:21" s="18" customFormat="1" ht="22.5" customHeight="1" thickBot="1" x14ac:dyDescent="0.25">
      <c r="B5" s="78"/>
      <c r="C5" s="257" t="s">
        <v>125</v>
      </c>
      <c r="D5" s="258"/>
      <c r="E5" s="258"/>
      <c r="F5" s="258"/>
      <c r="G5" s="253" t="s">
        <v>126</v>
      </c>
      <c r="H5" s="262"/>
      <c r="I5" s="262"/>
      <c r="J5" s="262"/>
      <c r="K5" s="262"/>
      <c r="L5" s="254"/>
      <c r="U5" s="16"/>
    </row>
    <row r="6" spans="1:21" ht="5.25" customHeight="1" x14ac:dyDescent="0.2">
      <c r="A6" s="7" t="str">
        <f>Proyecto!$E$7</f>
        <v xml:space="preserve">Fortalecimiento de la Justicia Concursal Digital </v>
      </c>
      <c r="B6" s="17"/>
      <c r="C6" s="17"/>
      <c r="D6" s="17"/>
      <c r="E6" s="17"/>
      <c r="F6" s="17"/>
    </row>
    <row r="7" spans="1:21" ht="29.25" customHeight="1" x14ac:dyDescent="0.2">
      <c r="B7" s="35" t="s">
        <v>0</v>
      </c>
      <c r="C7" s="172" t="str">
        <f>Proyecto!$E$7</f>
        <v xml:space="preserve">Fortalecimiento de la Justicia Concursal Digital </v>
      </c>
      <c r="D7" s="172"/>
      <c r="E7" s="172"/>
      <c r="F7" s="172"/>
      <c r="U7" s="1"/>
    </row>
    <row r="8" spans="1:21" x14ac:dyDescent="0.2">
      <c r="B8" s="18"/>
    </row>
    <row r="10" spans="1:21" ht="18" customHeight="1" x14ac:dyDescent="0.2">
      <c r="B10" s="35" t="s">
        <v>84</v>
      </c>
      <c r="C10" s="114" t="s">
        <v>91</v>
      </c>
    </row>
    <row r="11" spans="1:21" ht="6" customHeight="1" x14ac:dyDescent="0.2">
      <c r="C11" s="100"/>
    </row>
    <row r="12" spans="1:21" ht="18" customHeight="1" x14ac:dyDescent="0.2">
      <c r="B12" s="35" t="s">
        <v>46</v>
      </c>
      <c r="C12" s="114" t="s">
        <v>173</v>
      </c>
    </row>
    <row r="13" spans="1:21" ht="6" customHeight="1" x14ac:dyDescent="0.2">
      <c r="C13" s="100"/>
    </row>
    <row r="14" spans="1:21" ht="18" customHeight="1" x14ac:dyDescent="0.2">
      <c r="B14" s="35" t="s">
        <v>47</v>
      </c>
      <c r="C14" s="170"/>
    </row>
    <row r="15" spans="1:21" ht="6" customHeight="1" x14ac:dyDescent="0.2">
      <c r="C15" s="100"/>
    </row>
    <row r="16" spans="1:21" ht="18" customHeight="1" x14ac:dyDescent="0.2">
      <c r="B16" s="35" t="s">
        <v>43</v>
      </c>
      <c r="C16" s="115">
        <v>1280000000</v>
      </c>
    </row>
    <row r="17" spans="2:3" ht="6" customHeight="1" x14ac:dyDescent="0.2">
      <c r="C17" s="100"/>
    </row>
    <row r="18" spans="2:3" ht="18" customHeight="1" x14ac:dyDescent="0.2">
      <c r="B18" s="35" t="s">
        <v>44</v>
      </c>
      <c r="C18" s="115">
        <v>922227780.38999999</v>
      </c>
    </row>
    <row r="19" spans="2:3" ht="6" customHeight="1" x14ac:dyDescent="0.2">
      <c r="C19" s="100"/>
    </row>
    <row r="20" spans="2:3" ht="18" customHeight="1" x14ac:dyDescent="0.2">
      <c r="B20" s="35" t="s">
        <v>45</v>
      </c>
      <c r="C20" s="115">
        <v>81673523</v>
      </c>
    </row>
    <row r="21" spans="2:3" x14ac:dyDescent="0.2">
      <c r="C21" s="100"/>
    </row>
  </sheetData>
  <sheetProtection algorithmName="SHA-512" hashValue="maOxzSvNnvByGeCH81KNEmEnmyDvXUIiY+Dd2o0q/6l8ZuR6yhAhz45pWiYA5cZgIxpbpYnZs+H2PEWkg3ip+g==" saltValue="v1vWWwuegi2Ywwqn2BORzg==" spinCount="100000" sheet="1" objects="1" scenarios="1"/>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52"/>
  <sheetViews>
    <sheetView showGridLines="0" topLeftCell="A16" zoomScale="90" zoomScaleNormal="90" workbookViewId="0">
      <selection activeCell="B12" sqref="B12:C12"/>
    </sheetView>
  </sheetViews>
  <sheetFormatPr baseColWidth="10" defaultRowHeight="12" x14ac:dyDescent="0.2"/>
  <cols>
    <col min="1" max="1" width="2.42578125" style="1" customWidth="1"/>
    <col min="2" max="2" width="14.5703125" style="1" customWidth="1"/>
    <col min="3" max="3" width="24.140625" style="1" customWidth="1"/>
    <col min="4" max="4" width="36.140625" style="1" customWidth="1"/>
    <col min="5" max="5" width="17.140625" style="1" customWidth="1"/>
    <col min="6" max="6" width="34.285156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2" customFormat="1" ht="26.25" customHeight="1" thickBot="1" x14ac:dyDescent="0.25">
      <c r="B2" s="278"/>
      <c r="C2" s="279"/>
      <c r="D2" s="269" t="s">
        <v>120</v>
      </c>
      <c r="E2" s="270"/>
      <c r="F2" s="270"/>
      <c r="G2" s="271"/>
      <c r="H2" s="75" t="str">
        <f>Proyecto!K2</f>
        <v>Codigo: GC-F-015</v>
      </c>
      <c r="P2" s="16"/>
    </row>
    <row r="3" spans="2:16" s="12" customFormat="1" ht="23.25" customHeight="1" thickBot="1" x14ac:dyDescent="0.25">
      <c r="B3" s="280"/>
      <c r="C3" s="281"/>
      <c r="D3" s="272" t="s">
        <v>122</v>
      </c>
      <c r="E3" s="273"/>
      <c r="F3" s="273"/>
      <c r="G3" s="274"/>
      <c r="H3" s="79" t="str">
        <f>Proyecto!K3</f>
        <v>Fecha: 17 de septiembre de 2014</v>
      </c>
      <c r="P3" s="16"/>
    </row>
    <row r="4" spans="2:16" s="12" customFormat="1" ht="24" customHeight="1" thickBot="1" x14ac:dyDescent="0.25">
      <c r="B4" s="280"/>
      <c r="C4" s="281"/>
      <c r="D4" s="275" t="s">
        <v>123</v>
      </c>
      <c r="E4" s="276"/>
      <c r="F4" s="276"/>
      <c r="G4" s="277"/>
      <c r="H4" s="77" t="str">
        <f>Proyecto!K4</f>
        <v>Version 001</v>
      </c>
      <c r="P4" s="16"/>
    </row>
    <row r="5" spans="2:16" s="12" customFormat="1" ht="22.5" customHeight="1" thickBot="1" x14ac:dyDescent="0.25">
      <c r="B5" s="282"/>
      <c r="C5" s="283"/>
      <c r="D5" s="272" t="s">
        <v>125</v>
      </c>
      <c r="E5" s="273"/>
      <c r="F5" s="273"/>
      <c r="G5" s="274"/>
      <c r="H5" s="79" t="s">
        <v>126</v>
      </c>
      <c r="P5" s="16"/>
    </row>
    <row r="6" spans="2:16" ht="5.25" customHeight="1" x14ac:dyDescent="0.2">
      <c r="B6" s="5"/>
      <c r="C6" s="5"/>
      <c r="D6" s="5"/>
      <c r="E6" s="5"/>
      <c r="F6" s="20"/>
      <c r="G6" s="5"/>
      <c r="H6" s="5"/>
    </row>
    <row r="7" spans="2:16" ht="29.25" customHeight="1" x14ac:dyDescent="0.2">
      <c r="B7" s="171" t="s">
        <v>0</v>
      </c>
      <c r="C7" s="171"/>
      <c r="D7" s="172" t="str">
        <f>Proyecto!$E$7</f>
        <v xml:space="preserve">Fortalecimiento de la Justicia Concursal Digital </v>
      </c>
      <c r="E7" s="172"/>
      <c r="F7" s="172"/>
      <c r="G7" s="172"/>
      <c r="H7" s="172"/>
      <c r="P7" s="1"/>
    </row>
    <row r="8" spans="2:16" customFormat="1" ht="19.5" customHeight="1" x14ac:dyDescent="0.2"/>
    <row r="9" spans="2:16" ht="30" customHeight="1" x14ac:dyDescent="0.2">
      <c r="B9" s="284" t="s">
        <v>36</v>
      </c>
      <c r="C9" s="285"/>
      <c r="D9" s="285"/>
      <c r="E9" s="285"/>
      <c r="F9" s="285"/>
      <c r="G9" s="285"/>
      <c r="H9" s="285"/>
    </row>
    <row r="10" spans="2:16" ht="9.75" customHeight="1" x14ac:dyDescent="0.2">
      <c r="B10" s="281"/>
      <c r="C10" s="281"/>
      <c r="D10" s="281"/>
      <c r="E10" s="281"/>
      <c r="F10" s="281"/>
      <c r="G10" s="281"/>
      <c r="H10" s="281"/>
      <c r="P10" s="1"/>
    </row>
    <row r="11" spans="2:16" ht="25.5" customHeight="1" x14ac:dyDescent="0.2">
      <c r="B11" s="233" t="s">
        <v>6</v>
      </c>
      <c r="C11" s="233"/>
      <c r="D11" s="31" t="s">
        <v>7</v>
      </c>
      <c r="E11" s="33" t="s">
        <v>67</v>
      </c>
      <c r="F11" s="31" t="s">
        <v>11</v>
      </c>
      <c r="G11" s="31" t="s">
        <v>94</v>
      </c>
      <c r="H11" s="31" t="s">
        <v>8</v>
      </c>
      <c r="P11" s="1"/>
    </row>
    <row r="12" spans="2:16" s="101" customFormat="1" ht="25.5" customHeight="1" x14ac:dyDescent="0.2">
      <c r="B12" s="264" t="s">
        <v>174</v>
      </c>
      <c r="C12" s="265"/>
      <c r="D12" s="116" t="s">
        <v>175</v>
      </c>
      <c r="E12" s="134">
        <v>6012201000</v>
      </c>
      <c r="F12" s="117" t="s">
        <v>183</v>
      </c>
      <c r="G12" s="116" t="s">
        <v>193</v>
      </c>
      <c r="H12" s="116" t="s">
        <v>64</v>
      </c>
    </row>
    <row r="13" spans="2:16" s="101" customFormat="1" ht="25.5" customHeight="1" x14ac:dyDescent="0.2">
      <c r="B13" s="264" t="s">
        <v>179</v>
      </c>
      <c r="C13" s="265"/>
      <c r="D13" s="116" t="s">
        <v>176</v>
      </c>
      <c r="E13" s="134">
        <v>6012201000</v>
      </c>
      <c r="F13" s="117" t="s">
        <v>184</v>
      </c>
      <c r="G13" s="116" t="s">
        <v>193</v>
      </c>
      <c r="H13" s="116" t="s">
        <v>64</v>
      </c>
    </row>
    <row r="14" spans="2:16" s="101" customFormat="1" ht="25.5" customHeight="1" x14ac:dyDescent="0.2">
      <c r="B14" s="264" t="s">
        <v>178</v>
      </c>
      <c r="C14" s="265"/>
      <c r="D14" s="116" t="s">
        <v>177</v>
      </c>
      <c r="E14" s="134">
        <v>6012201000</v>
      </c>
      <c r="F14" s="117" t="s">
        <v>138</v>
      </c>
      <c r="G14" s="116" t="s">
        <v>193</v>
      </c>
      <c r="H14" s="116" t="s">
        <v>64</v>
      </c>
    </row>
    <row r="15" spans="2:16" s="101" customFormat="1" ht="25.5" customHeight="1" x14ac:dyDescent="0.2">
      <c r="B15" s="264" t="s">
        <v>199</v>
      </c>
      <c r="C15" s="265"/>
      <c r="D15" s="116" t="s">
        <v>200</v>
      </c>
      <c r="E15" s="134">
        <v>6012201000</v>
      </c>
      <c r="F15" s="117" t="s">
        <v>226</v>
      </c>
      <c r="G15" s="116" t="s">
        <v>193</v>
      </c>
      <c r="H15" s="116" t="s">
        <v>64</v>
      </c>
    </row>
    <row r="16" spans="2:16" s="101" customFormat="1" ht="25.5" customHeight="1" x14ac:dyDescent="0.2">
      <c r="B16" s="264" t="s">
        <v>207</v>
      </c>
      <c r="C16" s="265"/>
      <c r="D16" s="116" t="s">
        <v>236</v>
      </c>
      <c r="E16" s="134">
        <v>6012201000</v>
      </c>
      <c r="F16" s="117" t="s">
        <v>237</v>
      </c>
      <c r="G16" s="116" t="s">
        <v>193</v>
      </c>
      <c r="H16" s="116" t="s">
        <v>64</v>
      </c>
    </row>
    <row r="17" spans="2:15" s="101" customFormat="1" ht="25.5" customHeight="1" x14ac:dyDescent="0.2">
      <c r="B17" s="264" t="s">
        <v>208</v>
      </c>
      <c r="C17" s="265"/>
      <c r="D17" s="116" t="s">
        <v>209</v>
      </c>
      <c r="E17" s="134">
        <v>6012201000</v>
      </c>
      <c r="F17" s="117" t="s">
        <v>227</v>
      </c>
      <c r="G17" s="116" t="s">
        <v>193</v>
      </c>
      <c r="H17" s="116" t="s">
        <v>64</v>
      </c>
    </row>
    <row r="18" spans="2:15" s="101" customFormat="1" ht="25.5" customHeight="1" x14ac:dyDescent="0.2">
      <c r="B18" s="264" t="s">
        <v>210</v>
      </c>
      <c r="C18" s="265"/>
      <c r="D18" s="116" t="s">
        <v>211</v>
      </c>
      <c r="E18" s="134">
        <v>6012201000</v>
      </c>
      <c r="F18" s="117" t="s">
        <v>228</v>
      </c>
      <c r="G18" s="116" t="s">
        <v>193</v>
      </c>
      <c r="H18" s="116" t="s">
        <v>64</v>
      </c>
    </row>
    <row r="19" spans="2:15" s="101" customFormat="1" ht="25.5" customHeight="1" x14ac:dyDescent="0.2">
      <c r="B19" s="264" t="s">
        <v>212</v>
      </c>
      <c r="C19" s="265"/>
      <c r="D19" s="116" t="s">
        <v>213</v>
      </c>
      <c r="E19" s="134">
        <v>6012201000</v>
      </c>
      <c r="F19" s="117" t="s">
        <v>229</v>
      </c>
      <c r="G19" s="116" t="s">
        <v>193</v>
      </c>
      <c r="H19" s="116" t="s">
        <v>64</v>
      </c>
    </row>
    <row r="20" spans="2:15" s="101" customFormat="1" ht="25.5" customHeight="1" x14ac:dyDescent="0.2">
      <c r="B20" s="264" t="s">
        <v>214</v>
      </c>
      <c r="C20" s="265"/>
      <c r="D20" s="116" t="s">
        <v>224</v>
      </c>
      <c r="E20" s="134">
        <v>6012201000</v>
      </c>
      <c r="F20" s="117" t="s">
        <v>230</v>
      </c>
      <c r="G20" s="116" t="s">
        <v>193</v>
      </c>
      <c r="H20" s="116" t="s">
        <v>64</v>
      </c>
    </row>
    <row r="21" spans="2:15" s="101" customFormat="1" ht="25.5" customHeight="1" x14ac:dyDescent="0.2">
      <c r="B21" s="264" t="s">
        <v>215</v>
      </c>
      <c r="C21" s="265"/>
      <c r="D21" s="116" t="s">
        <v>225</v>
      </c>
      <c r="E21" s="134">
        <v>6012201000</v>
      </c>
      <c r="F21" s="117" t="s">
        <v>231</v>
      </c>
      <c r="G21" s="116" t="s">
        <v>193</v>
      </c>
      <c r="H21" s="116" t="s">
        <v>64</v>
      </c>
    </row>
    <row r="22" spans="2:15" s="101" customFormat="1" ht="25.5" customHeight="1" x14ac:dyDescent="0.2">
      <c r="B22" s="264" t="s">
        <v>216</v>
      </c>
      <c r="C22" s="265"/>
      <c r="D22" s="116" t="s">
        <v>222</v>
      </c>
      <c r="E22" s="134">
        <v>6012201000</v>
      </c>
      <c r="F22" s="117" t="s">
        <v>232</v>
      </c>
      <c r="G22" s="116" t="s">
        <v>193</v>
      </c>
      <c r="H22" s="116" t="s">
        <v>64</v>
      </c>
    </row>
    <row r="23" spans="2:15" s="101" customFormat="1" ht="25.5" customHeight="1" x14ac:dyDescent="0.2">
      <c r="B23" s="264" t="s">
        <v>217</v>
      </c>
      <c r="C23" s="265"/>
      <c r="D23" s="116" t="s">
        <v>223</v>
      </c>
      <c r="E23" s="134">
        <v>6012201000</v>
      </c>
      <c r="F23" s="117" t="s">
        <v>233</v>
      </c>
      <c r="G23" s="116" t="s">
        <v>193</v>
      </c>
      <c r="H23" s="116" t="s">
        <v>64</v>
      </c>
    </row>
    <row r="24" spans="2:15" s="101" customFormat="1" ht="25.5" customHeight="1" x14ac:dyDescent="0.2">
      <c r="B24" s="264" t="s">
        <v>218</v>
      </c>
      <c r="C24" s="265"/>
      <c r="D24" s="116" t="s">
        <v>220</v>
      </c>
      <c r="E24" s="134">
        <v>6012201000</v>
      </c>
      <c r="F24" s="117" t="s">
        <v>234</v>
      </c>
      <c r="G24" s="116" t="s">
        <v>193</v>
      </c>
      <c r="H24" s="116" t="s">
        <v>64</v>
      </c>
    </row>
    <row r="25" spans="2:15" s="101" customFormat="1" ht="25.5" customHeight="1" x14ac:dyDescent="0.2">
      <c r="B25" s="264" t="s">
        <v>219</v>
      </c>
      <c r="C25" s="265"/>
      <c r="D25" s="116" t="s">
        <v>221</v>
      </c>
      <c r="E25" s="134">
        <v>6012201000</v>
      </c>
      <c r="F25" s="117" t="s">
        <v>235</v>
      </c>
      <c r="G25" s="116" t="s">
        <v>193</v>
      </c>
      <c r="H25" s="116" t="s">
        <v>64</v>
      </c>
    </row>
    <row r="26" spans="2:15" s="101" customFormat="1" ht="25.5" customHeight="1" x14ac:dyDescent="0.2">
      <c r="B26" s="266" t="s">
        <v>139</v>
      </c>
      <c r="C26" s="267"/>
      <c r="D26" s="118" t="s">
        <v>140</v>
      </c>
      <c r="E26" s="134">
        <v>6012201000</v>
      </c>
      <c r="F26" s="117" t="s">
        <v>141</v>
      </c>
      <c r="G26" s="116" t="s">
        <v>193</v>
      </c>
      <c r="H26" s="116" t="s">
        <v>64</v>
      </c>
    </row>
    <row r="27" spans="2:15" s="101" customFormat="1" ht="25.5" customHeight="1" x14ac:dyDescent="0.2">
      <c r="B27" s="266" t="s">
        <v>150</v>
      </c>
      <c r="C27" s="267"/>
      <c r="D27" s="118" t="s">
        <v>142</v>
      </c>
      <c r="E27" s="134">
        <v>6012201000</v>
      </c>
      <c r="F27" s="117" t="s">
        <v>185</v>
      </c>
      <c r="G27" s="116" t="s">
        <v>193</v>
      </c>
      <c r="H27" s="116" t="s">
        <v>64</v>
      </c>
    </row>
    <row r="28" spans="2:15" s="101" customFormat="1" ht="25.5" customHeight="1" x14ac:dyDescent="0.2">
      <c r="B28" s="266" t="s">
        <v>143</v>
      </c>
      <c r="C28" s="267"/>
      <c r="D28" s="119" t="s">
        <v>144</v>
      </c>
      <c r="E28" s="134">
        <v>6012201000</v>
      </c>
      <c r="F28" s="117" t="s">
        <v>186</v>
      </c>
      <c r="G28" s="116" t="s">
        <v>193</v>
      </c>
      <c r="H28" s="116" t="s">
        <v>64</v>
      </c>
    </row>
    <row r="29" spans="2:15" s="101" customFormat="1" ht="25.5" customHeight="1" x14ac:dyDescent="0.2">
      <c r="B29" s="266" t="s">
        <v>151</v>
      </c>
      <c r="C29" s="267"/>
      <c r="D29" s="119" t="s">
        <v>145</v>
      </c>
      <c r="E29" s="134">
        <v>6012201000</v>
      </c>
      <c r="F29" s="117" t="s">
        <v>187</v>
      </c>
      <c r="G29" s="116" t="s">
        <v>193</v>
      </c>
      <c r="H29" s="116" t="s">
        <v>64</v>
      </c>
    </row>
    <row r="30" spans="2:15" s="101" customFormat="1" ht="25.5" customHeight="1" x14ac:dyDescent="0.2">
      <c r="B30" s="266" t="s">
        <v>152</v>
      </c>
      <c r="C30" s="267"/>
      <c r="D30" s="119" t="s">
        <v>146</v>
      </c>
      <c r="E30" s="134">
        <v>6012201000</v>
      </c>
      <c r="F30" s="117" t="s">
        <v>188</v>
      </c>
      <c r="G30" s="116" t="s">
        <v>193</v>
      </c>
      <c r="H30" s="116" t="s">
        <v>64</v>
      </c>
    </row>
    <row r="31" spans="2:15" s="101" customFormat="1" ht="25.5" customHeight="1" x14ac:dyDescent="0.2">
      <c r="B31" s="266" t="s">
        <v>147</v>
      </c>
      <c r="C31" s="267"/>
      <c r="D31" s="119" t="s">
        <v>148</v>
      </c>
      <c r="E31" s="134">
        <v>6012201000</v>
      </c>
      <c r="F31" s="117" t="s">
        <v>149</v>
      </c>
      <c r="G31" s="116" t="s">
        <v>193</v>
      </c>
      <c r="H31" s="116" t="s">
        <v>64</v>
      </c>
    </row>
    <row r="32" spans="2:15" s="101" customFormat="1" ht="50.1" customHeight="1" x14ac:dyDescent="0.2">
      <c r="B32" s="268" t="s">
        <v>313</v>
      </c>
      <c r="C32" s="268"/>
      <c r="D32" s="128" t="s">
        <v>314</v>
      </c>
      <c r="E32" s="134">
        <v>6012201000</v>
      </c>
      <c r="F32" s="134" t="s">
        <v>312</v>
      </c>
      <c r="G32" s="128" t="s">
        <v>92</v>
      </c>
      <c r="H32" s="128" t="s">
        <v>64</v>
      </c>
      <c r="O32" s="135"/>
    </row>
    <row r="33" spans="2:16" s="101" customFormat="1" ht="25.5" customHeight="1" x14ac:dyDescent="0.2">
      <c r="B33" s="266" t="s">
        <v>153</v>
      </c>
      <c r="C33" s="267"/>
      <c r="D33" s="119" t="s">
        <v>154</v>
      </c>
      <c r="E33" s="134">
        <v>6012201000</v>
      </c>
      <c r="F33" s="117" t="s">
        <v>189</v>
      </c>
      <c r="G33" s="116" t="s">
        <v>193</v>
      </c>
      <c r="H33" s="116" t="s">
        <v>64</v>
      </c>
    </row>
    <row r="34" spans="2:16" s="101" customFormat="1" ht="25.5" customHeight="1" x14ac:dyDescent="0.2">
      <c r="B34" s="264" t="s">
        <v>206</v>
      </c>
      <c r="C34" s="265"/>
      <c r="D34" s="116" t="s">
        <v>240</v>
      </c>
      <c r="E34" s="134">
        <v>6012201000</v>
      </c>
      <c r="F34" s="117" t="s">
        <v>238</v>
      </c>
      <c r="G34" s="116" t="s">
        <v>193</v>
      </c>
      <c r="H34" s="116" t="s">
        <v>64</v>
      </c>
    </row>
    <row r="35" spans="2:16" s="101" customFormat="1" ht="25.5" customHeight="1" x14ac:dyDescent="0.2">
      <c r="B35" s="264" t="s">
        <v>182</v>
      </c>
      <c r="C35" s="265"/>
      <c r="D35" s="101" t="s">
        <v>239</v>
      </c>
      <c r="E35" s="134">
        <v>6012201000</v>
      </c>
      <c r="F35" s="117" t="s">
        <v>190</v>
      </c>
      <c r="G35" s="116" t="s">
        <v>193</v>
      </c>
      <c r="H35" s="116" t="s">
        <v>64</v>
      </c>
    </row>
    <row r="36" spans="2:16" s="101" customFormat="1" ht="25.5" customHeight="1" x14ac:dyDescent="0.2">
      <c r="B36" s="264" t="s">
        <v>180</v>
      </c>
      <c r="C36" s="265"/>
      <c r="D36" s="116" t="s">
        <v>181</v>
      </c>
      <c r="E36" s="134">
        <v>6012201000</v>
      </c>
      <c r="F36" s="117" t="s">
        <v>191</v>
      </c>
      <c r="G36" s="116" t="s">
        <v>193</v>
      </c>
      <c r="H36" s="116" t="s">
        <v>64</v>
      </c>
    </row>
    <row r="37" spans="2:16" s="101" customFormat="1" ht="25.5" customHeight="1" x14ac:dyDescent="0.2">
      <c r="F37" s="101" t="s">
        <v>192</v>
      </c>
    </row>
    <row r="38" spans="2:16" s="101" customFormat="1" ht="25.5" customHeight="1" x14ac:dyDescent="0.2"/>
    <row r="39" spans="2:16" ht="25.5" customHeight="1" x14ac:dyDescent="0.2">
      <c r="P39" s="1"/>
    </row>
    <row r="40" spans="2:16" ht="25.5" customHeight="1" x14ac:dyDescent="0.2">
      <c r="P40" s="1"/>
    </row>
    <row r="41" spans="2:16" ht="21.95" customHeight="1" x14ac:dyDescent="0.2">
      <c r="P41" s="1"/>
    </row>
    <row r="42" spans="2:16" ht="21.95" customHeight="1" x14ac:dyDescent="0.2">
      <c r="P42" s="1"/>
    </row>
    <row r="43" spans="2:16" ht="21.95" customHeight="1" x14ac:dyDescent="0.2">
      <c r="P43" s="1"/>
    </row>
    <row r="44" spans="2:16" ht="21.95" customHeight="1" x14ac:dyDescent="0.2">
      <c r="P44" s="1"/>
    </row>
    <row r="45" spans="2:16" ht="21.95" customHeight="1" x14ac:dyDescent="0.2">
      <c r="H45" s="2"/>
      <c r="P45" s="1"/>
    </row>
    <row r="46" spans="2:16" ht="21.95" customHeight="1" x14ac:dyDescent="0.2">
      <c r="P46" s="1"/>
    </row>
    <row r="47" spans="2:16" ht="21.95" customHeight="1" x14ac:dyDescent="0.2">
      <c r="H47" s="2"/>
      <c r="P47" s="1"/>
    </row>
    <row r="48" spans="2:16" ht="21.95" customHeight="1" x14ac:dyDescent="0.2">
      <c r="P48" s="1"/>
    </row>
    <row r="49" spans="8:16" ht="21.95" customHeight="1" x14ac:dyDescent="0.2">
      <c r="H49" s="2"/>
      <c r="P49" s="1"/>
    </row>
    <row r="50" spans="8:16" ht="21.95" customHeight="1" x14ac:dyDescent="0.2">
      <c r="P50" s="1"/>
    </row>
    <row r="51" spans="8:16" ht="21.95" customHeight="1" x14ac:dyDescent="0.2">
      <c r="H51" s="2"/>
      <c r="P51" s="1"/>
    </row>
    <row r="52" spans="8:16" ht="21.95" customHeight="1" x14ac:dyDescent="0.2">
      <c r="H52" s="2"/>
      <c r="P52" s="1"/>
    </row>
  </sheetData>
  <mergeCells count="35">
    <mergeCell ref="B13:C13"/>
    <mergeCell ref="B14:C14"/>
    <mergeCell ref="D2:G2"/>
    <mergeCell ref="D3:G3"/>
    <mergeCell ref="D4:G4"/>
    <mergeCell ref="D5:G5"/>
    <mergeCell ref="B2:C5"/>
    <mergeCell ref="B12:C12"/>
    <mergeCell ref="B7:C7"/>
    <mergeCell ref="D7:H7"/>
    <mergeCell ref="B9:H9"/>
    <mergeCell ref="B11:C11"/>
    <mergeCell ref="B10:H10"/>
    <mergeCell ref="B15:C15"/>
    <mergeCell ref="B16:C16"/>
    <mergeCell ref="B17:C17"/>
    <mergeCell ref="B19:C19"/>
    <mergeCell ref="B23:C23"/>
    <mergeCell ref="B22:C22"/>
    <mergeCell ref="B21:C21"/>
    <mergeCell ref="B20:C20"/>
    <mergeCell ref="B18:C18"/>
    <mergeCell ref="B24:C24"/>
    <mergeCell ref="B35:C35"/>
    <mergeCell ref="B36:C36"/>
    <mergeCell ref="B30:C30"/>
    <mergeCell ref="B32:C32"/>
    <mergeCell ref="B33:C33"/>
    <mergeCell ref="B34:C34"/>
    <mergeCell ref="B31:C31"/>
    <mergeCell ref="B26:C26"/>
    <mergeCell ref="B27:C27"/>
    <mergeCell ref="B28:C28"/>
    <mergeCell ref="B29:C29"/>
    <mergeCell ref="B25:C25"/>
  </mergeCells>
  <conditionalFormatting sqref="D11:D25 D36 D34">
    <cfRule type="cellIs" dxfId="27" priority="40" stopIfTrue="1" operator="equal">
      <formula>"Alto"</formula>
    </cfRule>
    <cfRule type="cellIs" dxfId="26" priority="41" stopIfTrue="1" operator="equal">
      <formula>"Medio"</formula>
    </cfRule>
    <cfRule type="cellIs" dxfId="25" priority="42" stopIfTrue="1" operator="equal">
      <formula>"Bajo"</formula>
    </cfRule>
  </conditionalFormatting>
  <conditionalFormatting sqref="D30:D31">
    <cfRule type="cellIs" dxfId="24" priority="13" stopIfTrue="1" operator="equal">
      <formula>"Alto"</formula>
    </cfRule>
    <cfRule type="cellIs" dxfId="23" priority="14" stopIfTrue="1" operator="equal">
      <formula>"Medio"</formula>
    </cfRule>
    <cfRule type="cellIs" dxfId="22" priority="15" stopIfTrue="1" operator="equal">
      <formula>"Bajo"</formula>
    </cfRule>
  </conditionalFormatting>
  <conditionalFormatting sqref="D28:D29">
    <cfRule type="cellIs" dxfId="21" priority="10" stopIfTrue="1" operator="equal">
      <formula>"Alto"</formula>
    </cfRule>
    <cfRule type="cellIs" dxfId="20" priority="11" stopIfTrue="1" operator="equal">
      <formula>"Medio"</formula>
    </cfRule>
    <cfRule type="cellIs" dxfId="19" priority="12" stopIfTrue="1" operator="equal">
      <formula>"Bajo"</formula>
    </cfRule>
  </conditionalFormatting>
  <conditionalFormatting sqref="D33">
    <cfRule type="cellIs" dxfId="18" priority="7" stopIfTrue="1" operator="equal">
      <formula>"Alto"</formula>
    </cfRule>
    <cfRule type="cellIs" dxfId="17" priority="8" stopIfTrue="1" operator="equal">
      <formula>"Medio"</formula>
    </cfRule>
    <cfRule type="cellIs" dxfId="16" priority="9" stopIfTrue="1" operator="equal">
      <formula>"Bajo"</formula>
    </cfRule>
  </conditionalFormatting>
  <conditionalFormatting sqref="D32">
    <cfRule type="cellIs" dxfId="15" priority="1" stopIfTrue="1" operator="equal">
      <formula>"Alto"</formula>
    </cfRule>
    <cfRule type="cellIs" dxfId="14" priority="2" stopIfTrue="1" operator="equal">
      <formula>"Medio"</formula>
    </cfRule>
    <cfRule type="cellIs" dxfId="13" priority="3" stopIfTrue="1" operator="equal">
      <formula>"Bajo"</formula>
    </cfRule>
  </conditionalFormatting>
  <dataValidations count="1">
    <dataValidation type="whole" allowBlank="1" showInputMessage="1" showErrorMessage="1" sqref="F53:N65530 I9:N9">
      <formula1>1</formula1>
      <formula2>5</formula2>
    </dataValidation>
  </dataValidations>
  <hyperlinks>
    <hyperlink ref="F12" r:id="rId1"/>
    <hyperlink ref="F13" r:id="rId2"/>
    <hyperlink ref="F14" r:id="rId3"/>
    <hyperlink ref="F26" r:id="rId4"/>
    <hyperlink ref="F27" r:id="rId5"/>
    <hyperlink ref="F28" r:id="rId6"/>
    <hyperlink ref="F29" r:id="rId7"/>
    <hyperlink ref="F30" r:id="rId8"/>
    <hyperlink ref="F31" r:id="rId9"/>
    <hyperlink ref="F33" r:id="rId10"/>
    <hyperlink ref="F35" r:id="rId11"/>
    <hyperlink ref="F36" r:id="rId12"/>
    <hyperlink ref="F15" r:id="rId13"/>
    <hyperlink ref="F17" r:id="rId14"/>
    <hyperlink ref="F18" r:id="rId15"/>
    <hyperlink ref="F19" r:id="rId16"/>
    <hyperlink ref="F20" r:id="rId17"/>
    <hyperlink ref="F21" r:id="rId18"/>
    <hyperlink ref="F22" r:id="rId19"/>
    <hyperlink ref="F23" r:id="rId20"/>
    <hyperlink ref="F24" r:id="rId21"/>
    <hyperlink ref="F25" r:id="rId22"/>
    <hyperlink ref="F16" r:id="rId23"/>
    <hyperlink ref="F34" r:id="rId24"/>
    <hyperlink ref="F32" r:id="rId25"/>
  </hyperlinks>
  <pageMargins left="0.39370078740157483" right="0.39370078740157483" top="0.74803149606299213" bottom="0.74803149606299213" header="0.31496062992125984" footer="0.31496062992125984"/>
  <pageSetup scale="70" fitToHeight="0" orientation="landscape" r:id="rId26"/>
  <drawing r:id="rId27"/>
  <legacyDrawing r:id="rId28"/>
  <extLst>
    <ext xmlns:x14="http://schemas.microsoft.com/office/spreadsheetml/2009/9/main" uri="{CCE6A557-97BC-4b89-ADB6-D9C93CAAB3DF}">
      <x14:dataValidations xmlns:xm="http://schemas.microsoft.com/office/excel/2006/main" count="2">
        <x14:dataValidation type="list" allowBlank="1" showInputMessage="1" showErrorMessage="1">
          <x14:formula1>
            <xm:f>'[05_RobustecimientoUso_Inteligencia_Artificial_Tesauro.xlsx]No tocar'!#REF!</xm:f>
          </x14:formula1>
          <xm:sqref>G32</xm:sqref>
        </x14:dataValidation>
        <x14:dataValidation type="list" allowBlank="1" showInputMessage="1" showErrorMessage="1">
          <x14:formula1>
            <xm:f>'[05_RobustecimientoUso_Inteligencia_Artificial_Tesauro.xlsx]No tocar'!#REF!</xm:f>
          </x14:formula1>
          <xm:sqref>H32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8"/>
  <sheetViews>
    <sheetView showGridLines="0" zoomScale="90" zoomScaleNormal="90" workbookViewId="0">
      <selection activeCell="C16" sqref="C16"/>
    </sheetView>
  </sheetViews>
  <sheetFormatPr baseColWidth="10" defaultRowHeight="12" x14ac:dyDescent="0.2"/>
  <cols>
    <col min="1" max="1" width="2.42578125" style="1" customWidth="1"/>
    <col min="2" max="2" width="39.140625" style="1" customWidth="1"/>
    <col min="3" max="3" width="25.85546875" style="1" customWidth="1"/>
    <col min="4" max="4" width="44" style="1" customWidth="1"/>
    <col min="5" max="5" width="20" style="1" customWidth="1"/>
    <col min="6" max="6" width="20.570312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2" customFormat="1" ht="26.25" customHeight="1" thickBot="1" x14ac:dyDescent="0.25">
      <c r="B2" s="74"/>
      <c r="C2" s="257" t="s">
        <v>120</v>
      </c>
      <c r="D2" s="258"/>
      <c r="E2" s="258"/>
      <c r="F2" s="258"/>
      <c r="G2" s="81" t="str">
        <f>Proyecto!K2</f>
        <v>Codigo: GC-F-015</v>
      </c>
      <c r="H2" s="80"/>
      <c r="P2" s="16"/>
    </row>
    <row r="3" spans="2:16" s="12" customFormat="1" ht="23.25" customHeight="1" thickBot="1" x14ac:dyDescent="0.25">
      <c r="B3" s="76"/>
      <c r="C3" s="257" t="s">
        <v>122</v>
      </c>
      <c r="D3" s="258"/>
      <c r="E3" s="258"/>
      <c r="F3" s="258"/>
      <c r="G3" s="79" t="str">
        <f>Proyecto!K3</f>
        <v>Fecha: 17 de septiembre de 2014</v>
      </c>
      <c r="H3" s="80"/>
      <c r="P3" s="16"/>
    </row>
    <row r="4" spans="2:16" s="12" customFormat="1" ht="24" customHeight="1" thickBot="1" x14ac:dyDescent="0.25">
      <c r="B4" s="76"/>
      <c r="C4" s="257" t="s">
        <v>123</v>
      </c>
      <c r="D4" s="258"/>
      <c r="E4" s="258"/>
      <c r="F4" s="258"/>
      <c r="G4" s="79" t="str">
        <f>Proyecto!K4</f>
        <v>Version 001</v>
      </c>
      <c r="H4" s="80"/>
      <c r="P4" s="16"/>
    </row>
    <row r="5" spans="2:16" s="12" customFormat="1" ht="22.5" customHeight="1" thickBot="1" x14ac:dyDescent="0.25">
      <c r="B5" s="78"/>
      <c r="C5" s="257" t="s">
        <v>125</v>
      </c>
      <c r="D5" s="258"/>
      <c r="E5" s="258"/>
      <c r="F5" s="258"/>
      <c r="G5" s="82" t="s">
        <v>126</v>
      </c>
      <c r="H5" s="80"/>
      <c r="P5" s="16"/>
    </row>
    <row r="6" spans="2:16" ht="5.25" customHeight="1" x14ac:dyDescent="0.2">
      <c r="B6" s="5"/>
      <c r="C6" s="5"/>
      <c r="D6" s="20"/>
      <c r="E6" s="5"/>
      <c r="F6" s="5"/>
    </row>
    <row r="7" spans="2:16" ht="29.25" customHeight="1" x14ac:dyDescent="0.2">
      <c r="B7" s="35" t="s">
        <v>0</v>
      </c>
      <c r="C7" s="289" t="str">
        <f>Proyecto!$E$7</f>
        <v xml:space="preserve">Fortalecimiento de la Justicia Concursal Digital </v>
      </c>
      <c r="D7" s="289"/>
      <c r="E7" s="289"/>
      <c r="F7" s="289"/>
      <c r="G7" s="27"/>
      <c r="P7" s="1"/>
    </row>
    <row r="8" spans="2:16" ht="6.75" customHeight="1" x14ac:dyDescent="0.2">
      <c r="B8" s="8"/>
      <c r="C8" s="9"/>
      <c r="D8" s="9"/>
      <c r="E8" s="9"/>
      <c r="F8" s="9"/>
      <c r="P8" s="1"/>
    </row>
    <row r="9" spans="2:16" x14ac:dyDescent="0.2">
      <c r="B9" s="180"/>
      <c r="C9" s="180"/>
    </row>
    <row r="10" spans="2:16" ht="20.25" customHeight="1" x14ac:dyDescent="0.2">
      <c r="B10" s="286" t="s">
        <v>16</v>
      </c>
      <c r="C10" s="287"/>
      <c r="D10" s="287"/>
      <c r="E10" s="287"/>
      <c r="F10" s="287"/>
      <c r="G10" s="288"/>
    </row>
    <row r="11" spans="2:16" customFormat="1" ht="15" customHeight="1" x14ac:dyDescent="0.2"/>
    <row r="12" spans="2:16" ht="24.75" customHeight="1" x14ac:dyDescent="0.2">
      <c r="B12" s="32" t="s">
        <v>85</v>
      </c>
      <c r="C12" s="34" t="s">
        <v>17</v>
      </c>
      <c r="D12" s="34" t="s">
        <v>18</v>
      </c>
      <c r="E12" s="34" t="s">
        <v>19</v>
      </c>
      <c r="F12" s="34" t="s">
        <v>20</v>
      </c>
      <c r="G12" s="34" t="s">
        <v>21</v>
      </c>
    </row>
    <row r="13" spans="2:16" ht="41.25" customHeight="1" x14ac:dyDescent="0.2">
      <c r="B13" s="103" t="s">
        <v>167</v>
      </c>
      <c r="C13" s="103" t="s">
        <v>168</v>
      </c>
      <c r="D13" s="103" t="s">
        <v>156</v>
      </c>
      <c r="E13" s="104" t="s">
        <v>114</v>
      </c>
      <c r="F13" s="105" t="s">
        <v>158</v>
      </c>
      <c r="G13" s="105" t="s">
        <v>157</v>
      </c>
    </row>
    <row r="14" spans="2:16" ht="49.5" customHeight="1" x14ac:dyDescent="0.2">
      <c r="B14" s="106" t="s">
        <v>169</v>
      </c>
      <c r="C14" s="103" t="s">
        <v>155</v>
      </c>
      <c r="D14" s="103" t="s">
        <v>259</v>
      </c>
      <c r="E14" s="104" t="s">
        <v>114</v>
      </c>
      <c r="F14" s="107" t="s">
        <v>158</v>
      </c>
      <c r="G14" s="105" t="s">
        <v>157</v>
      </c>
    </row>
    <row r="15" spans="2:16" ht="45.75" customHeight="1" x14ac:dyDescent="0.2">
      <c r="B15" s="106" t="s">
        <v>170</v>
      </c>
      <c r="C15" s="103" t="s">
        <v>155</v>
      </c>
      <c r="D15" s="103" t="s">
        <v>259</v>
      </c>
      <c r="E15" s="104" t="s">
        <v>118</v>
      </c>
      <c r="F15" s="107" t="s">
        <v>158</v>
      </c>
      <c r="G15" s="105" t="s">
        <v>157</v>
      </c>
    </row>
    <row r="16" spans="2:16" ht="39.75" customHeight="1" x14ac:dyDescent="0.2">
      <c r="B16" s="106" t="s">
        <v>60</v>
      </c>
      <c r="C16" s="103" t="s">
        <v>155</v>
      </c>
      <c r="D16" s="103" t="s">
        <v>159</v>
      </c>
      <c r="E16" s="104" t="s">
        <v>112</v>
      </c>
      <c r="F16" s="107" t="s">
        <v>160</v>
      </c>
      <c r="G16" s="105" t="s">
        <v>157</v>
      </c>
    </row>
    <row r="17" spans="2:7" ht="39.75" customHeight="1" x14ac:dyDescent="0.2">
      <c r="B17" s="98"/>
      <c r="C17" s="94"/>
      <c r="D17" s="95"/>
      <c r="E17" s="98"/>
      <c r="F17" s="96"/>
      <c r="G17" s="97"/>
    </row>
    <row r="18" spans="2:7" ht="21.95" customHeight="1" x14ac:dyDescent="0.2">
      <c r="B18" s="30"/>
      <c r="C18" s="29"/>
      <c r="D18" s="29"/>
      <c r="E18" s="29"/>
      <c r="F18" s="64"/>
      <c r="G18" s="29"/>
    </row>
    <row r="19" spans="2:7" ht="21.95" customHeight="1" x14ac:dyDescent="0.2">
      <c r="B19" s="30"/>
      <c r="C19" s="29"/>
      <c r="D19" s="30"/>
      <c r="E19" s="30"/>
      <c r="F19" s="64"/>
      <c r="G19" s="30"/>
    </row>
    <row r="20" spans="2:7" ht="21.95" customHeight="1" x14ac:dyDescent="0.2">
      <c r="B20" s="30"/>
      <c r="C20" s="29"/>
      <c r="D20" s="30"/>
      <c r="E20" s="30"/>
      <c r="F20" s="64"/>
      <c r="G20" s="30"/>
    </row>
    <row r="22" spans="2:7" ht="12.75" x14ac:dyDescent="0.2">
      <c r="C22" s="25"/>
    </row>
    <row r="23" spans="2:7" ht="12.75" x14ac:dyDescent="0.2">
      <c r="C23" s="25"/>
    </row>
    <row r="24" spans="2:7" ht="12.75" x14ac:dyDescent="0.2">
      <c r="C24" s="28"/>
    </row>
    <row r="25" spans="2:7" ht="12.75" x14ac:dyDescent="0.2">
      <c r="C25" s="28"/>
    </row>
    <row r="26" spans="2:7" ht="12.75" x14ac:dyDescent="0.2">
      <c r="C26" s="28"/>
    </row>
    <row r="27" spans="2:7" ht="12.75" x14ac:dyDescent="0.2">
      <c r="C27" s="28"/>
    </row>
    <row r="28" spans="2:7" ht="12.75" x14ac:dyDescent="0.2">
      <c r="C28" s="28"/>
    </row>
  </sheetData>
  <mergeCells count="7">
    <mergeCell ref="B10:G10"/>
    <mergeCell ref="B9:C9"/>
    <mergeCell ref="C7:F7"/>
    <mergeCell ref="C2:F2"/>
    <mergeCell ref="C3:F3"/>
    <mergeCell ref="C4:F4"/>
    <mergeCell ref="C5:F5"/>
  </mergeCells>
  <dataValidations count="1">
    <dataValidation type="whole" allowBlank="1" showInputMessage="1" showErrorMessage="1" sqref="H9:N65506 E9 E21:E65506 G21:G65506 G11 G9">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tocar'!$O$5:$O$11</xm:f>
          </x14:formula1>
          <xm:sqref>C18:C20</xm:sqref>
        </x14:dataValidation>
        <x14:dataValidation type="list" allowBlank="1" showInputMessage="1" showErrorMessage="1">
          <x14:formula1>
            <xm:f>'No tocar'!$Q$15:$Q$23</xm:f>
          </x14:formula1>
          <xm:sqref>E13:E20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2"/>
  <sheetViews>
    <sheetView showGridLines="0" zoomScale="90" zoomScaleNormal="90" workbookViewId="0">
      <selection activeCell="D19" sqref="D19"/>
    </sheetView>
  </sheetViews>
  <sheetFormatPr baseColWidth="10"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19.42578125" style="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140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2" customFormat="1" ht="26.25" customHeight="1" thickBot="1" x14ac:dyDescent="0.25">
      <c r="B2" s="74"/>
      <c r="C2" s="257" t="s">
        <v>120</v>
      </c>
      <c r="D2" s="258"/>
      <c r="E2" s="258"/>
      <c r="F2" s="258"/>
      <c r="G2" s="251" t="str">
        <f>Proyecto!K2</f>
        <v>Codigo: GC-F-015</v>
      </c>
      <c r="H2" s="252"/>
      <c r="J2" s="11"/>
      <c r="K2" s="11"/>
      <c r="L2" s="11"/>
      <c r="M2" s="15"/>
      <c r="W2" s="16"/>
    </row>
    <row r="3" spans="2:23" s="12" customFormat="1" ht="23.25" customHeight="1" thickBot="1" x14ac:dyDescent="0.25">
      <c r="B3" s="76"/>
      <c r="C3" s="257" t="s">
        <v>122</v>
      </c>
      <c r="D3" s="258"/>
      <c r="E3" s="258"/>
      <c r="F3" s="258"/>
      <c r="G3" s="253" t="str">
        <f>Proyecto!K3</f>
        <v>Fecha: 17 de septiembre de 2014</v>
      </c>
      <c r="H3" s="254"/>
      <c r="J3" s="11"/>
      <c r="K3" s="11"/>
      <c r="L3" s="11"/>
      <c r="M3" s="15"/>
      <c r="W3" s="16"/>
    </row>
    <row r="4" spans="2:23" s="12" customFormat="1" ht="24" customHeight="1" thickBot="1" x14ac:dyDescent="0.25">
      <c r="B4" s="76"/>
      <c r="C4" s="257" t="s">
        <v>123</v>
      </c>
      <c r="D4" s="258"/>
      <c r="E4" s="258"/>
      <c r="F4" s="258"/>
      <c r="G4" s="255" t="str">
        <f>Proyecto!K4</f>
        <v>Version 001</v>
      </c>
      <c r="H4" s="256"/>
      <c r="J4" s="11"/>
      <c r="M4" s="15"/>
      <c r="W4" s="16"/>
    </row>
    <row r="5" spans="2:23" s="12" customFormat="1" ht="22.5" customHeight="1" thickBot="1" x14ac:dyDescent="0.25">
      <c r="B5" s="78"/>
      <c r="C5" s="257" t="s">
        <v>125</v>
      </c>
      <c r="D5" s="258"/>
      <c r="E5" s="258"/>
      <c r="F5" s="258"/>
      <c r="G5" s="253" t="s">
        <v>126</v>
      </c>
      <c r="H5" s="254"/>
      <c r="J5" s="11"/>
      <c r="M5" s="11"/>
      <c r="W5" s="16"/>
    </row>
    <row r="6" spans="2:23" ht="5.25" customHeight="1" x14ac:dyDescent="0.2">
      <c r="B6" s="5"/>
      <c r="C6" s="5"/>
      <c r="D6" s="5"/>
      <c r="E6" s="5"/>
      <c r="F6" s="5"/>
      <c r="G6" s="5"/>
      <c r="H6" s="5"/>
    </row>
    <row r="7" spans="2:23" ht="29.25" customHeight="1" x14ac:dyDescent="0.2">
      <c r="B7" s="37" t="s">
        <v>0</v>
      </c>
      <c r="C7" s="172" t="str">
        <f>Proyecto!$E$7</f>
        <v xml:space="preserve">Fortalecimiento de la Justicia Concursal Digital </v>
      </c>
      <c r="D7" s="172"/>
      <c r="E7" s="172"/>
      <c r="F7" s="172"/>
      <c r="G7" s="172"/>
      <c r="H7" s="172"/>
      <c r="W7" s="1"/>
    </row>
    <row r="9" spans="2:23" ht="15" customHeight="1" x14ac:dyDescent="0.2">
      <c r="B9" s="236" t="s">
        <v>9</v>
      </c>
      <c r="C9" s="236"/>
      <c r="D9" s="236"/>
      <c r="E9" s="236"/>
      <c r="F9" s="236"/>
      <c r="G9" s="236"/>
      <c r="H9" s="236"/>
    </row>
    <row r="10" spans="2:23" customFormat="1" ht="15" customHeight="1" x14ac:dyDescent="0.2"/>
    <row r="11" spans="2:23" ht="33.75" customHeight="1" x14ac:dyDescent="0.2">
      <c r="B11" s="233" t="s">
        <v>86</v>
      </c>
      <c r="C11" s="233"/>
      <c r="D11" s="31" t="s">
        <v>27</v>
      </c>
      <c r="E11" s="31" t="s">
        <v>10</v>
      </c>
      <c r="F11" s="42" t="s">
        <v>12</v>
      </c>
      <c r="G11" s="31" t="s">
        <v>13</v>
      </c>
      <c r="H11" s="31" t="s">
        <v>119</v>
      </c>
    </row>
    <row r="12" spans="2:23" s="102" customFormat="1" ht="20.25" customHeight="1" x14ac:dyDescent="0.25">
      <c r="B12" s="291" t="s">
        <v>83</v>
      </c>
      <c r="C12" s="291"/>
      <c r="D12" s="120"/>
      <c r="E12" s="121"/>
      <c r="F12" s="121"/>
      <c r="G12" s="122"/>
      <c r="H12" s="121"/>
      <c r="J12" s="113"/>
      <c r="M12" s="113"/>
      <c r="W12" s="110"/>
    </row>
    <row r="13" spans="2:23" s="102" customFormat="1" ht="18" customHeight="1" x14ac:dyDescent="0.25">
      <c r="B13" s="290"/>
      <c r="C13" s="290"/>
      <c r="D13" s="120"/>
      <c r="E13" s="120"/>
      <c r="F13" s="121"/>
      <c r="G13" s="122"/>
      <c r="H13" s="120"/>
      <c r="J13" s="113"/>
      <c r="M13" s="113"/>
      <c r="W13" s="110"/>
    </row>
    <row r="14" spans="2:23" s="102" customFormat="1" ht="18" customHeight="1" x14ac:dyDescent="0.25">
      <c r="B14" s="290"/>
      <c r="C14" s="290"/>
      <c r="D14" s="120"/>
      <c r="E14" s="120"/>
      <c r="F14" s="121"/>
      <c r="G14" s="122"/>
      <c r="H14" s="120"/>
      <c r="J14" s="113"/>
      <c r="M14" s="113"/>
      <c r="W14" s="110"/>
    </row>
    <row r="15" spans="2:23" s="102" customFormat="1" ht="18" customHeight="1" x14ac:dyDescent="0.25">
      <c r="B15" s="290"/>
      <c r="C15" s="290"/>
      <c r="D15" s="120"/>
      <c r="E15" s="120"/>
      <c r="F15" s="121"/>
      <c r="G15" s="122"/>
      <c r="H15" s="120"/>
      <c r="J15" s="113"/>
      <c r="M15" s="113"/>
      <c r="W15" s="110"/>
    </row>
    <row r="16" spans="2:23" s="102" customFormat="1" ht="18" customHeight="1" x14ac:dyDescent="0.25">
      <c r="B16" s="290"/>
      <c r="C16" s="290"/>
      <c r="D16" s="120"/>
      <c r="E16" s="120"/>
      <c r="F16" s="121"/>
      <c r="G16" s="122"/>
      <c r="H16" s="120"/>
      <c r="J16" s="113"/>
      <c r="M16" s="113"/>
      <c r="W16" s="110"/>
    </row>
    <row r="17" spans="2:23" s="102" customFormat="1" ht="18" customHeight="1" x14ac:dyDescent="0.25">
      <c r="B17" s="290"/>
      <c r="C17" s="290"/>
      <c r="D17" s="120"/>
      <c r="E17" s="120"/>
      <c r="F17" s="121"/>
      <c r="G17" s="122"/>
      <c r="H17" s="120"/>
      <c r="J17" s="113"/>
      <c r="M17" s="113"/>
      <c r="W17" s="110"/>
    </row>
    <row r="18" spans="2:23" s="102" customFormat="1" ht="18" customHeight="1" x14ac:dyDescent="0.25">
      <c r="B18" s="290"/>
      <c r="C18" s="290"/>
      <c r="D18" s="120"/>
      <c r="E18" s="120"/>
      <c r="F18" s="121"/>
      <c r="G18" s="122"/>
      <c r="H18" s="120"/>
      <c r="J18" s="113"/>
      <c r="M18" s="113"/>
      <c r="W18" s="110"/>
    </row>
    <row r="19" spans="2:23" s="102" customFormat="1" ht="18" customHeight="1" x14ac:dyDescent="0.25">
      <c r="B19" s="290"/>
      <c r="C19" s="290"/>
      <c r="D19" s="120"/>
      <c r="E19" s="120"/>
      <c r="F19" s="121"/>
      <c r="G19" s="122"/>
      <c r="H19" s="120"/>
      <c r="J19" s="113"/>
      <c r="M19" s="113"/>
      <c r="W19" s="110"/>
    </row>
    <row r="20" spans="2:23" s="102" customFormat="1" ht="18" customHeight="1" x14ac:dyDescent="0.25">
      <c r="B20" s="290"/>
      <c r="C20" s="290"/>
      <c r="D20" s="120"/>
      <c r="E20" s="120"/>
      <c r="F20" s="121"/>
      <c r="G20" s="122"/>
      <c r="H20" s="120"/>
      <c r="J20" s="113"/>
      <c r="M20" s="113"/>
      <c r="W20" s="110"/>
    </row>
    <row r="21" spans="2:23" s="102" customFormat="1" ht="18" customHeight="1" x14ac:dyDescent="0.25">
      <c r="B21" s="290"/>
      <c r="C21" s="290"/>
      <c r="D21" s="120"/>
      <c r="E21" s="120"/>
      <c r="F21" s="121"/>
      <c r="G21" s="122"/>
      <c r="H21" s="120"/>
      <c r="J21" s="113"/>
      <c r="M21" s="113"/>
      <c r="W21" s="110"/>
    </row>
    <row r="22" spans="2:23" s="102" customFormat="1" ht="18" customHeight="1" x14ac:dyDescent="0.25">
      <c r="B22" s="290"/>
      <c r="C22" s="290"/>
      <c r="D22" s="120"/>
      <c r="E22" s="120"/>
      <c r="F22" s="121"/>
      <c r="G22" s="122"/>
      <c r="H22" s="120"/>
      <c r="J22" s="113"/>
      <c r="M22" s="113"/>
      <c r="W22" s="110"/>
    </row>
  </sheetData>
  <mergeCells count="22">
    <mergeCell ref="B9:H9"/>
    <mergeCell ref="B11:C11"/>
    <mergeCell ref="C7:H7"/>
    <mergeCell ref="C2:F2"/>
    <mergeCell ref="G2:H2"/>
    <mergeCell ref="C3:F3"/>
    <mergeCell ref="G3:H3"/>
    <mergeCell ref="C4:F4"/>
    <mergeCell ref="G4:H4"/>
    <mergeCell ref="C5:F5"/>
    <mergeCell ref="G5:H5"/>
    <mergeCell ref="B22:C22"/>
    <mergeCell ref="B20:C20"/>
    <mergeCell ref="B21:C21"/>
    <mergeCell ref="B12:C12"/>
    <mergeCell ref="B19:C19"/>
    <mergeCell ref="B16:C16"/>
    <mergeCell ref="B17:C17"/>
    <mergeCell ref="B18:C18"/>
    <mergeCell ref="B13:C13"/>
    <mergeCell ref="B14:C14"/>
    <mergeCell ref="B15:C15"/>
  </mergeCells>
  <conditionalFormatting sqref="E12 E19:E22">
    <cfRule type="cellIs" dxfId="12" priority="7" stopIfTrue="1" operator="equal">
      <formula>"Alto"</formula>
    </cfRule>
    <cfRule type="cellIs" dxfId="11" priority="8" stopIfTrue="1" operator="equal">
      <formula>"Medio"</formula>
    </cfRule>
    <cfRule type="cellIs" dxfId="10" priority="9" stopIfTrue="1" operator="equal">
      <formula>"Bajo"</formula>
    </cfRule>
  </conditionalFormatting>
  <conditionalFormatting sqref="E16:E18">
    <cfRule type="cellIs" dxfId="9" priority="4" stopIfTrue="1" operator="equal">
      <formula>"Alto"</formula>
    </cfRule>
    <cfRule type="cellIs" dxfId="8" priority="5" stopIfTrue="1" operator="equal">
      <formula>"Medio"</formula>
    </cfRule>
    <cfRule type="cellIs" dxfId="7" priority="6" stopIfTrue="1" operator="equal">
      <formula>"Bajo"</formula>
    </cfRule>
  </conditionalFormatting>
  <conditionalFormatting sqref="E13:E15">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22:F23 F24:G65507 G23 F8:G8 O8:U65507 I8:M65507">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Props1.xml><?xml version="1.0" encoding="utf-8"?>
<ds:datastoreItem xmlns:ds="http://schemas.openxmlformats.org/officeDocument/2006/customXml" ds:itemID="{096D0990-3EA6-489C-A727-350D8EE8D0D3}">
  <ds:schemaRefs>
    <ds:schemaRef ds:uri="http://schemas.microsoft.com/office/2006/metadata/customXsn"/>
  </ds:schemaRefs>
</ds:datastoreItem>
</file>

<file path=customXml/itemProps2.xml><?xml version="1.0" encoding="utf-8"?>
<ds:datastoreItem xmlns:ds="http://schemas.openxmlformats.org/officeDocument/2006/customXml" ds:itemID="{B8939934-D028-422E-8FB3-F0D368D86C1C}">
  <ds:schemaRefs>
    <ds:schemaRef ds:uri="office.server.policy"/>
  </ds:schemaRefs>
</ds:datastoreItem>
</file>

<file path=customXml/itemProps3.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4.xml><?xml version="1.0" encoding="utf-8"?>
<ds:datastoreItem xmlns:ds="http://schemas.openxmlformats.org/officeDocument/2006/customXml" ds:itemID="{898A0DAD-215D-4DE9-9D19-AE3B8D08E2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6CD46FF-15CE-4B87-962F-49D7241576E1}">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ff8e3638-9d45-4162-afb4-6d390653d54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Manuel Piratoba Lemus</dc:creator>
  <cp:keywords>SGSI</cp:keywords>
  <cp:lastModifiedBy>Bibiana Coy Paez</cp:lastModifiedBy>
  <cp:lastPrinted>2014-09-04T14:54:30Z</cp:lastPrinted>
  <dcterms:created xsi:type="dcterms:W3CDTF">2009-01-14T13:57:13Z</dcterms:created>
  <dcterms:modified xsi:type="dcterms:W3CDTF">2024-08-01T05:23:27Z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_dlc_DocIdItemGuid">
    <vt:lpwstr>70eb99ea-d5d0-4d59-972e-b00fde130cf2</vt:lpwstr>
  </property>
  <property fmtid="{D5CDD505-2E9C-101B-9397-08002B2CF9AE}" pid="4" name="eDOCS AutoSave">
    <vt:lpwstr/>
  </property>
</Properties>
</file>