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4\"/>
    </mc:Choice>
  </mc:AlternateContent>
  <bookViews>
    <workbookView xWindow="0" yWindow="0" windowWidth="15360" windowHeight="5820" tabRatio="923" firstSheet="3" activeTab="9"/>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externalReferences>
    <externalReference r:id="rId14"/>
    <externalReference r:id="rId15"/>
  </externalReferences>
  <definedNames>
    <definedName name="_xlnm._FilterDatabase" localSheetId="10" hidden="1">'EDT- Actividades'!$C$9:$IU$20</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comunicaciones'!$B$2:$H$16</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workbook>
</file>

<file path=xl/calcChain.xml><?xml version="1.0" encoding="utf-8"?>
<calcChain xmlns="http://schemas.openxmlformats.org/spreadsheetml/2006/main">
  <c r="D16" i="6" l="1"/>
  <c r="D15" i="6"/>
  <c r="D14" i="6"/>
  <c r="D13" i="6"/>
  <c r="AJ17" i="11"/>
  <c r="AJ16" i="11"/>
  <c r="AJ15" i="11"/>
  <c r="AJ14" i="11"/>
  <c r="AJ13" i="11"/>
  <c r="AJ12" i="11"/>
  <c r="AJ11" i="11"/>
  <c r="AJ10" i="11"/>
  <c r="M17" i="11"/>
  <c r="M16" i="11"/>
  <c r="M15" i="11"/>
  <c r="M14" i="11"/>
  <c r="M13" i="11"/>
  <c r="M12" i="11"/>
  <c r="M11" i="11"/>
  <c r="M10" i="11"/>
  <c r="J17" i="11"/>
  <c r="J16" i="11"/>
  <c r="J15" i="11"/>
  <c r="J14" i="11"/>
  <c r="J13" i="11"/>
  <c r="J12" i="11"/>
  <c r="J11" i="11"/>
  <c r="J10" i="11"/>
  <c r="B17" i="16" l="1"/>
  <c r="C17" i="16"/>
  <c r="AI18" i="11" l="1"/>
  <c r="AH18" i="11"/>
  <c r="AG18" i="11"/>
  <c r="AF18" i="11"/>
  <c r="AE18" i="11"/>
  <c r="AD18" i="11"/>
  <c r="AC18" i="11"/>
  <c r="AB18" i="11"/>
  <c r="AA18" i="11"/>
  <c r="Z18" i="11"/>
  <c r="Y18" i="11"/>
  <c r="X18" i="11"/>
  <c r="W18" i="11"/>
  <c r="V18" i="11"/>
  <c r="U18" i="11"/>
  <c r="T18" i="11"/>
  <c r="S18" i="11"/>
  <c r="R18" i="11"/>
  <c r="Q18" i="11"/>
  <c r="P18" i="11"/>
  <c r="O18" i="11"/>
  <c r="N18" i="11"/>
  <c r="B16" i="16"/>
  <c r="B15" i="16"/>
  <c r="B14" i="16"/>
  <c r="D7" i="9"/>
  <c r="F18" i="11"/>
  <c r="D7" i="2"/>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 r="M18"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<sst xmlns="http://schemas.openxmlformats.org/spreadsheetml/2006/main" count="401" uniqueCount="259">
  <si>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</si>
  <si>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</si>
  <si>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</si>
  <si>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</si>
  <si>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</si>
  <si>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</si>
  <si>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</si>
  <si>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</si>
  <si>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</si>
  <si>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</si>
  <si>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</si>
  <si>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</si>
  <si>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</si>
  <si>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</si>
  <si>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</si>
  <si>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</si>
  <si>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</si>
  <si>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</si>
  <si>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</si>
  <si>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</si>
  <si>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</si>
  <si>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</si>
  <si>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</si>
  <si>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</si>
  <si>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</si>
  <si>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</si>
  <si>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</si>
  <si>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</si>
  <si>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</si>
  <si>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</si>
  <si>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</si>
  <si>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</si>
  <si>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</si>
  <si>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</si>
  <si>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</si>
  <si>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</si>
  <si>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</si>
  <si>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</si>
  <si>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</si>
  <si>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</si>
  <si>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</si>
  <si>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</si>
  <si>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</si>
  <si>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</si>
  <si>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</si>
  <si>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</si>
  <si>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</si>
  <si>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</si>
  <si>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</si>
  <si>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</si>
  <si>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</si>
  <si>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</si>
  <si>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</si>
  <si>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</si>
  <si>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</si>
  <si>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</si>
  <si>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</si>
  <si>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</si>
  <si>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</si>
  <si>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</si>
  <si>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</si>
  <si>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</si>
  <si>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</si>
  <si>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</si>
  <si>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</si>
  <si>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</si>
  <si>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</si>
  <si>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</si>
  <si>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</si>
  <si>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</si>
  <si>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Proveedor</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</si>
  <si>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</si>
  <si>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</si>
  <si>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</si>
  <si>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</si>
  <si>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</si>
  <si>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</si>
  <si>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</si>
  <si>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</si>
  <si>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</si>
  <si>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</si>
  <si>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</si>
  <si>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</si>
  <si>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</si>
  <si>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</si>
  <si>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</si>
  <si>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</si>
  <si>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</si>
  <si>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</si>
  <si>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</si>
  <si>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</si>
  <si>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</si>
  <si>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</si>
  <si>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</si>
  <si>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</si>
  <si>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</si>
  <si>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</si>
  <si>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</si>
  <si>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</si>
  <si>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</si>
  <si>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</si>
  <si>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</si>
  <si>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</si>
  <si>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</si>
  <si>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</si>
  <si>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</si>
  <si>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</si>
  <si>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</si>
  <si>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</si>
  <si>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</si>
  <si>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</si>
  <si>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</si>
  <si>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</si>
  <si>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</si>
  <si>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</si>
  <si>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</si>
  <si>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</si>
  <si>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</si>
  <si>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PORCENTAJE DE CUMPLIMIENTO/AVANCE</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</si>
  <si>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</si>
  <si>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</si>
  <si>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</si>
  <si>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</si>
  <si>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</si>
  <si>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</si>
  <si>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</si>
  <si>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</si>
  <si>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</si>
  <si>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</si>
  <si>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</si>
  <si>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</si>
  <si>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</si>
  <si>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</si>
  <si>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</si>
  <si>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</si>
  <si>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</si>
  <si>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</si>
  <si>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</si>
  <si>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</si>
  <si>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</si>
  <si>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</si>
  <si>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</si>
  <si>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</si>
  <si>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</si>
  <si>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</si>
  <si>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</si>
  <si>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</si>
  <si>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</si>
  <si>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</si>
  <si>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</si>
  <si>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</si>
  <si>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</si>
  <si>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</si>
  <si>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</si>
  <si>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</si>
  <si>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</si>
  <si>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</si>
  <si>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Por definir</t>
  </si>
  <si>
    <t>Líder Técnico</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</si>
  <si>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</si>
  <si>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</si>
  <si>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</si>
  <si>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</si>
  <si>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sbernal@supersociedades.gov.co</t>
  </si>
  <si>
    <t>interno</t>
  </si>
  <si>
    <t>cldiaz@supersociedades.gov.co</t>
  </si>
  <si>
    <t>Claudia Lorela Díaz</t>
  </si>
  <si>
    <t xml:space="preserve">Resolver las controversias de orden societario y comercial para el fortalecimiento de las sociedades </t>
  </si>
  <si>
    <t>Observaciones a las mejoras del software BPM</t>
  </si>
  <si>
    <t>Ninguna</t>
  </si>
  <si>
    <t>Incremento atipico e inesperado de las solicitudes de conciliación que impidan el cumplimiento de los niveles de servicio definidos</t>
  </si>
  <si>
    <t>Director Centro de Conciliación</t>
  </si>
  <si>
    <t>Superintendente Delegado Delegatura de Procedimientos Mercantiles</t>
  </si>
  <si>
    <t>Coordinador Grupo de Conciliación y Arbitraje Societarios</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</si>
  <si>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</si>
  <si>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</si>
  <si>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Billy Escobar</t>
  </si>
  <si>
    <t>Superintendente de Sociedades</t>
  </si>
  <si>
    <t>BEscobar@SUPERSOCIEDADES.GOV.CO</t>
  </si>
  <si>
    <t>Reporta Información sobre gestión y avance de entregables del proyecto.</t>
  </si>
  <si>
    <r>
      <t xml:space="preserve">Superintendente Delegado de Procedimientos Mercantiles
</t>
    </r>
    <r>
      <rPr>
        <b/>
        <sz val="12"/>
        <rFont val="Calibri Light"/>
        <family val="2"/>
      </rPr>
      <t>Patrocinador</t>
    </r>
  </si>
  <si>
    <t>Presentación de Seguimiento Trimestral</t>
  </si>
  <si>
    <r>
      <t xml:space="preserve">Director Grupo de Conciliación y Arbitraje Societarios
</t>
    </r>
    <r>
      <rPr>
        <b/>
        <sz val="12"/>
        <rFont val="Calibri Light"/>
        <family val="2"/>
      </rPr>
      <t xml:space="preserve">
Gerente de Proyecto</t>
    </r>
  </si>
  <si>
    <t>Entrega de los niveles de servicio del Centro de Conciliación y Arbitraje Empresa.
Medición trimestral de los niveles de servicio</t>
  </si>
  <si>
    <t>Directora de Tecnología de la Información y las Comunicaciones</t>
  </si>
  <si>
    <t>Ejecuta las observaciones de las mejoras del software BPM.</t>
  </si>
  <si>
    <t>Coordinará y ejecuta las actividades programadas en los plazos definidos.</t>
  </si>
  <si>
    <t>Informar los cambios y decisiones que afectan la planificación del proyecto.</t>
  </si>
  <si>
    <r>
      <t xml:space="preserve">Coordinador Grupo de Conciliación y Arbitraje Societarios
</t>
    </r>
    <r>
      <rPr>
        <b/>
        <sz val="12"/>
        <rFont val="Calibri Light"/>
        <family val="2"/>
      </rPr>
      <t>Líder Funcional</t>
    </r>
  </si>
  <si>
    <t>Correo Electrónico / Informes / Actas</t>
  </si>
  <si>
    <t>Correo Electrónico / Mensajes de Microsoft Teams</t>
  </si>
  <si>
    <r>
      <t xml:space="preserve">Directora de Tecnología de la Información y las Comunicaciones
</t>
    </r>
    <r>
      <rPr>
        <b/>
        <sz val="12"/>
        <rFont val="Calibri Light"/>
        <family val="2"/>
      </rPr>
      <t>Líder Técnico</t>
    </r>
  </si>
  <si>
    <t>Planeación e inclusión en el plan anual de adquisiciones.
Seguimiento ala ejecución del presupuesto asignado</t>
  </si>
  <si>
    <t>Solicitud de asignación de funcionarios</t>
  </si>
  <si>
    <t>Director Centro de Conciliación y Arbitraje Societarios</t>
  </si>
  <si>
    <t>Asesor de despacho comunicaciones</t>
  </si>
  <si>
    <r>
      <t xml:space="preserve">Director Centro de Conciliación y Arbitraje Societarios
</t>
    </r>
    <r>
      <rPr>
        <b/>
        <sz val="12"/>
        <rFont val="Calibri Light"/>
        <family val="2"/>
      </rPr>
      <t xml:space="preserve">
Gerente de Proyecto</t>
    </r>
  </si>
  <si>
    <t>Correo electrónico/Solicitud de campaña  publicitaria</t>
  </si>
  <si>
    <t xml:space="preserve">La falta de asignación de presupuesto y demoras en los tiempos de los procesos de las áreas de apoyo para el desarrollo del proyecto </t>
  </si>
  <si>
    <t>Ajustes al presupuesto asignado al proyecto</t>
  </si>
  <si>
    <t>A FEBRERO</t>
  </si>
  <si>
    <t>MARZO</t>
  </si>
  <si>
    <t>ABRIL</t>
  </si>
  <si>
    <t>MAYO</t>
  </si>
  <si>
    <t>JUNIO</t>
  </si>
  <si>
    <t>JULIO</t>
  </si>
  <si>
    <t>AGOSTO</t>
  </si>
  <si>
    <t>SEPTIEMBRE</t>
  </si>
  <si>
    <t>OCTUBRE</t>
  </si>
  <si>
    <t>NOVIEMBRE</t>
  </si>
  <si>
    <t>DICIEMBRE</t>
  </si>
  <si>
    <t>% programado</t>
  </si>
  <si>
    <t>% ejecutado</t>
  </si>
  <si>
    <t>CMantilla@SUPERSOCIEDADES.GOV.CO</t>
  </si>
  <si>
    <t>Solicitar la creación y dufusión de una campaña publicitaria para el año 2024</t>
  </si>
  <si>
    <t>NA</t>
  </si>
  <si>
    <t>Fortalecimiento del Centro de Concililación y Arbitraje con la apertura de un nuevo servicio, ampliación de las listas de profesionales  y actualización del reglamento interno.</t>
  </si>
  <si>
    <t>Reglamento Interno del Centro de Conciliación y Arbitraje actualizado
Listas de arbitros y secretarios de tribunal</t>
  </si>
  <si>
    <t>Oficio de aprobación del Ministerio de Justicia del Derecho.</t>
  </si>
  <si>
    <t xml:space="preserve">Que se cuente con los recursos necesarios de manera oportuna para ejecutar las actividades previstas </t>
  </si>
  <si>
    <t>Fortalecimiento de la lista de árbitros y secretarios</t>
  </si>
  <si>
    <t>Revisión y actualización del Reglamento</t>
  </si>
  <si>
    <t>Proyecto de actualización del Reglamento interno del Centro de Conciliación y Arbitraje Empresarial</t>
  </si>
  <si>
    <t>Gestionar la vinculación de un contratista especializado en MRD</t>
  </si>
  <si>
    <t>Estudio de conveniencia y oportunidad y contrato suscrito</t>
  </si>
  <si>
    <t>Adecuaciones técnologicas del software BPM del módulo de arbitraje</t>
  </si>
  <si>
    <t>Creación de material pedagógico y de publicaciones especializadas en materia de MASC</t>
  </si>
  <si>
    <t xml:space="preserve">Participación en espacios educativos de manera directa o con la con la cooperación de terceros  en temas relacionados con MASC. </t>
  </si>
  <si>
    <t xml:space="preserve">Contenidos de programa, agendas de eventos o publicaciones en web </t>
  </si>
  <si>
    <t>Diseñar e implementar una estrategía publicitaria digital que permita la divulgación del servicio de arbitraje y conciliación</t>
  </si>
  <si>
    <t>Posicionar a la Superintendencia de Sociedades en la mente de sus grupos de interés</t>
  </si>
  <si>
    <t>Posicionar al Centro de Conciliación y Arbitraje Empresarial de la Superintendencia de Sociedades como uno de los centros de resolución de controversias empresariales más importantes de Colombia</t>
  </si>
  <si>
    <t>Posicionamiento del Centro de Conciliación y Arbitraje Empresarial - 2024</t>
  </si>
  <si>
    <t>Perspectiva: Usuario 
Línea: Servicio y Experiencia</t>
  </si>
  <si>
    <t>por definir</t>
  </si>
  <si>
    <t>Carlos Gerardo Mantilla</t>
  </si>
  <si>
    <t xml:space="preserve">Asesor de Comunicaciones
Director del Centro de Concialiación </t>
  </si>
  <si>
    <t xml:space="preserve">Director de Tecnología, Inofrmación </t>
  </si>
  <si>
    <t>Actualizar los reglamentos Internos del Centro de Conciliación y Arbitraje y las listas de arbitros y secretarios de tribunal.</t>
  </si>
  <si>
    <t>Libros, cartilla pedagógicas y otros</t>
  </si>
  <si>
    <t>Análisis de viabilidad, borrador de reglamento, borrador tarifas y lista de invitados</t>
  </si>
  <si>
    <t>Exploración y análisis de la implementación del servicio especializado de amigable composición</t>
  </si>
  <si>
    <t xml:space="preserve">Actas de levantamiento de casos de usos y pruebas de funcionalidad de las mejoras. </t>
  </si>
  <si>
    <t>Pieza de comunicación  y publicaciones</t>
  </si>
  <si>
    <t>SISTEMA DE GESTIÓN INTEGRADO</t>
  </si>
  <si>
    <t>PROCESO: GESTIÓN INTEGRAL</t>
  </si>
  <si>
    <t>FORMATO: PLANEACIÓN DE PROYECTOS</t>
  </si>
  <si>
    <t>Sebastián Bernal Garavito</t>
  </si>
  <si>
    <t xml:space="preserve">Términos de la convocatoria,  publicación, matriz de análisis de postulados. </t>
  </si>
  <si>
    <t>Mayra Isabel González Núñez</t>
  </si>
  <si>
    <t>MIGonzalez@supersociedades.gov.co</t>
  </si>
  <si>
    <r>
      <rPr>
        <b/>
        <sz val="12"/>
        <color rgb="FF0000FF"/>
        <rFont val="Calibri Light"/>
        <family val="2"/>
      </rPr>
      <t>Febrero</t>
    </r>
    <r>
      <rPr>
        <sz val="12"/>
        <color rgb="FF0000FF"/>
        <rFont val="Calibri Light"/>
        <family val="2"/>
      </rPr>
      <t xml:space="preserve">: Radicación del Estudio de Conveniencia y Oportunidad.
</t>
    </r>
    <r>
      <rPr>
        <b/>
        <sz val="12"/>
        <color rgb="FF0000FF"/>
        <rFont val="Calibri Light"/>
        <family val="2"/>
      </rPr>
      <t>Marzo</t>
    </r>
    <r>
      <rPr>
        <sz val="12"/>
        <color rgb="FF0000FF"/>
        <rFont val="Calibri Light"/>
        <family val="2"/>
      </rPr>
      <t>: Suscripción del contrato de prestación de servicios con Sergio García</t>
    </r>
  </si>
  <si>
    <r>
      <rPr>
        <b/>
        <sz val="12"/>
        <color rgb="FF0000FF"/>
        <rFont val="Calibri Light"/>
        <family val="2"/>
      </rPr>
      <t>Abril</t>
    </r>
    <r>
      <rPr>
        <sz val="12"/>
        <color rgb="FF0000FF"/>
        <rFont val="Calibri Light"/>
        <family val="2"/>
      </rPr>
      <t xml:space="preserve">: se realizó el inventario de plantillas documentales utilizadas por el Centro en el servicio de arbitraje, con el fin de entregarlas al Grupo de Arquitectura de datos  para que revisen la funcionalidad actual del bpm para que estos tipos documentales se puedan  generar directamente desde el aplicativo
</t>
    </r>
    <r>
      <rPr>
        <b/>
        <sz val="12"/>
        <color rgb="FF0000FF"/>
        <rFont val="Calibri Light"/>
        <family val="2"/>
      </rPr>
      <t>Mayo</t>
    </r>
    <r>
      <rPr>
        <sz val="12"/>
        <color rgb="FF0000FF"/>
        <rFont val="Calibri Light"/>
        <family val="2"/>
      </rPr>
      <t xml:space="preserve">: el 20 de mayo de 2024 se realizó una sesión de levantamiento de la historia de usuario correspondiente al radicador de demandas arbitrales en línea, por el cual los usuarios podrán presentar sus procesos arbitrales, registrando las partes y apoderados y anexando las diferentes piezas procesales a través de un fichero. </t>
    </r>
  </si>
  <si>
    <r>
      <rPr>
        <b/>
        <sz val="12"/>
        <color rgb="FF0000FF"/>
        <rFont val="Calibri Light"/>
        <family val="2"/>
      </rPr>
      <t>Abril</t>
    </r>
    <r>
      <rPr>
        <sz val="12"/>
        <color rgb="FF0000FF"/>
        <rFont val="Calibri Light"/>
        <family val="2"/>
      </rPr>
      <t xml:space="preserve">: se proyoectó el análisis de viabilidad sobre la apertura del servicio de amigable composición.
</t>
    </r>
    <r>
      <rPr>
        <b/>
        <sz val="12"/>
        <color rgb="FF0000FF"/>
        <rFont val="Calibri Light"/>
        <family val="2"/>
      </rPr>
      <t>Junio</t>
    </r>
    <r>
      <rPr>
        <sz val="12"/>
        <color rgb="FF0000FF"/>
        <rFont val="Calibri Light"/>
        <family val="2"/>
      </rPr>
      <t>: Se elaboró el primer borrador del Reglamento de Amigable Composición que regularía el servicio.</t>
    </r>
  </si>
  <si>
    <r>
      <rPr>
        <b/>
        <sz val="12"/>
        <color rgb="FF0000FF"/>
        <rFont val="Calibri Light"/>
        <family val="2"/>
      </rPr>
      <t>Abril:</t>
    </r>
    <r>
      <rPr>
        <sz val="12"/>
        <color rgb="FF0000FF"/>
        <rFont val="Calibri Light"/>
        <family val="2"/>
      </rPr>
      <t xml:space="preserve"> se generó el proyecto de los términos de la convocatoria para aprobación.
</t>
    </r>
    <r>
      <rPr>
        <b/>
        <sz val="12"/>
        <color rgb="FF0000FF"/>
        <rFont val="Calibri Light"/>
        <family val="2"/>
      </rPr>
      <t xml:space="preserve">Junio: </t>
    </r>
    <r>
      <rPr>
        <sz val="12"/>
        <color rgb="FF0000FF"/>
        <rFont val="Calibri Light"/>
        <family val="2"/>
      </rPr>
      <t>se</t>
    </r>
    <r>
      <rPr>
        <b/>
        <sz val="12"/>
        <color rgb="FF0000FF"/>
        <rFont val="Calibri Light"/>
        <family val="2"/>
      </rPr>
      <t xml:space="preserve"> </t>
    </r>
    <r>
      <rPr>
        <sz val="12"/>
        <color rgb="FF0000FF"/>
        <rFont val="Calibri Light"/>
        <family val="2"/>
      </rPr>
      <t xml:space="preserve"> realizó la convocatoria pública para aspirantes a árbitros y sceretarios la cual se abrió entre el 19 de junio y 29 de junio de 2024.</t>
    </r>
  </si>
  <si>
    <r>
      <rPr>
        <b/>
        <sz val="12"/>
        <color rgb="FF0000FF"/>
        <rFont val="Calibri Light"/>
        <family val="2"/>
      </rPr>
      <t>Marzo</t>
    </r>
    <r>
      <rPr>
        <sz val="12"/>
        <color rgb="FF0000FF"/>
        <rFont val="Calibri Light"/>
        <family val="2"/>
      </rPr>
      <t xml:space="preserve">: Primer proyecto de Reglamento
</t>
    </r>
    <r>
      <rPr>
        <b/>
        <sz val="12"/>
        <color rgb="FF0000FF"/>
        <rFont val="Calibri Light"/>
        <family val="2"/>
      </rPr>
      <t>Junio</t>
    </r>
    <r>
      <rPr>
        <sz val="12"/>
        <color rgb="FF0000FF"/>
        <rFont val="Calibri Light"/>
        <family val="2"/>
      </rPr>
      <t xml:space="preserve">: se realizó un proyecto de borrador del servicio de conciliación y se avanzó con la reforma del reglamento de arbitraje. Se analizó el proyecto de reforma de la ley 1563 de 2012 con el fin de incluir el modelo de fijación y causaciónd e honorarios </t>
    </r>
  </si>
  <si>
    <r>
      <rPr>
        <b/>
        <sz val="12"/>
        <color rgb="FF0000FF"/>
        <rFont val="Calibri Light"/>
        <family val="2"/>
      </rPr>
      <t>Marzo:</t>
    </r>
    <r>
      <rPr>
        <sz val="12"/>
        <color rgb="FF0000FF"/>
        <rFont val="Calibri Light"/>
        <family val="2"/>
      </rPr>
      <t xml:space="preserve"> Primer borrador del libro " El pacto Arbitral Societario y los Conflictos Societarios"
</t>
    </r>
    <r>
      <rPr>
        <b/>
        <sz val="12"/>
        <color rgb="FF0000FF"/>
        <rFont val="Calibri Light"/>
        <family val="2"/>
      </rPr>
      <t xml:space="preserve">Abril: </t>
    </r>
    <r>
      <rPr>
        <sz val="12"/>
        <color rgb="FF0000FF"/>
        <rFont val="Calibri Light"/>
        <family val="2"/>
      </rPr>
      <t xml:space="preserve">Se terminó la edición de la obra y se logró la versión final del libro "El pacto Arbitral Societario y los Conflictos Societarios"
</t>
    </r>
    <r>
      <rPr>
        <b/>
        <sz val="12"/>
        <color rgb="FF0000FF"/>
        <rFont val="Calibri Light"/>
        <family val="2"/>
      </rPr>
      <t>Junio</t>
    </r>
    <r>
      <rPr>
        <sz val="12"/>
        <color rgb="FF0000FF"/>
        <rFont val="Calibri Light"/>
        <family val="2"/>
      </rPr>
      <t>: El 13 de junio de 2024, se realizó el lanzamiento del libro "El pacto Arbitral Societario y los Conflictos Societarios". En el mes de junio se trabajó sobre la creación de una serie de infografías de pedagogía.</t>
    </r>
  </si>
  <si>
    <r>
      <rPr>
        <b/>
        <sz val="12"/>
        <color rgb="FF0000FF"/>
        <rFont val="Calibri Light"/>
        <family val="2"/>
      </rPr>
      <t xml:space="preserve">Abril: </t>
    </r>
    <r>
      <rPr>
        <sz val="12"/>
        <color rgb="FF0000FF"/>
        <rFont val="Calibri Light"/>
        <family val="2"/>
      </rPr>
      <t xml:space="preserve">Se desarrolló un ciclo de capacitaciones y prácticas en materia de arbitraje con los estudiantes de la Universidad Politécnico Gran Colombiano.
</t>
    </r>
    <r>
      <rPr>
        <b/>
        <sz val="12"/>
        <color rgb="FF0000FF"/>
        <rFont val="Calibri Light"/>
        <family val="2"/>
      </rPr>
      <t>Junio:</t>
    </r>
    <r>
      <rPr>
        <sz val="12"/>
        <color rgb="FF0000FF"/>
        <rFont val="Calibri Light"/>
        <family val="2"/>
      </rPr>
      <t xml:space="preserve"> En el mes de junio se trabajó sobre la creación de una serie de infografías de pedagogía. Asimismo, en conjunto con la U Nacional se trabajo el el primer proyecto de cronograma del Curso de Litigo Estrategico en derecho societario </t>
    </r>
  </si>
  <si>
    <r>
      <rPr>
        <b/>
        <sz val="12"/>
        <color rgb="FF0000FF"/>
        <rFont val="Calibri Light"/>
        <family val="2"/>
      </rPr>
      <t>Marzo</t>
    </r>
    <r>
      <rPr>
        <sz val="12"/>
        <color rgb="FF0000FF"/>
        <rFont val="Calibri Light"/>
        <family val="2"/>
      </rPr>
      <t xml:space="preserve">: Creación y difusión de piezas publicitarias a través de redes sociales.
</t>
    </r>
    <r>
      <rPr>
        <b/>
        <sz val="12"/>
        <color rgb="FF0000FF"/>
        <rFont val="Calibri Light"/>
        <family val="2"/>
      </rPr>
      <t xml:space="preserve">Abril: </t>
    </r>
    <r>
      <rPr>
        <sz val="12"/>
        <color rgb="FF0000FF"/>
        <rFont val="Calibri Light"/>
        <family val="2"/>
      </rPr>
      <t xml:space="preserve">Se crearon y difundieron piezas publicitarias en las que se daba a conocer el asenso del Centro  al tercer puesto en el ranking Leaders League.
</t>
    </r>
    <r>
      <rPr>
        <b/>
        <sz val="12"/>
        <color rgb="FF0000FF"/>
        <rFont val="Calibri Light"/>
        <family val="2"/>
      </rPr>
      <t>Mayo</t>
    </r>
    <r>
      <rPr>
        <sz val="12"/>
        <color rgb="FF0000FF"/>
        <rFont val="Calibri Light"/>
        <family val="2"/>
      </rPr>
      <t xml:space="preserve">. En el mes de mayo se desarrollaron una serie de videos en formato Ping-Pong, de los cuales se realizó publicación del primer video. 
</t>
    </r>
    <r>
      <rPr>
        <b/>
        <sz val="12"/>
        <color rgb="FF0000FF"/>
        <rFont val="Calibri Light"/>
        <family val="2"/>
      </rPr>
      <t>Junio</t>
    </r>
    <r>
      <rPr>
        <sz val="12"/>
        <color rgb="FF0000FF"/>
        <rFont val="Calibri Light"/>
        <family val="2"/>
      </rPr>
      <t>.  En el mes de junio se divulgaron diferentes piezas de comunicación alusivas al servicio de conciliación y Arbitraje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</si>
</sst>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1" formatCode="_-* #,##0_-;\-* #,##0_-;_-* &quot;-&quot;_-;_-@_-"/>
    <numFmt numFmtId="164" formatCode="[$$-240A]#,##0"/>
    <numFmt numFmtId="165" formatCode="dd\-mm\-yy"/>
    <numFmt numFmtId="166" formatCode="0.0"/>
    <numFmt numFmtId="167" formatCode="[$-80A]dddd\ d&quot; de &quot;mmmm&quot; de &quot;yyyy;@"/>
    <numFmt numFmtId="168" formatCode="[$-240A]d&quot; de &quot;mmmm&quot; de &quot;yyyy;@"/>
    <numFmt numFmtId="169" formatCode="0.0%"/>
    <numFmt numFmtId="170" formatCode="_-* #,##0.000_-;\-* #,##0.000_-;_-* &quot;-&quot;_-;_-@_-"/>
    <numFmt numFmtId="171" formatCode="[$-240A]dddd\ d&quot; de &quot;mmmm&quot; de &quot;yyyy;@"/>
  </numFmts>
  <fonts count="41" x14ac:knownFonts="1">
    <font>
      <sz val="10"/>
      <name val="Arial"/>
    </font>
    <font>
      <sz val="11"/>
      <color theme="1"/>
      <name val="Calibri"/>
      <family val="2"/>
      <scheme val="minor"/>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color rgb="FF002060"/>
      <name val="Arial"/>
      <family val="2"/>
    </font>
    <font>
      <b/>
      <sz val="10"/>
      <color rgb="FF002060"/>
      <name val="Arial"/>
      <family val="2"/>
    </font>
    <font>
      <sz val="10"/>
      <name val="Arial"/>
      <family val="2"/>
    </font>
    <font>
      <sz val="10"/>
      <color rgb="FF0000FF"/>
      <name val="Arial"/>
      <family val="2"/>
    </font>
    <font>
      <b/>
      <sz val="10"/>
      <color rgb="FF0000FF"/>
      <name val="Arial"/>
      <family val="2"/>
    </font>
    <font>
      <b/>
      <sz val="9"/>
      <color rgb="FF000000"/>
      <name val="Tahoma"/>
      <family val="2"/>
    </font>
    <font>
      <sz val="9"/>
      <color rgb="FF000000"/>
      <name val="Tahoma"/>
      <family val="2"/>
    </font>
    <font>
      <sz val="12"/>
      <name val="Arial"/>
      <family val="2"/>
    </font>
    <font>
      <sz val="12"/>
      <name val="Calibri Light"/>
      <family val="2"/>
    </font>
    <font>
      <b/>
      <sz val="14"/>
      <name val="Calibri Light"/>
      <family val="2"/>
    </font>
    <font>
      <sz val="11"/>
      <name val="Calibri Light"/>
      <family val="2"/>
    </font>
    <font>
      <sz val="10"/>
      <name val="Calibri Light"/>
      <family val="2"/>
    </font>
    <font>
      <b/>
      <sz val="12"/>
      <name val="Calibri Light"/>
      <family val="2"/>
    </font>
    <font>
      <u/>
      <sz val="10"/>
      <color theme="10"/>
      <name val="Calibri Light"/>
      <family val="2"/>
    </font>
    <font>
      <u/>
      <sz val="12"/>
      <color theme="10"/>
      <name val="Calibri Light"/>
      <family val="2"/>
    </font>
    <font>
      <sz val="12"/>
      <color rgb="FF0000FF"/>
      <name val="Calibri Light"/>
      <family val="2"/>
    </font>
    <font>
      <b/>
      <sz val="16"/>
      <name val="Calibri Light"/>
      <family val="2"/>
    </font>
    <font>
      <sz val="10"/>
      <color rgb="FF002060"/>
      <name val="Calibri Light"/>
      <family val="2"/>
    </font>
    <font>
      <sz val="11"/>
      <color rgb="FF002060"/>
      <name val="Calibri Light"/>
      <family val="2"/>
    </font>
    <font>
      <sz val="10"/>
      <color rgb="FF0000FF"/>
      <name val="Calibri Light"/>
      <family val="2"/>
    </font>
    <font>
      <b/>
      <sz val="14"/>
      <name val="Arial"/>
      <family val="2"/>
    </font>
    <font>
      <sz val="11"/>
      <name val="Arial"/>
      <family val="2"/>
    </font>
    <font>
      <b/>
      <sz val="16"/>
      <name val="Arial"/>
      <family val="2"/>
    </font>
    <font>
      <b/>
      <sz val="12"/>
      <color rgb="FF0000FF"/>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9">
    <xf numFmtId="0" fontId="0" fillId="0" borderId="0"/>
    <xf numFmtId="0" fontId="2" fillId="2" borderId="0" applyNumberFormat="0" applyBorder="0" applyAlignment="0" applyProtection="0"/>
    <xf numFmtId="0" fontId="3" fillId="0" borderId="0"/>
    <xf numFmtId="0" fontId="4" fillId="0" borderId="1" applyNumberFormat="0" applyFill="0" applyAlignment="0" applyProtection="0"/>
    <xf numFmtId="0" fontId="12" fillId="0" borderId="0" applyNumberFormat="0" applyFill="0" applyBorder="0" applyAlignment="0" applyProtection="0"/>
    <xf numFmtId="9" fontId="16" fillId="0" borderId="0" applyFont="0" applyFill="0" applyBorder="0" applyAlignment="0" applyProtection="0"/>
    <xf numFmtId="41" fontId="19" fillId="0" borderId="0" applyFont="0" applyFill="0" applyBorder="0" applyAlignment="0" applyProtection="0"/>
    <xf numFmtId="0" fontId="1" fillId="0" borderId="0"/>
    <xf numFmtId="9" fontId="1" fillId="0" borderId="0" applyFont="0" applyFill="0" applyBorder="0" applyAlignment="0" applyProtection="0"/>
  </cellStyleXfs>
  <cellXfs count="360">
    <xf numFmtId="0" fontId="0" fillId="0" borderId="0" xfId="0"/>
    <xf numFmtId="0" fontId="5" fillId="0" borderId="0" xfId="0" applyFont="1" applyAlignment="1">
      <alignment horizontal="center" vertical="center" wrapText="1"/>
    </xf>
    <xf numFmtId="0" fontId="5" fillId="0" borderId="0" xfId="0" applyFont="1"/>
    <xf numFmtId="0" fontId="5" fillId="0" borderId="0" xfId="0" applyFont="1" applyBorder="1" applyAlignment="1">
      <alignment horizontal="center" vertical="center" wrapText="1"/>
    </xf>
    <xf numFmtId="0" fontId="7" fillId="4" borderId="0" xfId="0" applyFont="1" applyFill="1" applyBorder="1" applyAlignment="1">
      <alignment horizontal="center" vertical="center" wrapText="1"/>
    </xf>
    <xf numFmtId="0" fontId="9" fillId="0" borderId="0" xfId="0" applyFont="1" applyAlignment="1">
      <alignment horizontal="center"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4" borderId="0" xfId="0" applyFont="1" applyFill="1" applyBorder="1" applyAlignment="1">
      <alignment horizontal="left" vertical="center" wrapText="1"/>
    </xf>
    <xf numFmtId="0" fontId="9"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0" fontId="5" fillId="0" borderId="0" xfId="0" applyFont="1" applyBorder="1" applyAlignment="1">
      <alignment horizontal="center" vertical="center" wrapText="1"/>
    </xf>
    <xf numFmtId="0" fontId="13" fillId="5" borderId="6" xfId="4" applyFont="1" applyFill="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3" fillId="0" borderId="0" xfId="0" applyFont="1"/>
    <xf numFmtId="0" fontId="3" fillId="6" borderId="2" xfId="0" applyFont="1" applyFill="1" applyBorder="1"/>
    <xf numFmtId="0" fontId="3" fillId="0" borderId="0" xfId="0" applyFont="1" applyFill="1" applyBorder="1"/>
    <xf numFmtId="0" fontId="15" fillId="3" borderId="2" xfId="0" applyFont="1" applyFill="1" applyBorder="1" applyAlignment="1">
      <alignment horizontal="center" vertical="center"/>
    </xf>
    <xf numFmtId="0" fontId="6" fillId="3" borderId="2" xfId="0" applyFont="1" applyFill="1" applyBorder="1" applyAlignment="1">
      <alignment vertical="center"/>
    </xf>
    <xf numFmtId="0" fontId="7" fillId="0" borderId="0" xfId="2" applyFont="1" applyFill="1" applyBorder="1" applyAlignment="1" applyProtection="1">
      <alignment horizontal="center" vertical="center"/>
    </xf>
    <xf numFmtId="0" fontId="5" fillId="0" borderId="0" xfId="0" applyFont="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9" xfId="0" applyFont="1" applyBorder="1" applyAlignment="1">
      <alignment vertical="center" wrapText="1"/>
    </xf>
    <xf numFmtId="0" fontId="5" fillId="0" borderId="12" xfId="0" applyFont="1" applyBorder="1" applyAlignment="1">
      <alignment vertical="center" wrapText="1"/>
    </xf>
    <xf numFmtId="0" fontId="5" fillId="0" borderId="14" xfId="0" applyFont="1" applyBorder="1" applyAlignment="1">
      <alignment vertical="center" wrapText="1"/>
    </xf>
    <xf numFmtId="0" fontId="0" fillId="4" borderId="0" xfId="0" applyFill="1"/>
    <xf numFmtId="0" fontId="3" fillId="4" borderId="0" xfId="0" applyFont="1" applyFill="1"/>
    <xf numFmtId="0" fontId="14" fillId="4" borderId="0" xfId="0" applyFont="1" applyFill="1" applyAlignment="1">
      <alignment horizontal="center" vertical="center"/>
    </xf>
    <xf numFmtId="0" fontId="5" fillId="4" borderId="9" xfId="0" applyFont="1" applyFill="1" applyBorder="1" applyAlignment="1">
      <alignment vertical="center" wrapText="1"/>
    </xf>
    <xf numFmtId="0" fontId="5" fillId="4" borderId="11" xfId="0" applyFont="1" applyFill="1" applyBorder="1" applyAlignment="1">
      <alignment vertical="center" wrapText="1"/>
    </xf>
    <xf numFmtId="0" fontId="5" fillId="4" borderId="12" xfId="0" applyFont="1" applyFill="1" applyBorder="1" applyAlignment="1">
      <alignment vertical="center" wrapText="1"/>
    </xf>
    <xf numFmtId="0" fontId="5" fillId="4" borderId="13" xfId="0" applyFont="1" applyFill="1" applyBorder="1" applyAlignment="1">
      <alignment vertical="center" wrapText="1"/>
    </xf>
    <xf numFmtId="0" fontId="5" fillId="4" borderId="14" xfId="0" applyFont="1" applyFill="1" applyBorder="1" applyAlignment="1">
      <alignment vertical="center" wrapText="1"/>
    </xf>
    <xf numFmtId="0" fontId="5" fillId="4" borderId="6" xfId="0" applyFont="1" applyFill="1" applyBorder="1" applyAlignment="1">
      <alignment vertical="center" wrapText="1"/>
    </xf>
    <xf numFmtId="0" fontId="5" fillId="4" borderId="0" xfId="0" applyFont="1" applyFill="1" applyBorder="1" applyAlignment="1">
      <alignment vertical="center" wrapText="1"/>
    </xf>
    <xf numFmtId="0" fontId="5" fillId="4" borderId="51" xfId="0" applyFont="1" applyFill="1" applyBorder="1" applyAlignment="1">
      <alignment vertical="center" wrapText="1"/>
    </xf>
    <xf numFmtId="0" fontId="5" fillId="4" borderId="52" xfId="0" applyFont="1" applyFill="1" applyBorder="1" applyAlignment="1">
      <alignment vertical="center" wrapText="1"/>
    </xf>
    <xf numFmtId="0" fontId="8" fillId="0" borderId="0" xfId="2" applyFont="1" applyFill="1" applyBorder="1" applyAlignment="1" applyProtection="1">
      <alignment vertical="center"/>
    </xf>
    <xf numFmtId="0" fontId="8" fillId="0" borderId="10" xfId="2" applyFont="1" applyFill="1" applyBorder="1" applyAlignment="1" applyProtection="1">
      <alignment vertical="center"/>
    </xf>
    <xf numFmtId="0" fontId="8" fillId="0" borderId="15" xfId="2" applyFont="1" applyFill="1" applyBorder="1" applyAlignment="1" applyProtection="1">
      <alignment vertical="center"/>
    </xf>
    <xf numFmtId="0" fontId="5" fillId="0" borderId="1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6" fillId="3" borderId="2" xfId="0" applyFont="1" applyFill="1" applyBorder="1" applyAlignment="1">
      <alignment vertical="center" wrapText="1"/>
    </xf>
    <xf numFmtId="0" fontId="0" fillId="4" borderId="0" xfId="0" applyFill="1" applyAlignment="1">
      <alignment vertical="center" wrapText="1"/>
    </xf>
    <xf numFmtId="0" fontId="12" fillId="4" borderId="2" xfId="4" applyFill="1" applyBorder="1" applyAlignment="1">
      <alignment horizontal="center"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Border="1" applyAlignment="1">
      <alignment horizontal="center" vertical="center"/>
    </xf>
    <xf numFmtId="0" fontId="5" fillId="0" borderId="2" xfId="0" applyFont="1" applyFill="1" applyBorder="1" applyAlignment="1">
      <alignment horizontal="center" vertical="center" wrapText="1"/>
    </xf>
    <xf numFmtId="0" fontId="6" fillId="3" borderId="2" xfId="0" applyFont="1" applyFill="1" applyBorder="1" applyAlignment="1">
      <alignment horizontal="left" vertical="center"/>
    </xf>
    <xf numFmtId="0" fontId="5" fillId="0" borderId="0" xfId="0" applyFont="1" applyBorder="1" applyAlignment="1">
      <alignment horizontal="center" vertical="center" wrapText="1"/>
    </xf>
    <xf numFmtId="0" fontId="6"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5" fillId="4" borderId="0"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6" fontId="5" fillId="0" borderId="0" xfId="0" applyNumberFormat="1" applyFont="1" applyAlignment="1">
      <alignment horizontal="center" vertical="center" wrapText="1"/>
    </xf>
    <xf numFmtId="0" fontId="3" fillId="4" borderId="2" xfId="0" applyFont="1" applyFill="1" applyBorder="1"/>
    <xf numFmtId="0" fontId="12" fillId="0" borderId="2" xfId="4" applyBorder="1" applyAlignment="1">
      <alignment horizontal="center" vertical="center" wrapText="1"/>
    </xf>
    <xf numFmtId="0" fontId="5" fillId="0" borderId="0" xfId="0" applyFont="1" applyAlignment="1">
      <alignment horizontal="left" vertical="center" wrapText="1"/>
    </xf>
    <xf numFmtId="0" fontId="5"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Border="1" applyAlignment="1">
      <alignment vertical="center"/>
    </xf>
    <xf numFmtId="0" fontId="5"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5" fillId="4" borderId="0" xfId="0" applyFont="1" applyFill="1" applyAlignment="1">
      <alignment horizontal="justify" vertical="center"/>
    </xf>
    <xf numFmtId="0" fontId="25" fillId="0" borderId="0" xfId="0" applyFont="1" applyAlignment="1">
      <alignment horizontal="center" vertical="center" wrapText="1"/>
    </xf>
    <xf numFmtId="0" fontId="25" fillId="4" borderId="0" xfId="0" applyFont="1" applyFill="1" applyAlignment="1">
      <alignment horizontal="center" vertical="center" wrapText="1"/>
    </xf>
    <xf numFmtId="164" fontId="25" fillId="0" borderId="2" xfId="0" applyNumberFormat="1" applyFont="1" applyFill="1" applyBorder="1" applyAlignment="1">
      <alignment horizontal="center" vertical="center" wrapText="1"/>
    </xf>
    <xf numFmtId="164" fontId="25" fillId="0" borderId="2" xfId="0" applyNumberFormat="1" applyFont="1" applyBorder="1" applyAlignment="1">
      <alignment horizontal="center" vertical="center" wrapText="1"/>
    </xf>
    <xf numFmtId="0" fontId="28" fillId="4" borderId="2" xfId="0" applyFont="1" applyFill="1" applyBorder="1" applyAlignment="1">
      <alignment horizontal="center" vertical="center" wrapText="1"/>
    </xf>
    <xf numFmtId="0" fontId="27" fillId="4" borderId="2" xfId="0" applyFont="1" applyFill="1" applyBorder="1" applyAlignment="1">
      <alignment horizontal="left" vertical="center" wrapText="1"/>
    </xf>
    <xf numFmtId="0" fontId="28" fillId="4" borderId="2" xfId="0" applyFont="1" applyFill="1" applyBorder="1" applyAlignment="1">
      <alignment vertical="center" wrapText="1"/>
    </xf>
    <xf numFmtId="0" fontId="27" fillId="4" borderId="2" xfId="0" applyFont="1" applyFill="1" applyBorder="1" applyAlignment="1">
      <alignment vertical="center" wrapText="1"/>
    </xf>
    <xf numFmtId="0" fontId="27" fillId="0" borderId="2" xfId="0" applyFont="1" applyBorder="1" applyAlignment="1">
      <alignment horizontal="left" vertical="center" wrapText="1"/>
    </xf>
    <xf numFmtId="0" fontId="27" fillId="0" borderId="2" xfId="0" applyFont="1" applyFill="1" applyBorder="1" applyAlignment="1">
      <alignment horizontal="left" vertical="center" wrapText="1"/>
    </xf>
    <xf numFmtId="0" fontId="27" fillId="4" borderId="2" xfId="0" applyFont="1" applyFill="1" applyBorder="1" applyAlignment="1">
      <alignment vertical="center"/>
    </xf>
    <xf numFmtId="0" fontId="27" fillId="4" borderId="2" xfId="0" applyFont="1" applyFill="1" applyBorder="1"/>
    <xf numFmtId="0" fontId="30" fillId="4" borderId="2" xfId="4" applyFont="1" applyFill="1" applyBorder="1" applyAlignment="1">
      <alignment horizontal="center" vertical="center" wrapText="1"/>
    </xf>
    <xf numFmtId="0" fontId="25" fillId="4" borderId="2" xfId="0" applyFont="1" applyFill="1" applyBorder="1" applyAlignment="1">
      <alignment horizontal="left" vertical="center" wrapText="1"/>
    </xf>
    <xf numFmtId="0" fontId="25" fillId="4" borderId="2" xfId="0" applyFont="1" applyFill="1" applyBorder="1" applyAlignment="1">
      <alignment horizontal="center" vertical="center" wrapText="1"/>
    </xf>
    <xf numFmtId="0" fontId="31" fillId="4" borderId="2" xfId="4"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Border="1" applyAlignment="1">
      <alignment horizontal="center" vertical="center"/>
    </xf>
    <xf numFmtId="0" fontId="25" fillId="0" borderId="2" xfId="0" applyFont="1" applyBorder="1" applyAlignment="1">
      <alignment vertical="center" wrapText="1"/>
    </xf>
    <xf numFmtId="0" fontId="25" fillId="0" borderId="2" xfId="0" applyFont="1" applyBorder="1" applyAlignment="1">
      <alignment horizontal="justify" vertical="center" wrapText="1"/>
    </xf>
    <xf numFmtId="0" fontId="25" fillId="0" borderId="2" xfId="0" applyFont="1" applyBorder="1" applyAlignment="1">
      <alignment vertical="center"/>
    </xf>
    <xf numFmtId="0" fontId="25" fillId="0" borderId="2" xfId="0" applyFont="1" applyFill="1" applyBorder="1" applyAlignment="1">
      <alignment horizontal="left" vertical="center" wrapText="1"/>
    </xf>
    <xf numFmtId="1" fontId="32" fillId="0" borderId="2" xfId="0" applyNumberFormat="1" applyFont="1" applyFill="1" applyBorder="1" applyAlignment="1" applyProtection="1">
      <alignment horizontal="center" vertical="center" wrapText="1"/>
    </xf>
    <xf numFmtId="171" fontId="36" fillId="0" borderId="2" xfId="0" applyNumberFormat="1" applyFont="1" applyFill="1" applyBorder="1" applyAlignment="1" applyProtection="1">
      <alignment horizontal="center" vertical="center"/>
    </xf>
    <xf numFmtId="10" fontId="34" fillId="12" borderId="2" xfId="5" applyNumberFormat="1" applyFont="1" applyFill="1" applyBorder="1" applyAlignment="1" applyProtection="1">
      <alignment horizontal="center" vertical="center" wrapText="1"/>
    </xf>
    <xf numFmtId="10" fontId="35" fillId="13" borderId="5" xfId="0" applyNumberFormat="1" applyFont="1" applyFill="1" applyBorder="1" applyAlignment="1" applyProtection="1">
      <alignment horizontal="center" vertical="center" wrapText="1"/>
    </xf>
    <xf numFmtId="9" fontId="21" fillId="11" borderId="53" xfId="0" applyNumberFormat="1" applyFont="1" applyFill="1" applyBorder="1" applyAlignment="1" applyProtection="1">
      <alignment horizontal="center" vertical="center" wrapText="1"/>
    </xf>
    <xf numFmtId="9" fontId="33" fillId="13" borderId="53" xfId="0" applyNumberFormat="1" applyFont="1" applyFill="1" applyBorder="1" applyAlignment="1" applyProtection="1">
      <alignment horizontal="center" vertical="center" wrapText="1"/>
    </xf>
    <xf numFmtId="9" fontId="36" fillId="0" borderId="2" xfId="5" applyFont="1" applyFill="1" applyBorder="1" applyAlignment="1" applyProtection="1">
      <alignment horizontal="center" vertical="center"/>
    </xf>
    <xf numFmtId="171" fontId="36" fillId="0" borderId="2" xfId="0" applyNumberFormat="1" applyFont="1" applyFill="1" applyBorder="1" applyAlignment="1" applyProtection="1">
      <alignment horizontal="center" vertical="center" wrapText="1"/>
    </xf>
    <xf numFmtId="0" fontId="36" fillId="0" borderId="2" xfId="0" applyNumberFormat="1" applyFont="1" applyFill="1" applyBorder="1" applyAlignment="1" applyProtection="1">
      <alignment horizontal="center" vertical="center"/>
    </xf>
    <xf numFmtId="0" fontId="25" fillId="0" borderId="0" xfId="0" applyFont="1" applyFill="1" applyAlignment="1">
      <alignment horizontal="center" vertical="center" wrapText="1"/>
    </xf>
    <xf numFmtId="0" fontId="25" fillId="0" borderId="0" xfId="0" applyFont="1" applyFill="1" applyBorder="1" applyAlignment="1">
      <alignment horizontal="center" vertical="center"/>
    </xf>
    <xf numFmtId="171" fontId="36" fillId="0" borderId="2" xfId="0" applyNumberFormat="1" applyFont="1" applyFill="1" applyBorder="1" applyAlignment="1" applyProtection="1">
      <alignment horizontal="justify" vertical="center" wrapText="1"/>
    </xf>
    <xf numFmtId="0" fontId="6" fillId="3" borderId="2" xfId="0" applyFont="1" applyFill="1" applyBorder="1" applyAlignment="1">
      <alignment horizontal="left" vertical="center"/>
    </xf>
    <xf numFmtId="0" fontId="6" fillId="3" borderId="2" xfId="0" applyFont="1" applyFill="1" applyBorder="1" applyAlignment="1">
      <alignment horizontal="center" vertical="center" wrapText="1"/>
    </xf>
    <xf numFmtId="9" fontId="38" fillId="4" borderId="2" xfId="0" applyNumberFormat="1" applyFont="1" applyFill="1" applyBorder="1" applyAlignment="1">
      <alignment horizontal="center" vertical="center" wrapText="1"/>
    </xf>
    <xf numFmtId="0" fontId="38" fillId="4" borderId="2" xfId="0" applyFont="1" applyFill="1" applyBorder="1" applyAlignment="1">
      <alignment horizontal="center" vertical="center" wrapText="1"/>
    </xf>
    <xf numFmtId="0" fontId="24" fillId="0" borderId="0" xfId="0" applyFont="1" applyAlignment="1">
      <alignment horizontal="center" vertical="center" wrapText="1"/>
    </xf>
    <xf numFmtId="0" fontId="8" fillId="0" borderId="2" xfId="0" applyNumberFormat="1" applyFont="1" applyBorder="1" applyAlignment="1">
      <alignment horizontal="center" vertical="center" wrapText="1"/>
    </xf>
    <xf numFmtId="0" fontId="24" fillId="0" borderId="2" xfId="0" applyNumberFormat="1" applyFont="1" applyBorder="1" applyAlignment="1">
      <alignment horizontal="center" vertical="center" wrapText="1"/>
    </xf>
    <xf numFmtId="2" fontId="24" fillId="0" borderId="2" xfId="0" applyNumberFormat="1" applyFont="1" applyBorder="1" applyAlignment="1">
      <alignment horizontal="center" vertical="center" wrapText="1"/>
    </xf>
    <xf numFmtId="0" fontId="38" fillId="4" borderId="2" xfId="0" applyFont="1" applyFill="1" applyBorder="1" applyAlignment="1">
      <alignment horizontal="left" vertical="center" wrapText="1"/>
    </xf>
    <xf numFmtId="0" fontId="25" fillId="4" borderId="2" xfId="0" applyFont="1" applyFill="1" applyBorder="1" applyAlignment="1">
      <alignment horizontal="left" vertical="center" wrapText="1"/>
    </xf>
    <xf numFmtId="0" fontId="38" fillId="4" borderId="2" xfId="0" applyFont="1" applyFill="1" applyBorder="1" applyAlignment="1">
      <alignment horizontal="center" vertical="center" wrapText="1"/>
    </xf>
    <xf numFmtId="0" fontId="25" fillId="0" borderId="2" xfId="0" applyFont="1" applyBorder="1" applyAlignment="1">
      <alignment horizontal="left" vertical="center" wrapText="1"/>
    </xf>
    <xf numFmtId="0" fontId="6" fillId="3" borderId="2" xfId="0" applyFont="1" applyFill="1" applyBorder="1" applyAlignment="1">
      <alignment horizontal="left" vertical="center"/>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4" xfId="0" applyFont="1" applyBorder="1" applyAlignment="1">
      <alignment horizontal="left"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7" fillId="0" borderId="17" xfId="2" applyFont="1" applyFill="1" applyBorder="1" applyAlignment="1" applyProtection="1">
      <alignment horizontal="center" vertical="center"/>
    </xf>
    <xf numFmtId="0" fontId="7" fillId="0" borderId="18" xfId="2" applyFont="1" applyFill="1" applyBorder="1" applyAlignment="1" applyProtection="1">
      <alignment horizontal="center" vertical="center"/>
    </xf>
    <xf numFmtId="0" fontId="7" fillId="0" borderId="25" xfId="2" applyFont="1" applyFill="1" applyBorder="1" applyAlignment="1" applyProtection="1">
      <alignment horizontal="center" vertical="center"/>
    </xf>
    <xf numFmtId="0" fontId="7" fillId="0" borderId="20" xfId="2" applyFont="1" applyFill="1" applyBorder="1" applyAlignment="1" applyProtection="1">
      <alignment horizontal="center" vertical="center"/>
    </xf>
    <xf numFmtId="0" fontId="7" fillId="0" borderId="2" xfId="2" applyFont="1" applyFill="1" applyBorder="1" applyAlignment="1" applyProtection="1">
      <alignment horizontal="center" vertical="center"/>
    </xf>
    <xf numFmtId="0" fontId="7" fillId="0" borderId="5" xfId="2" applyFont="1" applyFill="1" applyBorder="1" applyAlignment="1" applyProtection="1">
      <alignment horizontal="center" vertical="center"/>
    </xf>
    <xf numFmtId="0" fontId="7" fillId="0" borderId="22" xfId="2"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26" xfId="2" applyFont="1" applyFill="1" applyBorder="1" applyAlignment="1" applyProtection="1">
      <alignment horizontal="center" vertical="center"/>
    </xf>
    <xf numFmtId="0" fontId="37" fillId="0" borderId="0" xfId="0" applyFont="1" applyBorder="1" applyAlignment="1">
      <alignment horizontal="left" vertical="center" wrapText="1"/>
    </xf>
    <xf numFmtId="0" fontId="5" fillId="0" borderId="18"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2" xfId="0" applyFont="1" applyBorder="1" applyAlignment="1">
      <alignment horizontal="left" vertical="center" wrapText="1"/>
    </xf>
    <xf numFmtId="0" fontId="5" fillId="0" borderId="25" xfId="0" applyFont="1" applyBorder="1" applyAlignment="1">
      <alignment horizontal="left" vertical="center" wrapText="1"/>
    </xf>
    <xf numFmtId="0" fontId="5" fillId="0" borderId="5" xfId="0" applyFont="1" applyBorder="1" applyAlignment="1">
      <alignment horizontal="left" vertical="center" wrapText="1"/>
    </xf>
    <xf numFmtId="0" fontId="6" fillId="3" borderId="8" xfId="0" applyFont="1" applyFill="1" applyBorder="1" applyAlignment="1">
      <alignment horizontal="left" vertical="center" wrapText="1"/>
    </xf>
    <xf numFmtId="0" fontId="6" fillId="3" borderId="0" xfId="0" applyFont="1" applyFill="1" applyBorder="1" applyAlignment="1">
      <alignment horizontal="left" vertical="center" wrapText="1"/>
    </xf>
    <xf numFmtId="0" fontId="25" fillId="4" borderId="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24" fillId="0" borderId="2" xfId="0" applyFont="1" applyBorder="1" applyAlignment="1">
      <alignment horizontal="left" vertical="center" wrapText="1"/>
    </xf>
    <xf numFmtId="0" fontId="25" fillId="4" borderId="5" xfId="0" applyFont="1" applyFill="1" applyBorder="1" applyAlignment="1">
      <alignment horizontal="justify" vertical="center" wrapText="1"/>
    </xf>
    <xf numFmtId="0" fontId="25" fillId="4" borderId="4" xfId="0" applyFont="1" applyFill="1" applyBorder="1" applyAlignment="1">
      <alignment horizontal="justify" vertical="center"/>
    </xf>
    <xf numFmtId="0" fontId="25" fillId="4" borderId="3" xfId="0" applyFont="1" applyFill="1" applyBorder="1" applyAlignment="1">
      <alignment horizontal="justify" vertical="center"/>
    </xf>
    <xf numFmtId="0" fontId="25" fillId="0" borderId="5" xfId="0" applyFont="1" applyFill="1" applyBorder="1" applyAlignment="1">
      <alignment horizontal="justify" vertical="center" wrapText="1"/>
    </xf>
    <xf numFmtId="0" fontId="25" fillId="0" borderId="4" xfId="0" applyFont="1" applyFill="1" applyBorder="1" applyAlignment="1">
      <alignment horizontal="justify" vertical="center"/>
    </xf>
    <xf numFmtId="0" fontId="25" fillId="0" borderId="3" xfId="0" applyFont="1" applyFill="1" applyBorder="1" applyAlignment="1">
      <alignment horizontal="justify" vertical="center"/>
    </xf>
    <xf numFmtId="0" fontId="6" fillId="3" borderId="5" xfId="0" applyFont="1" applyFill="1" applyBorder="1" applyAlignment="1">
      <alignment horizontal="left" vertical="center" wrapText="1"/>
    </xf>
    <xf numFmtId="0" fontId="6" fillId="3" borderId="3" xfId="0" applyFont="1" applyFill="1" applyBorder="1" applyAlignment="1">
      <alignment horizontal="left" vertical="center" wrapText="1"/>
    </xf>
    <xf numFmtId="0" fontId="5" fillId="0" borderId="26" xfId="0" applyFont="1" applyBorder="1" applyAlignment="1">
      <alignment horizontal="left" vertical="center" wrapText="1"/>
    </xf>
    <xf numFmtId="0" fontId="7" fillId="0" borderId="27" xfId="2" applyFont="1" applyFill="1" applyBorder="1" applyAlignment="1" applyProtection="1">
      <alignment horizontal="center" vertical="center"/>
    </xf>
    <xf numFmtId="0" fontId="7" fillId="0" borderId="29" xfId="2" applyFont="1" applyFill="1" applyBorder="1" applyAlignment="1" applyProtection="1">
      <alignment horizontal="center" vertical="center"/>
    </xf>
    <xf numFmtId="0" fontId="7" fillId="0" borderId="28" xfId="2" applyFont="1" applyFill="1" applyBorder="1" applyAlignment="1" applyProtection="1">
      <alignment horizontal="center" vertical="center"/>
    </xf>
    <xf numFmtId="0" fontId="7" fillId="0" borderId="30" xfId="2" applyFont="1" applyFill="1" applyBorder="1" applyAlignment="1" applyProtection="1">
      <alignment horizontal="center" vertical="center"/>
    </xf>
    <xf numFmtId="0" fontId="7" fillId="0" borderId="3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37" fillId="0" borderId="2" xfId="0" applyFont="1" applyBorder="1" applyAlignment="1">
      <alignment horizontal="left" vertical="center"/>
    </xf>
    <xf numFmtId="0" fontId="6" fillId="3" borderId="2" xfId="0" applyFont="1" applyFill="1" applyBorder="1" applyAlignment="1">
      <alignment horizontal="center" vertical="center" wrapText="1"/>
    </xf>
    <xf numFmtId="0" fontId="37" fillId="4" borderId="2"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8" fillId="4" borderId="2"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41" xfId="0" applyFont="1" applyFill="1" applyBorder="1" applyAlignment="1">
      <alignment horizontal="left" vertical="center" wrapText="1"/>
    </xf>
    <xf numFmtId="0" fontId="5" fillId="4" borderId="42"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8" fillId="0" borderId="2" xfId="0" applyFont="1" applyBorder="1" applyAlignment="1">
      <alignment horizontal="left" vertical="center"/>
    </xf>
    <xf numFmtId="0" fontId="7" fillId="4" borderId="30" xfId="2" applyFont="1" applyFill="1" applyBorder="1" applyAlignment="1" applyProtection="1">
      <alignment horizontal="center" vertical="center"/>
    </xf>
    <xf numFmtId="0" fontId="7" fillId="4" borderId="39" xfId="2" applyFont="1" applyFill="1" applyBorder="1" applyAlignment="1" applyProtection="1">
      <alignment horizontal="center" vertical="center"/>
    </xf>
    <xf numFmtId="0" fontId="38" fillId="4" borderId="2" xfId="2" applyFont="1" applyFill="1" applyBorder="1" applyAlignment="1">
      <alignment horizontal="justify" vertical="center" wrapText="1"/>
    </xf>
    <xf numFmtId="0" fontId="38" fillId="0" borderId="2" xfId="2" applyFont="1" applyBorder="1" applyAlignment="1">
      <alignment horizontal="justify" vertical="center" wrapText="1"/>
    </xf>
    <xf numFmtId="0" fontId="15" fillId="3" borderId="7" xfId="0" applyFont="1" applyFill="1" applyBorder="1" applyAlignment="1">
      <alignment horizontal="center" vertical="center"/>
    </xf>
    <xf numFmtId="0" fontId="15" fillId="3" borderId="0" xfId="0" applyFont="1" applyFill="1" applyBorder="1" applyAlignment="1">
      <alignment horizontal="center" vertical="center"/>
    </xf>
    <xf numFmtId="0" fontId="27" fillId="4" borderId="2" xfId="0" applyFont="1" applyFill="1" applyBorder="1" applyAlignment="1">
      <alignment horizontal="left" vertical="center" wrapText="1"/>
    </xf>
    <xf numFmtId="0" fontId="27" fillId="4" borderId="2" xfId="0" applyFont="1" applyFill="1" applyBorder="1" applyAlignment="1">
      <alignment horizontal="left" vertical="center"/>
    </xf>
    <xf numFmtId="0" fontId="15" fillId="3" borderId="5" xfId="0" applyFont="1" applyFill="1" applyBorder="1" applyAlignment="1">
      <alignment horizontal="center" vertical="center"/>
    </xf>
    <xf numFmtId="0" fontId="15" fillId="3" borderId="3" xfId="0" applyFont="1" applyFill="1" applyBorder="1" applyAlignment="1">
      <alignment horizontal="center" vertical="center"/>
    </xf>
    <xf numFmtId="0" fontId="26" fillId="0" borderId="2" xfId="0" applyFont="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25" fillId="4" borderId="5" xfId="0" applyFont="1" applyFill="1" applyBorder="1" applyAlignment="1">
      <alignment horizontal="center" vertical="center" wrapText="1"/>
    </xf>
    <xf numFmtId="0" fontId="25" fillId="4" borderId="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7" fillId="4" borderId="40" xfId="2" applyFont="1" applyFill="1" applyBorder="1" applyAlignment="1" applyProtection="1">
      <alignment horizontal="center" vertical="center"/>
    </xf>
    <xf numFmtId="0" fontId="7" fillId="4" borderId="46" xfId="2" applyFont="1" applyFill="1" applyBorder="1" applyAlignment="1" applyProtection="1">
      <alignment horizontal="center" vertical="center"/>
    </xf>
    <xf numFmtId="0" fontId="7" fillId="4" borderId="41" xfId="2" applyFont="1" applyFill="1" applyBorder="1" applyAlignment="1" applyProtection="1">
      <alignment horizontal="center" vertical="center"/>
    </xf>
    <xf numFmtId="0" fontId="7" fillId="4" borderId="42" xfId="2" applyFont="1" applyFill="1" applyBorder="1" applyAlignment="1" applyProtection="1">
      <alignment horizontal="center" vertical="center"/>
    </xf>
    <xf numFmtId="0" fontId="7" fillId="4" borderId="47" xfId="2" applyFont="1" applyFill="1" applyBorder="1" applyAlignment="1" applyProtection="1">
      <alignment horizontal="center" vertical="center"/>
    </xf>
    <xf numFmtId="0" fontId="7" fillId="4" borderId="43" xfId="2" applyFont="1" applyFill="1" applyBorder="1" applyAlignment="1" applyProtection="1">
      <alignment horizontal="center" vertical="center"/>
    </xf>
    <xf numFmtId="0" fontId="7" fillId="4" borderId="44" xfId="2" applyFont="1" applyFill="1" applyBorder="1" applyAlignment="1" applyProtection="1">
      <alignment horizontal="center" vertical="center"/>
    </xf>
    <xf numFmtId="0" fontId="7" fillId="4" borderId="48" xfId="2" applyFont="1" applyFill="1" applyBorder="1" applyAlignment="1" applyProtection="1">
      <alignment horizontal="center" vertical="center"/>
    </xf>
    <xf numFmtId="0" fontId="7" fillId="4" borderId="45" xfId="2" applyFont="1" applyFill="1" applyBorder="1" applyAlignment="1" applyProtection="1">
      <alignment horizontal="center" vertical="center"/>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5" fillId="4" borderId="2"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26" fillId="0" borderId="4" xfId="0" applyFont="1" applyBorder="1" applyAlignment="1">
      <alignment horizontal="center" vertical="center"/>
    </xf>
    <xf numFmtId="0" fontId="25" fillId="4" borderId="3" xfId="0" applyFont="1" applyFill="1" applyBorder="1" applyAlignment="1">
      <alignment horizontal="justify" vertical="center" wrapText="1"/>
    </xf>
    <xf numFmtId="0" fontId="26" fillId="0" borderId="2" xfId="0" applyFont="1" applyBorder="1" applyAlignment="1">
      <alignment horizontal="left" vertical="center"/>
    </xf>
    <xf numFmtId="0" fontId="5" fillId="4" borderId="18"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7" fillId="4" borderId="17" xfId="2" applyFont="1" applyFill="1" applyBorder="1" applyAlignment="1" applyProtection="1">
      <alignment horizontal="center" vertical="center"/>
    </xf>
    <xf numFmtId="0" fontId="7" fillId="4" borderId="18" xfId="2" applyFont="1" applyFill="1" applyBorder="1" applyAlignment="1" applyProtection="1">
      <alignment horizontal="center" vertical="center"/>
    </xf>
    <xf numFmtId="0" fontId="7" fillId="4" borderId="19" xfId="2" applyFont="1" applyFill="1" applyBorder="1" applyAlignment="1" applyProtection="1">
      <alignment horizontal="center" vertical="center"/>
    </xf>
    <xf numFmtId="0" fontId="7" fillId="4" borderId="20" xfId="2" applyFont="1" applyFill="1" applyBorder="1" applyAlignment="1" applyProtection="1">
      <alignment horizontal="center" vertical="center"/>
    </xf>
    <xf numFmtId="0" fontId="7" fillId="4" borderId="2" xfId="2" applyFont="1" applyFill="1" applyBorder="1" applyAlignment="1" applyProtection="1">
      <alignment horizontal="center" vertical="center"/>
    </xf>
    <xf numFmtId="0" fontId="7" fillId="4" borderId="21" xfId="2" applyFont="1" applyFill="1" applyBorder="1" applyAlignment="1" applyProtection="1">
      <alignment horizontal="center" vertical="center"/>
    </xf>
    <xf numFmtId="0" fontId="7" fillId="4" borderId="22" xfId="2" applyFont="1" applyFill="1" applyBorder="1" applyAlignment="1" applyProtection="1">
      <alignment horizontal="center" vertical="center"/>
    </xf>
    <xf numFmtId="0" fontId="7" fillId="4" borderId="23" xfId="2" applyFont="1" applyFill="1" applyBorder="1" applyAlignment="1" applyProtection="1">
      <alignment horizontal="center" vertical="center"/>
    </xf>
    <xf numFmtId="0" fontId="7" fillId="4" borderId="24" xfId="2" applyFont="1" applyFill="1" applyBorder="1" applyAlignment="1" applyProtection="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justify" vertical="center" wrapText="1"/>
    </xf>
    <xf numFmtId="0" fontId="25" fillId="0" borderId="2" xfId="0" applyFont="1" applyBorder="1" applyAlignment="1">
      <alignment horizontal="left" vertical="center" wrapText="1"/>
    </xf>
    <xf numFmtId="0" fontId="25" fillId="0" borderId="5"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7" fillId="4" borderId="49" xfId="2" applyFont="1" applyFill="1" applyBorder="1" applyAlignment="1" applyProtection="1">
      <alignment horizontal="center" vertical="center"/>
    </xf>
    <xf numFmtId="0" fontId="7" fillId="4" borderId="3" xfId="2" applyFont="1" applyFill="1" applyBorder="1" applyAlignment="1" applyProtection="1">
      <alignment horizontal="center" vertical="center"/>
    </xf>
    <xf numFmtId="0" fontId="7" fillId="4" borderId="50" xfId="2" applyFont="1" applyFill="1" applyBorder="1" applyAlignment="1" applyProtection="1">
      <alignment horizontal="center" vertical="center"/>
    </xf>
    <xf numFmtId="0" fontId="5" fillId="4" borderId="17"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17"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33" fillId="0" borderId="2" xfId="0" applyFont="1" applyBorder="1" applyAlignment="1">
      <alignment horizontal="left" vertical="center" wrapText="1"/>
    </xf>
    <xf numFmtId="0" fontId="3" fillId="4" borderId="0" xfId="0" applyFont="1" applyFill="1" applyBorder="1" applyAlignment="1" applyProtection="1">
      <alignment horizontal="center" vertical="center" wrapText="1"/>
    </xf>
    <xf numFmtId="0" fontId="3" fillId="4" borderId="0" xfId="0" applyFont="1" applyFill="1" applyAlignment="1" applyProtection="1">
      <alignment horizontal="center" vertical="center" wrapText="1"/>
    </xf>
    <xf numFmtId="0" fontId="3" fillId="4" borderId="0" xfId="0" applyFont="1" applyFill="1" applyAlignment="1" applyProtection="1">
      <alignment vertical="center" wrapText="1"/>
    </xf>
    <xf numFmtId="0" fontId="3" fillId="4" borderId="0" xfId="0" applyFont="1" applyFill="1" applyAlignment="1" applyProtection="1">
      <alignment horizontal="justify" vertical="center" wrapText="1"/>
    </xf>
    <xf numFmtId="0" fontId="3" fillId="4" borderId="0" xfId="0" applyFont="1" applyFill="1" applyProtection="1"/>
    <xf numFmtId="0" fontId="3" fillId="0" borderId="0" xfId="0" applyFont="1" applyFill="1" applyAlignment="1" applyProtection="1">
      <alignment horizontal="center" vertical="center" wrapText="1"/>
    </xf>
    <xf numFmtId="0" fontId="3" fillId="4" borderId="51" xfId="0" applyFont="1" applyFill="1" applyBorder="1" applyAlignment="1" applyProtection="1">
      <alignment horizontal="center" vertical="center" wrapText="1"/>
    </xf>
    <xf numFmtId="0" fontId="14" fillId="4" borderId="27" xfId="2" applyFont="1" applyFill="1" applyBorder="1" applyAlignment="1" applyProtection="1">
      <alignment horizontal="center" vertical="center"/>
    </xf>
    <xf numFmtId="0" fontId="14" fillId="4" borderId="29" xfId="2" applyFont="1" applyFill="1" applyBorder="1" applyAlignment="1" applyProtection="1">
      <alignment horizontal="center" vertical="center"/>
    </xf>
    <xf numFmtId="0" fontId="14" fillId="4" borderId="28" xfId="2" applyFont="1" applyFill="1" applyBorder="1" applyAlignment="1" applyProtection="1">
      <alignment horizontal="center" vertical="center"/>
    </xf>
    <xf numFmtId="0" fontId="3" fillId="4" borderId="27" xfId="0" applyFont="1" applyFill="1" applyBorder="1" applyAlignment="1" applyProtection="1">
      <alignment horizontal="left" vertical="center" wrapText="1"/>
    </xf>
    <xf numFmtId="0" fontId="3" fillId="4" borderId="28" xfId="0" applyFont="1" applyFill="1" applyBorder="1" applyAlignment="1" applyProtection="1">
      <alignment horizontal="left" vertical="center" wrapText="1"/>
    </xf>
    <xf numFmtId="0" fontId="3" fillId="4" borderId="0" xfId="0" applyFont="1" applyFill="1" applyBorder="1" applyAlignment="1" applyProtection="1">
      <alignment vertical="center" wrapText="1"/>
    </xf>
    <xf numFmtId="0" fontId="3" fillId="0" borderId="0" xfId="0" applyFont="1" applyFill="1" applyBorder="1" applyAlignment="1" applyProtection="1">
      <alignment horizontal="left" vertical="center" wrapText="1"/>
    </xf>
    <xf numFmtId="0" fontId="3" fillId="4" borderId="58" xfId="0" applyFont="1" applyFill="1" applyBorder="1" applyAlignment="1" applyProtection="1">
      <alignment horizontal="center" vertical="center" wrapText="1"/>
    </xf>
    <xf numFmtId="0" fontId="14" fillId="4" borderId="56" xfId="2" applyFont="1" applyFill="1" applyBorder="1" applyAlignment="1" applyProtection="1">
      <alignment horizontal="center" vertical="center"/>
    </xf>
    <xf numFmtId="0" fontId="14" fillId="4" borderId="4" xfId="2" applyFont="1" applyFill="1" applyBorder="1" applyAlignment="1" applyProtection="1">
      <alignment horizontal="center" vertical="center"/>
    </xf>
    <xf numFmtId="0" fontId="14" fillId="4" borderId="57" xfId="2" applyFont="1" applyFill="1" applyBorder="1" applyAlignment="1" applyProtection="1">
      <alignment horizontal="center" vertical="center"/>
    </xf>
    <xf numFmtId="0" fontId="3" fillId="4" borderId="56" xfId="0" applyFont="1" applyFill="1" applyBorder="1" applyAlignment="1" applyProtection="1">
      <alignment horizontal="left" vertical="center" wrapText="1"/>
    </xf>
    <xf numFmtId="0" fontId="3" fillId="4" borderId="57" xfId="0" applyFont="1" applyFill="1" applyBorder="1" applyAlignment="1" applyProtection="1">
      <alignment horizontal="left" vertical="center" wrapText="1"/>
    </xf>
    <xf numFmtId="0" fontId="3" fillId="4" borderId="52" xfId="0" applyFont="1" applyFill="1" applyBorder="1" applyAlignment="1" applyProtection="1">
      <alignment horizontal="center" vertical="center" wrapText="1"/>
    </xf>
    <xf numFmtId="0" fontId="14" fillId="4" borderId="54" xfId="2" applyFont="1" applyFill="1" applyBorder="1" applyAlignment="1" applyProtection="1">
      <alignment horizontal="center" vertical="center"/>
    </xf>
    <xf numFmtId="0" fontId="14" fillId="4" borderId="35" xfId="2" applyFont="1" applyFill="1" applyBorder="1" applyAlignment="1" applyProtection="1">
      <alignment horizontal="center" vertical="center"/>
    </xf>
    <xf numFmtId="0" fontId="14" fillId="4" borderId="55" xfId="2" applyFont="1" applyFill="1" applyBorder="1" applyAlignment="1" applyProtection="1">
      <alignment horizontal="center" vertical="center"/>
    </xf>
    <xf numFmtId="0" fontId="3" fillId="4" borderId="54" xfId="0" applyFont="1" applyFill="1" applyBorder="1" applyAlignment="1" applyProtection="1">
      <alignment horizontal="left" vertical="center" wrapText="1"/>
    </xf>
    <xf numFmtId="0" fontId="3" fillId="4" borderId="55" xfId="0" applyFont="1" applyFill="1" applyBorder="1" applyAlignment="1" applyProtection="1">
      <alignment horizontal="left" vertical="center" wrapText="1"/>
    </xf>
    <xf numFmtId="0" fontId="14" fillId="4" borderId="0" xfId="2" applyFont="1" applyFill="1" applyBorder="1" applyAlignment="1" applyProtection="1">
      <alignment horizontal="center" vertical="center"/>
    </xf>
    <xf numFmtId="0" fontId="14" fillId="4" borderId="0" xfId="2" applyFont="1" applyFill="1" applyBorder="1" applyAlignment="1" applyProtection="1">
      <alignment vertical="center"/>
    </xf>
    <xf numFmtId="0" fontId="14" fillId="4" borderId="5" xfId="0" applyFont="1" applyFill="1" applyBorder="1" applyAlignment="1" applyProtection="1">
      <alignment horizontal="center" vertical="center"/>
    </xf>
    <xf numFmtId="0" fontId="39" fillId="4" borderId="4" xfId="0" applyFont="1" applyFill="1" applyBorder="1" applyAlignment="1" applyProtection="1">
      <alignment horizontal="left" vertical="center"/>
    </xf>
    <xf numFmtId="0" fontId="39" fillId="4" borderId="3" xfId="0" applyFont="1" applyFill="1" applyBorder="1" applyAlignment="1" applyProtection="1">
      <alignment horizontal="left" vertical="center"/>
    </xf>
    <xf numFmtId="0" fontId="33" fillId="0" borderId="0" xfId="0" applyFont="1" applyFill="1" applyBorder="1" applyAlignment="1" applyProtection="1">
      <alignment horizontal="left" vertical="center"/>
    </xf>
    <xf numFmtId="0" fontId="14" fillId="4" borderId="2" xfId="0" applyFont="1" applyFill="1" applyBorder="1" applyAlignment="1" applyProtection="1">
      <alignment horizontal="center"/>
    </xf>
    <xf numFmtId="0" fontId="15" fillId="8" borderId="2" xfId="0" applyFont="1" applyFill="1" applyBorder="1" applyAlignment="1" applyProtection="1">
      <alignment horizontal="center" vertical="center" wrapText="1"/>
    </xf>
    <xf numFmtId="9" fontId="15" fillId="8" borderId="2" xfId="0" applyNumberFormat="1" applyFont="1" applyFill="1" applyBorder="1" applyAlignment="1" applyProtection="1">
      <alignment horizontal="center" vertical="center" wrapText="1"/>
    </xf>
    <xf numFmtId="165" fontId="15" fillId="8" borderId="2" xfId="0" applyNumberFormat="1" applyFont="1" applyFill="1" applyBorder="1" applyAlignment="1" applyProtection="1">
      <alignment horizontal="center" vertical="center" wrapText="1"/>
    </xf>
    <xf numFmtId="0" fontId="15" fillId="9" borderId="2"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3" fillId="4" borderId="0" xfId="0" applyFont="1" applyFill="1" applyAlignment="1" applyProtection="1">
      <alignment horizontal="center"/>
    </xf>
    <xf numFmtId="0" fontId="32" fillId="0" borderId="2" xfId="0" applyFont="1" applyFill="1" applyBorder="1" applyAlignment="1" applyProtection="1">
      <alignment horizontal="justify" vertical="center" wrapText="1"/>
    </xf>
    <xf numFmtId="168" fontId="32" fillId="0" borderId="2" xfId="0" applyNumberFormat="1" applyFont="1" applyFill="1" applyBorder="1" applyAlignment="1" applyProtection="1">
      <alignment horizontal="center" vertical="center" wrapText="1"/>
    </xf>
    <xf numFmtId="10" fontId="34" fillId="0" borderId="2" xfId="5" applyNumberFormat="1" applyFont="1" applyFill="1" applyBorder="1" applyAlignment="1" applyProtection="1">
      <alignment horizontal="center" vertical="center" wrapText="1"/>
    </xf>
    <xf numFmtId="9" fontId="32" fillId="0" borderId="0" xfId="0" applyNumberFormat="1" applyFont="1" applyFill="1" applyBorder="1" applyAlignment="1" applyProtection="1">
      <alignment horizontal="center" vertical="center" wrapText="1"/>
    </xf>
    <xf numFmtId="167" fontId="32" fillId="0" borderId="0" xfId="0" applyNumberFormat="1" applyFont="1" applyFill="1" applyBorder="1" applyAlignment="1" applyProtection="1">
      <alignment horizontal="left" vertical="center" wrapText="1"/>
    </xf>
    <xf numFmtId="1" fontId="32" fillId="0" borderId="0" xfId="0" applyNumberFormat="1"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32" fillId="4" borderId="2" xfId="0" applyFont="1" applyFill="1" applyBorder="1" applyAlignment="1" applyProtection="1">
      <alignment horizontal="justify" vertical="center" wrapText="1"/>
    </xf>
    <xf numFmtId="0" fontId="17" fillId="0" borderId="0" xfId="0" applyFont="1" applyFill="1" applyBorder="1" applyAlignment="1" applyProtection="1">
      <alignment horizontal="center" vertical="center" wrapText="1"/>
    </xf>
    <xf numFmtId="0" fontId="17" fillId="4" borderId="0" xfId="0" applyFont="1" applyFill="1" applyAlignment="1" applyProtection="1">
      <alignment horizontal="center" vertical="center" wrapText="1"/>
    </xf>
    <xf numFmtId="0" fontId="17" fillId="4" borderId="0" xfId="0" applyFont="1" applyFill="1" applyAlignment="1" applyProtection="1">
      <alignment vertical="center" wrapText="1"/>
    </xf>
    <xf numFmtId="9" fontId="18" fillId="10" borderId="53" xfId="0" applyNumberFormat="1" applyFont="1" applyFill="1" applyBorder="1" applyAlignment="1" applyProtection="1">
      <alignment horizontal="center" vertical="center" wrapText="1"/>
    </xf>
    <xf numFmtId="166" fontId="17" fillId="4" borderId="0" xfId="0" applyNumberFormat="1" applyFont="1" applyFill="1" applyAlignment="1" applyProtection="1">
      <alignment horizontal="center" vertical="center" wrapText="1"/>
    </xf>
    <xf numFmtId="0" fontId="17" fillId="4" borderId="0" xfId="0" applyFont="1" applyFill="1" applyAlignment="1" applyProtection="1">
      <alignment horizontal="justify" vertical="center" wrapText="1"/>
    </xf>
    <xf numFmtId="9" fontId="21" fillId="0" borderId="0" xfId="0" applyNumberFormat="1" applyFont="1" applyFill="1" applyBorder="1" applyAlignment="1" applyProtection="1">
      <alignment horizontal="center" vertical="center" wrapText="1"/>
    </xf>
    <xf numFmtId="167" fontId="20" fillId="0" borderId="0" xfId="0" applyNumberFormat="1" applyFont="1" applyFill="1" applyBorder="1" applyAlignment="1" applyProtection="1">
      <alignment horizontal="left" vertical="center" wrapText="1"/>
    </xf>
    <xf numFmtId="1" fontId="17" fillId="0" borderId="0" xfId="0" applyNumberFormat="1" applyFont="1" applyFill="1" applyBorder="1" applyAlignment="1" applyProtection="1">
      <alignment horizontal="center" vertical="center" wrapText="1"/>
    </xf>
    <xf numFmtId="169" fontId="20" fillId="4" borderId="0" xfId="6" applyNumberFormat="1" applyFont="1" applyFill="1" applyAlignment="1" applyProtection="1">
      <alignment horizontal="center" vertical="center" wrapText="1"/>
    </xf>
    <xf numFmtId="169" fontId="20" fillId="0" borderId="0" xfId="6" applyNumberFormat="1" applyFont="1" applyFill="1" applyAlignment="1" applyProtection="1">
      <alignment horizontal="center" vertical="center" wrapText="1"/>
    </xf>
    <xf numFmtId="41" fontId="20" fillId="0" borderId="0" xfId="6"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169" fontId="20" fillId="4" borderId="0" xfId="5" applyNumberFormat="1" applyFont="1" applyFill="1" applyAlignment="1" applyProtection="1">
      <alignment horizontal="center" vertical="center" wrapText="1"/>
    </xf>
    <xf numFmtId="9" fontId="3" fillId="4" borderId="0" xfId="0" applyNumberFormat="1" applyFont="1" applyFill="1" applyProtection="1"/>
    <xf numFmtId="169" fontId="20" fillId="0" borderId="0" xfId="5" applyNumberFormat="1" applyFont="1" applyFill="1" applyAlignment="1" applyProtection="1">
      <alignment horizontal="center" vertical="center" wrapText="1"/>
    </xf>
    <xf numFmtId="0" fontId="20" fillId="4" borderId="0" xfId="0" applyFont="1" applyFill="1" applyAlignment="1" applyProtection="1">
      <alignment vertical="center" wrapText="1"/>
    </xf>
    <xf numFmtId="1" fontId="18" fillId="4" borderId="0" xfId="0" applyNumberFormat="1" applyFont="1" applyFill="1" applyBorder="1" applyAlignment="1" applyProtection="1">
      <alignment horizontal="center" vertical="center" wrapText="1"/>
    </xf>
    <xf numFmtId="10" fontId="3" fillId="4" borderId="0" xfId="0" applyNumberFormat="1" applyFont="1" applyFill="1" applyAlignment="1" applyProtection="1">
      <alignment horizontal="center" vertical="center" wrapText="1"/>
    </xf>
    <xf numFmtId="10" fontId="3" fillId="0" borderId="0" xfId="0" applyNumberFormat="1" applyFont="1" applyFill="1" applyAlignment="1" applyProtection="1">
      <alignment horizontal="center" vertical="center" wrapText="1"/>
    </xf>
    <xf numFmtId="170" fontId="3" fillId="4" borderId="0" xfId="0" applyNumberFormat="1" applyFont="1" applyFill="1" applyAlignment="1" applyProtection="1">
      <alignment horizontal="center" vertical="center" wrapText="1"/>
    </xf>
    <xf numFmtId="170" fontId="3" fillId="0" borderId="0" xfId="0" applyNumberFormat="1" applyFont="1" applyFill="1" applyAlignment="1" applyProtection="1">
      <alignment horizontal="center" vertical="center" wrapText="1"/>
    </xf>
    <xf numFmtId="2" fontId="3" fillId="4" borderId="0" xfId="0" applyNumberFormat="1" applyFont="1" applyFill="1" applyAlignment="1" applyProtection="1">
      <alignment horizontal="center" vertical="center" wrapText="1"/>
    </xf>
    <xf numFmtId="2" fontId="3" fillId="0" borderId="0" xfId="0" applyNumberFormat="1" applyFont="1" applyFill="1" applyAlignment="1" applyProtection="1">
      <alignment horizontal="center" vertical="center" wrapText="1"/>
    </xf>
  </cellXfs>
  <cellStyles count="9">
    <cellStyle name="Hipervínculo" xfId="4" builtinId="8"/>
    <cellStyle name="Millares [0]" xfId="6" builtinId="6"/>
    <cellStyle name="Neutral" xfId="1" builtinId="28" customBuiltin="1"/>
    <cellStyle name="Normal" xfId="0" builtinId="0"/>
    <cellStyle name="Normal 2" xfId="2"/>
    <cellStyle name="Normal 3" xfId="7"/>
    <cellStyle name="Porcentaje" xfId="5" builtinId="5"/>
    <cellStyle name="Porcentaje 2" xfId="8"/>
    <cellStyle name="Total" xfId="3" builtinId="25" customBuiltin="1"/>
  </cellStyles>
  <dxfs count="50">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462642</xdr:colOff>
      <xdr:row>6</xdr:row>
      <xdr:rowOff>108858</xdr:rowOff>
    </xdr:from>
    <xdr:to>
      <xdr:col>36</xdr:col>
      <xdr:colOff>1638300</xdr:colOff>
      <xdr:row>9</xdr:row>
      <xdr:rowOff>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21925642" y="1467758"/>
          <a:ext cx="1175658" cy="119924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1737695</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26</xdr:row>
      <xdr:rowOff>95250</xdr:rowOff>
    </xdr:from>
    <xdr:to>
      <xdr:col>3</xdr:col>
      <xdr:colOff>1651623</xdr:colOff>
      <xdr:row>35</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ycp/AppData/Local/Microsoft/Windows/INetCache/Content.Outlook/X7G30VYA/Copia%20de%2010_Posicionamiento_Centro_Conciliaci&#243;n_Arbitraje%20rev%20cgm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neDrive%20-%20SUPERINTENDENCIA%20DE%20SOCIEDADES\Documentos\2023\ProyectosEstrategicos\Mercantiles\P01_DefinicionLineas_Jurispruden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Comunicaciones internas"/>
      <sheetName val="Interesados"/>
      <sheetName val="Plan de comunicaciones"/>
      <sheetName val="Requerimientos"/>
      <sheetName val="Alcance"/>
      <sheetName val="EDT- Actividades"/>
      <sheetName val="Riesgos"/>
      <sheetName val="No tocar"/>
    </sheetNames>
    <sheetDataSet>
      <sheetData sheetId="0" refreshError="1"/>
      <sheetData sheetId="1" refreshError="1"/>
      <sheetData sheetId="2" refreshError="1"/>
      <sheetData sheetId="3" refreshError="1"/>
      <sheetData sheetId="4">
        <row r="12">
          <cell r="C12" t="str">
            <v>Superintendente Delegado Delegatura de Procedimientos Mercantiles</v>
          </cell>
        </row>
        <row r="13">
          <cell r="C13" t="str">
            <v>Director Centro de Conciliación y Arbitraje Societarios</v>
          </cell>
        </row>
        <row r="14">
          <cell r="C14" t="str">
            <v>Coordinador Grupo de Conciliación y Arbitraje Societarios</v>
          </cell>
        </row>
        <row r="15">
          <cell r="C15" t="str">
            <v>Directora de Tecnología de la Información y las Comunicaciones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Comunicaciones internas"/>
      <sheetName val="Interesados"/>
      <sheetName val="Plan de comunicaciones"/>
      <sheetName val="Requerimientos"/>
      <sheetName val="Alcance"/>
      <sheetName val="EDT- Actividades"/>
      <sheetName val="Riesgos"/>
      <sheetName val="No toc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hyperlink" Target="mailto:cldiaz@supersociedades.gov.co" TargetMode="External"/><Relationship Id="rId7" Type="http://schemas.openxmlformats.org/officeDocument/2006/relationships/drawing" Target="../drawings/drawing7.xml"/><Relationship Id="rId2" Type="http://schemas.openxmlformats.org/officeDocument/2006/relationships/hyperlink" Target="mailto:sbernal@supersociedades.gov.co" TargetMode="External"/><Relationship Id="rId1" Type="http://schemas.openxmlformats.org/officeDocument/2006/relationships/hyperlink" Target="mailto:BEscobar@SUPERSOCIEDADES.GOV.CO" TargetMode="External"/><Relationship Id="rId6" Type="http://schemas.openxmlformats.org/officeDocument/2006/relationships/printerSettings" Target="../printerSettings/printerSettings7.bin"/><Relationship Id="rId5" Type="http://schemas.openxmlformats.org/officeDocument/2006/relationships/hyperlink" Target="mailto:MIGonzalez@supersociedades.gov.co" TargetMode="External"/><Relationship Id="rId4" Type="http://schemas.openxmlformats.org/officeDocument/2006/relationships/hyperlink" Target="mailto:CMantilla@SUPERSOCIEDADES.GOV.CO" TargetMode="External"/><Relationship Id="rId9"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topLeftCell="C1" zoomScale="120" zoomScaleNormal="120" workbookViewId="0">
      <selection activeCell="E7" sqref="E7:L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71"/>
      <c r="B2" s="151"/>
      <c r="C2" s="152"/>
      <c r="D2" s="153" t="s">
        <v>0</v>
      </c>
      <c r="E2" s="154"/>
      <c r="F2" s="154"/>
      <c r="G2" s="154"/>
      <c r="H2" s="154"/>
      <c r="I2" s="154"/>
      <c r="J2" s="155"/>
      <c r="K2" s="141" t="s">
        <v>1</v>
      </c>
      <c r="L2" s="142"/>
      <c r="M2" s="71"/>
      <c r="N2" s="71"/>
      <c r="O2" s="71"/>
      <c r="P2" s="71"/>
      <c r="Q2" s="71"/>
      <c r="R2" s="71"/>
      <c r="S2" s="13"/>
    </row>
    <row r="3" spans="1:19" s="11" customFormat="1" ht="23.25" customHeight="1" x14ac:dyDescent="0.2">
      <c r="A3" s="71"/>
      <c r="B3" s="147"/>
      <c r="C3" s="148"/>
      <c r="D3" s="156" t="s">
        <v>244</v>
      </c>
      <c r="E3" s="157"/>
      <c r="F3" s="157"/>
      <c r="G3" s="157"/>
      <c r="H3" s="157"/>
      <c r="I3" s="157"/>
      <c r="J3" s="158"/>
      <c r="K3" s="143" t="s">
        <v>3</v>
      </c>
      <c r="L3" s="144"/>
      <c r="M3" s="71"/>
      <c r="N3" s="71"/>
      <c r="O3" s="71"/>
      <c r="P3" s="71"/>
      <c r="Q3" s="71"/>
      <c r="R3" s="71"/>
      <c r="S3" s="13"/>
    </row>
    <row r="4" spans="1:19" s="11" customFormat="1" ht="24" customHeight="1" x14ac:dyDescent="0.2">
      <c r="A4" s="71"/>
      <c r="B4" s="147"/>
      <c r="C4" s="148"/>
      <c r="D4" s="156" t="s">
        <v>245</v>
      </c>
      <c r="E4" s="157"/>
      <c r="F4" s="157"/>
      <c r="G4" s="157"/>
      <c r="H4" s="157"/>
      <c r="I4" s="157"/>
      <c r="J4" s="158"/>
      <c r="K4" s="143" t="s">
        <v>5</v>
      </c>
      <c r="L4" s="144"/>
      <c r="M4" s="71"/>
      <c r="N4" s="71"/>
      <c r="O4" s="71"/>
      <c r="P4" s="71"/>
      <c r="Q4" s="71"/>
      <c r="R4" s="71"/>
      <c r="S4" s="13"/>
    </row>
    <row r="5" spans="1:19" s="11" customFormat="1" ht="22.5" customHeight="1" thickBot="1" x14ac:dyDescent="0.25">
      <c r="A5" s="71"/>
      <c r="B5" s="149"/>
      <c r="C5" s="150"/>
      <c r="D5" s="159" t="s">
        <v>246</v>
      </c>
      <c r="E5" s="160"/>
      <c r="F5" s="160"/>
      <c r="G5" s="160"/>
      <c r="H5" s="160"/>
      <c r="I5" s="160"/>
      <c r="J5" s="161"/>
      <c r="K5" s="145" t="s">
        <v>7</v>
      </c>
      <c r="L5" s="146"/>
      <c r="M5" s="71"/>
      <c r="N5" s="71"/>
      <c r="O5" s="71"/>
      <c r="P5" s="71"/>
      <c r="Q5" s="71"/>
      <c r="R5" s="71"/>
      <c r="S5" s="13"/>
    </row>
    <row r="6" spans="1:19" ht="5.25" customHeight="1" x14ac:dyDescent="0.2">
      <c r="C6" s="24"/>
      <c r="D6" s="24"/>
      <c r="E6" s="24"/>
      <c r="F6" s="24"/>
      <c r="G6" s="24"/>
      <c r="H6" s="24"/>
      <c r="I6" s="24"/>
    </row>
    <row r="7" spans="1:19" ht="48" customHeight="1" x14ac:dyDescent="0.2">
      <c r="C7" s="140" t="s">
        <v>8</v>
      </c>
      <c r="D7" s="140"/>
      <c r="E7" s="162" t="s">
        <v>232</v>
      </c>
      <c r="F7" s="162"/>
      <c r="G7" s="162"/>
      <c r="H7" s="162"/>
      <c r="I7" s="162"/>
      <c r="J7" s="162"/>
      <c r="K7" s="162"/>
      <c r="L7" s="162"/>
      <c r="M7" s="89"/>
      <c r="N7" s="89"/>
      <c r="O7" s="89"/>
      <c r="P7" s="89"/>
      <c r="Q7" s="89"/>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6"/>
      <c r="C10" s="27"/>
      <c r="D10" s="27"/>
      <c r="E10" s="27"/>
      <c r="F10" s="27"/>
      <c r="G10" s="27"/>
      <c r="H10" s="27"/>
      <c r="I10" s="27"/>
      <c r="J10" s="27"/>
      <c r="K10" s="27"/>
      <c r="L10" s="28"/>
    </row>
    <row r="11" spans="1:19" ht="39.950000000000003" customHeight="1" thickBot="1" x14ac:dyDescent="0.25">
      <c r="B11" s="29"/>
      <c r="C11" s="15" t="s">
        <v>9</v>
      </c>
      <c r="D11" s="30"/>
      <c r="E11" s="15" t="s">
        <v>10</v>
      </c>
      <c r="F11" s="30"/>
      <c r="G11" s="15" t="s">
        <v>11</v>
      </c>
      <c r="H11" s="30"/>
      <c r="I11" s="15" t="s">
        <v>12</v>
      </c>
      <c r="J11" s="30"/>
      <c r="K11" s="15" t="s">
        <v>13</v>
      </c>
      <c r="L11" s="31"/>
    </row>
    <row r="12" spans="1:19" ht="15" customHeight="1" thickBot="1" x14ac:dyDescent="0.25">
      <c r="B12" s="29"/>
      <c r="C12" s="30"/>
      <c r="D12" s="30"/>
      <c r="E12" s="30"/>
      <c r="F12" s="30"/>
      <c r="G12" s="30"/>
      <c r="H12" s="30"/>
      <c r="I12" s="30"/>
      <c r="J12" s="30"/>
      <c r="K12" s="30"/>
      <c r="L12" s="31"/>
    </row>
    <row r="13" spans="1:19" ht="39.950000000000003" customHeight="1" thickBot="1" x14ac:dyDescent="0.25">
      <c r="B13" s="29"/>
      <c r="C13" s="15" t="s">
        <v>14</v>
      </c>
      <c r="D13" s="30"/>
      <c r="E13" s="15" t="s">
        <v>15</v>
      </c>
      <c r="F13" s="30"/>
      <c r="G13" s="15" t="s">
        <v>16</v>
      </c>
      <c r="H13" s="30"/>
      <c r="I13" s="15" t="s">
        <v>17</v>
      </c>
      <c r="J13" s="30"/>
      <c r="K13" s="15" t="s">
        <v>18</v>
      </c>
      <c r="L13" s="31"/>
    </row>
    <row r="14" spans="1:19" ht="15" customHeight="1" thickBot="1" x14ac:dyDescent="0.25">
      <c r="B14" s="29"/>
      <c r="C14" s="30"/>
      <c r="D14" s="30"/>
      <c r="E14" s="30"/>
      <c r="F14" s="30"/>
      <c r="G14" s="30"/>
      <c r="H14" s="30"/>
      <c r="I14" s="30"/>
      <c r="J14" s="30"/>
      <c r="K14" s="30"/>
      <c r="L14" s="31"/>
    </row>
    <row r="15" spans="1:19" ht="37.5" customHeight="1" thickBot="1" x14ac:dyDescent="0.25">
      <c r="B15" s="29"/>
      <c r="C15" s="30"/>
      <c r="D15" s="30"/>
      <c r="E15" s="30"/>
      <c r="F15" s="30"/>
      <c r="G15" s="15" t="s">
        <v>19</v>
      </c>
      <c r="H15" s="30"/>
      <c r="I15" s="30"/>
      <c r="J15" s="30"/>
      <c r="K15" s="30"/>
      <c r="L15" s="31"/>
    </row>
    <row r="16" spans="1:19" ht="12.75" thickBot="1" x14ac:dyDescent="0.25">
      <c r="B16" s="32"/>
      <c r="C16" s="33"/>
      <c r="D16" s="33"/>
      <c r="E16" s="33"/>
      <c r="F16" s="33"/>
      <c r="G16" s="33"/>
      <c r="H16" s="33"/>
      <c r="I16" s="33"/>
      <c r="J16" s="33"/>
      <c r="K16" s="33"/>
      <c r="L16" s="3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abSelected="1" topLeftCell="D11" zoomScaleNormal="100" workbookViewId="0">
      <selection activeCell="D11" sqref="A1:XFD1048576"/>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38"/>
      <c r="C2" s="239"/>
      <c r="D2" s="258" t="s">
        <v>0</v>
      </c>
      <c r="E2" s="259"/>
      <c r="F2" s="259"/>
      <c r="G2" s="259"/>
      <c r="H2" s="259"/>
      <c r="I2" s="259"/>
      <c r="J2" s="260"/>
      <c r="K2" s="58"/>
      <c r="L2" s="56"/>
      <c r="M2" s="252" t="str">
        <f>Proyecto!K2</f>
        <v>Código: GC-F-015</v>
      </c>
      <c r="N2" s="252"/>
      <c r="O2" s="252"/>
      <c r="P2" s="253"/>
      <c r="Q2" s="71"/>
      <c r="R2" s="9"/>
      <c r="S2" s="9"/>
      <c r="T2" s="9"/>
      <c r="U2" s="12"/>
      <c r="V2" s="71"/>
      <c r="W2" s="71"/>
      <c r="X2" s="71"/>
      <c r="Y2" s="71"/>
      <c r="Z2" s="71"/>
      <c r="AA2" s="71"/>
      <c r="AB2" s="71"/>
      <c r="AC2" s="71"/>
      <c r="AD2" s="71"/>
      <c r="AE2" s="13"/>
    </row>
    <row r="3" spans="2:31" s="10" customFormat="1" ht="23.25" customHeight="1" x14ac:dyDescent="0.2">
      <c r="B3" s="240"/>
      <c r="C3" s="226"/>
      <c r="D3" s="261" t="s">
        <v>2</v>
      </c>
      <c r="E3" s="262"/>
      <c r="F3" s="262"/>
      <c r="G3" s="262"/>
      <c r="H3" s="262"/>
      <c r="I3" s="262"/>
      <c r="J3" s="263"/>
      <c r="K3" s="77"/>
      <c r="L3" s="78"/>
      <c r="M3" s="254" t="str">
        <f>Proyecto!K3</f>
        <v>Fecha: 17 de septiembre de 2014</v>
      </c>
      <c r="N3" s="254"/>
      <c r="O3" s="254"/>
      <c r="P3" s="255"/>
      <c r="Q3" s="71"/>
      <c r="R3" s="9"/>
      <c r="S3" s="9"/>
      <c r="T3" s="9"/>
      <c r="U3" s="12"/>
      <c r="V3" s="71"/>
      <c r="W3" s="71"/>
      <c r="X3" s="71"/>
      <c r="Y3" s="71"/>
      <c r="Z3" s="71"/>
      <c r="AA3" s="71"/>
      <c r="AB3" s="71"/>
      <c r="AC3" s="71"/>
      <c r="AD3" s="71"/>
      <c r="AE3" s="13"/>
    </row>
    <row r="4" spans="2:31" s="10" customFormat="1" ht="24" customHeight="1" x14ac:dyDescent="0.2">
      <c r="B4" s="240"/>
      <c r="C4" s="226"/>
      <c r="D4" s="261" t="s">
        <v>4</v>
      </c>
      <c r="E4" s="262"/>
      <c r="F4" s="262"/>
      <c r="G4" s="262"/>
      <c r="H4" s="262"/>
      <c r="I4" s="262"/>
      <c r="J4" s="263"/>
      <c r="K4" s="77"/>
      <c r="L4" s="78"/>
      <c r="M4" s="254" t="str">
        <f>Proyecto!K4</f>
        <v>Versión 001</v>
      </c>
      <c r="N4" s="254"/>
      <c r="O4" s="254"/>
      <c r="P4" s="255"/>
      <c r="Q4" s="71"/>
      <c r="R4" s="9"/>
      <c r="S4" s="71"/>
      <c r="T4" s="71"/>
      <c r="U4" s="12"/>
      <c r="V4" s="71"/>
      <c r="W4" s="71"/>
      <c r="X4" s="71"/>
      <c r="Y4" s="71"/>
      <c r="Z4" s="71"/>
      <c r="AA4" s="71"/>
      <c r="AB4" s="71"/>
      <c r="AC4" s="71"/>
      <c r="AD4" s="71"/>
      <c r="AE4" s="13"/>
    </row>
    <row r="5" spans="2:31" s="10" customFormat="1" ht="22.5" customHeight="1" thickBot="1" x14ac:dyDescent="0.25">
      <c r="B5" s="241"/>
      <c r="C5" s="242"/>
      <c r="D5" s="264" t="s">
        <v>6</v>
      </c>
      <c r="E5" s="265"/>
      <c r="F5" s="265"/>
      <c r="G5" s="265"/>
      <c r="H5" s="265"/>
      <c r="I5" s="265"/>
      <c r="J5" s="266"/>
      <c r="K5" s="59"/>
      <c r="L5" s="57"/>
      <c r="M5" s="256" t="s">
        <v>98</v>
      </c>
      <c r="N5" s="256"/>
      <c r="O5" s="256"/>
      <c r="P5" s="257"/>
      <c r="Q5" s="71"/>
      <c r="R5" s="9"/>
      <c r="S5" s="71"/>
      <c r="T5" s="71"/>
      <c r="U5" s="9"/>
      <c r="V5" s="71"/>
      <c r="W5" s="71"/>
      <c r="X5" s="71"/>
      <c r="Y5" s="71"/>
      <c r="Z5" s="71"/>
      <c r="AA5" s="71"/>
      <c r="AB5" s="71"/>
      <c r="AC5" s="71"/>
      <c r="AD5" s="71"/>
      <c r="AE5" s="13"/>
    </row>
    <row r="6" spans="2:31" ht="5.25" customHeight="1" x14ac:dyDescent="0.2">
      <c r="B6" s="24"/>
      <c r="C6" s="24"/>
      <c r="D6" s="24"/>
      <c r="E6" s="24"/>
      <c r="F6" s="24"/>
      <c r="G6" s="24"/>
      <c r="H6" s="24"/>
      <c r="I6" s="24"/>
      <c r="J6" s="24"/>
      <c r="K6" s="24"/>
      <c r="L6" s="24"/>
      <c r="M6" s="24"/>
      <c r="N6" s="24"/>
      <c r="O6" s="24"/>
      <c r="P6" s="24"/>
    </row>
    <row r="7" spans="2:31" ht="29.25" customHeight="1" x14ac:dyDescent="0.2">
      <c r="B7" s="140" t="s">
        <v>8</v>
      </c>
      <c r="C7" s="140"/>
      <c r="D7" s="219" t="str">
        <f>Proyecto!$E$7</f>
        <v>Posicionamiento del Centro de Conciliación y Arbitraje Empresarial - 2024</v>
      </c>
      <c r="E7" s="219"/>
      <c r="F7" s="219"/>
      <c r="G7" s="219"/>
      <c r="H7" s="219"/>
      <c r="I7" s="219"/>
      <c r="J7" s="219"/>
      <c r="K7" s="219"/>
      <c r="L7" s="219"/>
      <c r="M7" s="219"/>
      <c r="N7" s="219"/>
      <c r="O7" s="219"/>
      <c r="P7" s="219"/>
      <c r="AE7" s="1"/>
    </row>
    <row r="8" spans="2:31" ht="6.75" customHeight="1" x14ac:dyDescent="0.2">
      <c r="B8" s="6"/>
      <c r="C8" s="6"/>
      <c r="D8" s="111"/>
      <c r="E8" s="111"/>
      <c r="F8" s="111"/>
      <c r="G8" s="111"/>
      <c r="H8" s="111"/>
      <c r="I8" s="111"/>
      <c r="J8" s="111"/>
      <c r="K8" s="111"/>
      <c r="L8" s="111"/>
      <c r="M8" s="111"/>
      <c r="N8" s="111"/>
      <c r="O8" s="111"/>
      <c r="P8" s="111"/>
      <c r="AE8" s="1"/>
    </row>
    <row r="9" spans="2:31" ht="15.75" x14ac:dyDescent="0.2">
      <c r="D9" s="93"/>
      <c r="E9" s="93"/>
      <c r="F9" s="93"/>
      <c r="G9" s="93"/>
      <c r="H9" s="93"/>
      <c r="I9" s="93"/>
      <c r="J9" s="93"/>
      <c r="K9" s="93"/>
      <c r="L9" s="93"/>
      <c r="M9" s="93"/>
      <c r="N9" s="93"/>
      <c r="O9" s="93"/>
      <c r="P9" s="93"/>
    </row>
    <row r="10" spans="2:31" ht="59.25" customHeight="1" x14ac:dyDescent="0.2">
      <c r="B10" s="140" t="s">
        <v>99</v>
      </c>
      <c r="C10" s="140"/>
      <c r="D10" s="173" t="s">
        <v>216</v>
      </c>
      <c r="E10" s="267"/>
      <c r="F10" s="267"/>
      <c r="G10" s="267"/>
      <c r="H10" s="267"/>
      <c r="I10" s="267"/>
      <c r="J10" s="267"/>
      <c r="K10" s="267"/>
      <c r="L10" s="267"/>
      <c r="M10" s="267"/>
      <c r="N10" s="267"/>
      <c r="O10" s="267"/>
      <c r="P10" s="267"/>
      <c r="AE10" s="1"/>
    </row>
    <row r="11" spans="2:31" ht="15.75" x14ac:dyDescent="0.2">
      <c r="D11" s="125"/>
      <c r="E11" s="125"/>
      <c r="F11" s="125"/>
      <c r="G11" s="125"/>
      <c r="H11" s="125"/>
      <c r="I11" s="125"/>
      <c r="J11" s="125"/>
      <c r="K11" s="125"/>
      <c r="L11" s="125"/>
      <c r="M11" s="125"/>
      <c r="N11" s="125"/>
      <c r="O11" s="125"/>
      <c r="P11" s="125"/>
    </row>
    <row r="12" spans="2:31" ht="32.25" customHeight="1" x14ac:dyDescent="0.2">
      <c r="B12" s="140" t="s">
        <v>100</v>
      </c>
      <c r="C12" s="140"/>
      <c r="D12" s="173" t="s">
        <v>169</v>
      </c>
      <c r="E12" s="173"/>
      <c r="F12" s="173"/>
      <c r="G12" s="173"/>
      <c r="H12" s="173"/>
      <c r="I12" s="173"/>
      <c r="J12" s="173"/>
      <c r="K12" s="173"/>
      <c r="L12" s="173"/>
      <c r="M12" s="173"/>
      <c r="N12" s="173"/>
      <c r="O12" s="173"/>
      <c r="P12" s="173"/>
    </row>
    <row r="13" spans="2:31" ht="6.75" customHeight="1" x14ac:dyDescent="0.2">
      <c r="B13" s="6"/>
      <c r="C13" s="6"/>
      <c r="D13" s="126"/>
      <c r="E13" s="126"/>
      <c r="F13" s="126"/>
      <c r="G13" s="126"/>
      <c r="H13" s="126"/>
      <c r="I13" s="126"/>
      <c r="J13" s="126"/>
      <c r="K13" s="126"/>
      <c r="L13" s="126"/>
      <c r="M13" s="126"/>
      <c r="N13" s="126"/>
      <c r="O13" s="126"/>
      <c r="P13" s="126"/>
      <c r="AE13" s="1"/>
    </row>
    <row r="14" spans="2:31" ht="36" customHeight="1" x14ac:dyDescent="0.2">
      <c r="B14" s="140" t="s">
        <v>101</v>
      </c>
      <c r="C14" s="140"/>
      <c r="D14" s="173" t="s">
        <v>198</v>
      </c>
      <c r="E14" s="173"/>
      <c r="F14" s="173"/>
      <c r="G14" s="173"/>
      <c r="H14" s="173"/>
      <c r="I14" s="173"/>
      <c r="J14" s="173"/>
      <c r="K14" s="173"/>
      <c r="L14" s="173"/>
      <c r="M14" s="173"/>
      <c r="N14" s="173"/>
      <c r="O14" s="173"/>
      <c r="P14" s="173"/>
    </row>
    <row r="15" spans="2:31" ht="6.75" customHeight="1" x14ac:dyDescent="0.2">
      <c r="B15" s="6"/>
      <c r="C15" s="6"/>
      <c r="D15" s="126"/>
      <c r="E15" s="126"/>
      <c r="F15" s="126"/>
      <c r="G15" s="126"/>
      <c r="H15" s="126"/>
      <c r="I15" s="126"/>
      <c r="J15" s="126"/>
      <c r="K15" s="126"/>
      <c r="L15" s="126"/>
      <c r="M15" s="126"/>
      <c r="N15" s="126"/>
      <c r="O15" s="126"/>
      <c r="P15" s="126"/>
      <c r="AE15" s="1"/>
    </row>
    <row r="16" spans="2:31" ht="45.75" customHeight="1" x14ac:dyDescent="0.2">
      <c r="B16" s="140" t="s">
        <v>102</v>
      </c>
      <c r="C16" s="140"/>
      <c r="D16" s="268" t="s">
        <v>219</v>
      </c>
      <c r="E16" s="268"/>
      <c r="F16" s="268"/>
      <c r="G16" s="268"/>
      <c r="H16" s="268"/>
      <c r="I16" s="268"/>
      <c r="J16" s="268"/>
      <c r="K16" s="268"/>
      <c r="L16" s="268"/>
      <c r="M16" s="268"/>
      <c r="N16" s="268"/>
      <c r="O16" s="268"/>
      <c r="P16" s="268"/>
    </row>
    <row r="17" spans="2:31" ht="6.75" customHeight="1" x14ac:dyDescent="0.2">
      <c r="B17" s="6"/>
      <c r="C17" s="6"/>
      <c r="D17" s="126"/>
      <c r="E17" s="126"/>
      <c r="F17" s="126"/>
      <c r="G17" s="126"/>
      <c r="H17" s="126"/>
      <c r="I17" s="126"/>
      <c r="J17" s="126"/>
      <c r="K17" s="126"/>
      <c r="L17" s="126"/>
      <c r="M17" s="126"/>
      <c r="N17" s="126"/>
      <c r="O17" s="126"/>
      <c r="P17" s="126"/>
      <c r="AE17" s="1"/>
    </row>
    <row r="18" spans="2:31" ht="51.75" customHeight="1" x14ac:dyDescent="0.2">
      <c r="B18" s="140" t="s">
        <v>103</v>
      </c>
      <c r="C18" s="140"/>
      <c r="D18" s="173" t="s">
        <v>217</v>
      </c>
      <c r="E18" s="173"/>
      <c r="F18" s="173"/>
      <c r="G18" s="173"/>
      <c r="H18" s="173"/>
      <c r="I18" s="173"/>
      <c r="J18" s="173"/>
      <c r="K18" s="173"/>
      <c r="L18" s="173"/>
      <c r="M18" s="173"/>
      <c r="N18" s="173"/>
      <c r="O18" s="173"/>
      <c r="P18" s="173"/>
    </row>
    <row r="19" spans="2:31" ht="13.5" customHeight="1" x14ac:dyDescent="0.2">
      <c r="B19" s="6"/>
      <c r="C19" s="6"/>
      <c r="D19" s="126"/>
      <c r="E19" s="126"/>
      <c r="F19" s="126"/>
      <c r="G19" s="126"/>
      <c r="H19" s="126"/>
      <c r="I19" s="126"/>
      <c r="J19" s="126"/>
      <c r="K19" s="126"/>
      <c r="L19" s="126"/>
      <c r="M19" s="126"/>
      <c r="N19" s="126"/>
      <c r="O19" s="126"/>
      <c r="P19" s="126"/>
      <c r="AE19" s="1"/>
    </row>
    <row r="20" spans="2:31" ht="45" customHeight="1" x14ac:dyDescent="0.2">
      <c r="B20" s="140" t="s">
        <v>104</v>
      </c>
      <c r="C20" s="140"/>
      <c r="D20" s="173" t="s">
        <v>218</v>
      </c>
      <c r="E20" s="173"/>
      <c r="F20" s="173"/>
      <c r="G20" s="173"/>
      <c r="H20" s="173"/>
      <c r="I20" s="173"/>
      <c r="J20" s="173"/>
      <c r="K20" s="173"/>
      <c r="L20" s="173"/>
      <c r="M20" s="173"/>
      <c r="N20" s="173"/>
      <c r="O20" s="173"/>
      <c r="P20" s="173"/>
    </row>
  </sheetData>
  <sheetProtection algorithmName="SHA-512" hashValue="p/qkhHR5V+SftbYQHoxqovq2BAe/Jamv4h0EveBS06GCzz7m9/C5d0LGdxBsBA0eZWCIBXHjGSw7cmSk407llg==" saltValue="muJV8y9IsYr0b0i70hinfg==" spinCount="100000" sheet="1" objects="1" scenarios="1"/>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G20:M65492 O9:U9 G9:M9 W9:AC9 G18:M18 O11:P11 G11:M11 W14:AC14 O14:U14 O16:U16 W11:AC12 W16:AC16 Q11:U12 O18:U18 G16:M16 W18:AC18 W20:AC65492 G14:M14 O20:U6549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L32"/>
  <sheetViews>
    <sheetView showGridLines="0" topLeftCell="A7" zoomScale="40" zoomScaleNormal="40" workbookViewId="0">
      <pane xSplit="6" ySplit="3" topLeftCell="G17" activePane="bottomRight" state="frozen"/>
      <selection activeCell="A7" sqref="A7"/>
      <selection pane="topRight" activeCell="G7" sqref="G7"/>
      <selection pane="bottomLeft" activeCell="A10" sqref="A10"/>
      <selection pane="bottomRight" activeCell="A7" sqref="A1:XFD1048576"/>
    </sheetView>
  </sheetViews>
  <sheetFormatPr baseColWidth="10" defaultColWidth="11.42578125" defaultRowHeight="12.75" x14ac:dyDescent="0.2"/>
  <cols>
    <col min="1" max="1" width="1.42578125" style="289" customWidth="1"/>
    <col min="2" max="2" width="5.140625" style="289" customWidth="1"/>
    <col min="3" max="3" width="52.140625" style="290" customWidth="1"/>
    <col min="4" max="4" width="40.7109375" style="291" customWidth="1"/>
    <col min="5" max="5" width="11.5703125" style="290" customWidth="1"/>
    <col min="6" max="6" width="15.28515625" style="290" customWidth="1"/>
    <col min="7" max="7" width="26" style="290" customWidth="1"/>
    <col min="8" max="8" width="28" style="290" customWidth="1"/>
    <col min="9" max="9" width="30" style="290" customWidth="1"/>
    <col min="10" max="10" width="13.140625" style="290" customWidth="1"/>
    <col min="11" max="11" width="62.42578125" style="292" customWidth="1"/>
    <col min="12" max="12" width="27.140625" style="290" customWidth="1"/>
    <col min="13" max="13" width="25.42578125" style="290" customWidth="1"/>
    <col min="14" max="35" width="8.7109375" style="293" hidden="1" customWidth="1"/>
    <col min="36" max="36" width="6.140625" style="294" hidden="1" customWidth="1"/>
    <col min="37" max="37" width="40.28515625" style="293" customWidth="1"/>
    <col min="38" max="38" width="27.7109375" style="289" customWidth="1"/>
    <col min="39" max="39" width="37.140625" style="289" bestFit="1" customWidth="1"/>
    <col min="40" max="40" width="20.85546875" style="289" customWidth="1"/>
    <col min="41" max="255" width="9.140625" style="289" customWidth="1"/>
    <col min="256" max="16384" width="11.42578125" style="289"/>
  </cols>
  <sheetData>
    <row r="1" spans="2:38" ht="13.5" thickBot="1" x14ac:dyDescent="0.25"/>
    <row r="2" spans="2:38" ht="20.100000000000001" customHeight="1" x14ac:dyDescent="0.2">
      <c r="C2" s="295"/>
      <c r="D2" s="296" t="s">
        <v>0</v>
      </c>
      <c r="E2" s="297"/>
      <c r="F2" s="297"/>
      <c r="G2" s="297"/>
      <c r="H2" s="297"/>
      <c r="I2" s="297"/>
      <c r="J2" s="297"/>
      <c r="K2" s="298"/>
      <c r="L2" s="299" t="str">
        <f>Proyecto!K2</f>
        <v>Código: GC-F-015</v>
      </c>
      <c r="M2" s="300"/>
      <c r="N2" s="301"/>
      <c r="O2" s="301"/>
      <c r="P2" s="301"/>
      <c r="Q2" s="301"/>
      <c r="R2" s="301"/>
      <c r="S2" s="301"/>
      <c r="T2" s="301"/>
      <c r="U2" s="301"/>
      <c r="V2" s="301"/>
      <c r="W2" s="301"/>
      <c r="X2" s="301"/>
      <c r="Y2" s="301"/>
      <c r="Z2" s="301"/>
      <c r="AA2" s="301"/>
      <c r="AB2" s="301"/>
      <c r="AC2" s="301"/>
      <c r="AD2" s="301"/>
      <c r="AE2" s="301"/>
      <c r="AF2" s="301"/>
      <c r="AG2" s="301"/>
      <c r="AH2" s="301"/>
      <c r="AI2" s="301"/>
      <c r="AJ2" s="302"/>
      <c r="AK2" s="301"/>
    </row>
    <row r="3" spans="2:38" ht="20.100000000000001" customHeight="1" x14ac:dyDescent="0.2">
      <c r="C3" s="303"/>
      <c r="D3" s="304" t="s">
        <v>2</v>
      </c>
      <c r="E3" s="305"/>
      <c r="F3" s="305"/>
      <c r="G3" s="305"/>
      <c r="H3" s="305"/>
      <c r="I3" s="305"/>
      <c r="J3" s="305"/>
      <c r="K3" s="306"/>
      <c r="L3" s="307" t="str">
        <f>Proyecto!K3</f>
        <v>Fecha: 17 de septiembre de 2014</v>
      </c>
      <c r="M3" s="308"/>
      <c r="N3" s="301"/>
      <c r="O3" s="301"/>
      <c r="P3" s="301"/>
      <c r="Q3" s="301"/>
      <c r="R3" s="301"/>
      <c r="S3" s="301"/>
      <c r="T3" s="301"/>
      <c r="U3" s="301"/>
      <c r="V3" s="301"/>
      <c r="W3" s="301"/>
      <c r="X3" s="301"/>
      <c r="Y3" s="301"/>
      <c r="Z3" s="301"/>
      <c r="AA3" s="301"/>
      <c r="AB3" s="301"/>
      <c r="AC3" s="301"/>
      <c r="AD3" s="301"/>
      <c r="AE3" s="301"/>
      <c r="AF3" s="301"/>
      <c r="AG3" s="301"/>
      <c r="AH3" s="301"/>
      <c r="AI3" s="301"/>
      <c r="AJ3" s="302"/>
      <c r="AK3" s="301"/>
    </row>
    <row r="4" spans="2:38" ht="20.100000000000001" customHeight="1" x14ac:dyDescent="0.2">
      <c r="C4" s="303"/>
      <c r="D4" s="304" t="s">
        <v>4</v>
      </c>
      <c r="E4" s="305"/>
      <c r="F4" s="305"/>
      <c r="G4" s="305"/>
      <c r="H4" s="305"/>
      <c r="I4" s="305"/>
      <c r="J4" s="305"/>
      <c r="K4" s="306"/>
      <c r="L4" s="307" t="str">
        <f>Proyecto!K4</f>
        <v>Versión 001</v>
      </c>
      <c r="M4" s="308"/>
      <c r="N4" s="301"/>
      <c r="O4" s="301"/>
      <c r="P4" s="301"/>
      <c r="Q4" s="301"/>
      <c r="R4" s="301"/>
      <c r="S4" s="301"/>
      <c r="T4" s="301"/>
      <c r="U4" s="301"/>
      <c r="V4" s="301"/>
      <c r="W4" s="301"/>
      <c r="X4" s="301"/>
      <c r="Y4" s="301"/>
      <c r="Z4" s="301"/>
      <c r="AA4" s="301"/>
      <c r="AB4" s="301"/>
      <c r="AC4" s="301"/>
      <c r="AD4" s="301"/>
      <c r="AE4" s="301"/>
      <c r="AF4" s="301"/>
      <c r="AG4" s="301"/>
      <c r="AH4" s="301"/>
      <c r="AI4" s="301"/>
      <c r="AJ4" s="302"/>
      <c r="AK4" s="301"/>
    </row>
    <row r="5" spans="2:38" ht="20.100000000000001" customHeight="1" thickBot="1" x14ac:dyDescent="0.25">
      <c r="C5" s="309"/>
      <c r="D5" s="310" t="s">
        <v>6</v>
      </c>
      <c r="E5" s="311"/>
      <c r="F5" s="311"/>
      <c r="G5" s="311"/>
      <c r="H5" s="311"/>
      <c r="I5" s="311"/>
      <c r="J5" s="311"/>
      <c r="K5" s="312"/>
      <c r="L5" s="313" t="s">
        <v>105</v>
      </c>
      <c r="M5" s="314"/>
      <c r="N5" s="301"/>
      <c r="O5" s="301"/>
      <c r="P5" s="301"/>
      <c r="Q5" s="301"/>
      <c r="R5" s="301"/>
      <c r="S5" s="301"/>
      <c r="T5" s="301"/>
      <c r="U5" s="301"/>
      <c r="V5" s="301"/>
      <c r="W5" s="301"/>
      <c r="X5" s="301"/>
      <c r="Y5" s="301"/>
      <c r="Z5" s="301"/>
      <c r="AA5" s="301"/>
      <c r="AB5" s="301"/>
      <c r="AC5" s="301"/>
      <c r="AD5" s="301"/>
      <c r="AE5" s="301"/>
      <c r="AF5" s="301"/>
      <c r="AG5" s="301"/>
      <c r="AH5" s="301"/>
      <c r="AI5" s="301"/>
      <c r="AJ5" s="302"/>
      <c r="AK5" s="301"/>
    </row>
    <row r="6" spans="2:38" x14ac:dyDescent="0.2">
      <c r="C6" s="315"/>
      <c r="D6" s="316"/>
      <c r="E6" s="315"/>
      <c r="F6" s="315"/>
    </row>
    <row r="7" spans="2:38" ht="26.25" customHeight="1" x14ac:dyDescent="0.2">
      <c r="C7" s="317" t="s">
        <v>106</v>
      </c>
      <c r="D7" s="318" t="str">
        <f>Proyecto!$E$7</f>
        <v>Posicionamiento del Centro de Conciliación y Arbitraje Empresarial - 2024</v>
      </c>
      <c r="E7" s="318"/>
      <c r="F7" s="318"/>
      <c r="G7" s="318"/>
      <c r="H7" s="318"/>
      <c r="I7" s="318"/>
      <c r="J7" s="318"/>
      <c r="K7" s="318"/>
      <c r="L7" s="318"/>
      <c r="M7" s="319"/>
      <c r="N7" s="290"/>
      <c r="O7" s="290"/>
      <c r="P7" s="290"/>
      <c r="Q7" s="290"/>
      <c r="R7" s="290"/>
      <c r="S7" s="290"/>
      <c r="T7" s="290"/>
      <c r="U7" s="290"/>
      <c r="V7" s="290"/>
      <c r="W7" s="290"/>
      <c r="X7" s="290"/>
      <c r="Y7" s="290"/>
      <c r="Z7" s="290"/>
      <c r="AA7" s="290"/>
      <c r="AB7" s="290"/>
      <c r="AC7" s="290"/>
      <c r="AD7" s="290"/>
      <c r="AE7" s="290"/>
      <c r="AF7" s="290"/>
      <c r="AG7" s="290"/>
      <c r="AH7" s="290"/>
      <c r="AI7" s="290"/>
      <c r="AJ7" s="320"/>
      <c r="AK7" s="290"/>
    </row>
    <row r="8" spans="2:38" x14ac:dyDescent="0.2">
      <c r="N8" s="321" t="s">
        <v>200</v>
      </c>
      <c r="O8" s="321"/>
      <c r="P8" s="321" t="s">
        <v>201</v>
      </c>
      <c r="Q8" s="321"/>
      <c r="R8" s="321" t="s">
        <v>202</v>
      </c>
      <c r="S8" s="321"/>
      <c r="T8" s="321" t="s">
        <v>203</v>
      </c>
      <c r="U8" s="321"/>
      <c r="V8" s="321" t="s">
        <v>204</v>
      </c>
      <c r="W8" s="321"/>
      <c r="X8" s="321" t="s">
        <v>205</v>
      </c>
      <c r="Y8" s="321"/>
      <c r="Z8" s="321" t="s">
        <v>206</v>
      </c>
      <c r="AA8" s="321"/>
      <c r="AB8" s="321" t="s">
        <v>207</v>
      </c>
      <c r="AC8" s="321"/>
      <c r="AD8" s="321" t="s">
        <v>208</v>
      </c>
      <c r="AE8" s="321"/>
      <c r="AF8" s="321" t="s">
        <v>209</v>
      </c>
      <c r="AG8" s="321"/>
      <c r="AH8" s="321" t="s">
        <v>210</v>
      </c>
      <c r="AI8" s="321"/>
    </row>
    <row r="9" spans="2:38" ht="66.75" customHeight="1" x14ac:dyDescent="0.2">
      <c r="B9" s="322" t="s">
        <v>107</v>
      </c>
      <c r="C9" s="322" t="s">
        <v>108</v>
      </c>
      <c r="D9" s="322" t="s">
        <v>109</v>
      </c>
      <c r="E9" s="322" t="s">
        <v>110</v>
      </c>
      <c r="F9" s="323" t="s">
        <v>111</v>
      </c>
      <c r="G9" s="322" t="s">
        <v>112</v>
      </c>
      <c r="H9" s="324" t="s">
        <v>113</v>
      </c>
      <c r="I9" s="324" t="s">
        <v>114</v>
      </c>
      <c r="J9" s="324" t="s">
        <v>115</v>
      </c>
      <c r="K9" s="323" t="s">
        <v>116</v>
      </c>
      <c r="L9" s="325" t="s">
        <v>117</v>
      </c>
      <c r="M9" s="325" t="s">
        <v>118</v>
      </c>
      <c r="N9" s="325" t="s">
        <v>211</v>
      </c>
      <c r="O9" s="325" t="s">
        <v>212</v>
      </c>
      <c r="P9" s="325" t="s">
        <v>211</v>
      </c>
      <c r="Q9" s="325" t="s">
        <v>212</v>
      </c>
      <c r="R9" s="325" t="s">
        <v>211</v>
      </c>
      <c r="S9" s="325" t="s">
        <v>212</v>
      </c>
      <c r="T9" s="325" t="s">
        <v>211</v>
      </c>
      <c r="U9" s="325" t="s">
        <v>212</v>
      </c>
      <c r="V9" s="325" t="s">
        <v>211</v>
      </c>
      <c r="W9" s="325" t="s">
        <v>212</v>
      </c>
      <c r="X9" s="325" t="s">
        <v>211</v>
      </c>
      <c r="Y9" s="325" t="s">
        <v>212</v>
      </c>
      <c r="Z9" s="325" t="s">
        <v>211</v>
      </c>
      <c r="AA9" s="325" t="s">
        <v>212</v>
      </c>
      <c r="AB9" s="325" t="s">
        <v>211</v>
      </c>
      <c r="AC9" s="325" t="s">
        <v>212</v>
      </c>
      <c r="AD9" s="325" t="s">
        <v>211</v>
      </c>
      <c r="AE9" s="325" t="s">
        <v>212</v>
      </c>
      <c r="AF9" s="325" t="s">
        <v>211</v>
      </c>
      <c r="AG9" s="325" t="s">
        <v>212</v>
      </c>
      <c r="AH9" s="325" t="s">
        <v>211</v>
      </c>
      <c r="AI9" s="325" t="s">
        <v>212</v>
      </c>
      <c r="AJ9" s="326"/>
      <c r="AK9" s="327"/>
    </row>
    <row r="10" spans="2:38" s="334" customFormat="1" ht="78.75" x14ac:dyDescent="0.2">
      <c r="B10" s="124">
        <v>1</v>
      </c>
      <c r="C10" s="127" t="s">
        <v>241</v>
      </c>
      <c r="D10" s="123" t="s">
        <v>240</v>
      </c>
      <c r="E10" s="124">
        <v>1</v>
      </c>
      <c r="F10" s="122">
        <v>0.1</v>
      </c>
      <c r="G10" s="123" t="s">
        <v>194</v>
      </c>
      <c r="H10" s="117">
        <v>45383</v>
      </c>
      <c r="I10" s="117">
        <v>45596</v>
      </c>
      <c r="J10" s="116">
        <f>+(I10-H10)/7</f>
        <v>30.428571428571427</v>
      </c>
      <c r="K10" s="328" t="s">
        <v>253</v>
      </c>
      <c r="L10" s="329"/>
      <c r="M10" s="119">
        <f>+O10+Q10+S10+U10+W10+Y10+AA10+AC10+AE10+AG10+AI10</f>
        <v>0.06</v>
      </c>
      <c r="N10" s="118"/>
      <c r="O10" s="330"/>
      <c r="P10" s="118"/>
      <c r="Q10" s="330"/>
      <c r="R10" s="118">
        <v>0.03</v>
      </c>
      <c r="S10" s="330">
        <v>0.03</v>
      </c>
      <c r="T10" s="118"/>
      <c r="U10" s="330"/>
      <c r="V10" s="118">
        <v>0.03</v>
      </c>
      <c r="W10" s="330">
        <v>0.03</v>
      </c>
      <c r="X10" s="118"/>
      <c r="Y10" s="330"/>
      <c r="Z10" s="118">
        <v>0.01</v>
      </c>
      <c r="AA10" s="330"/>
      <c r="AB10" s="118">
        <v>0.03</v>
      </c>
      <c r="AC10" s="330"/>
      <c r="AD10" s="118"/>
      <c r="AE10" s="330"/>
      <c r="AF10" s="118"/>
      <c r="AG10" s="330"/>
      <c r="AH10" s="118"/>
      <c r="AI10" s="330"/>
      <c r="AJ10" s="331">
        <f>+AH10+AF10+AD10+AB10+Z10+X10+V10+T10+R10+P10+N10</f>
        <v>0.1</v>
      </c>
      <c r="AK10" s="332"/>
      <c r="AL10" s="333"/>
    </row>
    <row r="11" spans="2:38" s="334" customFormat="1" ht="105.75" customHeight="1" x14ac:dyDescent="0.2">
      <c r="B11" s="124">
        <v>2</v>
      </c>
      <c r="C11" s="127" t="s">
        <v>220</v>
      </c>
      <c r="D11" s="123" t="s">
        <v>248</v>
      </c>
      <c r="E11" s="124">
        <v>2</v>
      </c>
      <c r="F11" s="122">
        <v>0.1</v>
      </c>
      <c r="G11" s="123" t="s">
        <v>194</v>
      </c>
      <c r="H11" s="117">
        <v>45383</v>
      </c>
      <c r="I11" s="117">
        <v>45565</v>
      </c>
      <c r="J11" s="116">
        <f t="shared" ref="J11:J17" si="0">+(I11-H11)/7</f>
        <v>26</v>
      </c>
      <c r="K11" s="328" t="s">
        <v>254</v>
      </c>
      <c r="L11" s="329"/>
      <c r="M11" s="119">
        <f t="shared" ref="M11:M17" si="1">+O11+Q11+S11+U11+W11+Y11+AA11+AC11+AE11+AG11+AI11</f>
        <v>0.04</v>
      </c>
      <c r="N11" s="118"/>
      <c r="O11" s="330"/>
      <c r="P11" s="118"/>
      <c r="Q11" s="330"/>
      <c r="R11" s="118">
        <v>0.02</v>
      </c>
      <c r="S11" s="330">
        <v>0.02</v>
      </c>
      <c r="T11" s="118"/>
      <c r="U11" s="330"/>
      <c r="V11" s="118">
        <v>0.02</v>
      </c>
      <c r="W11" s="330">
        <v>0.02</v>
      </c>
      <c r="X11" s="118"/>
      <c r="Y11" s="330"/>
      <c r="Z11" s="118">
        <v>0.04</v>
      </c>
      <c r="AA11" s="330"/>
      <c r="AB11" s="118">
        <v>0.02</v>
      </c>
      <c r="AC11" s="330"/>
      <c r="AD11" s="118"/>
      <c r="AE11" s="330"/>
      <c r="AF11" s="118"/>
      <c r="AG11" s="330"/>
      <c r="AH11" s="118"/>
      <c r="AI11" s="330"/>
      <c r="AJ11" s="331">
        <f t="shared" ref="AJ11:AJ17" si="2">+AH11+AF11+AD11+AB11+Z11+X11+V11+T11+R11+P11+N11</f>
        <v>0.1</v>
      </c>
      <c r="AK11" s="332"/>
      <c r="AL11" s="333"/>
    </row>
    <row r="12" spans="2:38" s="334" customFormat="1" ht="110.25" x14ac:dyDescent="0.2">
      <c r="B12" s="124">
        <v>3</v>
      </c>
      <c r="C12" s="127" t="s">
        <v>221</v>
      </c>
      <c r="D12" s="123" t="s">
        <v>222</v>
      </c>
      <c r="E12" s="124">
        <v>1</v>
      </c>
      <c r="F12" s="122">
        <v>0.1</v>
      </c>
      <c r="G12" s="123" t="s">
        <v>194</v>
      </c>
      <c r="H12" s="117">
        <v>45352</v>
      </c>
      <c r="I12" s="117">
        <v>45534</v>
      </c>
      <c r="J12" s="116">
        <f t="shared" si="0"/>
        <v>26</v>
      </c>
      <c r="K12" s="328" t="s">
        <v>255</v>
      </c>
      <c r="L12" s="329"/>
      <c r="M12" s="119">
        <f t="shared" si="1"/>
        <v>0.06</v>
      </c>
      <c r="N12" s="118"/>
      <c r="O12" s="330"/>
      <c r="P12" s="118">
        <v>0.03</v>
      </c>
      <c r="Q12" s="330">
        <v>0.03</v>
      </c>
      <c r="R12" s="118"/>
      <c r="S12" s="330"/>
      <c r="T12" s="118"/>
      <c r="U12" s="330"/>
      <c r="V12" s="118">
        <v>0.03</v>
      </c>
      <c r="W12" s="330">
        <v>0.03</v>
      </c>
      <c r="X12" s="118"/>
      <c r="Y12" s="330"/>
      <c r="Z12" s="118">
        <v>0.04</v>
      </c>
      <c r="AA12" s="330"/>
      <c r="AB12" s="118"/>
      <c r="AC12" s="330"/>
      <c r="AD12" s="118"/>
      <c r="AE12" s="330"/>
      <c r="AF12" s="118"/>
      <c r="AG12" s="330"/>
      <c r="AH12" s="118"/>
      <c r="AI12" s="330"/>
      <c r="AJ12" s="331">
        <f t="shared" si="2"/>
        <v>0.1</v>
      </c>
      <c r="AK12" s="332"/>
      <c r="AL12" s="333"/>
    </row>
    <row r="13" spans="2:38" s="334" customFormat="1" ht="75" customHeight="1" x14ac:dyDescent="0.2">
      <c r="B13" s="124">
        <v>4</v>
      </c>
      <c r="C13" s="127" t="s">
        <v>223</v>
      </c>
      <c r="D13" s="123" t="s">
        <v>224</v>
      </c>
      <c r="E13" s="124">
        <v>1</v>
      </c>
      <c r="F13" s="122">
        <v>0.15</v>
      </c>
      <c r="G13" s="123" t="s">
        <v>194</v>
      </c>
      <c r="H13" s="117">
        <v>45337</v>
      </c>
      <c r="I13" s="117">
        <v>45380</v>
      </c>
      <c r="J13" s="116">
        <f t="shared" si="0"/>
        <v>6.1428571428571432</v>
      </c>
      <c r="K13" s="328" t="s">
        <v>251</v>
      </c>
      <c r="L13" s="329"/>
      <c r="M13" s="119">
        <f t="shared" si="1"/>
        <v>0.15000000000000002</v>
      </c>
      <c r="N13" s="118">
        <v>7.0000000000000007E-2</v>
      </c>
      <c r="O13" s="330">
        <v>7.0000000000000007E-2</v>
      </c>
      <c r="P13" s="118">
        <v>0.08</v>
      </c>
      <c r="Q13" s="330">
        <v>0.08</v>
      </c>
      <c r="R13" s="118"/>
      <c r="S13" s="330"/>
      <c r="T13" s="118"/>
      <c r="U13" s="330"/>
      <c r="V13" s="118"/>
      <c r="W13" s="330"/>
      <c r="X13" s="118"/>
      <c r="Y13" s="330"/>
      <c r="Z13" s="118"/>
      <c r="AA13" s="330"/>
      <c r="AB13" s="118"/>
      <c r="AC13" s="330"/>
      <c r="AD13" s="118"/>
      <c r="AE13" s="330"/>
      <c r="AF13" s="118"/>
      <c r="AG13" s="330"/>
      <c r="AH13" s="118"/>
      <c r="AI13" s="330"/>
      <c r="AJ13" s="331">
        <f t="shared" si="2"/>
        <v>0.15000000000000002</v>
      </c>
      <c r="AK13" s="332"/>
      <c r="AL13" s="333"/>
    </row>
    <row r="14" spans="2:38" s="334" customFormat="1" ht="199.5" customHeight="1" x14ac:dyDescent="0.2">
      <c r="B14" s="124">
        <v>5</v>
      </c>
      <c r="C14" s="127" t="s">
        <v>225</v>
      </c>
      <c r="D14" s="123" t="s">
        <v>242</v>
      </c>
      <c r="E14" s="124">
        <v>1</v>
      </c>
      <c r="F14" s="122">
        <v>0.1</v>
      </c>
      <c r="G14" s="123" t="s">
        <v>237</v>
      </c>
      <c r="H14" s="117">
        <v>45383</v>
      </c>
      <c r="I14" s="117">
        <v>45653</v>
      </c>
      <c r="J14" s="116">
        <f t="shared" si="0"/>
        <v>38.571428571428569</v>
      </c>
      <c r="K14" s="328" t="s">
        <v>252</v>
      </c>
      <c r="L14" s="329"/>
      <c r="M14" s="119">
        <f t="shared" si="1"/>
        <v>0.04</v>
      </c>
      <c r="N14" s="118"/>
      <c r="O14" s="330"/>
      <c r="P14" s="118"/>
      <c r="Q14" s="330"/>
      <c r="R14" s="118">
        <v>0.01</v>
      </c>
      <c r="S14" s="330">
        <v>0.01</v>
      </c>
      <c r="T14" s="118">
        <v>0.03</v>
      </c>
      <c r="U14" s="330">
        <v>0.03</v>
      </c>
      <c r="V14" s="118"/>
      <c r="W14" s="330"/>
      <c r="X14" s="118"/>
      <c r="Y14" s="330"/>
      <c r="Z14" s="118">
        <v>0.04</v>
      </c>
      <c r="AA14" s="330"/>
      <c r="AB14" s="118"/>
      <c r="AC14" s="330"/>
      <c r="AD14" s="118">
        <v>0.02</v>
      </c>
      <c r="AE14" s="330"/>
      <c r="AF14" s="118"/>
      <c r="AG14" s="330"/>
      <c r="AH14" s="118"/>
      <c r="AI14" s="330"/>
      <c r="AJ14" s="331">
        <f t="shared" si="2"/>
        <v>9.9999999999999992E-2</v>
      </c>
      <c r="AK14" s="332"/>
      <c r="AL14" s="333"/>
    </row>
    <row r="15" spans="2:38" s="334" customFormat="1" ht="173.25" x14ac:dyDescent="0.2">
      <c r="B15" s="124">
        <v>6</v>
      </c>
      <c r="C15" s="127" t="s">
        <v>226</v>
      </c>
      <c r="D15" s="123" t="s">
        <v>239</v>
      </c>
      <c r="E15" s="124">
        <v>1</v>
      </c>
      <c r="F15" s="122">
        <v>0.15</v>
      </c>
      <c r="G15" s="123" t="s">
        <v>184</v>
      </c>
      <c r="H15" s="117">
        <v>45352</v>
      </c>
      <c r="I15" s="117">
        <v>45626</v>
      </c>
      <c r="J15" s="116">
        <f t="shared" si="0"/>
        <v>39.142857142857146</v>
      </c>
      <c r="K15" s="335" t="s">
        <v>256</v>
      </c>
      <c r="L15" s="329"/>
      <c r="M15" s="119">
        <f t="shared" si="1"/>
        <v>0.08</v>
      </c>
      <c r="N15" s="118"/>
      <c r="O15" s="330"/>
      <c r="P15" s="118">
        <v>0.03</v>
      </c>
      <c r="Q15" s="330">
        <v>0.03</v>
      </c>
      <c r="R15" s="118">
        <v>0.02</v>
      </c>
      <c r="S15" s="330">
        <v>0.02</v>
      </c>
      <c r="T15" s="118"/>
      <c r="U15" s="330"/>
      <c r="V15" s="118">
        <v>0.03</v>
      </c>
      <c r="W15" s="330">
        <v>0.03</v>
      </c>
      <c r="X15" s="118">
        <v>0.03</v>
      </c>
      <c r="Y15" s="330"/>
      <c r="Z15" s="118"/>
      <c r="AA15" s="330"/>
      <c r="AB15" s="118">
        <v>0.04</v>
      </c>
      <c r="AC15" s="330"/>
      <c r="AD15" s="118"/>
      <c r="AE15" s="330"/>
      <c r="AF15" s="118"/>
      <c r="AG15" s="330"/>
      <c r="AH15" s="118"/>
      <c r="AI15" s="330"/>
      <c r="AJ15" s="331">
        <f t="shared" si="2"/>
        <v>0.15000000000000002</v>
      </c>
      <c r="AK15" s="332"/>
      <c r="AL15" s="333"/>
    </row>
    <row r="16" spans="2:38" s="334" customFormat="1" ht="126" x14ac:dyDescent="0.2">
      <c r="B16" s="124">
        <v>7</v>
      </c>
      <c r="C16" s="127" t="s">
        <v>227</v>
      </c>
      <c r="D16" s="123" t="s">
        <v>228</v>
      </c>
      <c r="E16" s="124">
        <v>1</v>
      </c>
      <c r="F16" s="122">
        <v>0.15</v>
      </c>
      <c r="G16" s="123" t="s">
        <v>194</v>
      </c>
      <c r="H16" s="117">
        <v>45383</v>
      </c>
      <c r="I16" s="117">
        <v>45626</v>
      </c>
      <c r="J16" s="116">
        <f t="shared" si="0"/>
        <v>34.714285714285715</v>
      </c>
      <c r="K16" s="335" t="s">
        <v>257</v>
      </c>
      <c r="L16" s="329"/>
      <c r="M16" s="119">
        <f t="shared" si="1"/>
        <v>0.03</v>
      </c>
      <c r="N16" s="118"/>
      <c r="O16" s="330"/>
      <c r="P16" s="118"/>
      <c r="Q16" s="330"/>
      <c r="R16" s="118">
        <v>0.01</v>
      </c>
      <c r="S16" s="330">
        <v>0.01</v>
      </c>
      <c r="T16" s="118"/>
      <c r="U16" s="330"/>
      <c r="V16" s="118">
        <v>0.02</v>
      </c>
      <c r="W16" s="330">
        <v>0.02</v>
      </c>
      <c r="X16" s="118">
        <v>0.05</v>
      </c>
      <c r="Y16" s="330"/>
      <c r="Z16" s="118"/>
      <c r="AA16" s="330"/>
      <c r="AB16" s="118"/>
      <c r="AC16" s="330"/>
      <c r="AD16" s="118">
        <v>7.0000000000000007E-2</v>
      </c>
      <c r="AE16" s="330"/>
      <c r="AF16" s="118"/>
      <c r="AG16" s="330"/>
      <c r="AH16" s="118"/>
      <c r="AI16" s="330"/>
      <c r="AJ16" s="331">
        <f t="shared" si="2"/>
        <v>0.15000000000000002</v>
      </c>
      <c r="AK16" s="332"/>
      <c r="AL16" s="333"/>
    </row>
    <row r="17" spans="2:38" s="334" customFormat="1" ht="222.75" customHeight="1" x14ac:dyDescent="0.2">
      <c r="B17" s="124">
        <v>8</v>
      </c>
      <c r="C17" s="127" t="s">
        <v>229</v>
      </c>
      <c r="D17" s="123" t="s">
        <v>243</v>
      </c>
      <c r="E17" s="124">
        <v>1</v>
      </c>
      <c r="F17" s="122">
        <v>0.15</v>
      </c>
      <c r="G17" s="123" t="s">
        <v>236</v>
      </c>
      <c r="H17" s="117">
        <v>45352</v>
      </c>
      <c r="I17" s="117">
        <v>45639</v>
      </c>
      <c r="J17" s="116">
        <f t="shared" si="0"/>
        <v>41</v>
      </c>
      <c r="K17" s="328" t="s">
        <v>258</v>
      </c>
      <c r="L17" s="329"/>
      <c r="M17" s="119">
        <f t="shared" si="1"/>
        <v>7.0000000000000007E-2</v>
      </c>
      <c r="N17" s="118"/>
      <c r="O17" s="330"/>
      <c r="P17" s="118">
        <v>0.01</v>
      </c>
      <c r="Q17" s="330">
        <v>0.01</v>
      </c>
      <c r="R17" s="118">
        <v>0.02</v>
      </c>
      <c r="S17" s="330">
        <v>0.02</v>
      </c>
      <c r="T17" s="118">
        <v>0.02</v>
      </c>
      <c r="U17" s="330">
        <v>0.02</v>
      </c>
      <c r="V17" s="118">
        <v>0.02</v>
      </c>
      <c r="W17" s="330">
        <v>0.02</v>
      </c>
      <c r="X17" s="118">
        <v>0.02</v>
      </c>
      <c r="Y17" s="330"/>
      <c r="Z17" s="118">
        <v>0.02</v>
      </c>
      <c r="AA17" s="330"/>
      <c r="AB17" s="118">
        <v>0.02</v>
      </c>
      <c r="AC17" s="330"/>
      <c r="AD17" s="118">
        <v>0.02</v>
      </c>
      <c r="AE17" s="330"/>
      <c r="AF17" s="118"/>
      <c r="AG17" s="330"/>
      <c r="AH17" s="118"/>
      <c r="AI17" s="330"/>
      <c r="AJ17" s="331">
        <f t="shared" si="2"/>
        <v>0.15000000000000002</v>
      </c>
      <c r="AK17" s="332"/>
      <c r="AL17" s="333"/>
    </row>
    <row r="18" spans="2:38" s="336" customFormat="1" ht="28.5" customHeight="1" x14ac:dyDescent="0.2">
      <c r="C18" s="337"/>
      <c r="D18" s="338"/>
      <c r="E18" s="337"/>
      <c r="F18" s="339">
        <f>SUM(F10:F17)</f>
        <v>1</v>
      </c>
      <c r="G18" s="337"/>
      <c r="H18" s="337"/>
      <c r="I18" s="337"/>
      <c r="J18" s="340"/>
      <c r="K18" s="341"/>
      <c r="L18" s="337"/>
      <c r="M18" s="120">
        <f t="shared" ref="M18:AI18" si="3">SUM(M10:M17)</f>
        <v>0.53</v>
      </c>
      <c r="N18" s="121">
        <f t="shared" si="3"/>
        <v>7.0000000000000007E-2</v>
      </c>
      <c r="O18" s="121">
        <f t="shared" si="3"/>
        <v>7.0000000000000007E-2</v>
      </c>
      <c r="P18" s="121">
        <f t="shared" si="3"/>
        <v>0.15000000000000002</v>
      </c>
      <c r="Q18" s="121">
        <f t="shared" si="3"/>
        <v>0.15000000000000002</v>
      </c>
      <c r="R18" s="121">
        <f t="shared" si="3"/>
        <v>0.11</v>
      </c>
      <c r="S18" s="121">
        <f t="shared" si="3"/>
        <v>0.11</v>
      </c>
      <c r="T18" s="121">
        <f t="shared" si="3"/>
        <v>0.05</v>
      </c>
      <c r="U18" s="121">
        <f t="shared" si="3"/>
        <v>0.05</v>
      </c>
      <c r="V18" s="121">
        <f t="shared" si="3"/>
        <v>0.15</v>
      </c>
      <c r="W18" s="121">
        <f t="shared" si="3"/>
        <v>0.15</v>
      </c>
      <c r="X18" s="121">
        <f t="shared" si="3"/>
        <v>0.1</v>
      </c>
      <c r="Y18" s="121">
        <f t="shared" si="3"/>
        <v>0</v>
      </c>
      <c r="Z18" s="121">
        <f t="shared" si="3"/>
        <v>0.15</v>
      </c>
      <c r="AA18" s="121">
        <f t="shared" si="3"/>
        <v>0</v>
      </c>
      <c r="AB18" s="121">
        <f t="shared" si="3"/>
        <v>0.11</v>
      </c>
      <c r="AC18" s="121">
        <f t="shared" si="3"/>
        <v>0</v>
      </c>
      <c r="AD18" s="121">
        <f t="shared" si="3"/>
        <v>0.11000000000000001</v>
      </c>
      <c r="AE18" s="121">
        <f t="shared" si="3"/>
        <v>0</v>
      </c>
      <c r="AF18" s="121">
        <f t="shared" si="3"/>
        <v>0</v>
      </c>
      <c r="AG18" s="121">
        <f t="shared" si="3"/>
        <v>0</v>
      </c>
      <c r="AH18" s="121">
        <f t="shared" si="3"/>
        <v>0</v>
      </c>
      <c r="AI18" s="121">
        <f t="shared" si="3"/>
        <v>0</v>
      </c>
      <c r="AJ18" s="342"/>
      <c r="AK18" s="343"/>
      <c r="AL18" s="344"/>
    </row>
    <row r="19" spans="2:38" s="336" customFormat="1" ht="21.75" customHeight="1" x14ac:dyDescent="0.2">
      <c r="C19" s="337"/>
      <c r="D19" s="338"/>
      <c r="E19" s="337"/>
      <c r="F19" s="337"/>
      <c r="G19" s="337"/>
      <c r="H19" s="337"/>
      <c r="I19" s="337"/>
      <c r="J19" s="340"/>
      <c r="K19" s="341"/>
      <c r="L19" s="337"/>
      <c r="M19" s="345"/>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346"/>
      <c r="AK19" s="347"/>
      <c r="AL19" s="344"/>
    </row>
    <row r="20" spans="2:38" s="348" customFormat="1" ht="27" customHeight="1" x14ac:dyDescent="0.2">
      <c r="C20" s="337"/>
      <c r="D20" s="338"/>
      <c r="E20" s="337"/>
      <c r="F20" s="337"/>
      <c r="G20" s="337"/>
      <c r="H20" s="337"/>
      <c r="I20" s="337"/>
      <c r="J20" s="337"/>
      <c r="L20" s="337"/>
      <c r="M20" s="349"/>
      <c r="N20" s="293"/>
      <c r="O20" s="350"/>
      <c r="P20" s="293"/>
      <c r="Q20" s="293"/>
      <c r="R20" s="293"/>
      <c r="S20" s="293"/>
      <c r="T20" s="293"/>
      <c r="U20" s="293"/>
      <c r="V20" s="293"/>
      <c r="W20" s="293"/>
      <c r="X20" s="293"/>
      <c r="Y20" s="293"/>
      <c r="Z20" s="293"/>
      <c r="AA20" s="293"/>
      <c r="AB20" s="293"/>
      <c r="AC20" s="293"/>
      <c r="AD20" s="293"/>
      <c r="AE20" s="293"/>
      <c r="AF20" s="293"/>
      <c r="AG20" s="293"/>
      <c r="AH20" s="293"/>
      <c r="AI20" s="293"/>
      <c r="AJ20" s="351"/>
      <c r="AK20" s="352"/>
      <c r="AL20" s="353"/>
    </row>
    <row r="23" spans="2:38" x14ac:dyDescent="0.2">
      <c r="M23" s="354"/>
      <c r="AJ23" s="355"/>
    </row>
    <row r="24" spans="2:38" x14ac:dyDescent="0.2">
      <c r="M24" s="356"/>
      <c r="AJ24" s="357"/>
    </row>
    <row r="29" spans="2:38" x14ac:dyDescent="0.2">
      <c r="N29" s="290"/>
      <c r="O29" s="290"/>
      <c r="P29" s="290"/>
      <c r="Q29" s="290"/>
      <c r="R29" s="290"/>
      <c r="S29" s="290"/>
      <c r="T29" s="290"/>
      <c r="U29" s="290"/>
      <c r="V29" s="290"/>
      <c r="W29" s="290"/>
      <c r="X29" s="290"/>
      <c r="Y29" s="290"/>
      <c r="Z29" s="290"/>
      <c r="AA29" s="290"/>
      <c r="AB29" s="290"/>
      <c r="AC29" s="290"/>
      <c r="AD29" s="290"/>
      <c r="AE29" s="290"/>
      <c r="AF29" s="290"/>
      <c r="AG29" s="290"/>
      <c r="AH29" s="290"/>
      <c r="AI29" s="290"/>
    </row>
    <row r="31" spans="2:38" x14ac:dyDescent="0.2">
      <c r="M31" s="358"/>
      <c r="AJ31" s="359"/>
    </row>
    <row r="32" spans="2:38" x14ac:dyDescent="0.2">
      <c r="AK32" s="290"/>
    </row>
  </sheetData>
  <sheetProtection algorithmName="SHA-512" hashValue="GbUBXsnZxNQ0IMCgeCamxYzsFZqQBWIX4+FbV15I6WfbmchBvJ7FJzc+UEyuTBTyLbOtwZ4rLkmoGcKGhItgTg==" saltValue="ByVsUWW79TwEVn32A9wSpA==" spinCount="100000" sheet="1"/>
  <mergeCells count="21">
    <mergeCell ref="AH8:AI8"/>
    <mergeCell ref="X8:Y8"/>
    <mergeCell ref="Z8:AA8"/>
    <mergeCell ref="AB8:AC8"/>
    <mergeCell ref="AD8:AE8"/>
    <mergeCell ref="AF8:AG8"/>
    <mergeCell ref="N8:O8"/>
    <mergeCell ref="P8:Q8"/>
    <mergeCell ref="R8:S8"/>
    <mergeCell ref="T8:U8"/>
    <mergeCell ref="V8:W8"/>
    <mergeCell ref="C2:C5"/>
    <mergeCell ref="D3:K3"/>
    <mergeCell ref="D4:K4"/>
    <mergeCell ref="D5:K5"/>
    <mergeCell ref="D7:M7"/>
    <mergeCell ref="L2:M2"/>
    <mergeCell ref="L3:M3"/>
    <mergeCell ref="L4:M4"/>
    <mergeCell ref="L5:M5"/>
    <mergeCell ref="D2:K2"/>
  </mergeCells>
  <dataValidations count="1">
    <dataValidation type="whole" allowBlank="1" showInputMessage="1" showErrorMessage="1" sqref="G8:L8 G18:J65380 L18:L65380 K18:K19 K21:K65380">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10"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topLeftCell="A3" zoomScale="90" zoomScaleNormal="90" workbookViewId="0">
      <selection activeCell="A12" sqref="A12:XFD13"/>
    </sheetView>
  </sheetViews>
  <sheetFormatPr baseColWidth="10" defaultColWidth="11.42578125" defaultRowHeight="12" x14ac:dyDescent="0.2"/>
  <cols>
    <col min="1" max="1" width="0.710937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5.25" customHeight="1" thickBot="1" x14ac:dyDescent="0.25"/>
    <row r="2" spans="2:31" s="10" customFormat="1" ht="26.25" customHeight="1" x14ac:dyDescent="0.2">
      <c r="B2" s="279"/>
      <c r="C2" s="280"/>
      <c r="D2" s="276" t="s">
        <v>0</v>
      </c>
      <c r="E2" s="259"/>
      <c r="F2" s="259"/>
      <c r="G2" s="259"/>
      <c r="H2" s="259"/>
      <c r="I2" s="259"/>
      <c r="J2" s="259"/>
      <c r="K2" s="54"/>
      <c r="L2" s="54"/>
      <c r="M2" s="285" t="str">
        <f>Proyecto!K2</f>
        <v>Código: GC-F-015</v>
      </c>
      <c r="N2" s="252"/>
      <c r="O2" s="252"/>
      <c r="P2" s="253"/>
      <c r="Q2" s="71"/>
      <c r="R2" s="9"/>
      <c r="S2" s="9"/>
      <c r="T2" s="9" t="s">
        <v>119</v>
      </c>
      <c r="U2" s="12"/>
      <c r="V2" s="71"/>
      <c r="W2" s="71"/>
      <c r="X2" s="71"/>
      <c r="Y2" s="71"/>
      <c r="Z2" s="71"/>
      <c r="AA2" s="71"/>
      <c r="AB2" s="71"/>
      <c r="AC2" s="71"/>
      <c r="AD2" s="71"/>
      <c r="AE2" s="13"/>
    </row>
    <row r="3" spans="2:31" s="10" customFormat="1" ht="23.25" customHeight="1" x14ac:dyDescent="0.2">
      <c r="B3" s="281"/>
      <c r="C3" s="282"/>
      <c r="D3" s="277" t="s">
        <v>2</v>
      </c>
      <c r="E3" s="262"/>
      <c r="F3" s="262"/>
      <c r="G3" s="262"/>
      <c r="H3" s="262"/>
      <c r="I3" s="262"/>
      <c r="J3" s="262"/>
      <c r="K3" s="53"/>
      <c r="L3" s="53"/>
      <c r="M3" s="286" t="str">
        <f>Proyecto!K3</f>
        <v>Fecha: 17 de septiembre de 2014</v>
      </c>
      <c r="N3" s="254"/>
      <c r="O3" s="254"/>
      <c r="P3" s="255"/>
      <c r="Q3" s="71"/>
      <c r="R3" s="9"/>
      <c r="S3" s="9"/>
      <c r="T3" s="9" t="s">
        <v>120</v>
      </c>
      <c r="U3" s="12"/>
      <c r="V3" s="71"/>
      <c r="W3" s="71"/>
      <c r="X3" s="71"/>
      <c r="Y3" s="71"/>
      <c r="Z3" s="71"/>
      <c r="AA3" s="71"/>
      <c r="AB3" s="71"/>
      <c r="AC3" s="71"/>
      <c r="AD3" s="71"/>
      <c r="AE3" s="13"/>
    </row>
    <row r="4" spans="2:31" s="10" customFormat="1" ht="24" customHeight="1" x14ac:dyDescent="0.2">
      <c r="B4" s="281"/>
      <c r="C4" s="282"/>
      <c r="D4" s="277" t="s">
        <v>4</v>
      </c>
      <c r="E4" s="262"/>
      <c r="F4" s="262"/>
      <c r="G4" s="262"/>
      <c r="H4" s="262"/>
      <c r="I4" s="262"/>
      <c r="J4" s="262"/>
      <c r="K4" s="53"/>
      <c r="L4" s="53"/>
      <c r="M4" s="286" t="str">
        <f>Proyecto!K4</f>
        <v>Versión 001</v>
      </c>
      <c r="N4" s="254"/>
      <c r="O4" s="254"/>
      <c r="P4" s="255"/>
      <c r="Q4" s="71"/>
      <c r="R4" s="9"/>
      <c r="S4" s="71"/>
      <c r="T4" s="9" t="s">
        <v>121</v>
      </c>
      <c r="U4" s="12"/>
      <c r="V4" s="71"/>
      <c r="W4" s="71"/>
      <c r="X4" s="71"/>
      <c r="Y4" s="71"/>
      <c r="Z4" s="71"/>
      <c r="AA4" s="71"/>
      <c r="AB4" s="71"/>
      <c r="AC4" s="71"/>
      <c r="AD4" s="71"/>
      <c r="AE4" s="13"/>
    </row>
    <row r="5" spans="2:31" s="10" customFormat="1" ht="22.5" customHeight="1" thickBot="1" x14ac:dyDescent="0.25">
      <c r="B5" s="283"/>
      <c r="C5" s="284"/>
      <c r="D5" s="278" t="s">
        <v>6</v>
      </c>
      <c r="E5" s="265"/>
      <c r="F5" s="265"/>
      <c r="G5" s="265"/>
      <c r="H5" s="265"/>
      <c r="I5" s="265"/>
      <c r="J5" s="265"/>
      <c r="K5" s="55"/>
      <c r="L5" s="55"/>
      <c r="M5" s="287" t="s">
        <v>122</v>
      </c>
      <c r="N5" s="256"/>
      <c r="O5" s="256"/>
      <c r="P5" s="257"/>
      <c r="Q5" s="71"/>
      <c r="R5" s="9"/>
      <c r="S5" s="71"/>
      <c r="T5" s="9" t="s">
        <v>123</v>
      </c>
      <c r="U5" s="9"/>
      <c r="V5" s="71"/>
      <c r="W5" s="71"/>
      <c r="X5" s="71"/>
      <c r="Y5" s="71"/>
      <c r="Z5" s="71"/>
      <c r="AA5" s="71"/>
      <c r="AB5" s="71"/>
      <c r="AC5" s="71"/>
      <c r="AD5" s="71"/>
      <c r="AE5" s="13"/>
    </row>
    <row r="6" spans="2:31" ht="5.25" customHeight="1" x14ac:dyDescent="0.2">
      <c r="B6" s="24"/>
      <c r="C6" s="24"/>
      <c r="D6" s="24"/>
      <c r="E6" s="24"/>
      <c r="F6" s="24"/>
      <c r="G6" s="24"/>
      <c r="H6" s="24"/>
      <c r="I6" s="24"/>
      <c r="J6" s="24"/>
      <c r="K6" s="24"/>
      <c r="L6" s="24"/>
      <c r="M6" s="24"/>
      <c r="N6" s="24"/>
      <c r="O6" s="24"/>
      <c r="P6" s="24"/>
      <c r="T6" s="5"/>
    </row>
    <row r="7" spans="2:31" ht="29.25" customHeight="1" x14ac:dyDescent="0.2">
      <c r="B7" s="140" t="s">
        <v>8</v>
      </c>
      <c r="C7" s="140"/>
      <c r="D7" s="288" t="str">
        <f>Proyecto!$E$7</f>
        <v>Posicionamiento del Centro de Conciliación y Arbitraje Empresarial - 2024</v>
      </c>
      <c r="E7" s="288"/>
      <c r="F7" s="288"/>
      <c r="G7" s="288"/>
      <c r="H7" s="288"/>
      <c r="I7" s="288"/>
      <c r="J7" s="288"/>
      <c r="K7" s="288"/>
      <c r="L7" s="288"/>
      <c r="M7" s="288"/>
      <c r="N7" s="288"/>
      <c r="O7" s="288"/>
      <c r="P7" s="288"/>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197" t="s">
        <v>124</v>
      </c>
      <c r="C10" s="197"/>
      <c r="D10" s="197"/>
      <c r="E10" s="197"/>
      <c r="F10" s="197"/>
      <c r="G10" s="197"/>
      <c r="H10" s="197"/>
      <c r="I10" s="197"/>
      <c r="J10" s="197"/>
      <c r="K10" s="197"/>
      <c r="L10" s="197"/>
      <c r="M10" s="197"/>
      <c r="N10" s="197"/>
      <c r="O10" s="197"/>
      <c r="P10" s="197"/>
    </row>
    <row r="11" spans="2:31" ht="21.95" customHeight="1" x14ac:dyDescent="0.2">
      <c r="B11" s="194" t="s">
        <v>125</v>
      </c>
      <c r="C11" s="194"/>
      <c r="D11" s="194"/>
      <c r="E11" s="194"/>
      <c r="F11" s="72" t="s">
        <v>126</v>
      </c>
      <c r="G11" s="194" t="s">
        <v>127</v>
      </c>
      <c r="H11" s="194"/>
      <c r="I11" s="194"/>
      <c r="J11" s="194"/>
      <c r="K11" s="60"/>
      <c r="L11" s="60"/>
      <c r="M11" s="194" t="s">
        <v>128</v>
      </c>
      <c r="N11" s="194"/>
      <c r="O11" s="194"/>
      <c r="P11" s="194"/>
    </row>
    <row r="12" spans="2:31" ht="60" customHeight="1" x14ac:dyDescent="0.2">
      <c r="B12" s="269" t="s">
        <v>199</v>
      </c>
      <c r="C12" s="269"/>
      <c r="D12" s="269"/>
      <c r="E12" s="269"/>
      <c r="F12" s="110" t="s">
        <v>120</v>
      </c>
      <c r="G12" s="270" t="s">
        <v>192</v>
      </c>
      <c r="H12" s="271"/>
      <c r="I12" s="271"/>
      <c r="J12" s="272"/>
      <c r="K12" s="112"/>
      <c r="L12" s="112"/>
      <c r="M12" s="273" t="s">
        <v>171</v>
      </c>
      <c r="N12" s="274"/>
      <c r="O12" s="274"/>
      <c r="P12" s="275"/>
    </row>
    <row r="13" spans="2:31" ht="60" customHeight="1" x14ac:dyDescent="0.2">
      <c r="B13" s="269" t="s">
        <v>170</v>
      </c>
      <c r="C13" s="269"/>
      <c r="D13" s="269"/>
      <c r="E13" s="269"/>
      <c r="F13" s="110" t="s">
        <v>119</v>
      </c>
      <c r="G13" s="270" t="s">
        <v>193</v>
      </c>
      <c r="H13" s="271"/>
      <c r="I13" s="271"/>
      <c r="J13" s="272"/>
      <c r="K13" s="112"/>
      <c r="L13" s="112"/>
      <c r="M13" s="273" t="s">
        <v>171</v>
      </c>
      <c r="N13" s="274"/>
      <c r="O13" s="274"/>
      <c r="P13" s="275"/>
    </row>
    <row r="15" spans="2:31" ht="21.95" customHeight="1" x14ac:dyDescent="0.2">
      <c r="B15" s="197" t="s">
        <v>129</v>
      </c>
      <c r="C15" s="197"/>
      <c r="D15" s="197"/>
      <c r="E15" s="197"/>
      <c r="F15" s="197"/>
      <c r="G15" s="197"/>
      <c r="H15" s="197"/>
      <c r="I15" s="197"/>
      <c r="J15" s="197"/>
      <c r="K15" s="197"/>
      <c r="L15" s="197"/>
      <c r="M15" s="197"/>
      <c r="N15" s="197"/>
      <c r="O15" s="197"/>
      <c r="P15" s="197"/>
    </row>
  </sheetData>
  <mergeCells count="22">
    <mergeCell ref="D2:J2"/>
    <mergeCell ref="D3:J3"/>
    <mergeCell ref="D4:J4"/>
    <mergeCell ref="D5:J5"/>
    <mergeCell ref="B10:P10"/>
    <mergeCell ref="B2:C5"/>
    <mergeCell ref="M2:P2"/>
    <mergeCell ref="M3:P3"/>
    <mergeCell ref="M4:P4"/>
    <mergeCell ref="M5:P5"/>
    <mergeCell ref="B7:C7"/>
    <mergeCell ref="D7:P7"/>
    <mergeCell ref="B13:E13"/>
    <mergeCell ref="G13:J13"/>
    <mergeCell ref="M13:P13"/>
    <mergeCell ref="B15:P15"/>
    <mergeCell ref="B11:E11"/>
    <mergeCell ref="G11:J11"/>
    <mergeCell ref="M11:P11"/>
    <mergeCell ref="B12:E12"/>
    <mergeCell ref="G12:J12"/>
    <mergeCell ref="M12:P12"/>
  </mergeCells>
  <conditionalFormatting sqref="F13">
    <cfRule type="containsText" dxfId="7" priority="5" operator="containsText" text="Extremo">
      <formula>NOT(ISERROR(SEARCH("Extremo",F13)))</formula>
    </cfRule>
    <cfRule type="containsText" dxfId="6" priority="6" operator="containsText" text="Alto">
      <formula>NOT(ISERROR(SEARCH("Alto",F13)))</formula>
    </cfRule>
    <cfRule type="containsText" dxfId="5" priority="7" operator="containsText" text="Medio">
      <formula>NOT(ISERROR(SEARCH("Medio",F13)))</formula>
    </cfRule>
    <cfRule type="containsText" dxfId="4" priority="8" operator="containsText" text="Bajo">
      <formula>NOT(ISERROR(SEARCH("Bajo",F13)))</formula>
    </cfRule>
  </conditionalFormatting>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6:P65502 O9:P9 O14:P14 G14:M14 G16:M65502 G9:M9 Q9:U65502 W9:AC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0" t="s">
        <v>130</v>
      </c>
      <c r="C4" s="20" t="s">
        <v>131</v>
      </c>
      <c r="E4" s="20" t="s">
        <v>132</v>
      </c>
      <c r="G4" s="20" t="s">
        <v>133</v>
      </c>
      <c r="I4" s="20" t="s">
        <v>134</v>
      </c>
      <c r="K4" s="20" t="s">
        <v>135</v>
      </c>
      <c r="M4" s="20"/>
      <c r="O4" s="20" t="s">
        <v>136</v>
      </c>
      <c r="Q4" s="20" t="s">
        <v>34</v>
      </c>
    </row>
    <row r="5" spans="1:17" x14ac:dyDescent="0.2">
      <c r="A5" t="s">
        <v>26</v>
      </c>
      <c r="C5" s="19" t="s">
        <v>37</v>
      </c>
      <c r="E5" s="19" t="s">
        <v>40</v>
      </c>
      <c r="G5" s="19" t="s">
        <v>59</v>
      </c>
      <c r="I5" s="19" t="s">
        <v>60</v>
      </c>
      <c r="K5" s="19" t="s">
        <v>77</v>
      </c>
      <c r="M5" t="s">
        <v>137</v>
      </c>
      <c r="O5" s="19" t="s">
        <v>138</v>
      </c>
      <c r="Q5" t="s">
        <v>139</v>
      </c>
    </row>
    <row r="6" spans="1:17" x14ac:dyDescent="0.2">
      <c r="A6" t="s">
        <v>27</v>
      </c>
      <c r="C6" s="19" t="s">
        <v>140</v>
      </c>
      <c r="E6" s="19" t="s">
        <v>141</v>
      </c>
      <c r="G6" s="19" t="s">
        <v>61</v>
      </c>
      <c r="I6" s="19" t="s">
        <v>78</v>
      </c>
      <c r="K6" s="19" t="s">
        <v>79</v>
      </c>
      <c r="M6" t="s">
        <v>46</v>
      </c>
      <c r="O6" s="19" t="s">
        <v>142</v>
      </c>
      <c r="Q6" t="s">
        <v>143</v>
      </c>
    </row>
    <row r="7" spans="1:17" x14ac:dyDescent="0.2">
      <c r="C7" s="19" t="s">
        <v>144</v>
      </c>
      <c r="G7" s="19" t="s">
        <v>145</v>
      </c>
      <c r="K7" s="21" t="s">
        <v>146</v>
      </c>
      <c r="O7" s="21" t="s">
        <v>147</v>
      </c>
      <c r="Q7" t="s">
        <v>148</v>
      </c>
    </row>
    <row r="8" spans="1:17" x14ac:dyDescent="0.2">
      <c r="O8" s="21" t="s">
        <v>88</v>
      </c>
      <c r="Q8" t="s">
        <v>39</v>
      </c>
    </row>
    <row r="9" spans="1:17" x14ac:dyDescent="0.2">
      <c r="O9" s="21" t="s">
        <v>149</v>
      </c>
      <c r="Q9" t="s">
        <v>150</v>
      </c>
    </row>
    <row r="10" spans="1:17" x14ac:dyDescent="0.2">
      <c r="O10" s="21" t="s">
        <v>151</v>
      </c>
      <c r="Q10" t="s">
        <v>152</v>
      </c>
    </row>
    <row r="11" spans="1:17" x14ac:dyDescent="0.2">
      <c r="O11" s="21" t="s">
        <v>153</v>
      </c>
      <c r="Q11" t="s">
        <v>154</v>
      </c>
    </row>
    <row r="12" spans="1:17" x14ac:dyDescent="0.2">
      <c r="Q12" t="s">
        <v>155</v>
      </c>
    </row>
    <row r="14" spans="1:17" x14ac:dyDescent="0.2">
      <c r="Q14" s="20" t="s">
        <v>156</v>
      </c>
    </row>
    <row r="15" spans="1:17" x14ac:dyDescent="0.2">
      <c r="Q15" t="s">
        <v>139</v>
      </c>
    </row>
    <row r="16" spans="1:17" x14ac:dyDescent="0.2">
      <c r="Q16" t="s">
        <v>143</v>
      </c>
    </row>
    <row r="17" spans="17:17" x14ac:dyDescent="0.2">
      <c r="Q17" t="s">
        <v>148</v>
      </c>
    </row>
    <row r="18" spans="17:17" x14ac:dyDescent="0.2">
      <c r="Q18" t="s">
        <v>39</v>
      </c>
    </row>
    <row r="19" spans="17:17" x14ac:dyDescent="0.2">
      <c r="Q19" t="s">
        <v>150</v>
      </c>
    </row>
    <row r="20" spans="17:17" x14ac:dyDescent="0.2">
      <c r="Q20" t="s">
        <v>152</v>
      </c>
    </row>
    <row r="21" spans="17:17" x14ac:dyDescent="0.2">
      <c r="Q21" t="s">
        <v>154</v>
      </c>
    </row>
    <row r="22" spans="17:17" x14ac:dyDescent="0.2">
      <c r="Q22" t="s">
        <v>155</v>
      </c>
    </row>
    <row r="23" spans="17:17" x14ac:dyDescent="0.2">
      <c r="Q23" s="19" t="s">
        <v>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D7" zoomScale="120" zoomScaleNormal="120" workbookViewId="0">
      <selection activeCell="D7" sqref="D7:P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51"/>
      <c r="C2" s="152"/>
      <c r="D2" s="153" t="s">
        <v>0</v>
      </c>
      <c r="E2" s="154"/>
      <c r="F2" s="154"/>
      <c r="G2" s="154"/>
      <c r="H2" s="154"/>
      <c r="I2" s="154"/>
      <c r="J2" s="155"/>
      <c r="K2" s="141" t="s">
        <v>1</v>
      </c>
      <c r="L2" s="168"/>
      <c r="M2" s="141" t="str">
        <f>Proyecto!K2</f>
        <v>Código: GC-F-015</v>
      </c>
      <c r="N2" s="163"/>
      <c r="O2" s="163"/>
      <c r="P2" s="142"/>
      <c r="Q2" s="71"/>
      <c r="R2" s="9"/>
      <c r="S2" s="9"/>
      <c r="T2" s="9"/>
      <c r="U2" s="12"/>
      <c r="V2" s="71"/>
      <c r="W2" s="71"/>
      <c r="X2" s="71"/>
      <c r="Y2" s="71"/>
      <c r="Z2" s="71"/>
      <c r="AA2" s="71"/>
      <c r="AB2" s="71"/>
      <c r="AC2" s="71"/>
      <c r="AD2" s="71"/>
      <c r="AE2" s="13"/>
    </row>
    <row r="3" spans="2:31" s="10" customFormat="1" ht="23.25" customHeight="1" x14ac:dyDescent="0.2">
      <c r="B3" s="147"/>
      <c r="C3" s="148"/>
      <c r="D3" s="156" t="s">
        <v>244</v>
      </c>
      <c r="E3" s="157"/>
      <c r="F3" s="157"/>
      <c r="G3" s="157"/>
      <c r="H3" s="157"/>
      <c r="I3" s="157"/>
      <c r="J3" s="158"/>
      <c r="K3" s="143" t="s">
        <v>3</v>
      </c>
      <c r="L3" s="169"/>
      <c r="M3" s="164" t="str">
        <f>Proyecto!K3</f>
        <v>Fecha: 17 de septiembre de 2014</v>
      </c>
      <c r="N3" s="165"/>
      <c r="O3" s="165"/>
      <c r="P3" s="166"/>
      <c r="Q3" s="71"/>
      <c r="R3" s="9"/>
      <c r="S3" s="9"/>
      <c r="T3" s="9"/>
      <c r="U3" s="12"/>
      <c r="V3" s="71"/>
      <c r="W3" s="71"/>
      <c r="X3" s="71"/>
      <c r="Y3" s="71"/>
      <c r="Z3" s="71"/>
      <c r="AA3" s="71"/>
      <c r="AB3" s="71"/>
      <c r="AC3" s="71"/>
      <c r="AD3" s="71"/>
      <c r="AE3" s="13"/>
    </row>
    <row r="4" spans="2:31" s="10" customFormat="1" ht="24" customHeight="1" x14ac:dyDescent="0.2">
      <c r="B4" s="147"/>
      <c r="C4" s="148"/>
      <c r="D4" s="156" t="s">
        <v>245</v>
      </c>
      <c r="E4" s="157"/>
      <c r="F4" s="157"/>
      <c r="G4" s="157"/>
      <c r="H4" s="157"/>
      <c r="I4" s="157"/>
      <c r="J4" s="158"/>
      <c r="K4" s="143" t="s">
        <v>5</v>
      </c>
      <c r="L4" s="169"/>
      <c r="M4" s="143" t="str">
        <f>Proyecto!K4</f>
        <v>Versión 001</v>
      </c>
      <c r="N4" s="167"/>
      <c r="O4" s="167"/>
      <c r="P4" s="144"/>
      <c r="Q4" s="71"/>
      <c r="R4" s="9"/>
      <c r="S4" s="71"/>
      <c r="T4" s="71"/>
      <c r="U4" s="12"/>
      <c r="V4" s="71"/>
      <c r="W4" s="71"/>
      <c r="X4" s="71"/>
      <c r="Y4" s="71"/>
      <c r="Z4" s="71"/>
      <c r="AA4" s="71"/>
      <c r="AB4" s="71"/>
      <c r="AC4" s="71"/>
      <c r="AD4" s="71"/>
      <c r="AE4" s="13"/>
    </row>
    <row r="5" spans="2:31" s="10" customFormat="1" ht="22.5" customHeight="1" thickBot="1" x14ac:dyDescent="0.25">
      <c r="B5" s="149"/>
      <c r="C5" s="150"/>
      <c r="D5" s="159" t="s">
        <v>246</v>
      </c>
      <c r="E5" s="160"/>
      <c r="F5" s="160"/>
      <c r="G5" s="160"/>
      <c r="H5" s="160"/>
      <c r="I5" s="160"/>
      <c r="J5" s="161"/>
      <c r="K5" s="145" t="s">
        <v>20</v>
      </c>
      <c r="L5" s="186"/>
      <c r="M5" s="174" t="s">
        <v>21</v>
      </c>
      <c r="N5" s="175"/>
      <c r="O5" s="175"/>
      <c r="P5" s="176"/>
      <c r="Q5" s="71"/>
      <c r="R5" s="9"/>
      <c r="S5" s="71"/>
      <c r="T5" s="71"/>
      <c r="U5" s="9"/>
      <c r="V5" s="71"/>
      <c r="W5" s="71"/>
      <c r="X5" s="71"/>
      <c r="Y5" s="71"/>
      <c r="Z5" s="71"/>
      <c r="AA5" s="71"/>
      <c r="AB5" s="71"/>
      <c r="AC5" s="71"/>
      <c r="AD5" s="71"/>
      <c r="AE5" s="13"/>
    </row>
    <row r="6" spans="2:31" ht="5.25" customHeight="1" x14ac:dyDescent="0.2">
      <c r="B6" s="24"/>
      <c r="C6" s="24"/>
      <c r="D6" s="24"/>
      <c r="E6" s="24"/>
      <c r="F6" s="24"/>
      <c r="G6" s="24"/>
      <c r="H6" s="24"/>
      <c r="I6" s="24"/>
      <c r="J6" s="24"/>
      <c r="K6" s="24"/>
      <c r="L6" s="24"/>
      <c r="M6" s="24"/>
      <c r="N6" s="24"/>
      <c r="O6" s="24"/>
      <c r="P6" s="24"/>
    </row>
    <row r="7" spans="2:31" ht="33.75" customHeight="1" x14ac:dyDescent="0.2">
      <c r="B7" s="140" t="s">
        <v>8</v>
      </c>
      <c r="C7" s="140"/>
      <c r="D7" s="177" t="str">
        <f>+Proyecto!E7</f>
        <v>Posicionamiento del Centro de Conciliación y Arbitraje Empresarial - 2024</v>
      </c>
      <c r="E7" s="177"/>
      <c r="F7" s="177"/>
      <c r="G7" s="177"/>
      <c r="H7" s="177"/>
      <c r="I7" s="177"/>
      <c r="J7" s="177"/>
      <c r="K7" s="177"/>
      <c r="L7" s="177"/>
      <c r="M7" s="177"/>
      <c r="N7" s="177"/>
      <c r="O7" s="177"/>
      <c r="P7" s="177"/>
      <c r="AE7" s="1"/>
    </row>
    <row r="8" spans="2:31" ht="6.75" customHeight="1" x14ac:dyDescent="0.2">
      <c r="B8" s="6"/>
      <c r="C8" s="6"/>
      <c r="D8" s="68"/>
      <c r="E8" s="68"/>
      <c r="F8" s="68"/>
      <c r="G8" s="68"/>
      <c r="H8" s="68"/>
      <c r="I8" s="68"/>
      <c r="J8" s="68"/>
      <c r="K8" s="68"/>
      <c r="L8" s="68"/>
      <c r="M8" s="68"/>
      <c r="N8" s="68"/>
      <c r="O8" s="68"/>
      <c r="P8" s="68"/>
      <c r="AE8" s="1"/>
    </row>
    <row r="9" spans="2:31" ht="39.75" customHeight="1" x14ac:dyDescent="0.2">
      <c r="B9" s="184" t="s">
        <v>22</v>
      </c>
      <c r="C9" s="185"/>
      <c r="D9" s="181" t="s">
        <v>230</v>
      </c>
      <c r="E9" s="182"/>
      <c r="F9" s="182"/>
      <c r="G9" s="182"/>
      <c r="H9" s="182"/>
      <c r="I9" s="182"/>
      <c r="J9" s="182"/>
      <c r="K9" s="182"/>
      <c r="L9" s="182"/>
      <c r="M9" s="182"/>
      <c r="N9" s="182"/>
      <c r="O9" s="182"/>
      <c r="P9" s="183"/>
      <c r="AE9" s="1"/>
    </row>
    <row r="10" spans="2:31" customFormat="1" ht="7.5" customHeight="1" x14ac:dyDescent="0.2">
      <c r="D10" s="92"/>
      <c r="E10" s="92"/>
      <c r="F10" s="92"/>
      <c r="G10" s="92"/>
      <c r="H10" s="92"/>
      <c r="I10" s="92"/>
      <c r="J10" s="92"/>
      <c r="K10" s="92"/>
      <c r="L10" s="92"/>
      <c r="M10" s="92"/>
      <c r="N10" s="92"/>
      <c r="O10" s="92"/>
      <c r="P10" s="92"/>
    </row>
    <row r="11" spans="2:31" ht="53.25" customHeight="1" x14ac:dyDescent="0.2">
      <c r="B11" s="184" t="s">
        <v>23</v>
      </c>
      <c r="C11" s="185"/>
      <c r="D11" s="178" t="s">
        <v>233</v>
      </c>
      <c r="E11" s="179"/>
      <c r="F11" s="179"/>
      <c r="G11" s="179"/>
      <c r="H11" s="179"/>
      <c r="I11" s="179"/>
      <c r="J11" s="179"/>
      <c r="K11" s="179"/>
      <c r="L11" s="179"/>
      <c r="M11" s="179"/>
      <c r="N11" s="179"/>
      <c r="O11" s="179"/>
      <c r="P11" s="180"/>
      <c r="AE11" s="1"/>
    </row>
    <row r="12" spans="2:31" s="3" customFormat="1" ht="5.25" customHeight="1" x14ac:dyDescent="0.2">
      <c r="B12" s="8"/>
      <c r="C12" s="8"/>
      <c r="D12" s="76"/>
      <c r="E12" s="76"/>
      <c r="F12" s="76"/>
      <c r="G12" s="76"/>
      <c r="H12" s="76"/>
      <c r="I12" s="76"/>
      <c r="J12" s="76"/>
      <c r="K12" s="76"/>
      <c r="L12" s="76"/>
      <c r="M12" s="76"/>
      <c r="N12" s="76"/>
      <c r="O12" s="76"/>
      <c r="P12" s="76"/>
      <c r="Q12" s="71"/>
      <c r="R12" s="9"/>
      <c r="S12" s="71"/>
      <c r="T12" s="71"/>
      <c r="U12" s="9"/>
      <c r="V12" s="71"/>
      <c r="W12" s="71"/>
      <c r="X12" s="71"/>
      <c r="Y12" s="71"/>
      <c r="Z12" s="71"/>
      <c r="AA12" s="71"/>
      <c r="AB12" s="71"/>
      <c r="AC12" s="71"/>
      <c r="AD12" s="71"/>
      <c r="AE12" s="71"/>
    </row>
    <row r="13" spans="2:31" ht="22.5" customHeight="1" x14ac:dyDescent="0.2">
      <c r="B13" s="170" t="s">
        <v>24</v>
      </c>
      <c r="C13" s="170"/>
      <c r="D13" s="72" t="s">
        <v>25</v>
      </c>
      <c r="E13" s="172" t="s">
        <v>231</v>
      </c>
      <c r="F13" s="172"/>
      <c r="G13" s="172"/>
      <c r="H13" s="172"/>
      <c r="I13" s="172"/>
      <c r="J13" s="172"/>
      <c r="K13" s="172"/>
      <c r="L13" s="172"/>
      <c r="M13" s="172"/>
      <c r="N13" s="172"/>
      <c r="O13" s="172"/>
      <c r="P13" s="172"/>
      <c r="AE13" s="1"/>
    </row>
    <row r="14" spans="2:31" s="25" customFormat="1" ht="28.5" customHeight="1" x14ac:dyDescent="0.2">
      <c r="B14" s="171"/>
      <c r="C14" s="171"/>
      <c r="D14" s="73" t="s">
        <v>26</v>
      </c>
      <c r="E14" s="172"/>
      <c r="F14" s="172"/>
      <c r="G14" s="172"/>
      <c r="H14" s="172"/>
      <c r="I14" s="172"/>
      <c r="J14" s="172"/>
      <c r="K14" s="172"/>
      <c r="L14" s="172"/>
      <c r="M14" s="172"/>
      <c r="N14" s="172"/>
      <c r="O14" s="172"/>
      <c r="P14" s="172"/>
      <c r="Q14" s="71"/>
      <c r="R14" s="9"/>
      <c r="S14" s="71"/>
      <c r="T14" s="71"/>
      <c r="U14" s="9"/>
      <c r="V14" s="71"/>
      <c r="W14" s="71"/>
      <c r="X14" s="71"/>
      <c r="Y14" s="71"/>
      <c r="Z14" s="71"/>
      <c r="AA14" s="71"/>
      <c r="AB14" s="71"/>
      <c r="AC14" s="71"/>
      <c r="AD14" s="71"/>
      <c r="AE14" s="71"/>
    </row>
    <row r="15" spans="2:31" ht="15.75" x14ac:dyDescent="0.2">
      <c r="E15" s="94"/>
      <c r="F15" s="94"/>
      <c r="G15" s="94"/>
      <c r="H15" s="94"/>
      <c r="I15" s="94"/>
      <c r="J15" s="94"/>
      <c r="K15" s="94"/>
      <c r="L15" s="94"/>
      <c r="M15" s="94"/>
      <c r="N15" s="94"/>
      <c r="O15" s="94"/>
      <c r="P15" s="94"/>
    </row>
    <row r="16" spans="2:31" ht="12.75" customHeight="1" x14ac:dyDescent="0.2">
      <c r="B16" s="170" t="s">
        <v>24</v>
      </c>
      <c r="C16" s="170"/>
      <c r="D16" s="72" t="s">
        <v>25</v>
      </c>
      <c r="E16" s="173" t="s">
        <v>238</v>
      </c>
      <c r="F16" s="173"/>
      <c r="G16" s="173"/>
      <c r="H16" s="173"/>
      <c r="I16" s="173"/>
      <c r="J16" s="173"/>
      <c r="K16" s="173"/>
      <c r="L16" s="173"/>
      <c r="M16" s="173"/>
      <c r="N16" s="173"/>
      <c r="O16" s="173"/>
      <c r="P16" s="173"/>
      <c r="AE16" s="1"/>
    </row>
    <row r="17" spans="2:21" s="67" customFormat="1" ht="34.5" customHeight="1" x14ac:dyDescent="0.2">
      <c r="B17" s="171"/>
      <c r="C17" s="171"/>
      <c r="D17" s="73" t="s">
        <v>27</v>
      </c>
      <c r="E17" s="173"/>
      <c r="F17" s="173"/>
      <c r="G17" s="173"/>
      <c r="H17" s="173"/>
      <c r="I17" s="173"/>
      <c r="J17" s="173"/>
      <c r="K17" s="173"/>
      <c r="L17" s="173"/>
      <c r="M17" s="173"/>
      <c r="N17" s="173"/>
      <c r="O17" s="173"/>
      <c r="P17" s="173"/>
      <c r="Q17" s="71"/>
      <c r="R17" s="9"/>
      <c r="S17" s="71"/>
      <c r="T17" s="71"/>
      <c r="U17" s="9"/>
    </row>
    <row r="18" spans="2:21" ht="15.75" x14ac:dyDescent="0.2">
      <c r="E18" s="94"/>
      <c r="F18" s="94"/>
      <c r="G18" s="94"/>
      <c r="H18" s="94"/>
      <c r="I18" s="94"/>
      <c r="J18" s="94"/>
      <c r="K18" s="94"/>
      <c r="L18" s="94"/>
      <c r="M18" s="94"/>
      <c r="N18" s="94"/>
      <c r="O18" s="94"/>
      <c r="P18" s="94"/>
    </row>
    <row r="19" spans="2:21" ht="12" customHeight="1" x14ac:dyDescent="0.2">
      <c r="B19" s="170" t="s">
        <v>24</v>
      </c>
      <c r="C19" s="170"/>
      <c r="D19" s="79" t="s">
        <v>25</v>
      </c>
      <c r="E19" s="172" t="s">
        <v>167</v>
      </c>
      <c r="F19" s="172"/>
      <c r="G19" s="172"/>
      <c r="H19" s="172"/>
      <c r="I19" s="172"/>
      <c r="J19" s="172"/>
      <c r="K19" s="172"/>
      <c r="L19" s="172"/>
      <c r="M19" s="172"/>
      <c r="N19" s="172"/>
      <c r="O19" s="172"/>
      <c r="P19" s="172"/>
    </row>
    <row r="20" spans="2:21" ht="35.25" customHeight="1" x14ac:dyDescent="0.2">
      <c r="B20" s="171"/>
      <c r="C20" s="171"/>
      <c r="D20" s="80" t="s">
        <v>27</v>
      </c>
      <c r="E20" s="172"/>
      <c r="F20" s="172"/>
      <c r="G20" s="172"/>
      <c r="H20" s="172"/>
      <c r="I20" s="172"/>
      <c r="J20" s="172"/>
      <c r="K20" s="172"/>
      <c r="L20" s="172"/>
      <c r="M20" s="172"/>
      <c r="N20" s="172"/>
      <c r="O20" s="172"/>
      <c r="P20" s="172"/>
    </row>
  </sheetData>
  <mergeCells count="28">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C2"/>
    <mergeCell ref="B3:C3"/>
    <mergeCell ref="B4:C4"/>
    <mergeCell ref="M2:P2"/>
    <mergeCell ref="M3:P3"/>
    <mergeCell ref="M4:P4"/>
    <mergeCell ref="D2:J2"/>
    <mergeCell ref="K2:L2"/>
    <mergeCell ref="D3:J3"/>
    <mergeCell ref="K3:L3"/>
    <mergeCell ref="D4:J4"/>
    <mergeCell ref="K4:L4"/>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B9" sqref="B9:I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151"/>
      <c r="C2" s="152"/>
      <c r="D2" s="187" t="s">
        <v>0</v>
      </c>
      <c r="E2" s="188"/>
      <c r="F2" s="188"/>
      <c r="G2" s="188"/>
      <c r="H2" s="189"/>
      <c r="I2" s="35" t="str">
        <f>Proyecto!K2</f>
        <v>Código: GC-F-015</v>
      </c>
      <c r="J2" s="17"/>
      <c r="K2" s="17"/>
      <c r="L2" s="17"/>
      <c r="M2" s="71"/>
      <c r="N2" s="71"/>
      <c r="O2" s="71"/>
      <c r="P2" s="71"/>
      <c r="Q2" s="71"/>
      <c r="R2" s="71"/>
      <c r="S2" s="71"/>
      <c r="T2" s="13"/>
      <c r="U2" s="71"/>
      <c r="V2" s="71"/>
      <c r="W2" s="71"/>
      <c r="X2" s="71"/>
    </row>
    <row r="3" spans="2:24" s="16" customFormat="1" ht="23.25" customHeight="1" thickBot="1" x14ac:dyDescent="0.25">
      <c r="B3" s="147"/>
      <c r="C3" s="148"/>
      <c r="D3" s="187" t="s">
        <v>244</v>
      </c>
      <c r="E3" s="188"/>
      <c r="F3" s="188"/>
      <c r="G3" s="188"/>
      <c r="H3" s="189"/>
      <c r="I3" s="36" t="str">
        <f>Proyecto!K3</f>
        <v>Fecha: 17 de septiembre de 2014</v>
      </c>
      <c r="J3" s="17"/>
      <c r="K3" s="17"/>
      <c r="L3" s="17"/>
      <c r="M3" s="71"/>
      <c r="N3" s="71"/>
      <c r="O3" s="71"/>
      <c r="P3" s="71"/>
      <c r="Q3" s="71"/>
      <c r="R3" s="71"/>
      <c r="S3" s="71"/>
      <c r="T3" s="13"/>
      <c r="U3" s="71"/>
      <c r="V3" s="71"/>
      <c r="W3" s="71"/>
      <c r="X3" s="71"/>
    </row>
    <row r="4" spans="2:24" s="16" customFormat="1" ht="24" customHeight="1" thickBot="1" x14ac:dyDescent="0.25">
      <c r="B4" s="147"/>
      <c r="C4" s="148"/>
      <c r="D4" s="187" t="s">
        <v>245</v>
      </c>
      <c r="E4" s="188"/>
      <c r="F4" s="188"/>
      <c r="G4" s="188"/>
      <c r="H4" s="189"/>
      <c r="I4" s="36" t="str">
        <f>Proyecto!K4</f>
        <v>Versión 001</v>
      </c>
      <c r="J4" s="17"/>
      <c r="K4" s="17"/>
      <c r="L4" s="17"/>
      <c r="M4" s="71"/>
      <c r="N4" s="71"/>
      <c r="O4" s="71"/>
      <c r="P4" s="71"/>
      <c r="Q4" s="71"/>
      <c r="R4" s="71"/>
      <c r="S4" s="71"/>
      <c r="T4" s="13"/>
      <c r="U4" s="71"/>
      <c r="V4" s="71"/>
      <c r="W4" s="71"/>
      <c r="X4" s="71"/>
    </row>
    <row r="5" spans="2:24" s="16" customFormat="1" ht="22.5" customHeight="1" thickBot="1" x14ac:dyDescent="0.25">
      <c r="B5" s="149"/>
      <c r="C5" s="150"/>
      <c r="D5" s="190" t="s">
        <v>246</v>
      </c>
      <c r="E5" s="191"/>
      <c r="F5" s="191"/>
      <c r="G5" s="191"/>
      <c r="H5" s="192"/>
      <c r="I5" s="37" t="s">
        <v>28</v>
      </c>
      <c r="J5" s="17"/>
      <c r="K5" s="17"/>
      <c r="L5" s="17"/>
      <c r="M5" s="71"/>
      <c r="N5" s="71"/>
      <c r="O5" s="71"/>
      <c r="P5" s="71"/>
      <c r="Q5" s="71"/>
      <c r="R5" s="71"/>
      <c r="S5" s="71"/>
      <c r="T5" s="13"/>
      <c r="U5" s="71"/>
      <c r="V5" s="71"/>
      <c r="W5" s="71"/>
      <c r="X5" s="71"/>
    </row>
    <row r="6" spans="2:24" ht="5.25" customHeight="1" x14ac:dyDescent="0.2">
      <c r="B6" s="24"/>
      <c r="C6" s="24"/>
      <c r="D6" s="24"/>
      <c r="E6" s="24"/>
      <c r="F6" s="24"/>
      <c r="G6" s="24"/>
      <c r="H6" s="24"/>
      <c r="I6" s="24"/>
    </row>
    <row r="7" spans="2:24" ht="30" customHeight="1" x14ac:dyDescent="0.2">
      <c r="B7" s="140" t="s">
        <v>8</v>
      </c>
      <c r="C7" s="140"/>
      <c r="D7" s="193" t="str">
        <f>Proyecto!$E$7</f>
        <v>Posicionamiento del Centro de Conciliación y Arbitraje Empresarial - 2024</v>
      </c>
      <c r="E7" s="193"/>
      <c r="F7" s="193"/>
      <c r="G7" s="193"/>
      <c r="H7" s="193"/>
      <c r="I7" s="193"/>
      <c r="X7" s="1"/>
    </row>
    <row r="8" spans="2:24" s="16" customFormat="1" ht="10.5" customHeight="1" x14ac:dyDescent="0.2">
      <c r="B8" s="8"/>
      <c r="C8" s="8"/>
      <c r="D8" s="4"/>
      <c r="E8" s="4"/>
      <c r="F8" s="4"/>
      <c r="G8" s="4"/>
      <c r="H8" s="4"/>
      <c r="I8" s="4"/>
      <c r="J8" s="71"/>
      <c r="K8" s="71"/>
      <c r="L8" s="71"/>
      <c r="M8" s="71"/>
      <c r="N8" s="17"/>
      <c r="O8" s="71"/>
      <c r="P8" s="71"/>
      <c r="Q8" s="71"/>
      <c r="R8" s="71"/>
      <c r="S8" s="71"/>
      <c r="T8" s="71"/>
      <c r="U8" s="71"/>
      <c r="V8" s="71"/>
      <c r="W8" s="71"/>
      <c r="X8" s="71"/>
    </row>
    <row r="9" spans="2:24" ht="18.75" customHeight="1" x14ac:dyDescent="0.2">
      <c r="B9" s="197" t="s">
        <v>29</v>
      </c>
      <c r="C9" s="197"/>
      <c r="D9" s="197"/>
      <c r="E9" s="197"/>
      <c r="F9" s="197"/>
      <c r="G9" s="197"/>
      <c r="H9" s="197"/>
      <c r="I9" s="197"/>
      <c r="X9" s="1"/>
    </row>
    <row r="10" spans="2:24" ht="40.5" customHeight="1" x14ac:dyDescent="0.2">
      <c r="B10" s="194" t="s">
        <v>30</v>
      </c>
      <c r="C10" s="194"/>
      <c r="D10" s="198" t="s">
        <v>31</v>
      </c>
      <c r="E10" s="198"/>
      <c r="F10" s="198"/>
      <c r="G10" s="198"/>
      <c r="H10" s="198"/>
      <c r="I10" s="198"/>
      <c r="X10" s="1"/>
    </row>
    <row r="11" spans="2:24" ht="22.5" customHeight="1" x14ac:dyDescent="0.2">
      <c r="B11" s="194" t="s">
        <v>25</v>
      </c>
      <c r="C11" s="194"/>
      <c r="D11" s="194" t="s">
        <v>32</v>
      </c>
      <c r="E11" s="194"/>
      <c r="F11" s="129" t="s">
        <v>33</v>
      </c>
      <c r="G11" s="129" t="s">
        <v>34</v>
      </c>
      <c r="H11" s="129" t="s">
        <v>35</v>
      </c>
      <c r="I11" s="129" t="s">
        <v>36</v>
      </c>
      <c r="X11" s="1"/>
    </row>
    <row r="12" spans="2:24" ht="63.75" customHeight="1" x14ac:dyDescent="0.2">
      <c r="B12" s="196" t="s">
        <v>37</v>
      </c>
      <c r="C12" s="196"/>
      <c r="D12" s="196" t="s">
        <v>38</v>
      </c>
      <c r="E12" s="196"/>
      <c r="F12" s="130">
        <v>1</v>
      </c>
      <c r="G12" s="131" t="s">
        <v>39</v>
      </c>
      <c r="H12" s="131" t="s">
        <v>40</v>
      </c>
      <c r="I12" s="131" t="s">
        <v>41</v>
      </c>
      <c r="X12" s="1"/>
    </row>
    <row r="13" spans="2:24" ht="22.5" customHeight="1" x14ac:dyDescent="0.2">
      <c r="B13" s="194" t="s">
        <v>42</v>
      </c>
      <c r="C13" s="194"/>
      <c r="D13" s="195" t="s">
        <v>43</v>
      </c>
      <c r="E13" s="195"/>
      <c r="F13" s="195"/>
      <c r="G13" s="195"/>
      <c r="H13" s="195"/>
      <c r="I13" s="195"/>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showGridLines="0" topLeftCell="A6" zoomScale="140" zoomScaleNormal="140" workbookViewId="0">
      <selection activeCell="C16" sqref="C1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71"/>
      <c r="B2" s="44"/>
      <c r="C2" s="209" t="s">
        <v>0</v>
      </c>
      <c r="D2" s="210"/>
      <c r="E2" s="210"/>
      <c r="F2" s="210"/>
      <c r="G2" s="199" t="str">
        <f>Proyecto!K2</f>
        <v>Código: GC-F-015</v>
      </c>
      <c r="H2" s="200"/>
      <c r="I2" s="200"/>
      <c r="J2" s="200"/>
      <c r="K2" s="200"/>
      <c r="L2" s="201"/>
      <c r="M2" s="71"/>
      <c r="N2" s="71"/>
      <c r="O2" s="71"/>
      <c r="P2" s="71"/>
      <c r="Q2" s="71"/>
      <c r="R2" s="71"/>
      <c r="S2" s="71"/>
      <c r="T2" s="71"/>
      <c r="U2" s="13"/>
    </row>
    <row r="3" spans="1:21" s="14" customFormat="1" ht="23.25" customHeight="1" thickBot="1" x14ac:dyDescent="0.25">
      <c r="A3" s="71"/>
      <c r="B3" s="46"/>
      <c r="C3" s="209" t="s">
        <v>2</v>
      </c>
      <c r="D3" s="210"/>
      <c r="E3" s="210"/>
      <c r="F3" s="210"/>
      <c r="G3" s="202" t="str">
        <f>Proyecto!K3</f>
        <v>Fecha: 17 de septiembre de 2014</v>
      </c>
      <c r="H3" s="203"/>
      <c r="I3" s="203"/>
      <c r="J3" s="203"/>
      <c r="K3" s="203"/>
      <c r="L3" s="204"/>
      <c r="M3" s="71"/>
      <c r="N3" s="71"/>
      <c r="O3" s="71"/>
      <c r="P3" s="71"/>
      <c r="Q3" s="71"/>
      <c r="R3" s="71"/>
      <c r="S3" s="71"/>
      <c r="T3" s="71"/>
      <c r="U3" s="13"/>
    </row>
    <row r="4" spans="1:21" s="14" customFormat="1" ht="24" customHeight="1" thickBot="1" x14ac:dyDescent="0.25">
      <c r="A4" s="71"/>
      <c r="B4" s="46"/>
      <c r="C4" s="209" t="s">
        <v>4</v>
      </c>
      <c r="D4" s="210"/>
      <c r="E4" s="210"/>
      <c r="F4" s="210"/>
      <c r="G4" s="205" t="str">
        <f>Proyecto!K4</f>
        <v>Versión 001</v>
      </c>
      <c r="H4" s="206"/>
      <c r="I4" s="206"/>
      <c r="J4" s="206"/>
      <c r="K4" s="206"/>
      <c r="L4" s="207"/>
      <c r="M4" s="71"/>
      <c r="N4" s="71"/>
      <c r="O4" s="71"/>
      <c r="P4" s="71"/>
      <c r="Q4" s="71"/>
      <c r="R4" s="71"/>
      <c r="S4" s="71"/>
      <c r="T4" s="71"/>
      <c r="U4" s="13"/>
    </row>
    <row r="5" spans="1:21" s="14" customFormat="1" ht="22.5" customHeight="1" thickBot="1" x14ac:dyDescent="0.25">
      <c r="A5" s="71"/>
      <c r="B5" s="48"/>
      <c r="C5" s="209" t="s">
        <v>6</v>
      </c>
      <c r="D5" s="210"/>
      <c r="E5" s="210"/>
      <c r="F5" s="210"/>
      <c r="G5" s="202" t="s">
        <v>44</v>
      </c>
      <c r="H5" s="203"/>
      <c r="I5" s="203"/>
      <c r="J5" s="203"/>
      <c r="K5" s="203"/>
      <c r="L5" s="204"/>
      <c r="M5" s="71"/>
      <c r="N5" s="71"/>
      <c r="O5" s="71"/>
      <c r="P5" s="71"/>
      <c r="Q5" s="71"/>
      <c r="R5" s="71"/>
      <c r="S5" s="71"/>
      <c r="T5" s="71"/>
      <c r="U5" s="13"/>
    </row>
    <row r="6" spans="1:21" ht="5.25" customHeight="1" x14ac:dyDescent="0.2">
      <c r="A6" s="5" t="str">
        <f>Proyecto!$E$7</f>
        <v>Posicionamiento del Centro de Conciliación y Arbitraje Empresarial - 2024</v>
      </c>
      <c r="B6" s="24"/>
      <c r="C6" s="24"/>
      <c r="D6" s="24"/>
      <c r="E6" s="24"/>
      <c r="F6" s="24"/>
    </row>
    <row r="7" spans="1:21" ht="29.25" customHeight="1" x14ac:dyDescent="0.2">
      <c r="B7" s="70" t="s">
        <v>8</v>
      </c>
      <c r="C7" s="208" t="str">
        <f>Proyecto!$E$7</f>
        <v>Posicionamiento del Centro de Conciliación y Arbitraje Empresarial - 2024</v>
      </c>
      <c r="D7" s="208"/>
      <c r="E7" s="208"/>
      <c r="F7" s="208"/>
      <c r="U7" s="1"/>
    </row>
    <row r="8" spans="1:21" ht="15" x14ac:dyDescent="0.2">
      <c r="B8" s="71"/>
      <c r="C8" s="132"/>
      <c r="D8" s="132"/>
      <c r="E8" s="132"/>
      <c r="F8" s="132"/>
    </row>
    <row r="9" spans="1:21" ht="15" x14ac:dyDescent="0.2">
      <c r="C9" s="132"/>
      <c r="D9" s="132"/>
      <c r="E9" s="132"/>
      <c r="F9" s="132"/>
    </row>
    <row r="10" spans="1:21" ht="18" customHeight="1" x14ac:dyDescent="0.2">
      <c r="B10" s="70" t="s">
        <v>45</v>
      </c>
      <c r="C10" s="133" t="s">
        <v>46</v>
      </c>
      <c r="D10" s="132"/>
      <c r="E10" s="132"/>
      <c r="F10" s="132"/>
    </row>
    <row r="11" spans="1:21" ht="6" customHeight="1" x14ac:dyDescent="0.2">
      <c r="C11" s="132"/>
      <c r="D11" s="132"/>
      <c r="E11" s="132"/>
      <c r="F11" s="132"/>
    </row>
    <row r="12" spans="1:21" ht="18" customHeight="1" x14ac:dyDescent="0.2">
      <c r="B12" s="70" t="s">
        <v>47</v>
      </c>
      <c r="C12" s="134" t="s">
        <v>234</v>
      </c>
      <c r="D12" s="132"/>
      <c r="E12" s="132"/>
      <c r="F12" s="132"/>
    </row>
    <row r="13" spans="1:21" ht="6" customHeight="1" x14ac:dyDescent="0.2">
      <c r="C13" s="132"/>
      <c r="D13" s="132"/>
      <c r="E13" s="132"/>
      <c r="F13" s="132"/>
    </row>
    <row r="14" spans="1:21" ht="18" customHeight="1" x14ac:dyDescent="0.2">
      <c r="B14" s="70" t="s">
        <v>48</v>
      </c>
      <c r="C14" s="135"/>
      <c r="D14" s="132"/>
      <c r="E14" s="132"/>
      <c r="F14" s="132"/>
    </row>
    <row r="15" spans="1:21" ht="6" customHeight="1" x14ac:dyDescent="0.2">
      <c r="C15" s="93"/>
      <c r="D15" s="93"/>
      <c r="E15" s="93"/>
      <c r="F15" s="93"/>
    </row>
    <row r="16" spans="1:21" ht="18" customHeight="1" x14ac:dyDescent="0.2">
      <c r="B16" s="70" t="s">
        <v>49</v>
      </c>
      <c r="C16" s="95"/>
      <c r="D16" s="93"/>
      <c r="E16" s="93"/>
      <c r="F16" s="93"/>
    </row>
    <row r="17" spans="2:6" ht="6" customHeight="1" x14ac:dyDescent="0.2">
      <c r="C17" s="93"/>
      <c r="D17" s="93"/>
      <c r="E17" s="93"/>
      <c r="F17" s="93"/>
    </row>
    <row r="18" spans="2:6" ht="18" customHeight="1" x14ac:dyDescent="0.2">
      <c r="B18" s="70" t="s">
        <v>50</v>
      </c>
      <c r="C18" s="96"/>
      <c r="D18" s="93"/>
      <c r="E18" s="93"/>
      <c r="F18" s="93"/>
    </row>
    <row r="19" spans="2:6" ht="6" customHeight="1" x14ac:dyDescent="0.2">
      <c r="C19" s="93"/>
      <c r="D19" s="93"/>
      <c r="E19" s="93"/>
      <c r="F19" s="93"/>
    </row>
    <row r="20" spans="2:6" ht="18" customHeight="1" x14ac:dyDescent="0.2">
      <c r="B20" s="70" t="s">
        <v>51</v>
      </c>
      <c r="C20" s="96"/>
      <c r="D20" s="93"/>
      <c r="E20" s="93"/>
      <c r="F20" s="93"/>
    </row>
    <row r="21" spans="2:6" ht="15.75" x14ac:dyDescent="0.2">
      <c r="C21" s="93"/>
      <c r="D21" s="93"/>
      <c r="E21" s="93"/>
      <c r="F21" s="93"/>
    </row>
    <row r="24" spans="2:6" x14ac:dyDescent="0.2">
      <c r="C24" s="83"/>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10" zoomScale="70" zoomScaleNormal="70" workbookViewId="0">
      <selection activeCell="A12" sqref="A12:XFD15"/>
    </sheetView>
  </sheetViews>
  <sheetFormatPr baseColWidth="10" defaultColWidth="11.42578125" defaultRowHeight="12" x14ac:dyDescent="0.2"/>
  <cols>
    <col min="1" max="1" width="2.42578125" style="1" customWidth="1"/>
    <col min="2" max="2" width="29"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8"/>
      <c r="C2" s="190" t="s">
        <v>0</v>
      </c>
      <c r="D2" s="191"/>
      <c r="E2" s="191"/>
      <c r="F2" s="192"/>
      <c r="G2" s="35" t="str">
        <f>Proyecto!K2</f>
        <v>Código: GC-F-015</v>
      </c>
      <c r="H2" s="9"/>
      <c r="I2" s="9"/>
      <c r="J2" s="12"/>
      <c r="K2" s="71"/>
      <c r="L2" s="71"/>
      <c r="M2" s="71"/>
      <c r="N2" s="71"/>
      <c r="O2" s="71"/>
      <c r="P2" s="71"/>
      <c r="Q2" s="71"/>
      <c r="R2" s="71"/>
      <c r="S2" s="71"/>
      <c r="T2" s="13"/>
      <c r="U2" s="71"/>
      <c r="V2" s="71"/>
    </row>
    <row r="3" spans="2:22" s="10" customFormat="1" ht="23.25" customHeight="1" thickBot="1" x14ac:dyDescent="0.25">
      <c r="B3" s="39"/>
      <c r="C3" s="190" t="s">
        <v>2</v>
      </c>
      <c r="D3" s="191"/>
      <c r="E3" s="191"/>
      <c r="F3" s="192"/>
      <c r="G3" s="36" t="str">
        <f>Proyecto!K3</f>
        <v>Fecha: 17 de septiembre de 2014</v>
      </c>
      <c r="H3" s="9"/>
      <c r="I3" s="9"/>
      <c r="J3" s="12"/>
      <c r="K3" s="71"/>
      <c r="L3" s="71"/>
      <c r="M3" s="71"/>
      <c r="N3" s="71"/>
      <c r="O3" s="71"/>
      <c r="P3" s="71"/>
      <c r="Q3" s="71"/>
      <c r="R3" s="71"/>
      <c r="S3" s="71"/>
      <c r="T3" s="13"/>
      <c r="U3" s="71"/>
      <c r="V3" s="71"/>
    </row>
    <row r="4" spans="2:22" s="10" customFormat="1" ht="24" customHeight="1" thickBot="1" x14ac:dyDescent="0.25">
      <c r="B4" s="39"/>
      <c r="C4" s="190" t="s">
        <v>245</v>
      </c>
      <c r="D4" s="191"/>
      <c r="E4" s="191"/>
      <c r="F4" s="192"/>
      <c r="G4" s="36" t="str">
        <f>Proyecto!K4</f>
        <v>Versión 001</v>
      </c>
      <c r="H4" s="71"/>
      <c r="I4" s="71"/>
      <c r="J4" s="12"/>
      <c r="K4" s="71"/>
      <c r="L4" s="71"/>
      <c r="M4" s="71"/>
      <c r="N4" s="71"/>
      <c r="O4" s="71"/>
      <c r="P4" s="71"/>
      <c r="Q4" s="71"/>
      <c r="R4" s="71"/>
      <c r="S4" s="71"/>
      <c r="T4" s="13"/>
      <c r="U4" s="71"/>
      <c r="V4" s="71"/>
    </row>
    <row r="5" spans="2:22" s="10" customFormat="1" ht="22.5" customHeight="1" thickBot="1" x14ac:dyDescent="0.25">
      <c r="B5" s="40"/>
      <c r="C5" s="190" t="s">
        <v>246</v>
      </c>
      <c r="D5" s="191"/>
      <c r="E5" s="191"/>
      <c r="F5" s="192"/>
      <c r="G5" s="37" t="s">
        <v>52</v>
      </c>
      <c r="H5" s="71"/>
      <c r="I5" s="71"/>
      <c r="J5" s="9"/>
      <c r="K5" s="71"/>
      <c r="L5" s="71"/>
      <c r="M5" s="71"/>
      <c r="N5" s="71"/>
      <c r="O5" s="71"/>
      <c r="P5" s="71"/>
      <c r="Q5" s="71"/>
      <c r="R5" s="71"/>
      <c r="S5" s="71"/>
      <c r="T5" s="13"/>
      <c r="U5" s="71"/>
      <c r="V5" s="71"/>
    </row>
    <row r="6" spans="2:22" ht="5.25" customHeight="1" x14ac:dyDescent="0.2">
      <c r="B6" s="24"/>
      <c r="C6" s="24"/>
      <c r="D6" s="24"/>
      <c r="E6" s="24"/>
      <c r="F6" s="24"/>
      <c r="G6" s="24"/>
    </row>
    <row r="7" spans="2:22" ht="29.25" customHeight="1" x14ac:dyDescent="0.2">
      <c r="B7" s="128" t="s">
        <v>8</v>
      </c>
      <c r="C7" s="193" t="str">
        <f>Proyecto!$E$7</f>
        <v>Posicionamiento del Centro de Conciliación y Arbitraje Empresarial - 2024</v>
      </c>
      <c r="D7" s="193"/>
      <c r="E7" s="193"/>
      <c r="F7" s="193"/>
      <c r="G7" s="193"/>
      <c r="V7" s="1"/>
    </row>
    <row r="9" spans="2:22" ht="18" customHeight="1" x14ac:dyDescent="0.2">
      <c r="B9" s="197" t="s">
        <v>53</v>
      </c>
      <c r="C9" s="197"/>
      <c r="D9" s="197"/>
      <c r="E9" s="197"/>
      <c r="F9" s="197"/>
      <c r="G9" s="197"/>
    </row>
    <row r="10" spans="2:22" customFormat="1" ht="15" customHeight="1" x14ac:dyDescent="0.2">
      <c r="B10" s="19"/>
      <c r="C10" s="19"/>
      <c r="D10" s="19"/>
      <c r="E10" s="19"/>
      <c r="F10" s="19"/>
      <c r="G10" s="19"/>
    </row>
    <row r="11" spans="2:22" ht="27.75" customHeight="1" x14ac:dyDescent="0.2">
      <c r="B11" s="129" t="s">
        <v>54</v>
      </c>
      <c r="C11" s="129" t="s">
        <v>55</v>
      </c>
      <c r="D11" s="129" t="s">
        <v>56</v>
      </c>
      <c r="E11" s="129" t="s">
        <v>57</v>
      </c>
      <c r="F11" s="197" t="s">
        <v>58</v>
      </c>
      <c r="G11" s="197"/>
    </row>
    <row r="12" spans="2:22" ht="77.25" customHeight="1" x14ac:dyDescent="0.2">
      <c r="B12" s="138" t="s">
        <v>59</v>
      </c>
      <c r="C12" s="138" t="s">
        <v>172</v>
      </c>
      <c r="D12" s="136" t="s">
        <v>159</v>
      </c>
      <c r="E12" s="138" t="s">
        <v>60</v>
      </c>
      <c r="F12" s="212" t="s">
        <v>174</v>
      </c>
      <c r="G12" s="212"/>
    </row>
    <row r="13" spans="2:22" ht="151.5" customHeight="1" x14ac:dyDescent="0.2">
      <c r="B13" s="138" t="s">
        <v>61</v>
      </c>
      <c r="C13" s="138" t="s">
        <v>194</v>
      </c>
      <c r="D13" s="136" t="s">
        <v>160</v>
      </c>
      <c r="E13" s="138" t="s">
        <v>60</v>
      </c>
      <c r="F13" s="211" t="s">
        <v>175</v>
      </c>
      <c r="G13" s="211"/>
    </row>
    <row r="14" spans="2:22" ht="80.25" customHeight="1" x14ac:dyDescent="0.2">
      <c r="B14" s="138" t="s">
        <v>62</v>
      </c>
      <c r="C14" s="138" t="s">
        <v>173</v>
      </c>
      <c r="D14" s="136" t="s">
        <v>162</v>
      </c>
      <c r="E14" s="138" t="s">
        <v>60</v>
      </c>
      <c r="F14" s="211" t="s">
        <v>186</v>
      </c>
      <c r="G14" s="211"/>
    </row>
    <row r="15" spans="2:22" ht="75" customHeight="1" x14ac:dyDescent="0.2">
      <c r="B15" s="138" t="s">
        <v>158</v>
      </c>
      <c r="C15" s="138" t="s">
        <v>184</v>
      </c>
      <c r="D15" s="136" t="s">
        <v>161</v>
      </c>
      <c r="E15" s="138" t="s">
        <v>60</v>
      </c>
      <c r="F15" s="211" t="s">
        <v>185</v>
      </c>
      <c r="G15" s="211"/>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E16:G65484 H8:L65484 N8:T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9"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'C:\Users\francycp\AppData\Local\Microsoft\Windows\INetCache\Content.Outlook\X7G30VYA\[Copia de 10_Posicionamiento_Centro_Conciliación_Arbitraje rev cgmok.xlsx]No tocar'!#REF!</xm:f>
          </x14:formula1>
          <xm:sqref>E12:E15</xm:sqref>
        </x14:dataValidation>
        <x14:dataValidation type="list" allowBlank="1" showInputMessage="1" showErrorMessage="1">
          <x14:formula1>
            <xm:f>'C:\Users\francycp\AppData\Local\Microsoft\Windows\INetCache\Content.Outlook\X7G30VYA\[Copia de 10_Posicionamiento_Centro_Conciliación_Arbitraje rev cgmok.xlsx]No tocar'!#REF!</xm:f>
          </x14:formula1>
          <xm:sqref>B12:B14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topLeftCell="A8" zoomScale="90" zoomScaleNormal="90" workbookViewId="0">
      <selection activeCell="B18" sqref="B18"/>
    </sheetView>
  </sheetViews>
  <sheetFormatPr baseColWidth="10" defaultColWidth="11.42578125" defaultRowHeight="12.75" x14ac:dyDescent="0.2"/>
  <cols>
    <col min="1" max="1" width="5" style="41" customWidth="1"/>
    <col min="2" max="2" width="38.28515625" style="41" customWidth="1"/>
    <col min="3" max="3" width="25" style="41" customWidth="1"/>
    <col min="4" max="4" width="11.42578125" style="41"/>
    <col min="5" max="5" width="40.42578125" style="41" customWidth="1"/>
    <col min="6" max="6" width="20.7109375" style="41" customWidth="1"/>
    <col min="7" max="7" width="25.42578125" style="41" customWidth="1"/>
    <col min="8" max="8" width="15" style="41" customWidth="1"/>
    <col min="9" max="16384" width="11.42578125" style="41"/>
  </cols>
  <sheetData>
    <row r="1" spans="2:8" ht="13.5" thickBot="1" x14ac:dyDescent="0.25"/>
    <row r="2" spans="2:8" ht="18" customHeight="1" thickBot="1" x14ac:dyDescent="0.25">
      <c r="B2" s="44"/>
      <c r="C2" s="209" t="s">
        <v>0</v>
      </c>
      <c r="D2" s="210"/>
      <c r="E2" s="210"/>
      <c r="F2" s="210"/>
      <c r="G2" s="199" t="str">
        <f>Proyecto!K2</f>
        <v>Código: GC-F-015</v>
      </c>
      <c r="H2" s="201"/>
    </row>
    <row r="3" spans="2:8" ht="19.5" customHeight="1" thickBot="1" x14ac:dyDescent="0.25">
      <c r="B3" s="46"/>
      <c r="C3" s="209" t="s">
        <v>2</v>
      </c>
      <c r="D3" s="210"/>
      <c r="E3" s="210"/>
      <c r="F3" s="210"/>
      <c r="G3" s="202" t="str">
        <f>Proyecto!K3</f>
        <v>Fecha: 17 de septiembre de 2014</v>
      </c>
      <c r="H3" s="204"/>
    </row>
    <row r="4" spans="2:8" ht="19.5" customHeight="1" thickBot="1" x14ac:dyDescent="0.25">
      <c r="B4" s="46"/>
      <c r="C4" s="209" t="s">
        <v>4</v>
      </c>
      <c r="D4" s="210"/>
      <c r="E4" s="210"/>
      <c r="F4" s="210"/>
      <c r="G4" s="205" t="str">
        <f>Proyecto!K4</f>
        <v>Versión 001</v>
      </c>
      <c r="H4" s="207"/>
    </row>
    <row r="5" spans="2:8" ht="21.75" customHeight="1" thickBot="1" x14ac:dyDescent="0.25">
      <c r="B5" s="48"/>
      <c r="C5" s="209" t="s">
        <v>6</v>
      </c>
      <c r="D5" s="210"/>
      <c r="E5" s="210"/>
      <c r="F5" s="210"/>
      <c r="G5" s="202" t="s">
        <v>63</v>
      </c>
      <c r="H5" s="204"/>
    </row>
    <row r="6" spans="2:8" ht="21" customHeight="1" x14ac:dyDescent="0.2"/>
    <row r="7" spans="2:8" ht="22.5" customHeight="1" x14ac:dyDescent="0.2">
      <c r="B7" s="213" t="s">
        <v>64</v>
      </c>
      <c r="C7" s="214"/>
      <c r="D7" s="214"/>
      <c r="E7" s="214"/>
      <c r="F7" s="214"/>
      <c r="G7" s="214"/>
      <c r="H7" s="214"/>
    </row>
    <row r="8" spans="2:8" ht="106.5" customHeight="1" x14ac:dyDescent="0.2">
      <c r="B8" s="215" t="s">
        <v>65</v>
      </c>
      <c r="C8" s="216"/>
      <c r="D8" s="216"/>
      <c r="E8" s="216"/>
      <c r="F8" s="216"/>
      <c r="G8" s="216"/>
      <c r="H8" s="216"/>
    </row>
    <row r="9" spans="2:8" x14ac:dyDescent="0.2">
      <c r="B9" s="42"/>
    </row>
    <row r="11" spans="2:8" ht="22.5" customHeight="1" x14ac:dyDescent="0.2">
      <c r="B11" s="217" t="s">
        <v>66</v>
      </c>
      <c r="C11" s="218"/>
      <c r="E11" s="213" t="s">
        <v>67</v>
      </c>
      <c r="F11" s="214"/>
      <c r="G11" s="214"/>
      <c r="H11" s="214"/>
    </row>
    <row r="13" spans="2:8" ht="20.25" customHeight="1" x14ac:dyDescent="0.2">
      <c r="B13" s="22" t="s">
        <v>55</v>
      </c>
      <c r="C13" s="22" t="s">
        <v>54</v>
      </c>
      <c r="D13" s="43"/>
      <c r="E13" s="22" t="s">
        <v>55</v>
      </c>
      <c r="F13" s="22" t="s">
        <v>54</v>
      </c>
      <c r="G13" s="22" t="s">
        <v>68</v>
      </c>
      <c r="H13" s="22" t="s">
        <v>69</v>
      </c>
    </row>
    <row r="14" spans="2:8" s="61" customFormat="1" ht="34.5" customHeight="1" x14ac:dyDescent="0.2">
      <c r="B14" s="100" t="str">
        <f>+'Recursos Humanos'!C12</f>
        <v>Superintendente Delegado Delegatura de Procedimientos Mercantiles</v>
      </c>
      <c r="C14" s="101" t="s">
        <v>59</v>
      </c>
      <c r="E14" s="99" t="s">
        <v>157</v>
      </c>
      <c r="F14" s="97" t="s">
        <v>70</v>
      </c>
      <c r="G14" s="105"/>
      <c r="H14" s="97"/>
    </row>
    <row r="15" spans="2:8" s="61" customFormat="1" ht="32.25" customHeight="1" x14ac:dyDescent="0.2">
      <c r="B15" s="100" t="str">
        <f>+'Recursos Humanos'!C13</f>
        <v>Director Centro de Conciliación y Arbitraje Societarios</v>
      </c>
      <c r="C15" s="101" t="s">
        <v>61</v>
      </c>
      <c r="E15" s="63"/>
      <c r="F15" s="64"/>
      <c r="G15" s="64"/>
      <c r="H15" s="64"/>
    </row>
    <row r="16" spans="2:8" s="61" customFormat="1" ht="33.75" customHeight="1" x14ac:dyDescent="0.2">
      <c r="B16" s="102" t="str">
        <f>+'Recursos Humanos'!C14</f>
        <v>Coordinador Grupo de Conciliación y Arbitraje Societarios</v>
      </c>
      <c r="C16" s="101" t="s">
        <v>145</v>
      </c>
      <c r="E16" s="65"/>
      <c r="F16" s="66"/>
      <c r="G16" s="66"/>
      <c r="H16" s="66"/>
    </row>
    <row r="17" spans="2:8" s="61" customFormat="1" ht="30.75" customHeight="1" x14ac:dyDescent="0.2">
      <c r="B17" s="102" t="str">
        <f>+'Recursos Humanos'!C15</f>
        <v>Directora de Tecnología de la Información y las Comunicaciones</v>
      </c>
      <c r="C17" s="103" t="str">
        <f>+'Recursos Humanos'!B15</f>
        <v>Líder Técnico</v>
      </c>
      <c r="E17" s="65"/>
      <c r="F17" s="66"/>
      <c r="G17" s="66"/>
      <c r="H17" s="66"/>
    </row>
    <row r="18" spans="2:8" s="61" customFormat="1" ht="23.1" customHeight="1" x14ac:dyDescent="0.2">
      <c r="B18" s="101"/>
      <c r="C18" s="98"/>
      <c r="E18" s="65"/>
      <c r="F18" s="66"/>
      <c r="G18" s="66"/>
      <c r="H18" s="66"/>
    </row>
    <row r="19" spans="2:8" ht="23.1" customHeight="1" x14ac:dyDescent="0.2">
      <c r="B19" s="101"/>
      <c r="C19" s="98"/>
    </row>
    <row r="20" spans="2:8" ht="23.1" customHeight="1" x14ac:dyDescent="0.2">
      <c r="B20" s="101"/>
      <c r="C20" s="98"/>
    </row>
    <row r="21" spans="2:8" ht="23.1" customHeight="1" x14ac:dyDescent="0.25">
      <c r="B21" s="104"/>
      <c r="C21" s="104"/>
    </row>
    <row r="22" spans="2:8" ht="23.1" customHeight="1" x14ac:dyDescent="0.2">
      <c r="B22" s="84"/>
      <c r="C22" s="84"/>
    </row>
    <row r="23" spans="2:8" ht="23.1" customHeight="1" x14ac:dyDescent="0.2">
      <c r="B23" s="84"/>
      <c r="C23" s="84"/>
    </row>
    <row r="24" spans="2:8" ht="23.1" customHeight="1" x14ac:dyDescent="0.2">
      <c r="B24" s="84"/>
      <c r="C24" s="84"/>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topLeftCell="A8" zoomScale="85" zoomScaleNormal="85" workbookViewId="0">
      <selection activeCell="A16" sqref="A16"/>
    </sheetView>
  </sheetViews>
  <sheetFormatPr baseColWidth="10" defaultColWidth="11.42578125" defaultRowHeight="12" x14ac:dyDescent="0.2"/>
  <cols>
    <col min="1" max="1" width="2.42578125" style="1" customWidth="1"/>
    <col min="2" max="2" width="14.42578125" style="1" customWidth="1"/>
    <col min="3" max="3" width="25.7109375" style="1" customWidth="1"/>
    <col min="4" max="4" width="39.42578125"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38"/>
      <c r="C2" s="239"/>
      <c r="D2" s="229" t="s">
        <v>0</v>
      </c>
      <c r="E2" s="230"/>
      <c r="F2" s="230"/>
      <c r="G2" s="231"/>
      <c r="H2" s="45" t="str">
        <f>Proyecto!K2</f>
        <v>Código: GC-F-015</v>
      </c>
      <c r="I2" s="71"/>
      <c r="J2" s="71"/>
      <c r="K2" s="71"/>
      <c r="L2" s="71"/>
      <c r="M2" s="71"/>
      <c r="N2" s="71"/>
      <c r="O2" s="71"/>
      <c r="P2" s="13"/>
    </row>
    <row r="3" spans="2:16" s="10" customFormat="1" ht="23.25" customHeight="1" thickBot="1" x14ac:dyDescent="0.25">
      <c r="B3" s="240"/>
      <c r="C3" s="226"/>
      <c r="D3" s="232" t="s">
        <v>2</v>
      </c>
      <c r="E3" s="233"/>
      <c r="F3" s="233"/>
      <c r="G3" s="234"/>
      <c r="H3" s="49" t="str">
        <f>Proyecto!K3</f>
        <v>Fecha: 17 de septiembre de 2014</v>
      </c>
      <c r="I3" s="71"/>
      <c r="J3" s="71"/>
      <c r="K3" s="71"/>
      <c r="L3" s="71"/>
      <c r="M3" s="71"/>
      <c r="N3" s="71"/>
      <c r="O3" s="71"/>
      <c r="P3" s="13"/>
    </row>
    <row r="4" spans="2:16" s="10" customFormat="1" ht="24" customHeight="1" thickBot="1" x14ac:dyDescent="0.25">
      <c r="B4" s="240"/>
      <c r="C4" s="226"/>
      <c r="D4" s="235" t="s">
        <v>4</v>
      </c>
      <c r="E4" s="236"/>
      <c r="F4" s="236"/>
      <c r="G4" s="237"/>
      <c r="H4" s="47" t="str">
        <f>Proyecto!K4</f>
        <v>Versión 001</v>
      </c>
      <c r="I4" s="71"/>
      <c r="J4" s="71"/>
      <c r="K4" s="71"/>
      <c r="L4" s="71"/>
      <c r="M4" s="71"/>
      <c r="N4" s="71"/>
      <c r="O4" s="71"/>
      <c r="P4" s="13"/>
    </row>
    <row r="5" spans="2:16" s="10" customFormat="1" ht="22.5" customHeight="1" thickBot="1" x14ac:dyDescent="0.25">
      <c r="B5" s="241"/>
      <c r="C5" s="242"/>
      <c r="D5" s="232" t="s">
        <v>6</v>
      </c>
      <c r="E5" s="233"/>
      <c r="F5" s="233"/>
      <c r="G5" s="234"/>
      <c r="H5" s="49" t="s">
        <v>71</v>
      </c>
      <c r="I5" s="71"/>
      <c r="J5" s="71"/>
      <c r="K5" s="71"/>
      <c r="L5" s="71"/>
      <c r="M5" s="71"/>
      <c r="N5" s="71"/>
      <c r="O5" s="71"/>
      <c r="P5" s="13"/>
    </row>
    <row r="6" spans="2:16" ht="5.25" customHeight="1" x14ac:dyDescent="0.2">
      <c r="B6" s="24"/>
      <c r="C6" s="24"/>
      <c r="D6" s="24"/>
      <c r="E6" s="24"/>
      <c r="F6" s="24"/>
      <c r="G6" s="24"/>
      <c r="H6" s="24"/>
    </row>
    <row r="7" spans="2:16" ht="29.25" customHeight="1" x14ac:dyDescent="0.2">
      <c r="B7" s="140" t="s">
        <v>8</v>
      </c>
      <c r="C7" s="140"/>
      <c r="D7" s="219" t="str">
        <f>Proyecto!$E$7</f>
        <v>Posicionamiento del Centro de Conciliación y Arbitraje Empresarial - 2024</v>
      </c>
      <c r="E7" s="219"/>
      <c r="F7" s="219"/>
      <c r="G7" s="219"/>
      <c r="H7" s="219"/>
      <c r="P7" s="1"/>
    </row>
    <row r="8" spans="2:16" customFormat="1" ht="19.5" customHeight="1" x14ac:dyDescent="0.2"/>
    <row r="9" spans="2:16" ht="30" customHeight="1" x14ac:dyDescent="0.2">
      <c r="B9" s="220" t="s">
        <v>14</v>
      </c>
      <c r="C9" s="221"/>
      <c r="D9" s="221"/>
      <c r="E9" s="221"/>
      <c r="F9" s="221"/>
      <c r="G9" s="221"/>
      <c r="H9" s="221"/>
    </row>
    <row r="10" spans="2:16" ht="9.75" customHeight="1" x14ac:dyDescent="0.2">
      <c r="B10" s="226"/>
      <c r="C10" s="226"/>
      <c r="D10" s="226"/>
      <c r="E10" s="226"/>
      <c r="F10" s="226"/>
      <c r="G10" s="226"/>
      <c r="H10" s="226"/>
      <c r="P10" s="1"/>
    </row>
    <row r="11" spans="2:16" ht="25.5" customHeight="1" x14ac:dyDescent="0.2">
      <c r="B11" s="194" t="s">
        <v>55</v>
      </c>
      <c r="C11" s="194"/>
      <c r="D11" s="72" t="s">
        <v>72</v>
      </c>
      <c r="E11" s="75" t="s">
        <v>73</v>
      </c>
      <c r="F11" s="72" t="s">
        <v>74</v>
      </c>
      <c r="G11" s="72" t="s">
        <v>75</v>
      </c>
      <c r="H11" s="72" t="s">
        <v>76</v>
      </c>
      <c r="P11" s="1"/>
    </row>
    <row r="12" spans="2:16" ht="38.1" customHeight="1" x14ac:dyDescent="0.2">
      <c r="B12" s="224" t="s">
        <v>176</v>
      </c>
      <c r="C12" s="225"/>
      <c r="D12" s="107" t="s">
        <v>177</v>
      </c>
      <c r="E12" s="107">
        <v>6012201000</v>
      </c>
      <c r="F12" s="108" t="s">
        <v>178</v>
      </c>
      <c r="G12" s="107" t="s">
        <v>60</v>
      </c>
      <c r="H12" s="109" t="s">
        <v>77</v>
      </c>
      <c r="O12" s="2"/>
      <c r="P12" s="1"/>
    </row>
    <row r="13" spans="2:16" ht="38.1" customHeight="1" x14ac:dyDescent="0.2">
      <c r="B13" s="224" t="s">
        <v>235</v>
      </c>
      <c r="C13" s="225"/>
      <c r="D13" s="107" t="str">
        <f>+'[1]Recursos Humanos'!C12</f>
        <v>Superintendente Delegado Delegatura de Procedimientos Mercantiles</v>
      </c>
      <c r="E13" s="107">
        <v>6012201000</v>
      </c>
      <c r="F13" s="108" t="s">
        <v>213</v>
      </c>
      <c r="G13" s="107" t="s">
        <v>60</v>
      </c>
      <c r="H13" s="109" t="s">
        <v>77</v>
      </c>
      <c r="O13" s="2"/>
      <c r="P13" s="1"/>
    </row>
    <row r="14" spans="2:16" ht="38.1" customHeight="1" x14ac:dyDescent="0.2">
      <c r="B14" s="224" t="s">
        <v>247</v>
      </c>
      <c r="C14" s="225"/>
      <c r="D14" s="107" t="str">
        <f>+'[1]Recursos Humanos'!C13</f>
        <v>Director Centro de Conciliación y Arbitraje Societarios</v>
      </c>
      <c r="E14" s="107">
        <v>6015941000</v>
      </c>
      <c r="F14" s="108" t="s">
        <v>163</v>
      </c>
      <c r="G14" s="107" t="s">
        <v>164</v>
      </c>
      <c r="H14" s="109" t="s">
        <v>77</v>
      </c>
      <c r="O14" s="2"/>
      <c r="P14" s="1"/>
    </row>
    <row r="15" spans="2:16" ht="38.1" customHeight="1" x14ac:dyDescent="0.2">
      <c r="B15" s="224" t="s">
        <v>166</v>
      </c>
      <c r="C15" s="225"/>
      <c r="D15" s="107" t="str">
        <f>+'[1]Recursos Humanos'!C14</f>
        <v>Coordinador Grupo de Conciliación y Arbitraje Societarios</v>
      </c>
      <c r="E15" s="107">
        <v>6015941000</v>
      </c>
      <c r="F15" s="108" t="s">
        <v>165</v>
      </c>
      <c r="G15" s="107" t="s">
        <v>164</v>
      </c>
      <c r="H15" s="109" t="s">
        <v>77</v>
      </c>
      <c r="O15" s="2"/>
      <c r="P15" s="1"/>
    </row>
    <row r="16" spans="2:16" ht="40.5" customHeight="1" x14ac:dyDescent="0.2">
      <c r="B16" s="227" t="s">
        <v>249</v>
      </c>
      <c r="C16" s="228"/>
      <c r="D16" s="109" t="str">
        <f>+'[1]Recursos Humanos'!C15</f>
        <v>Directora de Tecnología de la Información y las Comunicaciones</v>
      </c>
      <c r="E16" s="109">
        <v>6012201000</v>
      </c>
      <c r="F16" s="108" t="s">
        <v>250</v>
      </c>
      <c r="G16" s="109" t="s">
        <v>164</v>
      </c>
      <c r="H16" s="109" t="s">
        <v>77</v>
      </c>
      <c r="O16" s="2"/>
      <c r="P16" s="1"/>
    </row>
    <row r="17" spans="2:16" ht="20.100000000000001" customHeight="1" x14ac:dyDescent="0.2">
      <c r="B17" s="222"/>
      <c r="C17" s="223"/>
      <c r="D17" s="88"/>
      <c r="E17" s="88"/>
      <c r="F17" s="85"/>
      <c r="G17" s="90"/>
      <c r="H17" s="91"/>
      <c r="O17" s="2"/>
      <c r="P17" s="1"/>
    </row>
    <row r="18" spans="2:16" ht="20.100000000000001" customHeight="1" x14ac:dyDescent="0.2">
      <c r="B18" s="222"/>
      <c r="C18" s="223"/>
      <c r="D18" s="88"/>
      <c r="E18" s="88"/>
      <c r="F18" s="85"/>
      <c r="G18" s="90"/>
      <c r="H18" s="91"/>
      <c r="O18" s="2"/>
      <c r="P18" s="1"/>
    </row>
    <row r="19" spans="2:16" ht="20.100000000000001" customHeight="1" x14ac:dyDescent="0.2">
      <c r="B19" s="222"/>
      <c r="C19" s="223"/>
      <c r="D19" s="80"/>
      <c r="E19" s="80"/>
      <c r="F19" s="62"/>
      <c r="G19" s="87"/>
      <c r="H19" s="81"/>
      <c r="O19" s="2"/>
      <c r="P19" s="1"/>
    </row>
    <row r="20" spans="2:16" ht="20.100000000000001" customHeight="1" x14ac:dyDescent="0.2">
      <c r="B20" s="222"/>
      <c r="C20" s="223"/>
      <c r="D20" s="80"/>
      <c r="E20" s="80"/>
      <c r="F20" s="62"/>
      <c r="G20" s="80"/>
      <c r="H20" s="74"/>
      <c r="O20" s="2"/>
      <c r="P20" s="1"/>
    </row>
    <row r="21" spans="2:16" ht="20.100000000000001" customHeight="1" x14ac:dyDescent="0.2">
      <c r="B21" s="222"/>
      <c r="C21" s="223"/>
      <c r="D21" s="80"/>
      <c r="E21" s="80"/>
      <c r="F21" s="62"/>
      <c r="G21" s="80"/>
      <c r="H21" s="74"/>
      <c r="O21" s="2"/>
      <c r="P21" s="1"/>
    </row>
    <row r="22" spans="2:16" ht="20.100000000000001" customHeight="1" x14ac:dyDescent="0.2">
      <c r="B22" s="222"/>
      <c r="C22" s="223"/>
      <c r="D22" s="82"/>
      <c r="E22" s="82"/>
      <c r="F22" s="85"/>
      <c r="G22" s="80"/>
      <c r="H22" s="82"/>
    </row>
    <row r="23" spans="2:16" ht="20.100000000000001" customHeight="1" x14ac:dyDescent="0.2">
      <c r="B23" s="222"/>
      <c r="C23" s="223"/>
      <c r="D23" s="80"/>
      <c r="E23" s="80"/>
      <c r="F23" s="62"/>
      <c r="G23" s="80"/>
      <c r="H23" s="82"/>
    </row>
    <row r="24" spans="2:16" ht="20.100000000000001" customHeight="1" x14ac:dyDescent="0.2">
      <c r="B24" s="243"/>
      <c r="C24" s="244"/>
      <c r="D24" s="69"/>
      <c r="E24" s="69"/>
      <c r="F24" s="62"/>
      <c r="G24" s="80"/>
      <c r="H24" s="82"/>
    </row>
    <row r="25" spans="2:16" ht="20.100000000000001" customHeight="1" x14ac:dyDescent="0.2">
      <c r="B25" s="222"/>
      <c r="C25" s="223"/>
      <c r="D25" s="82"/>
      <c r="E25" s="82"/>
      <c r="F25" s="85"/>
      <c r="G25" s="80"/>
      <c r="H25" s="82"/>
    </row>
    <row r="26" spans="2:16" ht="20.100000000000001" customHeight="1" x14ac:dyDescent="0.2">
      <c r="B26" s="222"/>
      <c r="C26" s="223"/>
      <c r="D26" s="82"/>
      <c r="E26" s="82"/>
      <c r="F26" s="85"/>
      <c r="G26" s="80"/>
      <c r="H26" s="82"/>
    </row>
    <row r="27" spans="2:16" ht="20.100000000000001" customHeight="1" x14ac:dyDescent="0.2">
      <c r="B27" s="222"/>
      <c r="C27" s="223"/>
      <c r="D27" s="88"/>
      <c r="E27" s="88"/>
      <c r="F27" s="85"/>
      <c r="G27" s="87"/>
      <c r="H27" s="88"/>
    </row>
    <row r="28" spans="2:16" ht="20.100000000000001" customHeight="1" x14ac:dyDescent="0.2">
      <c r="B28" s="245"/>
      <c r="C28" s="245"/>
      <c r="D28" s="80"/>
      <c r="E28" s="80"/>
      <c r="F28" s="62"/>
      <c r="G28" s="80"/>
      <c r="H28" s="82"/>
    </row>
  </sheetData>
  <mergeCells count="27">
    <mergeCell ref="B22:C22"/>
    <mergeCell ref="B24:C24"/>
    <mergeCell ref="B26:C26"/>
    <mergeCell ref="B28:C28"/>
    <mergeCell ref="B25:C25"/>
    <mergeCell ref="B23:C23"/>
    <mergeCell ref="B27:C27"/>
    <mergeCell ref="D2:G2"/>
    <mergeCell ref="D3:G3"/>
    <mergeCell ref="D4:G4"/>
    <mergeCell ref="D5:G5"/>
    <mergeCell ref="B2:C5"/>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s>
  <conditionalFormatting sqref="D11">
    <cfRule type="cellIs" dxfId="49" priority="85" stopIfTrue="1" operator="equal">
      <formula>"Alto"</formula>
    </cfRule>
    <cfRule type="cellIs" dxfId="48" priority="86" stopIfTrue="1" operator="equal">
      <formula>"Medio"</formula>
    </cfRule>
    <cfRule type="cellIs" dxfId="47" priority="87" stopIfTrue="1" operator="equal">
      <formula>"Bajo"</formula>
    </cfRule>
  </conditionalFormatting>
  <conditionalFormatting sqref="D24">
    <cfRule type="cellIs" dxfId="46" priority="40" stopIfTrue="1" operator="equal">
      <formula>"Alto"</formula>
    </cfRule>
    <cfRule type="cellIs" dxfId="45" priority="41" stopIfTrue="1" operator="equal">
      <formula>"Medio"</formula>
    </cfRule>
    <cfRule type="cellIs" dxfId="44" priority="42" stopIfTrue="1" operator="equal">
      <formula>"Bajo"</formula>
    </cfRule>
  </conditionalFormatting>
  <conditionalFormatting sqref="D28">
    <cfRule type="cellIs" dxfId="43" priority="37" stopIfTrue="1" operator="equal">
      <formula>"Alto"</formula>
    </cfRule>
    <cfRule type="cellIs" dxfId="42" priority="38" stopIfTrue="1" operator="equal">
      <formula>"Medio"</formula>
    </cfRule>
    <cfRule type="cellIs" dxfId="41" priority="39" stopIfTrue="1" operator="equal">
      <formula>"Bajo"</formula>
    </cfRule>
  </conditionalFormatting>
  <conditionalFormatting sqref="D20:D21">
    <cfRule type="cellIs" dxfId="40" priority="46" stopIfTrue="1" operator="equal">
      <formula>"Alto"</formula>
    </cfRule>
    <cfRule type="cellIs" dxfId="39" priority="47" stopIfTrue="1" operator="equal">
      <formula>"Medio"</formula>
    </cfRule>
    <cfRule type="cellIs" dxfId="38" priority="48" stopIfTrue="1" operator="equal">
      <formula>"Bajo"</formula>
    </cfRule>
  </conditionalFormatting>
  <conditionalFormatting sqref="D19">
    <cfRule type="cellIs" dxfId="37" priority="34" stopIfTrue="1" operator="equal">
      <formula>"Alto"</formula>
    </cfRule>
    <cfRule type="cellIs" dxfId="36" priority="35" stopIfTrue="1" operator="equal">
      <formula>"Medio"</formula>
    </cfRule>
    <cfRule type="cellIs" dxfId="35" priority="36" stopIfTrue="1" operator="equal">
      <formula>"Bajo"</formula>
    </cfRule>
  </conditionalFormatting>
  <conditionalFormatting sqref="D23">
    <cfRule type="cellIs" dxfId="34" priority="25" stopIfTrue="1" operator="equal">
      <formula>"Alto"</formula>
    </cfRule>
    <cfRule type="cellIs" dxfId="33" priority="26" stopIfTrue="1" operator="equal">
      <formula>"Medio"</formula>
    </cfRule>
    <cfRule type="cellIs" dxfId="32" priority="27" stopIfTrue="1" operator="equal">
      <formula>"Bajo"</formula>
    </cfRule>
  </conditionalFormatting>
  <conditionalFormatting sqref="D12">
    <cfRule type="cellIs" dxfId="31" priority="10" stopIfTrue="1" operator="equal">
      <formula>"Alto"</formula>
    </cfRule>
    <cfRule type="cellIs" dxfId="30" priority="11" stopIfTrue="1" operator="equal">
      <formula>"Medio"</formula>
    </cfRule>
    <cfRule type="cellIs" dxfId="29" priority="12" stopIfTrue="1" operator="equal">
      <formula>"Bajo"</formula>
    </cfRule>
  </conditionalFormatting>
  <conditionalFormatting sqref="D13">
    <cfRule type="cellIs" dxfId="28" priority="7" stopIfTrue="1" operator="equal">
      <formula>"Alto"</formula>
    </cfRule>
    <cfRule type="cellIs" dxfId="27" priority="8" stopIfTrue="1" operator="equal">
      <formula>"Medio"</formula>
    </cfRule>
    <cfRule type="cellIs" dxfId="26" priority="9" stopIfTrue="1" operator="equal">
      <formula>"Bajo"</formula>
    </cfRule>
  </conditionalFormatting>
  <conditionalFormatting sqref="D14:D15">
    <cfRule type="cellIs" dxfId="25" priority="4" stopIfTrue="1" operator="equal">
      <formula>"Alto"</formula>
    </cfRule>
    <cfRule type="cellIs" dxfId="24" priority="5" stopIfTrue="1" operator="equal">
      <formula>"Medio"</formula>
    </cfRule>
    <cfRule type="cellIs" dxfId="23" priority="6" stopIfTrue="1" operator="equal">
      <formula>"Bajo"</formula>
    </cfRule>
  </conditionalFormatting>
  <conditionalFormatting sqref="D16">
    <cfRule type="cellIs" dxfId="22" priority="1" stopIfTrue="1" operator="equal">
      <formula>"Alto"</formula>
    </cfRule>
    <cfRule type="cellIs" dxfId="21" priority="2" stopIfTrue="1" operator="equal">
      <formula>"Medio"</formula>
    </cfRule>
    <cfRule type="cellIs" dxfId="20" priority="3" stopIfTrue="1" operator="equal">
      <formula>"Bajo"</formula>
    </cfRule>
  </conditionalFormatting>
  <dataValidations count="1">
    <dataValidation type="whole" allowBlank="1" showInputMessage="1" showErrorMessage="1" sqref="I9:N9 F29:G65501 H22:N65501">
      <formula1>1</formula1>
      <formula2>5</formula2>
    </dataValidation>
  </dataValidations>
  <hyperlinks>
    <hyperlink ref="F12" r:id="rId1"/>
    <hyperlink ref="F14" r:id="rId2"/>
    <hyperlink ref="F15" r:id="rId3"/>
    <hyperlink ref="F13" r:id="rId4"/>
    <hyperlink ref="F16" r:id="rId5"/>
  </hyperlinks>
  <printOptions horizontalCentered="1"/>
  <pageMargins left="0.39370078740157483" right="0.39370078740157483" top="0.74803149606299213" bottom="0.74803149606299213" header="0.31496062992125984" footer="0.31496062992125984"/>
  <pageSetup paperSize="5" scale="89" fitToHeight="0" orientation="landscape" r:id="rId6"/>
  <headerFooter>
    <oddHeader>&amp;A</oddHeader>
  </headerFooter>
  <drawing r:id="rId7"/>
  <legacyDrawing r:id="rId8"/>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tocar'!$K$5:$K$7</xm:f>
          </x14:formula1>
          <xm:sqref>H17:H21</xm:sqref>
        </x14:dataValidation>
        <x14:dataValidation type="list" allowBlank="1" showInputMessage="1" showErrorMessage="1">
          <x14:formula1>
            <xm:f>'D:\OneDrive - SUPERINTENDENCIA DE SOCIEDADES\Documentos\2023\ProyectosEstrategicos\Mercantiles\[P01_DefinicionLineas_Jurisprudenciales.xlsx]No tocar'!#REF!</xm:f>
          </x14:formula1>
          <xm:sqref>G12:H13</xm:sqref>
        </x14:dataValidation>
        <x14:dataValidation type="list" allowBlank="1" showInputMessage="1" showErrorMessage="1">
          <x14:formula1>
            <xm:f>'C:\Users\francycp\AppData\Local\Microsoft\Windows\INetCache\Content.Outlook\X7G30VYA\[Copia de 10_Posicionamiento_Centro_Conciliación_Arbitraje rev cgmok.xlsx]No tocar'!#REF!</xm:f>
          </x14:formula1>
          <xm:sqref>H14:H16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5"/>
  <sheetViews>
    <sheetView showGridLines="0" topLeftCell="A12" zoomScale="85" zoomScaleNormal="85" workbookViewId="0">
      <pane xSplit="3" ySplit="1" topLeftCell="D15" activePane="bottomRight" state="frozen"/>
      <selection activeCell="A12" sqref="A12"/>
      <selection pane="topRight" activeCell="D12" sqref="D12"/>
      <selection pane="bottomLeft" activeCell="A13" sqref="A13"/>
      <selection pane="bottomRight" activeCell="A18" sqref="A18"/>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6.855468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4"/>
      <c r="C2" s="209" t="s">
        <v>0</v>
      </c>
      <c r="D2" s="210"/>
      <c r="E2" s="210"/>
      <c r="F2" s="210"/>
      <c r="G2" s="51" t="str">
        <f>Proyecto!K2</f>
        <v>Código: GC-F-015</v>
      </c>
      <c r="H2" s="50"/>
      <c r="I2" s="71"/>
      <c r="J2" s="71"/>
      <c r="K2" s="71"/>
      <c r="L2" s="71"/>
      <c r="M2" s="71"/>
      <c r="N2" s="71"/>
      <c r="O2" s="71"/>
      <c r="P2" s="13"/>
    </row>
    <row r="3" spans="2:16" s="10" customFormat="1" ht="23.25" customHeight="1" thickBot="1" x14ac:dyDescent="0.25">
      <c r="B3" s="46"/>
      <c r="C3" s="209" t="s">
        <v>2</v>
      </c>
      <c r="D3" s="210"/>
      <c r="E3" s="210"/>
      <c r="F3" s="210"/>
      <c r="G3" s="49" t="str">
        <f>Proyecto!K3</f>
        <v>Fecha: 17 de septiembre de 2014</v>
      </c>
      <c r="H3" s="50"/>
      <c r="I3" s="71"/>
      <c r="J3" s="71"/>
      <c r="K3" s="71"/>
      <c r="L3" s="71"/>
      <c r="M3" s="71"/>
      <c r="N3" s="71"/>
      <c r="O3" s="71"/>
      <c r="P3" s="13"/>
    </row>
    <row r="4" spans="2:16" s="10" customFormat="1" ht="24" customHeight="1" thickBot="1" x14ac:dyDescent="0.25">
      <c r="B4" s="46"/>
      <c r="C4" s="209" t="s">
        <v>4</v>
      </c>
      <c r="D4" s="210"/>
      <c r="E4" s="210"/>
      <c r="F4" s="210"/>
      <c r="G4" s="49" t="str">
        <f>Proyecto!K4</f>
        <v>Versión 001</v>
      </c>
      <c r="H4" s="50"/>
      <c r="I4" s="71"/>
      <c r="J4" s="71"/>
      <c r="K4" s="71"/>
      <c r="L4" s="71"/>
      <c r="M4" s="71"/>
      <c r="N4" s="71"/>
      <c r="O4" s="71"/>
      <c r="P4" s="13"/>
    </row>
    <row r="5" spans="2:16" s="10" customFormat="1" ht="22.5" customHeight="1" thickBot="1" x14ac:dyDescent="0.25">
      <c r="B5" s="48"/>
      <c r="C5" s="209" t="s">
        <v>6</v>
      </c>
      <c r="D5" s="210"/>
      <c r="E5" s="210"/>
      <c r="F5" s="210"/>
      <c r="G5" s="52" t="s">
        <v>80</v>
      </c>
      <c r="H5" s="50"/>
      <c r="I5" s="71"/>
      <c r="J5" s="71"/>
      <c r="K5" s="71"/>
      <c r="L5" s="71"/>
      <c r="M5" s="71"/>
      <c r="N5" s="71"/>
      <c r="O5" s="71"/>
      <c r="P5" s="13"/>
    </row>
    <row r="6" spans="2:16" ht="5.25" customHeight="1" x14ac:dyDescent="0.2">
      <c r="B6" s="24"/>
      <c r="C6" s="24"/>
      <c r="D6" s="24"/>
      <c r="E6" s="24"/>
      <c r="F6" s="24"/>
    </row>
    <row r="7" spans="2:16" ht="29.25" customHeight="1" x14ac:dyDescent="0.2">
      <c r="B7" s="70" t="s">
        <v>8</v>
      </c>
      <c r="C7" s="249" t="str">
        <f>Proyecto!$E$7</f>
        <v>Posicionamiento del Centro de Conciliación y Arbitraje Empresarial - 2024</v>
      </c>
      <c r="D7" s="249"/>
      <c r="E7" s="249"/>
      <c r="F7" s="249"/>
      <c r="G7" s="77"/>
      <c r="P7" s="1"/>
    </row>
    <row r="8" spans="2:16" ht="6.75" customHeight="1" x14ac:dyDescent="0.2">
      <c r="B8" s="6"/>
      <c r="C8" s="7"/>
      <c r="D8" s="7"/>
      <c r="E8" s="7"/>
      <c r="F8" s="7"/>
      <c r="P8" s="1"/>
    </row>
    <row r="9" spans="2:16" x14ac:dyDescent="0.2">
      <c r="B9" s="148"/>
      <c r="C9" s="148"/>
    </row>
    <row r="10" spans="2:16" ht="20.25" customHeight="1" x14ac:dyDescent="0.2">
      <c r="B10" s="246" t="s">
        <v>81</v>
      </c>
      <c r="C10" s="247"/>
      <c r="D10" s="247"/>
      <c r="E10" s="247"/>
      <c r="F10" s="247"/>
      <c r="G10" s="248"/>
    </row>
    <row r="11" spans="2:16" customFormat="1" ht="15" customHeight="1" x14ac:dyDescent="0.2"/>
    <row r="12" spans="2:16" ht="24.75" customHeight="1" x14ac:dyDescent="0.2">
      <c r="B12" s="79" t="s">
        <v>82</v>
      </c>
      <c r="C12" s="79" t="s">
        <v>83</v>
      </c>
      <c r="D12" s="79" t="s">
        <v>84</v>
      </c>
      <c r="E12" s="79" t="s">
        <v>85</v>
      </c>
      <c r="F12" s="79" t="s">
        <v>86</v>
      </c>
      <c r="G12" s="79" t="s">
        <v>87</v>
      </c>
    </row>
    <row r="13" spans="2:16" ht="89.25" customHeight="1" x14ac:dyDescent="0.2">
      <c r="B13" s="110" t="s">
        <v>177</v>
      </c>
      <c r="C13" s="109" t="s">
        <v>88</v>
      </c>
      <c r="D13" s="113" t="s">
        <v>179</v>
      </c>
      <c r="E13" s="109" t="s">
        <v>152</v>
      </c>
      <c r="F13" s="110" t="s">
        <v>180</v>
      </c>
      <c r="G13" s="139" t="s">
        <v>181</v>
      </c>
    </row>
    <row r="14" spans="2:16" ht="117" customHeight="1" x14ac:dyDescent="0.2">
      <c r="B14" s="107" t="s">
        <v>180</v>
      </c>
      <c r="C14" s="107" t="s">
        <v>88</v>
      </c>
      <c r="D14" s="137" t="s">
        <v>183</v>
      </c>
      <c r="E14" s="107" t="s">
        <v>89</v>
      </c>
      <c r="F14" s="107" t="s">
        <v>196</v>
      </c>
      <c r="G14" s="139" t="s">
        <v>181</v>
      </c>
    </row>
    <row r="15" spans="2:16" ht="96.75" customHeight="1" x14ac:dyDescent="0.2">
      <c r="B15" s="107" t="s">
        <v>182</v>
      </c>
      <c r="C15" s="107" t="s">
        <v>138</v>
      </c>
      <c r="D15" s="113" t="s">
        <v>187</v>
      </c>
      <c r="E15" s="107" t="s">
        <v>89</v>
      </c>
      <c r="F15" s="110" t="s">
        <v>188</v>
      </c>
      <c r="G15" s="139" t="s">
        <v>189</v>
      </c>
    </row>
    <row r="16" spans="2:16" ht="84" customHeight="1" x14ac:dyDescent="0.2">
      <c r="B16" s="107" t="s">
        <v>191</v>
      </c>
      <c r="C16" s="107" t="s">
        <v>138</v>
      </c>
      <c r="D16" s="137" t="s">
        <v>168</v>
      </c>
      <c r="E16" s="107" t="s">
        <v>89</v>
      </c>
      <c r="F16" s="107" t="s">
        <v>196</v>
      </c>
      <c r="G16" s="137" t="s">
        <v>190</v>
      </c>
    </row>
    <row r="17" spans="2:7" ht="78.75" x14ac:dyDescent="0.2">
      <c r="B17" s="107" t="s">
        <v>195</v>
      </c>
      <c r="C17" s="107" t="s">
        <v>138</v>
      </c>
      <c r="D17" s="113" t="s">
        <v>214</v>
      </c>
      <c r="E17" s="107" t="s">
        <v>155</v>
      </c>
      <c r="F17" s="107" t="s">
        <v>196</v>
      </c>
      <c r="G17" s="137" t="s">
        <v>197</v>
      </c>
    </row>
    <row r="18" spans="2:7" ht="20.100000000000001" customHeight="1" x14ac:dyDescent="0.2">
      <c r="B18" s="114"/>
      <c r="C18" s="109"/>
      <c r="D18" s="110"/>
      <c r="E18" s="115"/>
      <c r="F18" s="110"/>
      <c r="G18" s="115"/>
    </row>
    <row r="19" spans="2:7" ht="20.100000000000001" customHeight="1" x14ac:dyDescent="0.2">
      <c r="B19" s="114"/>
      <c r="C19" s="109"/>
      <c r="D19" s="110"/>
      <c r="E19" s="115"/>
      <c r="F19" s="110"/>
      <c r="G19" s="115"/>
    </row>
    <row r="20" spans="2:7" ht="20.100000000000001" customHeight="1" x14ac:dyDescent="0.2">
      <c r="B20" s="114"/>
      <c r="C20" s="109"/>
      <c r="D20" s="110"/>
      <c r="E20" s="115"/>
      <c r="F20" s="110"/>
      <c r="G20" s="115"/>
    </row>
    <row r="21" spans="2:7" ht="20.100000000000001" customHeight="1" x14ac:dyDescent="0.2">
      <c r="B21" s="114"/>
      <c r="C21" s="109"/>
      <c r="D21" s="110"/>
      <c r="E21" s="115"/>
      <c r="F21" s="110"/>
      <c r="G21" s="115"/>
    </row>
    <row r="22" spans="2:7" ht="20.100000000000001" customHeight="1" x14ac:dyDescent="0.2">
      <c r="B22" s="114"/>
      <c r="C22" s="109"/>
      <c r="D22" s="110"/>
      <c r="E22" s="115"/>
      <c r="F22" s="110"/>
      <c r="G22" s="115"/>
    </row>
    <row r="23" spans="2:7" ht="20.100000000000001" customHeight="1" x14ac:dyDescent="0.2">
      <c r="B23" s="114"/>
      <c r="C23" s="109"/>
      <c r="D23" s="110"/>
      <c r="E23" s="115"/>
      <c r="F23" s="110"/>
      <c r="G23" s="115"/>
    </row>
    <row r="24" spans="2:7" ht="15.75" x14ac:dyDescent="0.2">
      <c r="B24" s="93"/>
      <c r="C24" s="93"/>
      <c r="D24" s="93"/>
      <c r="E24" s="93"/>
      <c r="F24" s="93"/>
      <c r="G24" s="93"/>
    </row>
    <row r="25" spans="2:7" ht="15.75" x14ac:dyDescent="0.2">
      <c r="B25" s="93"/>
      <c r="C25" s="93"/>
      <c r="D25" s="93"/>
      <c r="E25" s="93"/>
      <c r="F25" s="93"/>
      <c r="G25" s="93"/>
    </row>
  </sheetData>
  <mergeCells count="7">
    <mergeCell ref="B10:G10"/>
    <mergeCell ref="B9:C9"/>
    <mergeCell ref="C7:F7"/>
    <mergeCell ref="C2:F2"/>
    <mergeCell ref="C3:F3"/>
    <mergeCell ref="C4:F4"/>
    <mergeCell ref="C5:F5"/>
  </mergeCells>
  <dataValidations count="1">
    <dataValidation type="whole" allowBlank="1" showInputMessage="1" showErrorMessage="1" sqref="E9 E24:E65499 G11 G9 G24:G65499 H9:N65499">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tocar'!$Q$15:$Q$23</xm:f>
          </x14:formula1>
          <xm:sqref>E18:E23</xm:sqref>
        </x14:dataValidation>
        <x14:dataValidation type="list" allowBlank="1" showInputMessage="1" showErrorMessage="1">
          <x14:formula1>
            <xm:f>'C:\Users\francycp\AppData\Local\Microsoft\Windows\INetCache\Content.Outlook\X7G30VYA\[Copia de 10_Posicionamiento_Centro_Conciliación_Arbitraje rev cgmok.xlsx]No tocar'!#REF!</xm:f>
          </x14:formula1>
          <xm:sqref>E13:E17</xm:sqref>
        </x14:dataValidation>
        <x14:dataValidation type="list" allowBlank="1" showInputMessage="1" showErrorMessage="1">
          <x14:formula1>
            <xm:f>'C:\Users\francycp\AppData\Local\Microsoft\Windows\INetCache\Content.Outlook\X7G30VYA\[Copia de 10_Posicionamiento_Centro_Conciliación_Arbitraje rev cgmok.xlsx]No tocar'!#REF!</xm:f>
          </x14:formula1>
          <xm:sqref>C13:C16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3"/>
  <sheetViews>
    <sheetView showGridLines="0" zoomScale="90" zoomScaleNormal="90" workbookViewId="0">
      <selection activeCell="C13" sqref="C13"/>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33.5703125" style="1" customWidth="1"/>
    <col min="6" max="6" width="42.42578125" style="1" customWidth="1"/>
    <col min="7" max="7" width="21.28515625" style="1" customWidth="1"/>
    <col min="8" max="8" width="28.5703125" style="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4"/>
      <c r="C2" s="209" t="s">
        <v>0</v>
      </c>
      <c r="D2" s="210"/>
      <c r="E2" s="210"/>
      <c r="F2" s="210"/>
      <c r="G2" s="199" t="str">
        <f>Proyecto!K2</f>
        <v>Código: GC-F-015</v>
      </c>
      <c r="H2" s="201"/>
      <c r="I2" s="71"/>
      <c r="J2" s="9"/>
      <c r="K2" s="9"/>
      <c r="L2" s="9"/>
      <c r="M2" s="12"/>
      <c r="N2" s="71"/>
      <c r="O2" s="71"/>
      <c r="P2" s="71"/>
      <c r="Q2" s="71"/>
      <c r="R2" s="71"/>
      <c r="S2" s="71"/>
      <c r="T2" s="71"/>
      <c r="U2" s="71"/>
      <c r="V2" s="71"/>
      <c r="W2" s="13"/>
    </row>
    <row r="3" spans="2:23" s="10" customFormat="1" ht="23.25" customHeight="1" thickBot="1" x14ac:dyDescent="0.25">
      <c r="B3" s="46"/>
      <c r="C3" s="209" t="s">
        <v>2</v>
      </c>
      <c r="D3" s="210"/>
      <c r="E3" s="210"/>
      <c r="F3" s="210"/>
      <c r="G3" s="202" t="str">
        <f>Proyecto!K3</f>
        <v>Fecha: 17 de septiembre de 2014</v>
      </c>
      <c r="H3" s="204"/>
      <c r="I3" s="71"/>
      <c r="J3" s="9"/>
      <c r="K3" s="9"/>
      <c r="L3" s="9"/>
      <c r="M3" s="12"/>
      <c r="N3" s="71"/>
      <c r="O3" s="71"/>
      <c r="P3" s="71"/>
      <c r="Q3" s="71"/>
      <c r="R3" s="71"/>
      <c r="S3" s="71"/>
      <c r="T3" s="71"/>
      <c r="U3" s="71"/>
      <c r="V3" s="71"/>
      <c r="W3" s="13"/>
    </row>
    <row r="4" spans="2:23" s="10" customFormat="1" ht="24" customHeight="1" thickBot="1" x14ac:dyDescent="0.25">
      <c r="B4" s="46"/>
      <c r="C4" s="209" t="s">
        <v>4</v>
      </c>
      <c r="D4" s="210"/>
      <c r="E4" s="210"/>
      <c r="F4" s="210"/>
      <c r="G4" s="205" t="str">
        <f>Proyecto!K4</f>
        <v>Versión 001</v>
      </c>
      <c r="H4" s="207"/>
      <c r="I4" s="71"/>
      <c r="J4" s="9"/>
      <c r="K4" s="71"/>
      <c r="L4" s="71"/>
      <c r="M4" s="12"/>
      <c r="N4" s="71"/>
      <c r="O4" s="71"/>
      <c r="P4" s="71"/>
      <c r="Q4" s="71"/>
      <c r="R4" s="71"/>
      <c r="S4" s="71"/>
      <c r="T4" s="71"/>
      <c r="U4" s="71"/>
      <c r="V4" s="71"/>
      <c r="W4" s="13"/>
    </row>
    <row r="5" spans="2:23" s="10" customFormat="1" ht="22.5" customHeight="1" thickBot="1" x14ac:dyDescent="0.25">
      <c r="B5" s="48"/>
      <c r="C5" s="209" t="s">
        <v>6</v>
      </c>
      <c r="D5" s="210"/>
      <c r="E5" s="210"/>
      <c r="F5" s="210"/>
      <c r="G5" s="202" t="s">
        <v>90</v>
      </c>
      <c r="H5" s="204"/>
      <c r="I5" s="71"/>
      <c r="J5" s="9"/>
      <c r="K5" s="71"/>
      <c r="L5" s="71"/>
      <c r="M5" s="9"/>
      <c r="N5" s="71"/>
      <c r="O5" s="71"/>
      <c r="P5" s="71"/>
      <c r="Q5" s="71"/>
      <c r="R5" s="71"/>
      <c r="S5" s="71"/>
      <c r="T5" s="71"/>
      <c r="U5" s="71"/>
      <c r="V5" s="71"/>
      <c r="W5" s="13"/>
    </row>
    <row r="6" spans="2:23" ht="5.25" customHeight="1" x14ac:dyDescent="0.2">
      <c r="B6" s="24"/>
      <c r="C6" s="24"/>
      <c r="D6" s="24"/>
      <c r="E6" s="24"/>
      <c r="F6" s="24"/>
      <c r="G6" s="24"/>
      <c r="H6" s="24"/>
    </row>
    <row r="7" spans="2:23" ht="29.25" customHeight="1" x14ac:dyDescent="0.2">
      <c r="B7" s="23" t="s">
        <v>8</v>
      </c>
      <c r="C7" s="251" t="str">
        <f>Proyecto!$E$7</f>
        <v>Posicionamiento del Centro de Conciliación y Arbitraje Empresarial - 2024</v>
      </c>
      <c r="D7" s="251"/>
      <c r="E7" s="251"/>
      <c r="F7" s="251"/>
      <c r="G7" s="251"/>
      <c r="H7" s="251"/>
      <c r="W7" s="1"/>
    </row>
    <row r="9" spans="2:23" ht="15" customHeight="1" x14ac:dyDescent="0.2">
      <c r="B9" s="197" t="s">
        <v>91</v>
      </c>
      <c r="C9" s="197"/>
      <c r="D9" s="197"/>
      <c r="E9" s="197"/>
      <c r="F9" s="197"/>
      <c r="G9" s="197"/>
      <c r="H9" s="197"/>
    </row>
    <row r="10" spans="2:23" customFormat="1" ht="15" customHeight="1" x14ac:dyDescent="0.2"/>
    <row r="11" spans="2:23" ht="33.75" customHeight="1" x14ac:dyDescent="0.2">
      <c r="B11" s="194" t="s">
        <v>92</v>
      </c>
      <c r="C11" s="194"/>
      <c r="D11" s="72" t="s">
        <v>93</v>
      </c>
      <c r="E11" s="72" t="s">
        <v>94</v>
      </c>
      <c r="F11" s="72" t="s">
        <v>95</v>
      </c>
      <c r="G11" s="72" t="s">
        <v>96</v>
      </c>
      <c r="H11" s="72" t="s">
        <v>97</v>
      </c>
    </row>
    <row r="12" spans="2:23" ht="61.5" customHeight="1" x14ac:dyDescent="0.2">
      <c r="B12" s="178" t="s">
        <v>215</v>
      </c>
      <c r="C12" s="250"/>
      <c r="D12" s="107"/>
      <c r="E12" s="106"/>
      <c r="F12" s="106"/>
      <c r="G12" s="107"/>
      <c r="H12" s="106"/>
    </row>
    <row r="13" spans="2:23" x14ac:dyDescent="0.2">
      <c r="B13" s="86"/>
      <c r="C13" s="86"/>
    </row>
  </sheetData>
  <mergeCells count="12">
    <mergeCell ref="B12:C12"/>
    <mergeCell ref="B9:H9"/>
    <mergeCell ref="B11:C11"/>
    <mergeCell ref="C7:H7"/>
    <mergeCell ref="C2:F2"/>
    <mergeCell ref="G2:H2"/>
    <mergeCell ref="C3:F3"/>
    <mergeCell ref="G3:H3"/>
    <mergeCell ref="C4:F4"/>
    <mergeCell ref="G4:H4"/>
    <mergeCell ref="C5:F5"/>
    <mergeCell ref="G5:H5"/>
  </mergeCells>
  <conditionalFormatting sqref="E12">
    <cfRule type="cellIs" dxfId="19" priority="43" stopIfTrue="1" operator="equal">
      <formula>"Alto"</formula>
    </cfRule>
    <cfRule type="cellIs" dxfId="18" priority="44" stopIfTrue="1" operator="equal">
      <formula>"Medio"</formula>
    </cfRule>
    <cfRule type="cellIs" dxfId="17" priority="45" stopIfTrue="1" operator="equal">
      <formula>"Bajo"</formula>
    </cfRule>
  </conditionalFormatting>
  <conditionalFormatting sqref="F12:H12">
    <cfRule type="cellIs" dxfId="16" priority="16" stopIfTrue="1" operator="equal">
      <formula>"Alto"</formula>
    </cfRule>
    <cfRule type="cellIs" dxfId="15" priority="17" stopIfTrue="1" operator="equal">
      <formula>"Medio"</formula>
    </cfRule>
    <cfRule type="cellIs" dxfId="14" priority="18" stopIfTrue="1" operator="equal">
      <formula>"Bajo"</formula>
    </cfRule>
  </conditionalFormatting>
  <conditionalFormatting sqref="B12">
    <cfRule type="cellIs" dxfId="13" priority="13" stopIfTrue="1" operator="equal">
      <formula>"Alto"</formula>
    </cfRule>
    <cfRule type="cellIs" dxfId="12" priority="14" stopIfTrue="1" operator="equal">
      <formula>"Medio"</formula>
    </cfRule>
    <cfRule type="cellIs" dxfId="11" priority="15" stopIfTrue="1" operator="equal">
      <formula>"Bajo"</formula>
    </cfRule>
  </conditionalFormatting>
  <conditionalFormatting sqref="D12">
    <cfRule type="cellIs" dxfId="10" priority="7" stopIfTrue="1" operator="equal">
      <formula>"Alto"</formula>
    </cfRule>
    <cfRule type="cellIs" dxfId="9" priority="8" stopIfTrue="1" operator="equal">
      <formula>"Medio"</formula>
    </cfRule>
    <cfRule type="cellIs" dxfId="8" priority="9" stopIfTrue="1" operator="equal">
      <formula>"Bajo"</formula>
    </cfRule>
  </conditionalFormatting>
  <dataValidations count="1">
    <dataValidation type="whole" allowBlank="1" showInputMessage="1" showErrorMessage="1" sqref="F8:G8 F13:G65492 I8:M65492 O8:U65492">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94653646-7C11-4315-B544-EBA83282B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76CD46FF-15CE-4B87-962F-49D7241576E1}">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schemas.microsoft.com/sharepoint/v4"/>
    <ds:schemaRef ds:uri="http://schemas.microsoft.com/office/infopath/2007/PartnerControls"/>
    <ds:schemaRef ds:uri="ff8e3638-9d45-4162-afb4-6d390653d547"/>
    <ds:schemaRef ds:uri="http://www.w3.org/XML/1998/namespace"/>
  </ds:schemaRefs>
</ds:datastoreItem>
</file>

<file path=customXml/itemProps4.xml><?xml version="1.0" encoding="utf-8"?>
<ds:datastoreItem xmlns:ds="http://schemas.openxmlformats.org/officeDocument/2006/customXml" ds:itemID="{80DAA8D6-7E19-4FB5-BE8C-17160E28325A}">
  <ds:schemaRefs>
    <ds:schemaRef ds:uri="office.server.policy"/>
  </ds:schemaRefs>
</ds:datastoreItem>
</file>

<file path=customXml/itemProps5.xml><?xml version="1.0" encoding="utf-8"?>
<ds:datastoreItem xmlns:ds="http://schemas.openxmlformats.org/officeDocument/2006/customXml" ds:itemID="{8B2B3F34-CDF1-4EF9-8DBA-FC5BF92D8FD3}">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EDT_03</dc:title>
  <dc:subject/>
  <dc:creator>Bibiana Coy Paez</dc:creator>
  <cp:keywords>Despacho</cp:keywords>
  <dc:description/>
  <cp:lastModifiedBy>Bibiana Coy Paez</cp:lastModifiedBy>
  <cp:revision/>
  <dcterms:created xsi:type="dcterms:W3CDTF">2009-01-14T13:57:13Z</dcterms:created>
  <dcterms:modified xsi:type="dcterms:W3CDTF">2024-08-01T05:13:28Z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