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3/02_Indicadores_de_Gestion/21_GestionInfraestructuraFisica/"/>
    </mc:Choice>
  </mc:AlternateContent>
  <bookViews>
    <workbookView xWindow="32760" yWindow="32760" windowWidth="20490" windowHeight="8070" tabRatio="724" firstSheet="4" activeTab="6"/>
  </bookViews>
  <sheets>
    <sheet name="Toma Posesion " sheetId="5" state="hidden" r:id="rId1"/>
    <sheet name="Registro Toma Poses " sheetId="7" state="hidden" r:id="rId2"/>
    <sheet name="Oport Termin Proc" sheetId="6" state="hidden" r:id="rId3"/>
    <sheet name="Regis Opor Term Pro" sheetId="8" state="hidden" r:id="rId4"/>
    <sheet name="Hoja de vida Efectividad" sheetId="9" r:id="rId5"/>
    <sheet name="Registro de Datos_Efectividad" sheetId="10" r:id="rId6"/>
    <sheet name="Hoja de vida Cumplimiento" sheetId="11" r:id="rId7"/>
    <sheet name="Registro de datos Cumplimiento" sheetId="12" r:id="rId8"/>
  </sheet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O11" i="10" l="1"/>
  <c r="O10" i="10"/>
  <c r="Q10" i="10"/>
  <c r="P11" i="12" l="1"/>
  <c r="Q11" i="12"/>
  <c r="P10" i="12"/>
  <c r="Q10" i="12"/>
  <c r="O11" i="12"/>
  <c r="O10" i="12"/>
  <c r="L11" i="12"/>
  <c r="M11" i="12"/>
  <c r="L10" i="12"/>
  <c r="M10" i="12"/>
  <c r="K11" i="12"/>
  <c r="K10" i="12"/>
  <c r="H11" i="12"/>
  <c r="I11" i="12"/>
  <c r="H10" i="12"/>
  <c r="I10" i="12"/>
  <c r="G11" i="12"/>
  <c r="G10" i="12"/>
  <c r="D11" i="12"/>
  <c r="E11" i="12"/>
  <c r="D10" i="12"/>
  <c r="E10" i="12"/>
  <c r="C11" i="12"/>
  <c r="C10" i="12"/>
  <c r="R12" i="12"/>
  <c r="R14" i="12"/>
  <c r="R16" i="12"/>
  <c r="R18" i="12"/>
  <c r="R20" i="12"/>
  <c r="R22" i="12"/>
  <c r="R24" i="12"/>
  <c r="N12" i="12"/>
  <c r="N14" i="12"/>
  <c r="N16" i="12"/>
  <c r="N18" i="12"/>
  <c r="N20" i="12"/>
  <c r="N22" i="12"/>
  <c r="N24" i="12"/>
  <c r="J12" i="12"/>
  <c r="J14" i="12"/>
  <c r="J16" i="12"/>
  <c r="J18" i="12"/>
  <c r="J20" i="12"/>
  <c r="J22" i="12"/>
  <c r="J24" i="12"/>
  <c r="F14" i="12"/>
  <c r="F16" i="12"/>
  <c r="F18" i="12"/>
  <c r="F20" i="12"/>
  <c r="F22" i="12"/>
  <c r="F24" i="12"/>
  <c r="F12" i="12"/>
  <c r="S12" i="12"/>
  <c r="S13" i="12"/>
  <c r="S14" i="12"/>
  <c r="S15" i="12"/>
  <c r="S16" i="12"/>
  <c r="S17" i="12"/>
  <c r="S18" i="12"/>
  <c r="S19" i="12"/>
  <c r="S20" i="12"/>
  <c r="S21" i="12"/>
  <c r="S22" i="12"/>
  <c r="S23" i="12"/>
  <c r="S24" i="12"/>
  <c r="S25" i="12"/>
  <c r="B13" i="12"/>
  <c r="B15" i="12" s="1"/>
  <c r="B17" i="12" s="1"/>
  <c r="B19" i="12" s="1"/>
  <c r="B21" i="12" s="1"/>
  <c r="B23" i="12" s="1"/>
  <c r="B25" i="12" s="1"/>
  <c r="B12" i="12"/>
  <c r="B14" i="12" s="1"/>
  <c r="B16" i="12" s="1"/>
  <c r="B18" i="12" s="1"/>
  <c r="B20" i="12" s="1"/>
  <c r="B22" i="12" s="1"/>
  <c r="B24" i="12" s="1"/>
  <c r="T18" i="12" l="1"/>
  <c r="T22" i="12"/>
  <c r="T14" i="12"/>
  <c r="T12" i="12"/>
  <c r="T20" i="12"/>
  <c r="T24" i="12"/>
  <c r="T16" i="12"/>
  <c r="Q11" i="10"/>
  <c r="M11" i="10" l="1"/>
  <c r="M10" i="10"/>
  <c r="F10" i="10" l="1"/>
  <c r="K11" i="10" l="1"/>
  <c r="K10" i="10"/>
  <c r="G47" i="11" l="1"/>
  <c r="H47" i="11"/>
  <c r="I47" i="11"/>
  <c r="J47" i="11"/>
  <c r="K47" i="11"/>
  <c r="L47" i="11"/>
  <c r="M47" i="11"/>
  <c r="N47" i="11"/>
  <c r="O47" i="11"/>
  <c r="D47" i="11"/>
  <c r="E47" i="11"/>
  <c r="F47" i="11"/>
  <c r="P47" i="11"/>
  <c r="N46" i="11"/>
  <c r="O46" i="11"/>
  <c r="M46" i="11"/>
  <c r="K46" i="11"/>
  <c r="L46" i="11"/>
  <c r="J46" i="11"/>
  <c r="H46" i="11"/>
  <c r="I46" i="11"/>
  <c r="G46" i="11"/>
  <c r="F46" i="11"/>
  <c r="E46" i="11"/>
  <c r="D46" i="11"/>
  <c r="S11" i="12"/>
  <c r="S10" i="12"/>
  <c r="R10" i="12"/>
  <c r="N10" i="12"/>
  <c r="J10" i="12"/>
  <c r="F10" i="12"/>
  <c r="G11" i="10" l="1"/>
  <c r="G10" i="10"/>
  <c r="A10" i="10" l="1"/>
  <c r="P10" i="10"/>
  <c r="I47" i="9" s="1"/>
  <c r="J47" i="9"/>
  <c r="AF10" i="10"/>
  <c r="O47" i="9" s="1"/>
  <c r="AD10" i="10"/>
  <c r="N47" i="9" s="1"/>
  <c r="AB10" i="10"/>
  <c r="M47" i="9" s="1"/>
  <c r="Z10" i="10"/>
  <c r="X10" i="10"/>
  <c r="L47" i="9" s="1"/>
  <c r="V10" i="10"/>
  <c r="K47" i="9" s="1"/>
  <c r="T10" i="10"/>
  <c r="N10" i="10"/>
  <c r="H47" i="9" s="1"/>
  <c r="L10" i="10"/>
  <c r="G47" i="9" s="1"/>
  <c r="I11" i="10"/>
  <c r="I10" i="10"/>
  <c r="H10" i="10"/>
  <c r="F47" i="9" s="1"/>
  <c r="E47" i="9"/>
  <c r="D10" i="10"/>
  <c r="D47" i="9" s="1"/>
  <c r="B11" i="10"/>
  <c r="B10" i="10"/>
  <c r="T10" i="12" l="1"/>
  <c r="P46" i="11" s="1"/>
  <c r="R10" i="10"/>
  <c r="AI10" i="10"/>
  <c r="J10" i="10"/>
  <c r="AI11" i="10"/>
  <c r="AH10" i="10"/>
  <c r="D10" i="8"/>
  <c r="D12" i="8"/>
  <c r="O49" i="6"/>
  <c r="C12" i="7"/>
  <c r="O49" i="5"/>
  <c r="AJ10" i="10" l="1"/>
  <c r="P47" i="9" s="1"/>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Luis Eduardo Peña Gaitán</author>
    <author xml:space="preserve"> Eduardo Peña Gaitán</author>
  </authors>
  <commentList>
    <comment ref="F9" authorId="0" shapeId="0">
      <text>
        <r>
          <rPr>
            <b/>
            <sz val="9"/>
            <color indexed="81"/>
            <rFont val="Tahoma"/>
            <family val="2"/>
          </rPr>
          <t>Eduardo Peña Gaitán:</t>
        </r>
        <r>
          <rPr>
            <sz val="9"/>
            <color indexed="81"/>
            <rFont val="Tahoma"/>
            <family val="2"/>
          </rPr>
          <t xml:space="preserve">
</t>
        </r>
        <r>
          <rPr>
            <sz val="10"/>
            <color indexed="81"/>
            <rFont val="Tahoma"/>
            <family val="2"/>
          </rPr>
          <t xml:space="preserve">Se registra informacion para el mes de febrero así: 
 </t>
        </r>
        <r>
          <rPr>
            <b/>
            <sz val="10"/>
            <color indexed="81"/>
            <rFont val="Tahoma"/>
            <family val="2"/>
          </rPr>
          <t>1.</t>
        </r>
        <r>
          <rPr>
            <sz val="10"/>
            <color indexed="81"/>
            <rFont val="Tahoma"/>
            <family val="2"/>
          </rPr>
          <t xml:space="preserve"> Sobre el sitema de Gestion Ambiental  para la dependencia de Regimen Cambiario evaluaciones con nota mayor o igual a 3.5 / total de evaluaciones: </t>
        </r>
        <r>
          <rPr>
            <b/>
            <sz val="10"/>
            <color indexed="81"/>
            <rFont val="Tahoma"/>
            <family val="2"/>
          </rPr>
          <t xml:space="preserve">6/8 </t>
        </r>
      </text>
    </comment>
    <comment ref="H9" authorId="0" shapeId="0">
      <text>
        <r>
          <rPr>
            <b/>
            <sz val="9"/>
            <color indexed="81"/>
            <rFont val="Tahoma"/>
            <family val="2"/>
          </rPr>
          <t>Luis Eduardo Peña Gaitán:</t>
        </r>
        <r>
          <rPr>
            <sz val="9"/>
            <color indexed="81"/>
            <rFont val="Tahoma"/>
            <family val="2"/>
          </rPr>
          <t xml:space="preserve">
 -Se registra informacióbn para el mes de marzo así:
</t>
        </r>
        <r>
          <rPr>
            <b/>
            <sz val="9"/>
            <color indexed="81"/>
            <rFont val="Tahoma"/>
            <family val="2"/>
          </rPr>
          <t>1.</t>
        </r>
        <r>
          <rPr>
            <sz val="9"/>
            <color indexed="81"/>
            <rFont val="Tahoma"/>
            <family val="2"/>
          </rPr>
          <t xml:space="preserve"> Regional Barranquilla tienen evacuaciones con nota mayor o igual a 3,5 sobre el Total de calificaciones de </t>
        </r>
        <r>
          <rPr>
            <b/>
            <sz val="9"/>
            <color indexed="81"/>
            <rFont val="Tahoma"/>
            <family val="2"/>
          </rPr>
          <t>17/18</t>
        </r>
        <r>
          <rPr>
            <sz val="9"/>
            <color indexed="81"/>
            <rFont val="Tahoma"/>
            <family val="2"/>
          </rPr>
          <t xml:space="preserve">
</t>
        </r>
        <r>
          <rPr>
            <b/>
            <sz val="9"/>
            <color indexed="81"/>
            <rFont val="Tahoma"/>
            <family val="2"/>
          </rPr>
          <t>2.</t>
        </r>
        <r>
          <rPr>
            <sz val="9"/>
            <color indexed="81"/>
            <rFont val="Tahoma"/>
            <family val="2"/>
          </rPr>
          <t xml:space="preserve"> Riesgos ambientales  a la dependencia de Analisis y seguimiento financiero tienen evacuacionescon nota mayor o igual a 3,5 sobre el Total de calificaciones de: </t>
        </r>
        <r>
          <rPr>
            <b/>
            <sz val="9"/>
            <color indexed="81"/>
            <rFont val="Tahoma"/>
            <family val="2"/>
          </rPr>
          <t>6/ 7
3</t>
        </r>
        <r>
          <rPr>
            <sz val="9"/>
            <color indexed="81"/>
            <rFont val="Tahoma"/>
            <family val="2"/>
          </rPr>
          <t>. Riesgos ambientales  a la dependencia de Investigaciones de soborno Transnacional tienen evacuaciones con nota mayor o igual a 3,5: 6 y un total de evaluaciones igual a</t>
        </r>
        <r>
          <rPr>
            <b/>
            <sz val="9"/>
            <color indexed="81"/>
            <rFont val="Tahoma"/>
            <family val="2"/>
          </rPr>
          <t xml:space="preserve"> 5/5.</t>
        </r>
      </text>
    </comment>
    <comment ref="L9" authorId="0" shapeId="0">
      <text>
        <r>
          <rPr>
            <b/>
            <sz val="9"/>
            <color indexed="81"/>
            <rFont val="Tahoma"/>
            <family val="2"/>
          </rPr>
          <t>Luis Eduardo Peña Gaitán:</t>
        </r>
        <r>
          <rPr>
            <sz val="9"/>
            <color indexed="81"/>
            <rFont val="Tahoma"/>
            <family val="2"/>
          </rPr>
          <t xml:space="preserve">
 -Se registra informacióbn para el mes de abril así:
</t>
        </r>
        <r>
          <rPr>
            <b/>
            <sz val="9"/>
            <color indexed="81"/>
            <rFont val="Tahoma"/>
            <family val="2"/>
          </rPr>
          <t>1.</t>
        </r>
        <r>
          <rPr>
            <sz val="9"/>
            <color indexed="81"/>
            <rFont val="Tahoma"/>
            <family val="2"/>
          </rPr>
          <t xml:space="preserve"> El grupo de Control de Sociedades y Seguimiento a Acuerdos de Reestructuración tienen evacuaciones con nota mayor o igual a 3,5 sobre el Total de calificaciones de </t>
        </r>
        <r>
          <rPr>
            <b/>
            <sz val="9"/>
            <color indexed="81"/>
            <rFont val="Tahoma"/>
            <family val="2"/>
          </rPr>
          <t>8/8</t>
        </r>
        <r>
          <rPr>
            <sz val="9"/>
            <color indexed="81"/>
            <rFont val="Tahoma"/>
            <family val="2"/>
          </rPr>
          <t xml:space="preserve">
</t>
        </r>
        <r>
          <rPr>
            <b/>
            <sz val="9"/>
            <color indexed="81"/>
            <rFont val="Tahoma"/>
            <family val="2"/>
          </rPr>
          <t>2.</t>
        </r>
        <r>
          <rPr>
            <sz val="9"/>
            <color indexed="81"/>
            <rFont val="Tahoma"/>
            <family val="2"/>
          </rPr>
          <t xml:space="preserve">El grupo de Asesoria Juridica tiene evaluaciones con nota mayo o igual a 3,5 sobre el Total de calificaciones de </t>
        </r>
        <r>
          <rPr>
            <b/>
            <sz val="9"/>
            <color indexed="81"/>
            <rFont val="Tahoma"/>
            <family val="2"/>
          </rPr>
          <t>7/7</t>
        </r>
        <r>
          <rPr>
            <sz val="9"/>
            <color indexed="81"/>
            <rFont val="Tahoma"/>
            <family val="2"/>
          </rPr>
          <t xml:space="preserve">
</t>
        </r>
        <r>
          <rPr>
            <b/>
            <sz val="9"/>
            <color indexed="81"/>
            <rFont val="Tahoma"/>
            <family val="2"/>
          </rPr>
          <t>3.</t>
        </r>
        <r>
          <rPr>
            <sz val="9"/>
            <color indexed="81"/>
            <rFont val="Tahoma"/>
            <family val="2"/>
          </rPr>
          <t xml:space="preserve">El grupo de Investigaciones Administrativas tiene evaluaciones con nota mayor o igual a 3,5 sobre el Total de calificaciones de </t>
        </r>
        <r>
          <rPr>
            <b/>
            <sz val="9"/>
            <color indexed="81"/>
            <rFont val="Tahoma"/>
            <family val="2"/>
          </rPr>
          <t>10/10</t>
        </r>
        <r>
          <rPr>
            <sz val="9"/>
            <color indexed="81"/>
            <rFont val="Tahoma"/>
            <family val="2"/>
          </rPr>
          <t xml:space="preserve">
</t>
        </r>
      </text>
    </comment>
    <comment ref="N9" authorId="1" shapeId="0">
      <text>
        <r>
          <rPr>
            <b/>
            <sz val="9"/>
            <color indexed="81"/>
            <rFont val="Tahoma"/>
            <family val="2"/>
          </rPr>
          <t xml:space="preserve"> Eduardo Peña Gaitán:</t>
        </r>
        <r>
          <rPr>
            <sz val="9"/>
            <color indexed="81"/>
            <rFont val="Tahoma"/>
            <family val="2"/>
          </rPr>
          <t xml:space="preserve">
</t>
        </r>
        <r>
          <rPr>
            <sz val="10"/>
            <color indexed="81"/>
            <rFont val="Tahoma"/>
            <family val="2"/>
          </rPr>
          <t xml:space="preserve"> -Se registra informacióbn para el mes de mayo así:
</t>
        </r>
        <r>
          <rPr>
            <b/>
            <sz val="10"/>
            <color indexed="81"/>
            <rFont val="Tahoma"/>
            <family val="2"/>
          </rPr>
          <t xml:space="preserve">
1.</t>
        </r>
        <r>
          <rPr>
            <sz val="10"/>
            <color indexed="81"/>
            <rFont val="Tahoma"/>
            <family val="2"/>
          </rPr>
          <t xml:space="preserve"> La Dirección Camaras de Comercio y Grupos Adscritos tienen evaluaciones con nota mayor o igual a 3,5 sobre el Total de calificaciones de </t>
        </r>
        <r>
          <rPr>
            <b/>
            <sz val="10"/>
            <color indexed="81"/>
            <rFont val="Tahoma"/>
            <family val="2"/>
          </rPr>
          <t>24/24.
2.</t>
        </r>
        <r>
          <rPr>
            <sz val="10"/>
            <color indexed="81"/>
            <rFont val="Tahoma"/>
            <family val="2"/>
          </rPr>
          <t xml:space="preserve"> La Dirección Camaras de Comercio y Grupos Adscritos tienen evaluaciones con nota mayor o igual a 3,5 sobre el Total de calificaciones de </t>
        </r>
        <r>
          <rPr>
            <b/>
            <sz val="10"/>
            <color indexed="81"/>
            <rFont val="Tahoma"/>
            <family val="2"/>
          </rPr>
          <t>24/24.</t>
        </r>
        <r>
          <rPr>
            <sz val="9"/>
            <color indexed="81"/>
            <rFont val="Tahoma"/>
            <family val="2"/>
          </rPr>
          <t xml:space="preserve">
</t>
        </r>
        <r>
          <rPr>
            <b/>
            <sz val="10"/>
            <color indexed="81"/>
            <rFont val="Tahoma"/>
            <family val="2"/>
          </rPr>
          <t>3.</t>
        </r>
        <r>
          <rPr>
            <sz val="10"/>
            <color indexed="81"/>
            <rFont val="Tahoma"/>
            <family val="2"/>
          </rPr>
          <t xml:space="preserve"> El grupo de Conglomerados tiene evaluaciones con nota mayor o igual a 3,5 sobre el Total de calificaciones de</t>
        </r>
        <r>
          <rPr>
            <b/>
            <sz val="10"/>
            <color indexed="81"/>
            <rFont val="Tahoma"/>
            <family val="2"/>
          </rPr>
          <t xml:space="preserve"> 9/11</t>
        </r>
        <r>
          <rPr>
            <sz val="10"/>
            <color indexed="81"/>
            <rFont val="Tahoma"/>
            <family val="2"/>
          </rPr>
          <t>.</t>
        </r>
      </text>
    </comment>
    <comment ref="P9" authorId="1" shapeId="0">
      <text>
        <r>
          <rPr>
            <b/>
            <sz val="9"/>
            <color indexed="81"/>
            <rFont val="Tahoma"/>
            <family val="2"/>
          </rPr>
          <t xml:space="preserve"> Eduardo Peña Gaitán:</t>
        </r>
        <r>
          <rPr>
            <sz val="9"/>
            <color indexed="81"/>
            <rFont val="Tahoma"/>
            <family val="2"/>
          </rPr>
          <t xml:space="preserve">
</t>
        </r>
        <r>
          <rPr>
            <sz val="10"/>
            <color indexed="81"/>
            <rFont val="Tahoma"/>
            <family val="2"/>
          </rPr>
          <t xml:space="preserve"> -Se registra informacióbn para el mes de Junio así:
</t>
        </r>
        <r>
          <rPr>
            <b/>
            <sz val="10"/>
            <color indexed="81"/>
            <rFont val="Tahoma"/>
            <family val="2"/>
          </rPr>
          <t>1.</t>
        </r>
        <r>
          <rPr>
            <sz val="10"/>
            <color indexed="81"/>
            <rFont val="Tahoma"/>
            <family val="2"/>
          </rPr>
          <t xml:space="preserve"> La Intendencia Regional de Manizales tienen evaluaciones con nota mayor o igual a 3,5 sobre el Total de calificaciones de </t>
        </r>
        <r>
          <rPr>
            <b/>
            <sz val="10"/>
            <color indexed="81"/>
            <rFont val="Tahoma"/>
            <family val="2"/>
          </rPr>
          <t>10/10</t>
        </r>
        <r>
          <rPr>
            <sz val="10"/>
            <color indexed="81"/>
            <rFont val="Tahoma"/>
            <family val="2"/>
          </rPr>
          <t xml:space="preserve">.
</t>
        </r>
        <r>
          <rPr>
            <b/>
            <sz val="10"/>
            <color indexed="81"/>
            <rFont val="Tahoma"/>
            <family val="2"/>
          </rPr>
          <t>2.</t>
        </r>
        <r>
          <rPr>
            <sz val="10"/>
            <color indexed="81"/>
            <rFont val="Tahoma"/>
            <family val="2"/>
          </rPr>
          <t xml:space="preserve"> El Grupo de Asesoría y Doctrina Societaria tienen evaluaciones con nota mayor o igual a 3,5 sobre el Total de calificaciones de </t>
        </r>
        <r>
          <rPr>
            <b/>
            <sz val="10"/>
            <color indexed="81"/>
            <rFont val="Tahoma"/>
            <family val="2"/>
          </rPr>
          <t>3/4</t>
        </r>
        <r>
          <rPr>
            <sz val="10"/>
            <color indexed="81"/>
            <rFont val="Tahoma"/>
            <family val="2"/>
          </rPr>
          <t xml:space="preserve">.
</t>
        </r>
        <r>
          <rPr>
            <b/>
            <sz val="10"/>
            <color indexed="81"/>
            <rFont val="Tahoma"/>
            <family val="2"/>
          </rPr>
          <t>3.</t>
        </r>
        <r>
          <rPr>
            <sz val="10"/>
            <color indexed="81"/>
            <rFont val="Tahoma"/>
            <family val="2"/>
          </rPr>
          <t xml:space="preserve"> El Grupo de Relación Estado - Ciudadano tienen evaluaciones con nota mayor o igual a 3,5 sobre el Total de calificaciones de </t>
        </r>
        <r>
          <rPr>
            <b/>
            <sz val="10"/>
            <color indexed="81"/>
            <rFont val="Tahoma"/>
            <family val="2"/>
          </rPr>
          <t>5/6</t>
        </r>
        <r>
          <rPr>
            <sz val="10"/>
            <color indexed="81"/>
            <rFont val="Tahoma"/>
            <family val="2"/>
          </rPr>
          <t>.</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authors>
    <author xml:space="preserve"> Eduardo Peña Gaitán</author>
  </authors>
  <commentList>
    <comment ref="G9" authorId="0" shapeId="0">
      <text>
        <r>
          <rPr>
            <b/>
            <sz val="9"/>
            <color indexed="81"/>
            <rFont val="Tahoma"/>
            <family val="2"/>
          </rPr>
          <t xml:space="preserve"> Eduardo Peña Gaitán:</t>
        </r>
        <r>
          <rPr>
            <sz val="9"/>
            <color indexed="81"/>
            <rFont val="Tahoma"/>
            <family val="2"/>
          </rPr>
          <t xml:space="preserve">
</t>
        </r>
        <r>
          <rPr>
            <b/>
            <sz val="10"/>
            <color indexed="81"/>
            <rFont val="Tahoma"/>
            <family val="2"/>
          </rPr>
          <t>1.</t>
        </r>
        <r>
          <rPr>
            <sz val="10"/>
            <color indexed="81"/>
            <rFont val="Tahoma"/>
            <family val="2"/>
          </rPr>
          <t xml:space="preserve"> Abril 22: Día Internacional de la Tierra.  </t>
        </r>
        <r>
          <rPr>
            <b/>
            <sz val="10"/>
            <color indexed="81"/>
            <rFont val="Tahoma"/>
            <family val="2"/>
          </rPr>
          <t>Banner</t>
        </r>
        <r>
          <rPr>
            <sz val="10"/>
            <color indexed="81"/>
            <rFont val="Tahoma"/>
            <family val="2"/>
          </rPr>
          <t xml:space="preserve"> sobre la importancia de este dia.
</t>
        </r>
        <r>
          <rPr>
            <b/>
            <sz val="10"/>
            <color indexed="81"/>
            <rFont val="Tahoma"/>
            <family val="2"/>
          </rPr>
          <t>2.</t>
        </r>
        <r>
          <rPr>
            <sz val="10"/>
            <color indexed="81"/>
            <rFont val="Tahoma"/>
            <family val="2"/>
          </rPr>
          <t xml:space="preserve"> </t>
        </r>
        <r>
          <rPr>
            <b/>
            <sz val="10"/>
            <color indexed="81"/>
            <rFont val="Tahoma"/>
            <family val="2"/>
          </rPr>
          <t>Inspecciones</t>
        </r>
        <r>
          <rPr>
            <sz val="10"/>
            <color indexed="81"/>
            <rFont val="Tahoma"/>
            <family val="2"/>
          </rPr>
          <t xml:space="preserve"> a contenedores de papel archivo para tener conocimiento de su estado y saber si los funcionarios los estan utilizando debidamente. Al igual que Inspecciones puntos Ecológicos de las dependencias y pasillos. 
</t>
        </r>
        <r>
          <rPr>
            <b/>
            <sz val="10"/>
            <color indexed="81"/>
            <rFont val="Tahoma"/>
            <family val="2"/>
          </rPr>
          <t xml:space="preserve">
3.  Inspección</t>
        </r>
        <r>
          <rPr>
            <sz val="10"/>
            <color indexed="81"/>
            <rFont val="Tahoma"/>
            <family val="2"/>
          </rPr>
          <t xml:space="preserve"> Centro de acopio:  residuos Aprovechables, no aprovechables, Orgánicos aprovechables y zonas Almacenamiento: RCD Sede Bogotá.
</t>
        </r>
        <r>
          <rPr>
            <b/>
            <sz val="10"/>
            <color indexed="81"/>
            <rFont val="Tahoma"/>
            <family val="2"/>
          </rPr>
          <t xml:space="preserve">4, Recolección </t>
        </r>
        <r>
          <rPr>
            <sz val="10"/>
            <color indexed="81"/>
            <rFont val="Tahoma"/>
            <family val="2"/>
          </rPr>
          <t xml:space="preserve">residuos de poda para la sede de Bogotá, según procedimiento de la empresa prestadora del servicio de Aseo.
</t>
        </r>
        <r>
          <rPr>
            <b/>
            <sz val="10"/>
            <color indexed="81"/>
            <rFont val="Tahoma"/>
            <family val="2"/>
          </rPr>
          <t>5. Inspección</t>
        </r>
        <r>
          <rPr>
            <sz val="10"/>
            <color indexed="81"/>
            <rFont val="Tahoma"/>
            <family val="2"/>
          </rPr>
          <t xml:space="preserve"> a las Dependencias a fin de verificar la aplicación de las buenas prácticas en ahorro de energía.
</t>
        </r>
        <r>
          <rPr>
            <b/>
            <sz val="10"/>
            <color indexed="81"/>
            <rFont val="Tahoma"/>
            <family val="2"/>
          </rPr>
          <t>6.</t>
        </r>
        <r>
          <rPr>
            <sz val="10"/>
            <color indexed="81"/>
            <rFont val="Tahoma"/>
            <family val="2"/>
          </rPr>
          <t xml:space="preserve"> Abril 26 Día de la Concienciación sobre el ruido, se publicá </t>
        </r>
        <r>
          <rPr>
            <b/>
            <sz val="10"/>
            <color indexed="81"/>
            <rFont val="Tahoma"/>
            <family val="2"/>
          </rPr>
          <t xml:space="preserve">Banner </t>
        </r>
        <r>
          <rPr>
            <sz val="10"/>
            <color indexed="81"/>
            <rFont val="Tahoma"/>
            <family val="2"/>
          </rPr>
          <t xml:space="preserve">respecto a la contaminación auditiva y sus consecuencias. 
</t>
        </r>
        <r>
          <rPr>
            <b/>
            <sz val="10"/>
            <color indexed="81"/>
            <rFont val="Tahoma"/>
            <family val="2"/>
          </rPr>
          <t>7. Inspección</t>
        </r>
        <r>
          <rPr>
            <sz val="10"/>
            <color indexed="81"/>
            <rFont val="Tahoma"/>
            <family val="2"/>
          </rPr>
          <t xml:space="preserve"> al centro de acopio de Residuos Peligrosos y de Manejo Especial.</t>
        </r>
      </text>
    </comment>
    <comment ref="H9" authorId="0" shapeId="0">
      <text>
        <r>
          <rPr>
            <b/>
            <sz val="9"/>
            <color indexed="81"/>
            <rFont val="Tahoma"/>
            <family val="2"/>
          </rPr>
          <t xml:space="preserve"> Eduardo Peña Gaitán:</t>
        </r>
        <r>
          <rPr>
            <sz val="9"/>
            <color indexed="81"/>
            <rFont val="Tahoma"/>
            <family val="2"/>
          </rPr>
          <t xml:space="preserve">
</t>
        </r>
        <r>
          <rPr>
            <sz val="11"/>
            <color indexed="81"/>
            <rFont val="Tahoma"/>
            <family val="2"/>
          </rPr>
          <t xml:space="preserve">
</t>
        </r>
        <r>
          <rPr>
            <b/>
            <sz val="11"/>
            <color indexed="81"/>
            <rFont val="Tahoma"/>
            <family val="2"/>
          </rPr>
          <t>1.</t>
        </r>
        <r>
          <rPr>
            <sz val="11"/>
            <color indexed="81"/>
            <rFont val="Tahoma"/>
            <family val="2"/>
          </rPr>
          <t xml:space="preserve"> Mayo 17: Día mundial del Reciclaje.  </t>
        </r>
        <r>
          <rPr>
            <b/>
            <sz val="11"/>
            <color indexed="81"/>
            <rFont val="Tahoma"/>
            <family val="2"/>
          </rPr>
          <t>Banner</t>
        </r>
        <r>
          <rPr>
            <sz val="11"/>
            <color indexed="81"/>
            <rFont val="Tahoma"/>
            <family val="2"/>
          </rPr>
          <t xml:space="preserve"> informativo sobre la  separación y manejo de residuos sólidos. </t>
        </r>
        <r>
          <rPr>
            <b/>
            <sz val="11"/>
            <color indexed="81"/>
            <rFont val="Tahoma"/>
            <family val="2"/>
          </rPr>
          <t>Capacitación</t>
        </r>
        <r>
          <rPr>
            <sz val="11"/>
            <color indexed="81"/>
            <rFont val="Tahoma"/>
            <family val="2"/>
          </rPr>
          <t xml:space="preserve"> papeles el tunal sebastian.
</t>
        </r>
        <r>
          <rPr>
            <b/>
            <sz val="11"/>
            <color indexed="81"/>
            <rFont val="Tahoma"/>
            <family val="2"/>
          </rPr>
          <t xml:space="preserve">2. </t>
        </r>
        <r>
          <rPr>
            <sz val="11"/>
            <color indexed="81"/>
            <rFont val="Tahoma"/>
            <family val="2"/>
          </rPr>
          <t xml:space="preserve">Mayo 22: Dia Internacional de la Diversidad Biologica.  </t>
        </r>
        <r>
          <rPr>
            <b/>
            <sz val="11"/>
            <color indexed="81"/>
            <rFont val="Tahoma"/>
            <family val="2"/>
          </rPr>
          <t>Banner</t>
        </r>
        <r>
          <rPr>
            <sz val="11"/>
            <color indexed="81"/>
            <rFont val="Tahoma"/>
            <family val="2"/>
          </rPr>
          <t xml:space="preserve"> sobre la biodiversidad.
</t>
        </r>
        <r>
          <rPr>
            <b/>
            <sz val="11"/>
            <color indexed="81"/>
            <rFont val="Tahoma"/>
            <family val="2"/>
          </rPr>
          <t>3. RECOLECCIÓN</t>
        </r>
        <r>
          <rPr>
            <sz val="11"/>
            <color indexed="81"/>
            <rFont val="Tahoma"/>
            <family val="2"/>
          </rPr>
          <t xml:space="preserve"> de Residuos de poda para la sede de Bogotá, según procedimiento de la empresa prestadora del servicio de Aseo.
</t>
        </r>
        <r>
          <rPr>
            <b/>
            <sz val="11"/>
            <color indexed="81"/>
            <rFont val="Tahoma"/>
            <family val="2"/>
          </rPr>
          <t>4. SENSIBILIZACIÓN</t>
        </r>
        <r>
          <rPr>
            <sz val="11"/>
            <color indexed="81"/>
            <rFont val="Tahoma"/>
            <family val="2"/>
          </rPr>
          <t xml:space="preserve"> por medio de un </t>
        </r>
        <r>
          <rPr>
            <b/>
            <sz val="11"/>
            <color indexed="81"/>
            <rFont val="Tahoma"/>
            <family val="2"/>
          </rPr>
          <t>Banner</t>
        </r>
        <r>
          <rPr>
            <sz val="11"/>
            <color indexed="81"/>
            <rFont val="Tahoma"/>
            <family val="2"/>
          </rPr>
          <t xml:space="preserve"> de Buenas practicas para el uso eficiente del agua y energia. 
</t>
        </r>
        <r>
          <rPr>
            <b/>
            <sz val="11"/>
            <color indexed="81"/>
            <rFont val="Tahoma"/>
            <family val="2"/>
          </rPr>
          <t>5. SENSIBILIZACIÓN</t>
        </r>
        <r>
          <rPr>
            <sz val="11"/>
            <color indexed="81"/>
            <rFont val="Tahoma"/>
            <family val="2"/>
          </rPr>
          <t xml:space="preserve"> por medio de un </t>
        </r>
        <r>
          <rPr>
            <b/>
            <sz val="11"/>
            <color indexed="81"/>
            <rFont val="Tahoma"/>
            <family val="2"/>
          </rPr>
          <t>Banner</t>
        </r>
        <r>
          <rPr>
            <sz val="11"/>
            <color indexed="81"/>
            <rFont val="Tahoma"/>
            <family val="2"/>
          </rPr>
          <t xml:space="preserve"> Relacionado con la generación de emisiones atmosféricas y la huella de carbono de las personas y como esta puede ser calculada. 
</t>
        </r>
        <r>
          <rPr>
            <b/>
            <sz val="11"/>
            <color indexed="81"/>
            <rFont val="Tahoma"/>
            <family val="2"/>
          </rPr>
          <t>6. INSPECCIÓN</t>
        </r>
        <r>
          <rPr>
            <sz val="11"/>
            <color indexed="81"/>
            <rFont val="Tahoma"/>
            <family val="2"/>
          </rPr>
          <t xml:space="preserve"> de Atomizadores que contienen productos químicos de aseo, suministrados por la empresa contratista, con el fin verificar de que esten debidamente rotulados.</t>
        </r>
      </text>
    </comment>
    <comment ref="C12" authorId="0" shapeId="0">
      <text>
        <r>
          <rPr>
            <b/>
            <sz val="10"/>
            <color indexed="81"/>
            <rFont val="Arial"/>
            <family val="2"/>
          </rPr>
          <t xml:space="preserve"> Eduardo Peña Gaitan:
</t>
        </r>
        <r>
          <rPr>
            <sz val="9"/>
            <color indexed="81"/>
            <rFont val="Tahoma"/>
            <family val="2"/>
          </rPr>
          <t xml:space="preserve">
</t>
        </r>
        <r>
          <rPr>
            <b/>
            <sz val="10"/>
            <color indexed="81"/>
            <rFont val="Arial"/>
            <family val="2"/>
          </rPr>
          <t>1.</t>
        </r>
        <r>
          <rPr>
            <sz val="10"/>
            <color indexed="81"/>
            <rFont val="Arial"/>
            <family val="2"/>
          </rPr>
          <t xml:space="preserve"> Enero 26: Dia mundial de la educación Ambiental </t>
        </r>
        <r>
          <rPr>
            <b/>
            <sz val="10"/>
            <color indexed="81"/>
            <rFont val="Arial"/>
            <family val="2"/>
          </rPr>
          <t>Banner</t>
        </r>
        <r>
          <rPr>
            <sz val="10"/>
            <color indexed="81"/>
            <rFont val="Arial"/>
            <family val="2"/>
          </rPr>
          <t xml:space="preserve"> sobre la definición del dia y que acciones se pueden lelvar a cabo para ayudar al planeta. 
</t>
        </r>
        <r>
          <rPr>
            <b/>
            <sz val="10"/>
            <color indexed="81"/>
            <rFont val="Arial"/>
            <family val="2"/>
          </rPr>
          <t>2.</t>
        </r>
        <r>
          <rPr>
            <sz val="10"/>
            <color indexed="81"/>
            <rFont val="Arial"/>
            <family val="2"/>
          </rPr>
          <t xml:space="preserve"> </t>
        </r>
        <r>
          <rPr>
            <b/>
            <sz val="10"/>
            <color indexed="81"/>
            <rFont val="Arial"/>
            <family val="2"/>
          </rPr>
          <t>Recolección</t>
        </r>
        <r>
          <rPr>
            <sz val="10"/>
            <color indexed="81"/>
            <rFont val="Arial"/>
            <family val="2"/>
          </rPr>
          <t xml:space="preserve">  residuos de poda para la sede de Bogotá, según procedimiento de la empresa prestadora del servicio de Aseo.
</t>
        </r>
        <r>
          <rPr>
            <b/>
            <sz val="10"/>
            <color indexed="81"/>
            <rFont val="Arial"/>
            <family val="2"/>
          </rPr>
          <t>3</t>
        </r>
        <r>
          <rPr>
            <sz val="10"/>
            <color indexed="81"/>
            <rFont val="Arial"/>
            <family val="2"/>
          </rPr>
          <t xml:space="preserve">. Enero 28. Día Internacional por la Reducción de las Emisiones de CO2,  </t>
        </r>
        <r>
          <rPr>
            <b/>
            <sz val="10"/>
            <color indexed="81"/>
            <rFont val="Arial"/>
            <family val="2"/>
          </rPr>
          <t xml:space="preserve">Banner </t>
        </r>
        <r>
          <rPr>
            <sz val="10"/>
            <color indexed="81"/>
            <rFont val="Arial"/>
            <family val="2"/>
          </rPr>
          <t>sobre las medidas que se pueden llevar a cabo para reducir las emisiones de C02.</t>
        </r>
      </text>
    </comment>
    <comment ref="D12" authorId="0" shapeId="0">
      <text>
        <r>
          <rPr>
            <b/>
            <sz val="10"/>
            <color indexed="81"/>
            <rFont val="Arial"/>
            <family val="2"/>
          </rPr>
          <t xml:space="preserve"> Eduardo Peña Gaitan:
</t>
        </r>
        <r>
          <rPr>
            <sz val="9"/>
            <color indexed="81"/>
            <rFont val="Tahoma"/>
            <family val="2"/>
          </rPr>
          <t xml:space="preserve">
</t>
        </r>
        <r>
          <rPr>
            <b/>
            <sz val="10"/>
            <color indexed="81"/>
            <rFont val="Arial"/>
            <family val="2"/>
          </rPr>
          <t xml:space="preserve">1. </t>
        </r>
        <r>
          <rPr>
            <sz val="10"/>
            <color indexed="81"/>
            <rFont val="Arial"/>
            <family val="2"/>
          </rPr>
          <t xml:space="preserve">Febrero 3: Dia internacional sin pitillo. </t>
        </r>
        <r>
          <rPr>
            <b/>
            <sz val="10"/>
            <color indexed="81"/>
            <rFont val="Arial"/>
            <family val="2"/>
          </rPr>
          <t xml:space="preserve">Banner </t>
        </r>
        <r>
          <rPr>
            <sz val="10"/>
            <color indexed="81"/>
            <rFont val="Arial"/>
            <family val="2"/>
          </rPr>
          <t xml:space="preserve">para  sensibilizar  al publico sobre el gran problema de contaminación que genera este articulo en los oceanos. 
</t>
        </r>
        <r>
          <rPr>
            <b/>
            <sz val="10"/>
            <color indexed="81"/>
            <rFont val="Arial"/>
            <family val="2"/>
          </rPr>
          <t>2.</t>
        </r>
        <r>
          <rPr>
            <sz val="10"/>
            <color indexed="81"/>
            <rFont val="Arial"/>
            <family val="2"/>
          </rPr>
          <t xml:space="preserve"> </t>
        </r>
        <r>
          <rPr>
            <b/>
            <sz val="10"/>
            <color indexed="81"/>
            <rFont val="Arial"/>
            <family val="2"/>
          </rPr>
          <t>Capacitación</t>
        </r>
        <r>
          <rPr>
            <sz val="10"/>
            <color indexed="81"/>
            <rFont val="Arial"/>
            <family val="2"/>
          </rPr>
          <t xml:space="preserve"> presencial sobre la adecuada separación y manejo de residuos solidos.
</t>
        </r>
        <r>
          <rPr>
            <b/>
            <sz val="10"/>
            <color indexed="81"/>
            <rFont val="Arial"/>
            <family val="2"/>
          </rPr>
          <t>3.</t>
        </r>
        <r>
          <rPr>
            <sz val="10"/>
            <color indexed="81"/>
            <rFont val="Arial"/>
            <family val="2"/>
          </rPr>
          <t xml:space="preserve"> </t>
        </r>
        <r>
          <rPr>
            <b/>
            <sz val="10"/>
            <color indexed="81"/>
            <rFont val="Arial"/>
            <family val="2"/>
          </rPr>
          <t>Recolección</t>
        </r>
        <r>
          <rPr>
            <sz val="10"/>
            <color indexed="81"/>
            <rFont val="Arial"/>
            <family val="2"/>
          </rPr>
          <t xml:space="preserve">  residuos de poda para la sede de Bogotá, según procedimiento de la empresa prestadora del servicio de Aseo.</t>
        </r>
      </text>
    </comment>
    <comment ref="E12" authorId="0" shapeId="0">
      <text>
        <r>
          <rPr>
            <b/>
            <sz val="10"/>
            <color indexed="81"/>
            <rFont val="Arial"/>
            <family val="2"/>
          </rPr>
          <t xml:space="preserve"> Eduardo Peña Gaitan:
</t>
        </r>
        <r>
          <rPr>
            <sz val="9"/>
            <color indexed="81"/>
            <rFont val="Tahoma"/>
            <family val="2"/>
          </rPr>
          <t xml:space="preserve">
</t>
        </r>
        <r>
          <rPr>
            <b/>
            <sz val="10"/>
            <color indexed="81"/>
            <rFont val="Arial"/>
            <family val="2"/>
          </rPr>
          <t>1.</t>
        </r>
        <r>
          <rPr>
            <sz val="10"/>
            <color indexed="81"/>
            <rFont val="Arial"/>
            <family val="2"/>
          </rPr>
          <t xml:space="preserve"> </t>
        </r>
        <r>
          <rPr>
            <b/>
            <sz val="10"/>
            <color indexed="81"/>
            <rFont val="Arial"/>
            <family val="2"/>
          </rPr>
          <t xml:space="preserve">Recolección </t>
        </r>
        <r>
          <rPr>
            <sz val="10"/>
            <color indexed="81"/>
            <rFont val="Arial"/>
            <family val="2"/>
          </rPr>
          <t xml:space="preserve">residuos de poda para la sede de Bogotá, según procedimiento de la empresa prestadora del servicio de Aseo.
</t>
        </r>
        <r>
          <rPr>
            <b/>
            <sz val="10"/>
            <color indexed="81"/>
            <rFont val="Arial"/>
            <family val="2"/>
          </rPr>
          <t xml:space="preserve">2. </t>
        </r>
        <r>
          <rPr>
            <sz val="10"/>
            <color indexed="81"/>
            <rFont val="Arial"/>
            <family val="2"/>
          </rPr>
          <t>Marzo 15: Dia Internacional del Consumo responsable.</t>
        </r>
        <r>
          <rPr>
            <b/>
            <sz val="10"/>
            <color indexed="81"/>
            <rFont val="Arial"/>
            <family val="2"/>
          </rPr>
          <t xml:space="preserve"> Banner</t>
        </r>
        <r>
          <rPr>
            <sz val="10"/>
            <color indexed="81"/>
            <rFont val="Arial"/>
            <family val="2"/>
          </rPr>
          <t xml:space="preserve"> informativo sobre la relfexion de los habitos y  sobre la importancia de adptar alternativas de consumo responsable. 
</t>
        </r>
        <r>
          <rPr>
            <b/>
            <sz val="10"/>
            <color indexed="81"/>
            <rFont val="Arial"/>
            <family val="2"/>
          </rPr>
          <t xml:space="preserve">3. </t>
        </r>
        <r>
          <rPr>
            <sz val="10"/>
            <color indexed="81"/>
            <rFont val="Arial"/>
            <family val="2"/>
          </rPr>
          <t xml:space="preserve">Marzo 21: Día internacional de los bosques. </t>
        </r>
        <r>
          <rPr>
            <b/>
            <sz val="10"/>
            <color indexed="81"/>
            <rFont val="Arial"/>
            <family val="2"/>
          </rPr>
          <t>Banner</t>
        </r>
        <r>
          <rPr>
            <sz val="10"/>
            <color indexed="81"/>
            <rFont val="Arial"/>
            <family val="2"/>
          </rPr>
          <t xml:space="preserve"> sobre la importancia de los bosques en temas de biodiversidad y regalarización del cambio climatico. 
</t>
        </r>
        <r>
          <rPr>
            <b/>
            <sz val="10"/>
            <color indexed="81"/>
            <rFont val="Arial"/>
            <family val="2"/>
          </rPr>
          <t xml:space="preserve">4. </t>
        </r>
        <r>
          <rPr>
            <sz val="10"/>
            <color indexed="81"/>
            <rFont val="Arial"/>
            <family val="2"/>
          </rPr>
          <t xml:space="preserve">Marzo 22: Día mundial del Agua.  
</t>
        </r>
        <r>
          <rPr>
            <b/>
            <sz val="10"/>
            <color indexed="81"/>
            <rFont val="Arial"/>
            <family val="2"/>
          </rPr>
          <t>Entrega</t>
        </r>
        <r>
          <rPr>
            <sz val="10"/>
            <color indexed="81"/>
            <rFont val="Arial"/>
            <family val="2"/>
          </rPr>
          <t xml:space="preserve"> de separadores con mensaje alusivo a la celebración y </t>
        </r>
        <r>
          <rPr>
            <b/>
            <sz val="10"/>
            <color indexed="81"/>
            <rFont val="Arial"/>
            <family val="2"/>
          </rPr>
          <t>banner.</t>
        </r>
        <r>
          <rPr>
            <sz val="10"/>
            <color indexed="81"/>
            <rFont val="Arial"/>
            <family val="2"/>
          </rPr>
          <t xml:space="preserve">
</t>
        </r>
        <r>
          <rPr>
            <b/>
            <sz val="10"/>
            <color indexed="81"/>
            <rFont val="Arial"/>
            <family val="2"/>
          </rPr>
          <t xml:space="preserve">5. </t>
        </r>
        <r>
          <rPr>
            <sz val="10"/>
            <color indexed="81"/>
            <rFont val="Arial"/>
            <family val="2"/>
          </rPr>
          <t xml:space="preserve">Marzo 25: La hora del planeta. </t>
        </r>
        <r>
          <rPr>
            <b/>
            <sz val="10"/>
            <color indexed="81"/>
            <rFont val="Arial"/>
            <family val="2"/>
          </rPr>
          <t>Banner</t>
        </r>
        <r>
          <rPr>
            <sz val="10"/>
            <color indexed="81"/>
            <rFont val="Arial"/>
            <family val="2"/>
          </rPr>
          <t xml:space="preserve"> abordando de que se trata este dia e invitar a oparticipar sobrela hora 0.
</t>
        </r>
        <r>
          <rPr>
            <b/>
            <sz val="10"/>
            <color indexed="81"/>
            <rFont val="Arial"/>
            <family val="2"/>
          </rPr>
          <t>6.</t>
        </r>
        <r>
          <rPr>
            <sz val="10"/>
            <color indexed="81"/>
            <rFont val="Arial"/>
            <family val="2"/>
          </rPr>
          <t xml:space="preserve"> Marzo 26 Día mundial del clima, se publicará </t>
        </r>
        <r>
          <rPr>
            <b/>
            <sz val="10"/>
            <color indexed="81"/>
            <rFont val="Arial"/>
            <family val="2"/>
          </rPr>
          <t>Banner</t>
        </r>
        <r>
          <rPr>
            <sz val="10"/>
            <color indexed="81"/>
            <rFont val="Arial"/>
            <family val="2"/>
          </rPr>
          <t xml:space="preserve"> informativo sobre la importancia e influencia del clima.
</t>
        </r>
        <r>
          <rPr>
            <b/>
            <sz val="10"/>
            <color indexed="81"/>
            <rFont val="Arial"/>
            <family val="2"/>
          </rPr>
          <t xml:space="preserve">7. Sencibilización </t>
        </r>
        <r>
          <rPr>
            <sz val="10"/>
            <color indexed="81"/>
            <rFont val="Arial"/>
            <family val="2"/>
          </rPr>
          <t xml:space="preserve">Medidas de prevención y mitigación dadas por la SDA en torno a la alerta por calidad de aire.
</t>
        </r>
        <r>
          <rPr>
            <b/>
            <sz val="10"/>
            <color indexed="81"/>
            <rFont val="Arial"/>
            <family val="2"/>
          </rPr>
          <t>8. Seguimiento</t>
        </r>
        <r>
          <rPr>
            <sz val="10"/>
            <color indexed="81"/>
            <rFont val="Arial"/>
            <family val="2"/>
          </rPr>
          <t xml:space="preserve"> a la vigencia de los certificados de revisión técnico mecánica de los vehículos oficiales. </t>
        </r>
      </text>
    </comment>
    <comment ref="G12" authorId="0" shapeId="0">
      <text>
        <r>
          <rPr>
            <b/>
            <sz val="10"/>
            <color indexed="81"/>
            <rFont val="Arial"/>
            <family val="2"/>
          </rPr>
          <t xml:space="preserve"> Eduardo Peña Gaitan:
</t>
        </r>
        <r>
          <rPr>
            <sz val="9"/>
            <color indexed="81"/>
            <rFont val="Tahoma"/>
            <family val="2"/>
          </rPr>
          <t xml:space="preserve">
</t>
        </r>
        <r>
          <rPr>
            <b/>
            <sz val="10"/>
            <color indexed="81"/>
            <rFont val="Arial"/>
            <family val="2"/>
          </rPr>
          <t>1.</t>
        </r>
        <r>
          <rPr>
            <sz val="10"/>
            <color indexed="81"/>
            <rFont val="Arial"/>
            <family val="2"/>
          </rPr>
          <t xml:space="preserve"> Abril 22: Día Internacional de la Tierra.  </t>
        </r>
        <r>
          <rPr>
            <b/>
            <sz val="10"/>
            <color indexed="81"/>
            <rFont val="Arial"/>
            <family val="2"/>
          </rPr>
          <t>Banner</t>
        </r>
        <r>
          <rPr>
            <sz val="10"/>
            <color indexed="81"/>
            <rFont val="Arial"/>
            <family val="2"/>
          </rPr>
          <t xml:space="preserve"> sobre la importancia de este dia.
</t>
        </r>
        <r>
          <rPr>
            <b/>
            <sz val="10"/>
            <color indexed="81"/>
            <rFont val="Arial"/>
            <family val="2"/>
          </rPr>
          <t>2.</t>
        </r>
        <r>
          <rPr>
            <sz val="10"/>
            <color indexed="81"/>
            <rFont val="Arial"/>
            <family val="2"/>
          </rPr>
          <t xml:space="preserve"> </t>
        </r>
        <r>
          <rPr>
            <b/>
            <sz val="10"/>
            <color indexed="81"/>
            <rFont val="Arial"/>
            <family val="2"/>
          </rPr>
          <t xml:space="preserve">Inspecciones </t>
        </r>
        <r>
          <rPr>
            <sz val="10"/>
            <color indexed="81"/>
            <rFont val="Arial"/>
            <family val="2"/>
          </rPr>
          <t xml:space="preserve">a contenedores de papel archivo para tener conocimiento de su estado y saber si los funcionarios los estan utilizando debidamente. Al igual que Inspecciones puntos Ecológicos de las dependencias y pasillos. 
</t>
        </r>
        <r>
          <rPr>
            <b/>
            <sz val="10"/>
            <color indexed="81"/>
            <rFont val="Arial"/>
            <family val="2"/>
          </rPr>
          <t xml:space="preserve">3.  Inspección </t>
        </r>
        <r>
          <rPr>
            <sz val="10"/>
            <color indexed="81"/>
            <rFont val="Arial"/>
            <family val="2"/>
          </rPr>
          <t xml:space="preserve">Centro de acopio:  residuos Aprovechables, no aprovechables, Orgánicos aprovechables y zonas Almacenamiento: RCD Sede Bogotá.
</t>
        </r>
        <r>
          <rPr>
            <b/>
            <sz val="10"/>
            <color indexed="81"/>
            <rFont val="Arial"/>
            <family val="2"/>
          </rPr>
          <t>4, Recolección</t>
        </r>
        <r>
          <rPr>
            <sz val="10"/>
            <color indexed="81"/>
            <rFont val="Arial"/>
            <family val="2"/>
          </rPr>
          <t xml:space="preserve"> residuos de poda para la sede de Bogotá, según procedimiento de la empresa prestadora del servicio de Aseo.
</t>
        </r>
        <r>
          <rPr>
            <b/>
            <sz val="10"/>
            <color indexed="81"/>
            <rFont val="Arial"/>
            <family val="2"/>
          </rPr>
          <t xml:space="preserve">5. Inspección </t>
        </r>
        <r>
          <rPr>
            <sz val="10"/>
            <color indexed="81"/>
            <rFont val="Arial"/>
            <family val="2"/>
          </rPr>
          <t xml:space="preserve">a las Dependencias a fin de verificar la aplicación de las buenas prácticas en ahorro de energía.
</t>
        </r>
        <r>
          <rPr>
            <b/>
            <sz val="10"/>
            <color indexed="81"/>
            <rFont val="Arial"/>
            <family val="2"/>
          </rPr>
          <t>6.</t>
        </r>
        <r>
          <rPr>
            <sz val="10"/>
            <color indexed="81"/>
            <rFont val="Arial"/>
            <family val="2"/>
          </rPr>
          <t xml:space="preserve"> Abril 26 Día de la Concienciación sobre el ruido, se publicá </t>
        </r>
        <r>
          <rPr>
            <b/>
            <sz val="10"/>
            <color indexed="81"/>
            <rFont val="Arial"/>
            <family val="2"/>
          </rPr>
          <t>Banner</t>
        </r>
        <r>
          <rPr>
            <sz val="10"/>
            <color indexed="81"/>
            <rFont val="Arial"/>
            <family val="2"/>
          </rPr>
          <t xml:space="preserve"> respecto a la contaminación auditiva y sus consecuencias. 
</t>
        </r>
        <r>
          <rPr>
            <b/>
            <sz val="10"/>
            <color indexed="81"/>
            <rFont val="Arial"/>
            <family val="2"/>
          </rPr>
          <t xml:space="preserve">
7. Inspección</t>
        </r>
        <r>
          <rPr>
            <sz val="10"/>
            <color indexed="81"/>
            <rFont val="Arial"/>
            <family val="2"/>
          </rPr>
          <t xml:space="preserve"> al centro de acopio de Residuos Peligrosos y de Manejo Especial.</t>
        </r>
      </text>
    </comment>
    <comment ref="H12" authorId="0" shapeId="0">
      <text>
        <r>
          <rPr>
            <b/>
            <sz val="9"/>
            <color indexed="81"/>
            <rFont val="Tahoma"/>
            <family val="2"/>
          </rPr>
          <t xml:space="preserve"> </t>
        </r>
        <r>
          <rPr>
            <b/>
            <sz val="10"/>
            <color indexed="81"/>
            <rFont val="Arial"/>
            <family val="2"/>
          </rPr>
          <t xml:space="preserve">Eduardo Peña Gaitan:
</t>
        </r>
        <r>
          <rPr>
            <sz val="9"/>
            <color indexed="81"/>
            <rFont val="Tahoma"/>
            <family val="2"/>
          </rPr>
          <t xml:space="preserve">
</t>
        </r>
        <r>
          <rPr>
            <b/>
            <sz val="10"/>
            <color indexed="81"/>
            <rFont val="Arial"/>
            <family val="2"/>
          </rPr>
          <t xml:space="preserve">1. </t>
        </r>
        <r>
          <rPr>
            <sz val="10"/>
            <color indexed="81"/>
            <rFont val="Arial"/>
            <family val="2"/>
          </rPr>
          <t xml:space="preserve">Mayo 17: Día mundial del Reciclaje.  </t>
        </r>
        <r>
          <rPr>
            <b/>
            <sz val="10"/>
            <color indexed="81"/>
            <rFont val="Arial"/>
            <family val="2"/>
          </rPr>
          <t>Banner</t>
        </r>
        <r>
          <rPr>
            <sz val="10"/>
            <color indexed="81"/>
            <rFont val="Arial"/>
            <family val="2"/>
          </rPr>
          <t xml:space="preserve"> informativo sobre la  separación y manejo de residuos sólidos. Capacitación papeles el tunal sebastian.
</t>
        </r>
        <r>
          <rPr>
            <b/>
            <sz val="10"/>
            <color indexed="81"/>
            <rFont val="Arial"/>
            <family val="2"/>
          </rPr>
          <t xml:space="preserve">
2.</t>
        </r>
        <r>
          <rPr>
            <sz val="10"/>
            <color indexed="81"/>
            <rFont val="Arial"/>
            <family val="2"/>
          </rPr>
          <t xml:space="preserve"> Mayo 22: Dia Internacional de la Diversidad Biologica. </t>
        </r>
        <r>
          <rPr>
            <b/>
            <sz val="10"/>
            <color indexed="81"/>
            <rFont val="Arial"/>
            <family val="2"/>
          </rPr>
          <t xml:space="preserve"> Banner </t>
        </r>
        <r>
          <rPr>
            <sz val="10"/>
            <color indexed="81"/>
            <rFont val="Arial"/>
            <family val="2"/>
          </rPr>
          <t xml:space="preserve">sobre la biodiversidad.
</t>
        </r>
        <r>
          <rPr>
            <b/>
            <sz val="10"/>
            <color indexed="81"/>
            <rFont val="Arial"/>
            <family val="2"/>
          </rPr>
          <t>3. RECOLECCIÓN</t>
        </r>
        <r>
          <rPr>
            <sz val="10"/>
            <color indexed="81"/>
            <rFont val="Arial"/>
            <family val="2"/>
          </rPr>
          <t xml:space="preserve"> de Residuos de poda para la sede de Bogotá, según procedimiento de la empresa prestadora del servicio de Aseo.
</t>
        </r>
        <r>
          <rPr>
            <b/>
            <sz val="10"/>
            <color indexed="81"/>
            <rFont val="Arial"/>
            <family val="2"/>
          </rPr>
          <t>4. SENSIBILIZACIÓN</t>
        </r>
        <r>
          <rPr>
            <sz val="10"/>
            <color indexed="81"/>
            <rFont val="Arial"/>
            <family val="2"/>
          </rPr>
          <t xml:space="preserve"> por medio de un Banner de Buenas practicas para el uso eficiente del agua y energia. 
</t>
        </r>
        <r>
          <rPr>
            <b/>
            <sz val="10"/>
            <color indexed="81"/>
            <rFont val="Arial"/>
            <family val="2"/>
          </rPr>
          <t xml:space="preserve">
5. SENSIBILIZACIÓN</t>
        </r>
        <r>
          <rPr>
            <sz val="10"/>
            <color indexed="81"/>
            <rFont val="Arial"/>
            <family val="2"/>
          </rPr>
          <t xml:space="preserve"> por medio de un Banner Relacionado con la generación de emisiones atmosféricas y la huella de carbono de las personas y como esta puede ser calculada. 
</t>
        </r>
        <r>
          <rPr>
            <b/>
            <sz val="10"/>
            <color indexed="81"/>
            <rFont val="Arial"/>
            <family val="2"/>
          </rPr>
          <t xml:space="preserve">6. INSPECCIÓN </t>
        </r>
        <r>
          <rPr>
            <sz val="10"/>
            <color indexed="81"/>
            <rFont val="Arial"/>
            <family val="2"/>
          </rPr>
          <t>de Atomizadores que contienen productos químicos de aseo, suministrados por la empresa contratista, con el fin verificar de que esten debidamente rotulados.</t>
        </r>
      </text>
    </comment>
  </commentList>
</comments>
</file>

<file path=xl/sharedStrings.xml><?xml version="1.0" encoding="utf-8"?>
<sst xmlns="http://schemas.openxmlformats.org/spreadsheetml/2006/main" count="652" uniqueCount="279">
  <si>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</si>
  <si>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</si>
  <si>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</si>
  <si>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</si>
  <si>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</si>
  <si>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</si>
  <si>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</si>
  <si>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</si>
  <si>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</si>
  <si>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</si>
  <si>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</si>
  <si>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</si>
  <si>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</si>
  <si>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</si>
  <si>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</si>
  <si>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</si>
  <si>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</si>
  <si>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</si>
  <si>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</si>
  <si>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</si>
  <si>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</si>
  <si>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</si>
  <si>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</si>
  <si>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</si>
  <si>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</si>
  <si>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</si>
  <si>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</si>
  <si>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</si>
  <si>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</si>
  <si>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</si>
  <si>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</si>
  <si>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</si>
  <si>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</si>
  <si>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</si>
  <si>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</si>
  <si>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</si>
  <si>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</si>
  <si>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</si>
  <si>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</si>
  <si>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</si>
  <si>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</si>
  <si>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</si>
  <si>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</si>
  <si>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</si>
  <si>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</si>
  <si>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</si>
  <si>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</si>
  <si>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</si>
  <si>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</si>
  <si>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</si>
  <si>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</si>
  <si>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</si>
  <si>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</si>
  <si>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</si>
  <si>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</si>
  <si>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</si>
  <si>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</si>
  <si>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</si>
  <si>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</si>
  <si>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</si>
  <si>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</si>
  <si>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</si>
  <si>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</si>
  <si>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</si>
  <si>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</si>
  <si>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</si>
  <si>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</si>
  <si>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</si>
  <si>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</si>
  <si>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</si>
  <si>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</si>
  <si>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</si>
  <si>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</si>
  <si>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</si>
  <si>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</si>
  <si>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</si>
  <si>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</si>
  <si>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</si>
  <si>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</si>
  <si>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</si>
  <si>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</si>
  <si>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</si>
  <si>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</si>
  <si>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</si>
  <si>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</si>
  <si>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</si>
  <si>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</si>
  <si>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</si>
  <si>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</si>
  <si>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</si>
  <si>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</si>
  <si>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</si>
  <si>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</si>
  <si>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</si>
  <si>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</si>
  <si>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</si>
  <si>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</si>
  <si>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</si>
  <si>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</si>
  <si>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</si>
  <si>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</si>
  <si>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</si>
  <si>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</si>
  <si>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</si>
  <si>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</si>
  <si>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</si>
  <si>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</si>
  <si>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</si>
  <si>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</si>
  <si>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</si>
  <si>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</si>
  <si>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</si>
  <si>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</si>
  <si>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</si>
  <si>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</si>
  <si>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</si>
  <si>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</si>
  <si>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</si>
  <si>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</si>
  <si>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</si>
  <si>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</si>
  <si>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</si>
  <si>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</si>
  <si>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</si>
  <si>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</si>
  <si>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</si>
  <si>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</si>
  <si>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</si>
  <si>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</si>
  <si>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</si>
  <si>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</si>
  <si>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</si>
  <si>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</si>
  <si>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</si>
  <si>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</si>
  <si>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</si>
  <si>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</si>
  <si>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</si>
  <si>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</si>
  <si>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</si>
  <si>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</si>
  <si>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</si>
  <si>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</si>
  <si>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</si>
  <si>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</si>
  <si>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</si>
  <si>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</si>
  <si>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</si>
  <si>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</si>
  <si>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</si>
  <si>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</si>
  <si>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</si>
  <si>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</si>
  <si>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</si>
  <si>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</si>
  <si>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</si>
  <si>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</si>
  <si>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</si>
  <si>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</si>
  <si>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</si>
  <si>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</si>
  <si>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</si>
  <si>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</si>
  <si>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</si>
  <si>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</si>
  <si>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</si>
  <si>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</si>
  <si>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</si>
  <si>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</si>
  <si>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</si>
  <si>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</si>
  <si>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</si>
  <si>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</si>
  <si>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</si>
  <si>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</si>
  <si>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</si>
  <si>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TRIMESTRE I</t>
  </si>
  <si>
    <t>TRIMESTRE II</t>
  </si>
  <si>
    <t>TRIMESTRE III</t>
  </si>
  <si>
    <t>TRIMESTRE IV</t>
  </si>
  <si>
    <t>Análisis Trimestre 1:</t>
  </si>
  <si>
    <t>Análisis Trimestre 2:</t>
  </si>
  <si>
    <t>Análisis Trimestre 3:</t>
  </si>
  <si>
    <t>Análisis Trimestre 4:</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</si>
  <si>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</si>
  <si>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</si>
  <si>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</si>
  <si>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</si>
  <si>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</si>
  <si>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</si>
  <si>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</si>
  <si>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</si>
  <si>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</si>
  <si>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</si>
  <si>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</si>
  <si>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Version: 004</t>
  </si>
  <si>
    <t>CONCILIACIÓN Y ARBITRAJE</t>
  </si>
  <si>
    <t>Efectividad en la sensibilización ambiental</t>
  </si>
  <si>
    <t>Fecha: 30 de marzo de 2015</t>
  </si>
  <si>
    <t>Version 003</t>
  </si>
  <si>
    <t>Pagina 1 de 6</t>
  </si>
  <si>
    <t>PROCESO DE CONCILIACIÓN Y ARBITRAJE SOCIETARIO</t>
  </si>
  <si>
    <t>Ejercer las facultades jurisdiccionales tendientes a resolver los conflictos societarios de las sociedades colombianas.</t>
  </si>
  <si>
    <t>Calificación mayor o igual a 80%</t>
  </si>
  <si>
    <t>Calificación inferior a 60%</t>
  </si>
  <si>
    <t>Porcentaje</t>
  </si>
  <si>
    <t>Mes</t>
  </si>
  <si>
    <t>REORGANIZACIÓN EMPRESARIAL</t>
  </si>
  <si>
    <t>Contribuir a la preservación del orden público económico.</t>
  </si>
  <si>
    <t>Ejercer eficientemente las facultades administrativas de fiscalización sobre las sociedades sujetas a la inspección, vigilancia y control.</t>
  </si>
  <si>
    <t>Producir y suministrar, a partir de los reportes de los supervisados, información útil, confiable y de calidad para la toma de decisiones y para el ejercicio de la función de fiscalización.</t>
  </si>
  <si>
    <t>Contribuir a la preservación de la empresa y a la recuperación del crédito mediante el ejercicio de las facultades jurisdiccionales.</t>
  </si>
  <si>
    <t>Agilizar los procesos, mediante el uso de las tecnologías de la información necesarias para facilitar la gestión de la entidad.</t>
  </si>
  <si>
    <t>Fortalecer la estructura institucional y las competencias de los funcionarios.</t>
  </si>
  <si>
    <t>GESTIÓN INFRAESTRUCTURA FÍSICA</t>
  </si>
  <si>
    <t>Medir el nivel de apropiación de conocimientos de los servidores públicos, contratistas y estudiantes que participen en las actividades de capacitación y sensibilización ambiental de la Entidad.</t>
  </si>
  <si>
    <t xml:space="preserve">Número de evaluaciones con calificación igual o superior a 3,5 puntos
--------------------------------------------------------------------------------------------------------------- x 100
 Total de evaluaciones realizadas </t>
  </si>
  <si>
    <t>Número de evaluaciones con calificación igual o superior a 3,5 puntos</t>
  </si>
  <si>
    <t>Evaluaciones</t>
  </si>
  <si>
    <t>Servidor designado Líder Ambiental</t>
  </si>
  <si>
    <r>
      <rPr>
        <b/>
        <sz val="10"/>
        <rFont val="Arial"/>
        <family val="2"/>
      </rPr>
      <t>Análisis 2 Semestre:</t>
    </r>
    <r>
      <rPr>
        <sz val="10"/>
        <rFont val="Arial"/>
        <family val="2"/>
      </rPr>
      <t xml:space="preserve">
</t>
    </r>
  </si>
  <si>
    <r>
      <rPr>
        <b/>
        <sz val="10"/>
        <rFont val="Arial"/>
        <family val="2"/>
      </rPr>
      <t>Número de evaluaciones con calificación igual o superior a 3,5 puntos</t>
    </r>
    <r>
      <rPr>
        <sz val="10"/>
        <rFont val="Arial"/>
        <family val="2"/>
      </rPr>
      <t xml:space="preserve">: Es la sumatoria del número de evaluaciones que presentaron un resultado igual o superior a 3,5 puntos en la apropiación de conocimientos de las capacitaciones y/o sensibilizaciones ambientales que se programaron en el periodo evaluado.
</t>
    </r>
    <r>
      <rPr>
        <b/>
        <sz val="10"/>
        <rFont val="Arial"/>
        <family val="2"/>
      </rPr>
      <t xml:space="preserve">Total de evaluaciones realizadas </t>
    </r>
    <r>
      <rPr>
        <sz val="10"/>
        <rFont val="Arial"/>
        <family val="2"/>
      </rPr>
      <t xml:space="preserve">:  Es el número total de las evaluaciones que se realizaron en el periodo evaluado.
</t>
    </r>
    <r>
      <rPr>
        <b/>
        <sz val="10"/>
        <rFont val="Arial"/>
        <family val="2"/>
      </rPr>
      <t>Nota:</t>
    </r>
    <r>
      <rPr>
        <sz val="10"/>
        <rFont val="Arial"/>
        <family val="2"/>
      </rPr>
      <t xml:space="preserve"> 
1. Las evaluaciones se miden en una escala de 1 a 5, siendo 1: deficiente y  5: excelente. 
2. El indicador se medirá en los meses en los que se desarrollen las  capacitaciones y/o sensibilizaciones ambientales</t>
    </r>
  </si>
  <si>
    <t>Total de evaluaciones realizadas</t>
  </si>
  <si>
    <t>sep</t>
  </si>
  <si>
    <t>Total Vigencia 2023</t>
  </si>
  <si>
    <t>Resultado obtenido</t>
  </si>
  <si>
    <t>Grupo Administrativo
Servidor designado Líder Ambiental</t>
  </si>
  <si>
    <t>Calificación entre 61% y 79.9%</t>
  </si>
  <si>
    <t>Cumplimiento Programas de Gestion Ambiental</t>
  </si>
  <si>
    <t>Medir la ejecucion de los Programas del sistema de Gestion Ambiental</t>
  </si>
  <si>
    <t xml:space="preserve">Número de actividades del cronograma ambiental realizadas                                                                                                                                                                                                                                                                                              ------------------------------------------------------------------------------------------------------- X100                                                                                                                                                Número de actividades del cronograma ambiental Programadas </t>
  </si>
  <si>
    <r>
      <t xml:space="preserve">Número de actividades  del cronograma  ambiental realizadas: </t>
    </r>
    <r>
      <rPr>
        <sz val="10"/>
        <rFont val="Arial"/>
        <family val="2"/>
      </rPr>
      <t>Son todas las actividades que fueron ejecutadas en los tiempos establecidos por cada uno de los programas de Gestion Ambiental.</t>
    </r>
    <r>
      <rPr>
        <b/>
        <sz val="10"/>
        <rFont val="Arial"/>
        <family val="2"/>
      </rPr>
      <t xml:space="preserve">                                                                                                                                                                                                                                                                                                                                                                                                                                                                                                                                                                                                                                                                                                                                                                                                                                                                                                                                                Numero de actividades del cronograma ambiental programadas: </t>
    </r>
    <r>
      <rPr>
        <sz val="10"/>
        <rFont val="Arial"/>
        <family val="2"/>
      </rPr>
      <t xml:space="preserve">Son todas actividades que fueron programadas en cada uno de los programas de Gestion Ambiental.  </t>
    </r>
  </si>
  <si>
    <t>Mayor a 90%</t>
  </si>
  <si>
    <t>Entre 75% y 90%</t>
  </si>
  <si>
    <t>Menor a 75%</t>
  </si>
  <si>
    <t>Numero de actividades del cronograma ambiental programadas</t>
  </si>
  <si>
    <t>Numero de actividades del cronograma ambiental realizadas</t>
  </si>
  <si>
    <t>Cronograma de los Programas de Gestión Ambiental</t>
  </si>
  <si>
    <t>Unidad</t>
  </si>
  <si>
    <t>Líder Ambiental                                                        Líder par Ambiental                                                                              Coordinador de Grupo Administrativo</t>
  </si>
  <si>
    <t>GESTION  DE INFRAESTRUCTURA FISICA</t>
  </si>
  <si>
    <t>Número de actividades del cronograma ambiental realizadas</t>
  </si>
  <si>
    <t>Número de actividades del cronograma ambiental programadas</t>
  </si>
  <si>
    <t>Calidad</t>
  </si>
  <si>
    <t>Meta</t>
  </si>
  <si>
    <t>TOTAL TRIMESTRE I</t>
  </si>
  <si>
    <t>ENERO</t>
  </si>
  <si>
    <t>FEBRERO</t>
  </si>
  <si>
    <t>MARZO</t>
  </si>
  <si>
    <t>TOTAL TRIMESTRE II</t>
  </si>
  <si>
    <t>TOTAL TRIMESTRE III</t>
  </si>
  <si>
    <t>TOTAL TRIMESTRE IV</t>
  </si>
  <si>
    <t>ABRIL</t>
  </si>
  <si>
    <t>MAYO</t>
  </si>
  <si>
    <t>JUNIO</t>
  </si>
  <si>
    <t>JULIO</t>
  </si>
  <si>
    <t>AGOSTO</t>
  </si>
  <si>
    <t>SEPTIEMBRE</t>
  </si>
  <si>
    <t xml:space="preserve">OCTUBRE </t>
  </si>
  <si>
    <t>NOVIEMBRE</t>
  </si>
  <si>
    <t>DICIEMBRE</t>
  </si>
  <si>
    <r>
      <t xml:space="preserve">Se registra informacion para el mes de </t>
    </r>
    <r>
      <rPr>
        <b/>
        <sz val="10"/>
        <rFont val="Arial"/>
        <family val="2"/>
      </rPr>
      <t>febrero</t>
    </r>
    <r>
      <rPr>
        <sz val="10"/>
        <rFont val="Arial"/>
        <family val="2"/>
      </rPr>
      <t xml:space="preserve"> así: 
</t>
    </r>
    <r>
      <rPr>
        <b/>
        <sz val="10"/>
        <rFont val="Arial"/>
        <family val="2"/>
      </rPr>
      <t>1.</t>
    </r>
    <r>
      <rPr>
        <sz val="10"/>
        <rFont val="Arial"/>
        <family val="2"/>
      </rPr>
      <t xml:space="preserve"> Sobre el sitema de Gestion Ambiental  para la dependencia de Regimen Cambiario evaluaciones con nota mayor o igual a 3.5 / total de evaluaciones: </t>
    </r>
    <r>
      <rPr>
        <b/>
        <sz val="10"/>
        <rFont val="Arial"/>
        <family val="2"/>
      </rPr>
      <t>6/8</t>
    </r>
    <r>
      <rPr>
        <sz val="10"/>
        <rFont val="Arial"/>
        <family val="2"/>
      </rPr>
      <t xml:space="preserve">.                                                                                                                                                                                                                                                                                                                                                                                                                                                                                                                      
</t>
    </r>
    <r>
      <rPr>
        <sz val="10"/>
        <color theme="0"/>
        <rFont val="Arial"/>
        <family val="2"/>
      </rPr>
      <t xml:space="preserve"> -</t>
    </r>
    <r>
      <rPr>
        <sz val="10"/>
        <rFont val="Arial"/>
        <family val="2"/>
      </rPr>
      <t xml:space="preserve">
 Se registra información para el mes de </t>
    </r>
    <r>
      <rPr>
        <b/>
        <sz val="10"/>
        <rFont val="Arial"/>
        <family val="2"/>
      </rPr>
      <t>marzo</t>
    </r>
    <r>
      <rPr>
        <sz val="10"/>
        <rFont val="Arial"/>
        <family val="2"/>
      </rPr>
      <t xml:space="preserve"> así:
</t>
    </r>
    <r>
      <rPr>
        <b/>
        <sz val="10"/>
        <rFont val="Arial"/>
        <family val="2"/>
      </rPr>
      <t>1.</t>
    </r>
    <r>
      <rPr>
        <sz val="10"/>
        <rFont val="Arial"/>
        <family val="2"/>
      </rPr>
      <t xml:space="preserve"> Regional Barranquilla tienen evacuaciones con nota mayor o igual a 3,5 sobre el Total de calificaciones de </t>
    </r>
    <r>
      <rPr>
        <b/>
        <sz val="10"/>
        <rFont val="Arial"/>
        <family val="2"/>
      </rPr>
      <t>17/18.</t>
    </r>
    <r>
      <rPr>
        <sz val="10"/>
        <rFont val="Arial"/>
        <family val="2"/>
      </rPr>
      <t xml:space="preserve">
</t>
    </r>
    <r>
      <rPr>
        <b/>
        <sz val="10"/>
        <rFont val="Arial"/>
        <family val="2"/>
      </rPr>
      <t>2.</t>
    </r>
    <r>
      <rPr>
        <sz val="10"/>
        <rFont val="Arial"/>
        <family val="2"/>
      </rPr>
      <t xml:space="preserve"> Riesgos ambientales  a la dependencia de Analisis y seguimiento financiero tienen evacuacionescon nota mayor o igual a 3,5 sobre el Total de calificaciones de: </t>
    </r>
    <r>
      <rPr>
        <b/>
        <sz val="10"/>
        <rFont val="Arial"/>
        <family val="2"/>
      </rPr>
      <t>6/7.</t>
    </r>
    <r>
      <rPr>
        <sz val="10"/>
        <rFont val="Arial"/>
        <family val="2"/>
      </rPr>
      <t xml:space="preserve">
</t>
    </r>
    <r>
      <rPr>
        <b/>
        <sz val="10"/>
        <rFont val="Arial"/>
        <family val="2"/>
      </rPr>
      <t>3.</t>
    </r>
    <r>
      <rPr>
        <sz val="10"/>
        <rFont val="Arial"/>
        <family val="2"/>
      </rPr>
      <t xml:space="preserve"> Riesgos ambientales  a la dependencia de Investigaciones de soborno Transnacional tienen evacuaciones con nota mayor o igual a 3,5: y un total de evaluaciones igual a </t>
    </r>
    <r>
      <rPr>
        <b/>
        <sz val="10"/>
        <rFont val="Arial"/>
        <family val="2"/>
      </rPr>
      <t>5/5.</t>
    </r>
    <r>
      <rPr>
        <sz val="10"/>
        <rFont val="Arial"/>
        <family val="2"/>
      </rPr>
      <t xml:space="preserve">                                                                                                                                                                                                                                                                                                                                 </t>
    </r>
    <r>
      <rPr>
        <sz val="10"/>
        <color theme="0"/>
        <rFont val="Arial"/>
        <family val="2"/>
      </rPr>
      <t>-</t>
    </r>
    <r>
      <rPr>
        <sz val="10"/>
        <rFont val="Arial"/>
        <family val="2"/>
      </rPr>
      <t xml:space="preserve">
Se registra información para el mes de </t>
    </r>
    <r>
      <rPr>
        <b/>
        <sz val="10"/>
        <rFont val="Arial"/>
        <family val="2"/>
      </rPr>
      <t>abril</t>
    </r>
    <r>
      <rPr>
        <sz val="10"/>
        <rFont val="Arial"/>
        <family val="2"/>
      </rPr>
      <t xml:space="preserve"> así:                                                                                                                                                                                                                                                  </t>
    </r>
    <r>
      <rPr>
        <b/>
        <sz val="10"/>
        <rFont val="Arial"/>
        <family val="2"/>
      </rPr>
      <t>1.</t>
    </r>
    <r>
      <rPr>
        <sz val="10"/>
        <rFont val="Arial"/>
        <family val="2"/>
      </rPr>
      <t xml:space="preserve"> El grupo de Control de Sociedades y Seguimiento a Acuerdos de Reestructuración tienen evacuaciones con nota mayor o igual a 3,5 sobre el Total de calificaciones de </t>
    </r>
    <r>
      <rPr>
        <b/>
        <sz val="10"/>
        <rFont val="Arial"/>
        <family val="2"/>
      </rPr>
      <t>8/8.</t>
    </r>
    <r>
      <rPr>
        <sz val="10"/>
        <rFont val="Arial"/>
        <family val="2"/>
      </rPr>
      <t xml:space="preserve">
</t>
    </r>
    <r>
      <rPr>
        <b/>
        <sz val="10"/>
        <rFont val="Arial"/>
        <family val="2"/>
      </rPr>
      <t>2.</t>
    </r>
    <r>
      <rPr>
        <sz val="10"/>
        <rFont val="Arial"/>
        <family val="2"/>
      </rPr>
      <t xml:space="preserve">El grupo de Asesoria Juridica tiene evaluaciones con nota mayot o igual a 3,5 sobre el Total de calificaciones de </t>
    </r>
    <r>
      <rPr>
        <b/>
        <sz val="10"/>
        <rFont val="Arial"/>
        <family val="2"/>
      </rPr>
      <t>7/7</t>
    </r>
    <r>
      <rPr>
        <sz val="10"/>
        <rFont val="Arial"/>
        <family val="2"/>
      </rPr>
      <t xml:space="preserve">
</t>
    </r>
    <r>
      <rPr>
        <b/>
        <sz val="10"/>
        <rFont val="Arial"/>
        <family val="2"/>
      </rPr>
      <t>3.</t>
    </r>
    <r>
      <rPr>
        <sz val="10"/>
        <rFont val="Arial"/>
        <family val="2"/>
      </rPr>
      <t xml:space="preserve">El grupo de Investigaciones Administrativas tiene evaluaciones con nota mayot o igual a 3,5 sobre el Total de calificaciones de </t>
    </r>
    <r>
      <rPr>
        <b/>
        <sz val="10"/>
        <rFont val="Arial"/>
        <family val="2"/>
      </rPr>
      <t xml:space="preserve">10/10.                                                                                                                                                                                                                                                                                                                                                                             </t>
    </r>
    <r>
      <rPr>
        <sz val="10"/>
        <color theme="0"/>
        <rFont val="Arial"/>
        <family val="2"/>
      </rPr>
      <t>-</t>
    </r>
    <r>
      <rPr>
        <b/>
        <sz val="10"/>
        <rFont val="Arial"/>
        <family val="2"/>
      </rPr>
      <t xml:space="preserve">
</t>
    </r>
    <r>
      <rPr>
        <sz val="10"/>
        <rFont val="Arial"/>
        <family val="2"/>
      </rPr>
      <t xml:space="preserve">Se registra información para el mes de </t>
    </r>
    <r>
      <rPr>
        <b/>
        <sz val="10"/>
        <rFont val="Arial"/>
        <family val="2"/>
      </rPr>
      <t>mayo</t>
    </r>
    <r>
      <rPr>
        <sz val="10"/>
        <rFont val="Arial"/>
        <family val="2"/>
      </rPr>
      <t xml:space="preserve"> así:                                                                                                                                                                                                                                                          </t>
    </r>
    <r>
      <rPr>
        <b/>
        <sz val="10"/>
        <rFont val="Arial"/>
        <family val="2"/>
      </rPr>
      <t>1.</t>
    </r>
    <r>
      <rPr>
        <sz val="10"/>
        <rFont val="Arial"/>
        <family val="2"/>
      </rPr>
      <t xml:space="preserve"> La Dirección Camaras de Comercio y Grupos Adscritos tienen evaluaciones con nota mayot o igual a 3,5 sobre el Total de calificaciones de </t>
    </r>
    <r>
      <rPr>
        <b/>
        <sz val="10"/>
        <rFont val="Arial"/>
        <family val="2"/>
      </rPr>
      <t>24/24.</t>
    </r>
    <r>
      <rPr>
        <sz val="10"/>
        <rFont val="Arial"/>
        <family val="2"/>
      </rPr>
      <t xml:space="preserve">
</t>
    </r>
    <r>
      <rPr>
        <b/>
        <sz val="10"/>
        <rFont val="Arial"/>
        <family val="2"/>
      </rPr>
      <t>2.</t>
    </r>
    <r>
      <rPr>
        <sz val="10"/>
        <rFont val="Arial"/>
        <family val="2"/>
      </rPr>
      <t xml:space="preserve"> La Dirección Camaras de Comercio y Grupos Adscritos tienen evaluaciones con nota mayot o igual a 3,5 sobre el Total de calificaciones de </t>
    </r>
    <r>
      <rPr>
        <b/>
        <sz val="10"/>
        <rFont val="Arial"/>
        <family val="2"/>
      </rPr>
      <t>24/24.</t>
    </r>
    <r>
      <rPr>
        <sz val="10"/>
        <rFont val="Arial"/>
        <family val="2"/>
      </rPr>
      <t xml:space="preserve">
</t>
    </r>
    <r>
      <rPr>
        <b/>
        <sz val="10"/>
        <rFont val="Arial"/>
        <family val="2"/>
      </rPr>
      <t>3.</t>
    </r>
    <r>
      <rPr>
        <sz val="10"/>
        <rFont val="Arial"/>
        <family val="2"/>
      </rPr>
      <t xml:space="preserve"> El grupo de Conglomerados tiene evaluaciones con nota mayot o igual a 3,5 sobre el Total de calificaciones de </t>
    </r>
    <r>
      <rPr>
        <b/>
        <sz val="10"/>
        <rFont val="Arial"/>
        <family val="2"/>
      </rPr>
      <t>9/11.</t>
    </r>
  </si>
  <si>
    <t>Sede Bogotá</t>
  </si>
  <si>
    <t>Intendencia Medellín</t>
  </si>
  <si>
    <t>Intendencia Cali</t>
  </si>
  <si>
    <t>Intendencia Manizales</t>
  </si>
  <si>
    <t>Intendencia Cartagena</t>
  </si>
  <si>
    <t>Intendencia Barranquilla</t>
  </si>
  <si>
    <t>Intendencia Bucaramanga</t>
  </si>
  <si>
    <t>Líder Ambiental                    Coordinador de Grupo Administrativo.</t>
  </si>
  <si>
    <t>En el mes de marzo se encuentra que En el plan de trabajo se encuentra como actividad realizar inspeccion al centro de acopio de residuos aprovechables y no aprovechables como pendientes de ejecucion y En el formato de inspecciones ambientales se registra En el mes ya mencionado una inspeccion de la bodega de residuos peligrosos.                                                                                                                                                                                                                                                                                                 - En el mes de Mayo no se presento el banner del dia mundial de las aves</t>
  </si>
  <si>
    <t>En los meses de Abril y Mayo en el formato GINF-F-039  no se encuentra actualizado con la ejecucion de las actividades del trabajo anual, ya que en el formato GINF-F-027 de inspecciones  ambientales del primr semestre e encuentran evidencias de las actividades realizadas</t>
  </si>
  <si>
    <t>En todos los meses en el formato GINF-F-039  no se encuentra actualizado con la ejecucion de las actividades del trabajo anual, ya que en el formato GINF-F-027 de inspecciones  ambientales del primr semestre e encuentran evidencias de las actividades realizadas</t>
  </si>
  <si>
    <t xml:space="preserve">En todos los meses en el formato GINF-F-039  no se encuentra actualizado con la ejecucion de las actividades del trabajo anual, ya que en el formato GINF-F-027 de inspecciones  ambientales del primr semestre e encuentran evidencias de las actividades realizadas                                                                                                                       - En el mes de enero se encuetra evidencia de una actividad que no esta relacionada en el plan de trabajo anual </t>
  </si>
  <si>
    <t xml:space="preserve">En todos los meses en el formato GINF-F-039  no se encuentra actualizado con la ejecucion de las actividades del trabajo anual, ya que en el formato GINF-F-027 de inspecciones  ambientales del primr semestre e encuentran evidencias de las actividades realizadas </t>
  </si>
  <si>
    <t>Para el primer semestre del año 2023 se llevó a cabo la totalidad de las 38 actividades planteadas dentro del plan de trabajo anual, la gestión que se realizó para llevar a cabo el cumplimiento al 97% de las actividades fue por medio de una gestión anticipada que cuenta con una programación de los banners del mes 5 días antes de culminar el mes anterior, y demás actividades contando con el acompañamiento del personal de comunicaciones, mantenimiento y demás ares que sean requeridas                                                                                                                                                                                                                                                                                                      Parta el mes de abril estaba programada la actividad de recuperación de la huerta en conmemoración al día de la tierra, esta actividad se trasladó para el mes de junio en celebración a la semana ambiental. (no se modifico en el plan de trabajo anual).                                                                                                                                                                - En el mes de Mayo estaba programado publicar un banner con el fin de sencibilizar a los funcionarios, contratistas y estudiantes sobre la Gestión de residuos de manejo especial generado en los hogares a través del super punto ecologico de la entidad sede Bogotá, la solicitud con la informacion para la elaboracion del banner se realizo el dia 10 de mayo con un requerimiento adicional el 24 de mayo, la publicación del banner se realizo el dia 20 de junio; por tal motivo esta actividad se encuentra como ejecutada en el mes de junio en el plan de trabajo anual con codigo GINF-F-039</t>
  </si>
  <si>
    <t>Para el primer trimestre se registró un cumplimiento del 96.3% teniendo en cuenta que varias de las intendencias regionales no programaron actividades para estos meses y en su mayoría realizaron la gestión correspondiente con el fin de dar cumplimiento a las actividades programadas.</t>
  </si>
  <si>
    <t xml:space="preserve">Para el segundo trimestre las intendencias regionales de Medellín, Cali y Cartagena les quedaron varias actividades por gestionar en especial la última mencionada que solo registra un cumplimiento del 17,24%, por tal motivo se envía correo con el fin de invitar a todas la intendencias a dar cumplimiento al plan de trabajo anual realizando la gestión correspondiente. </t>
  </si>
  <si>
    <r>
      <rPr>
        <b/>
        <sz val="10"/>
        <rFont val="Arial"/>
        <family val="2"/>
      </rPr>
      <t xml:space="preserve">Análisis 1 Semestre:  </t>
    </r>
    <r>
      <rPr>
        <sz val="10"/>
        <rFont val="Arial"/>
        <family val="2"/>
      </rPr>
      <t xml:space="preserve">                                                                                                                                                                                                                                             Durante el primer semestre del año 2023 se realizó un total de 13 capacitaciones sobre riesgos ambientales y el Sistema de Gestión Ambiental de la Superintendencia de Sociedades, cada una acompañada de su evaluación de apropiación de conocimiento donde se aplicaron 141 evaluaciones de las cuales aprobaron con nota superior a 3.5 un total de 133 evaluaciones portal motivo contamos con una apropiación de conocimiento del 94,3% de los funcionarios, contratistas y pasantes que estuvieron presentes en las capacitaciones; las personas que presentaron calificación menor a 3.5 se les envió por medio del correo electrónico una infografía con la retroalimentación de los temas que hubo duda.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</si>
</sst>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62"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1"/>
      <color theme="0"/>
      <name val="Arial"/>
      <family val="2"/>
    </font>
    <font>
      <sz val="11"/>
      <name val="Arial"/>
      <family val="2"/>
    </font>
    <font>
      <b/>
      <sz val="11"/>
      <color indexed="9"/>
      <name val="Arial"/>
      <family val="2"/>
    </font>
    <font>
      <b/>
      <i/>
      <sz val="10"/>
      <color theme="0"/>
      <name val="Arial"/>
      <family val="2"/>
    </font>
    <font>
      <b/>
      <sz val="10"/>
      <color rgb="FFFF0000"/>
      <name val="Arial"/>
      <family val="2"/>
    </font>
    <font>
      <sz val="9"/>
      <color indexed="81"/>
      <name val="Tahoma"/>
      <family val="2"/>
    </font>
    <font>
      <b/>
      <sz val="9"/>
      <color indexed="81"/>
      <name val="Tahoma"/>
      <family val="2"/>
    </font>
    <font>
      <sz val="10"/>
      <color indexed="81"/>
      <name val="Tahoma"/>
      <family val="2"/>
    </font>
    <font>
      <b/>
      <sz val="10"/>
      <color indexed="81"/>
      <name val="Tahoma"/>
      <family val="2"/>
    </font>
    <font>
      <sz val="11"/>
      <color indexed="81"/>
      <name val="Tahoma"/>
      <family val="2"/>
    </font>
    <font>
      <b/>
      <sz val="11"/>
      <color indexed="81"/>
      <name val="Tahoma"/>
      <family val="2"/>
    </font>
    <font>
      <sz val="10"/>
      <name val="Arial"/>
      <family val="2"/>
    </font>
    <font>
      <b/>
      <sz val="11"/>
      <name val="Arial"/>
      <family val="2"/>
    </font>
    <font>
      <b/>
      <sz val="11"/>
      <color indexed="8"/>
      <name val="Arial"/>
      <family val="2"/>
    </font>
    <font>
      <sz val="11"/>
      <color theme="0"/>
      <name val="Arial"/>
      <family val="2"/>
    </font>
    <font>
      <sz val="11"/>
      <color rgb="FFFF0000"/>
      <name val="Arial"/>
      <family val="2"/>
    </font>
    <font>
      <b/>
      <sz val="10"/>
      <color indexed="81"/>
      <name val="Arial"/>
      <family val="2"/>
    </font>
    <font>
      <sz val="10"/>
      <color indexed="81"/>
      <name val="Arial"/>
      <family val="2"/>
    </font>
    <font>
      <b/>
      <sz val="11"/>
      <color rgb="FFFF000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9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4">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xf numFmtId="9" fontId="1" fillId="0" borderId="0" applyFont="0" applyFill="0" applyBorder="0" applyAlignment="0" applyProtection="0"/>
    <xf numFmtId="43" fontId="54" fillId="0" borderId="0" applyFont="0" applyFill="0" applyBorder="0" applyAlignment="0" applyProtection="0"/>
  </cellStyleXfs>
  <cellXfs count="778">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39" fillId="25" borderId="0" xfId="0" applyFont="1" applyFill="1"/>
    <xf numFmtId="0" fontId="40" fillId="25" borderId="0" xfId="0" applyFont="1" applyFill="1"/>
    <xf numFmtId="0" fontId="41" fillId="25" borderId="0" xfId="0" applyFont="1" applyFill="1"/>
    <xf numFmtId="0" fontId="41" fillId="25" borderId="0" xfId="0" applyFont="1" applyFill="1" applyBorder="1"/>
    <xf numFmtId="0" fontId="40" fillId="25" borderId="0" xfId="0" applyFont="1" applyFill="1" applyAlignment="1">
      <alignment vertical="center" wrapText="1"/>
    </xf>
    <xf numFmtId="0" fontId="40"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41" fillId="29" borderId="24" xfId="0" applyFont="1" applyFill="1" applyBorder="1" applyAlignment="1" applyProtection="1">
      <alignment horizontal="center" vertical="center" wrapText="1"/>
    </xf>
    <xf numFmtId="0" fontId="0" fillId="25" borderId="0" xfId="0" applyFill="1" applyProtection="1">
      <protection locked="0"/>
    </xf>
    <xf numFmtId="0" fontId="40"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41" fillId="25" borderId="0" xfId="0" applyFont="1" applyFill="1" applyProtection="1">
      <protection locked="0"/>
    </xf>
    <xf numFmtId="0" fontId="41" fillId="30" borderId="0" xfId="0" applyFont="1" applyFill="1" applyBorder="1" applyProtection="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25"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165" fontId="2" fillId="31" borderId="17" xfId="34" applyNumberFormat="1"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40" fillId="25" borderId="0" xfId="0" applyFont="1" applyFill="1" applyProtection="1"/>
    <xf numFmtId="0" fontId="42" fillId="25" borderId="0" xfId="0" applyFont="1" applyFill="1" applyProtection="1"/>
    <xf numFmtId="0" fontId="40" fillId="0" borderId="0" xfId="0" applyFont="1" applyFill="1" applyProtection="1"/>
    <xf numFmtId="0" fontId="1"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6" fillId="30" borderId="0" xfId="0" applyFont="1" applyFill="1" applyBorder="1" applyAlignment="1" applyProtection="1">
      <alignment horizontal="center"/>
    </xf>
    <xf numFmtId="0" fontId="0" fillId="30" borderId="0" xfId="0" applyFill="1" applyBorder="1" applyAlignment="1" applyProtection="1">
      <alignment horizontal="left"/>
    </xf>
    <xf numFmtId="0" fontId="27"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25" fillId="0" borderId="0" xfId="0" applyFont="1" applyBorder="1" applyAlignment="1" applyProtection="1"/>
    <xf numFmtId="0" fontId="0" fillId="0" borderId="0" xfId="0" applyProtection="1"/>
    <xf numFmtId="0" fontId="25" fillId="0" borderId="0" xfId="0" applyFont="1" applyFill="1" applyBorder="1" applyAlignment="1" applyProtection="1"/>
    <xf numFmtId="0" fontId="0" fillId="0" borderId="0" xfId="0" applyFill="1" applyProtection="1"/>
    <xf numFmtId="0" fontId="26"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3" xfId="0" applyFont="1" applyFill="1" applyBorder="1" applyAlignment="1" applyProtection="1">
      <alignment horizontal="center" vertical="center" wrapText="1"/>
      <protection locked="0"/>
    </xf>
    <xf numFmtId="0" fontId="39" fillId="25" borderId="0" xfId="0" applyFont="1" applyFill="1" applyProtection="1">
      <protection locked="0"/>
    </xf>
    <xf numFmtId="0" fontId="40" fillId="30" borderId="0" xfId="0" applyFont="1" applyFill="1" applyProtection="1">
      <protection locked="0"/>
    </xf>
    <xf numFmtId="0" fontId="40" fillId="30" borderId="0" xfId="0" applyFont="1" applyFill="1" applyAlignment="1" applyProtection="1">
      <alignment vertical="center" wrapText="1"/>
      <protection locked="0"/>
    </xf>
    <xf numFmtId="0" fontId="40" fillId="30" borderId="0" xfId="0" applyFont="1" applyFill="1" applyAlignment="1" applyProtection="1">
      <alignment horizontal="center" vertical="center" wrapText="1"/>
      <protection locked="0"/>
    </xf>
    <xf numFmtId="0" fontId="41" fillId="30" borderId="0" xfId="0" applyFont="1" applyFill="1" applyAlignment="1" applyProtection="1">
      <alignment horizontal="center" vertical="center" wrapText="1"/>
      <protection locked="0"/>
    </xf>
    <xf numFmtId="0" fontId="41" fillId="30" borderId="0" xfId="0" applyFont="1" applyFill="1" applyAlignment="1" applyProtection="1">
      <alignment vertical="center" wrapText="1"/>
      <protection locked="0"/>
    </xf>
    <xf numFmtId="0" fontId="41" fillId="30" borderId="0" xfId="0" applyFont="1" applyFill="1" applyProtection="1">
      <protection locked="0"/>
    </xf>
    <xf numFmtId="0" fontId="1" fillId="30" borderId="0" xfId="0" applyFont="1" applyFill="1" applyProtection="1">
      <protection locked="0"/>
    </xf>
    <xf numFmtId="0" fontId="2" fillId="30" borderId="0" xfId="0" applyFont="1" applyFill="1" applyProtection="1">
      <protection locked="0"/>
    </xf>
    <xf numFmtId="0" fontId="1" fillId="25" borderId="0" xfId="32" applyFill="1"/>
    <xf numFmtId="0" fontId="1" fillId="25" borderId="0" xfId="32" applyFont="1" applyFill="1"/>
    <xf numFmtId="0" fontId="3" fillId="24" borderId="10" xfId="32" applyFont="1" applyFill="1" applyBorder="1" applyAlignment="1">
      <alignment horizontal="center" vertical="distributed" wrapText="1"/>
    </xf>
    <xf numFmtId="0" fontId="2" fillId="0" borderId="10" xfId="32" applyFont="1" applyFill="1" applyBorder="1" applyAlignment="1">
      <alignment horizontal="center" vertical="distributed"/>
    </xf>
    <xf numFmtId="0" fontId="3" fillId="24" borderId="10" xfId="32" applyFont="1" applyFill="1" applyBorder="1" applyAlignment="1">
      <alignment vertical="center" wrapText="1"/>
    </xf>
    <xf numFmtId="0" fontId="3" fillId="24" borderId="10" xfId="32" applyFont="1" applyFill="1" applyBorder="1"/>
    <xf numFmtId="0" fontId="1" fillId="25" borderId="0" xfId="32" applyFont="1" applyFill="1" applyAlignment="1">
      <alignment vertical="center" wrapText="1"/>
    </xf>
    <xf numFmtId="0" fontId="2" fillId="26" borderId="9" xfId="32" applyFont="1" applyFill="1" applyBorder="1" applyAlignment="1">
      <alignment horizontal="center" vertical="center" wrapText="1"/>
    </xf>
    <xf numFmtId="0" fontId="1" fillId="25" borderId="10" xfId="32" applyFont="1" applyFill="1" applyBorder="1" applyAlignment="1">
      <alignment horizontal="center" vertical="center" wrapText="1"/>
    </xf>
    <xf numFmtId="0" fontId="1" fillId="25" borderId="0" xfId="32" applyFill="1" applyAlignment="1">
      <alignment vertical="center" wrapText="1"/>
    </xf>
    <xf numFmtId="0" fontId="3" fillId="25" borderId="11" xfId="32" applyFont="1" applyFill="1" applyBorder="1" applyAlignment="1">
      <alignment horizontal="center"/>
    </xf>
    <xf numFmtId="0" fontId="3" fillId="24" borderId="9" xfId="32" applyFont="1" applyFill="1" applyBorder="1" applyAlignment="1">
      <alignment horizontal="center"/>
    </xf>
    <xf numFmtId="0" fontId="3" fillId="25" borderId="0" xfId="32" applyFont="1" applyFill="1" applyBorder="1" applyAlignment="1">
      <alignment horizontal="center"/>
    </xf>
    <xf numFmtId="0" fontId="3" fillId="25" borderId="12" xfId="32" applyFont="1" applyFill="1" applyBorder="1" applyAlignment="1">
      <alignment horizontal="center"/>
    </xf>
    <xf numFmtId="0" fontId="3" fillId="25" borderId="13" xfId="32" applyFont="1" applyFill="1" applyBorder="1" applyAlignment="1">
      <alignment horizontal="center"/>
    </xf>
    <xf numFmtId="0" fontId="2" fillId="25" borderId="23" xfId="32" applyFont="1" applyFill="1" applyBorder="1" applyAlignment="1">
      <alignment horizontal="center" vertical="center" wrapText="1"/>
    </xf>
    <xf numFmtId="0" fontId="2" fillId="25" borderId="19" xfId="32" applyFont="1" applyFill="1" applyBorder="1" applyAlignment="1">
      <alignment horizontal="center" vertical="center" wrapText="1"/>
    </xf>
    <xf numFmtId="9" fontId="2" fillId="25" borderId="17" xfId="32" applyNumberFormat="1" applyFont="1" applyFill="1" applyBorder="1" applyAlignment="1">
      <alignment horizontal="center" vertical="center" wrapText="1"/>
    </xf>
    <xf numFmtId="10" fontId="2" fillId="25" borderId="17" xfId="32" applyNumberFormat="1" applyFont="1" applyFill="1" applyBorder="1" applyAlignment="1">
      <alignment horizontal="center" vertical="center" wrapText="1"/>
    </xf>
    <xf numFmtId="0" fontId="1" fillId="0" borderId="0" xfId="32" applyFill="1"/>
    <xf numFmtId="0" fontId="3" fillId="24" borderId="9" xfId="32" applyFont="1" applyFill="1" applyBorder="1" applyAlignment="1">
      <alignment vertical="center" wrapText="1"/>
    </xf>
    <xf numFmtId="0" fontId="1" fillId="25" borderId="0" xfId="32" applyFont="1" applyFill="1" applyAlignment="1">
      <alignment wrapText="1"/>
    </xf>
    <xf numFmtId="0" fontId="1" fillId="0" borderId="0" xfId="32" applyFont="1" applyFill="1"/>
    <xf numFmtId="0" fontId="2" fillId="0" borderId="0" xfId="32" applyFont="1" applyFill="1"/>
    <xf numFmtId="0" fontId="2" fillId="0" borderId="0" xfId="32" applyFont="1" applyFill="1" applyBorder="1"/>
    <xf numFmtId="0" fontId="1" fillId="0" borderId="0" xfId="32" applyFont="1" applyFill="1" applyAlignment="1">
      <alignment vertical="center" wrapText="1"/>
    </xf>
    <xf numFmtId="0" fontId="1" fillId="0" borderId="0" xfId="32" applyFont="1" applyFill="1" applyAlignment="1">
      <alignment horizontal="center" vertical="center" wrapText="1"/>
    </xf>
    <xf numFmtId="0" fontId="42" fillId="0" borderId="0" xfId="32" applyFont="1" applyFill="1" applyAlignment="1">
      <alignment vertical="center" wrapText="1"/>
    </xf>
    <xf numFmtId="0" fontId="42" fillId="0" borderId="0" xfId="32" applyFont="1" applyFill="1"/>
    <xf numFmtId="0" fontId="42" fillId="25" borderId="0" xfId="32" applyFont="1" applyFill="1" applyAlignment="1">
      <alignment vertical="center" wrapText="1"/>
    </xf>
    <xf numFmtId="0" fontId="42" fillId="25" borderId="0" xfId="32" applyFont="1" applyFill="1"/>
    <xf numFmtId="0" fontId="2" fillId="25" borderId="21" xfId="32" applyFont="1" applyFill="1" applyBorder="1" applyAlignment="1">
      <alignment horizontal="justify" vertical="center" wrapText="1"/>
    </xf>
    <xf numFmtId="0" fontId="2" fillId="25" borderId="16" xfId="32" applyFont="1" applyFill="1" applyBorder="1" applyAlignment="1">
      <alignment horizontal="justify" vertical="center" wrapText="1"/>
    </xf>
    <xf numFmtId="0" fontId="2" fillId="32" borderId="23" xfId="0" applyFont="1" applyFill="1" applyBorder="1" applyAlignment="1" applyProtection="1">
      <alignment horizontal="center" vertical="center" wrapText="1"/>
      <protection locked="0"/>
    </xf>
    <xf numFmtId="9" fontId="0" fillId="0" borderId="0" xfId="34" applyFont="1" applyFill="1" applyBorder="1" applyAlignment="1" applyProtection="1">
      <alignment horizontal="center" wrapText="1"/>
      <protection locked="0"/>
    </xf>
    <xf numFmtId="10" fontId="0" fillId="0" borderId="0" xfId="0" applyNumberFormat="1" applyProtection="1">
      <protection locked="0"/>
    </xf>
    <xf numFmtId="0" fontId="1" fillId="30" borderId="0" xfId="32" applyFill="1"/>
    <xf numFmtId="0" fontId="1" fillId="30" borderId="0" xfId="32" applyFont="1" applyFill="1"/>
    <xf numFmtId="0" fontId="1" fillId="30" borderId="0" xfId="32" applyFont="1" applyFill="1" applyAlignment="1">
      <alignment vertical="center" wrapText="1"/>
    </xf>
    <xf numFmtId="0" fontId="1" fillId="30" borderId="0" xfId="32" applyFill="1" applyAlignment="1">
      <alignment vertical="center" wrapText="1"/>
    </xf>
    <xf numFmtId="0" fontId="2" fillId="30" borderId="0" xfId="32" applyFont="1" applyFill="1"/>
    <xf numFmtId="0" fontId="41" fillId="29" borderId="95" xfId="0" applyFont="1" applyFill="1" applyBorder="1" applyAlignment="1" applyProtection="1">
      <alignment horizontal="center" vertical="center" wrapText="1"/>
    </xf>
    <xf numFmtId="0" fontId="41" fillId="29" borderId="50" xfId="0" applyFont="1" applyFill="1" applyBorder="1" applyAlignment="1" applyProtection="1">
      <alignment horizontal="center" vertical="center" wrapText="1"/>
    </xf>
    <xf numFmtId="0" fontId="1" fillId="0" borderId="25" xfId="32" applyFont="1" applyFill="1" applyBorder="1" applyAlignment="1" applyProtection="1">
      <alignment horizontal="center" vertical="center" wrapText="1"/>
    </xf>
    <xf numFmtId="0" fontId="1" fillId="0" borderId="39" xfId="32" applyFont="1" applyFill="1" applyBorder="1" applyAlignment="1" applyProtection="1">
      <alignment horizontal="center" vertical="center" wrapText="1"/>
    </xf>
    <xf numFmtId="0" fontId="41" fillId="29" borderId="47" xfId="0" applyFont="1" applyFill="1" applyBorder="1" applyAlignment="1" applyProtection="1">
      <alignment horizontal="center" vertical="center" wrapText="1"/>
    </xf>
    <xf numFmtId="0" fontId="41" fillId="29" borderId="48" xfId="0" applyFont="1" applyFill="1" applyBorder="1" applyAlignment="1" applyProtection="1">
      <alignment horizontal="center" vertical="center" wrapText="1"/>
    </xf>
    <xf numFmtId="0" fontId="46" fillId="29" borderId="48"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2" fillId="32" borderId="17" xfId="0" applyFont="1" applyFill="1" applyBorder="1" applyAlignment="1" applyProtection="1">
      <alignment horizontal="center" vertical="center" wrapText="1"/>
      <protection locked="0"/>
    </xf>
    <xf numFmtId="0" fontId="42" fillId="30" borderId="0" xfId="32" applyFont="1" applyFill="1"/>
    <xf numFmtId="0" fontId="2" fillId="0" borderId="23"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1" fillId="0" borderId="57" xfId="0" applyFont="1" applyFill="1" applyBorder="1" applyAlignment="1" applyProtection="1">
      <alignment horizontal="center" vertical="center" wrapText="1"/>
    </xf>
    <xf numFmtId="0" fontId="1" fillId="0" borderId="45" xfId="0" applyFont="1" applyFill="1" applyBorder="1" applyAlignment="1" applyProtection="1">
      <alignment horizontal="center" vertical="center" wrapText="1"/>
    </xf>
    <xf numFmtId="0" fontId="2" fillId="25" borderId="25" xfId="32" applyFont="1" applyFill="1" applyBorder="1" applyAlignment="1">
      <alignment horizontal="center" vertical="center" wrapText="1"/>
    </xf>
    <xf numFmtId="0" fontId="2" fillId="25" borderId="39" xfId="32" applyFont="1" applyFill="1" applyBorder="1" applyAlignment="1">
      <alignment vertical="center" wrapText="1"/>
    </xf>
    <xf numFmtId="0" fontId="2" fillId="25" borderId="22" xfId="32" applyFont="1" applyFill="1" applyBorder="1" applyAlignment="1">
      <alignment vertical="center" wrapText="1"/>
    </xf>
    <xf numFmtId="0" fontId="2" fillId="25" borderId="15" xfId="32" applyFont="1" applyFill="1" applyBorder="1" applyAlignment="1">
      <alignment horizontal="center" vertical="center" wrapText="1"/>
    </xf>
    <xf numFmtId="9" fontId="2" fillId="25" borderId="18" xfId="32" applyNumberFormat="1" applyFont="1" applyFill="1" applyBorder="1" applyAlignment="1">
      <alignment horizontal="center" vertical="center" wrapText="1"/>
    </xf>
    <xf numFmtId="9" fontId="2" fillId="25" borderId="14" xfId="32" applyNumberFormat="1" applyFont="1" applyFill="1" applyBorder="1" applyAlignment="1">
      <alignment horizontal="center" vertical="center" wrapText="1"/>
    </xf>
    <xf numFmtId="10" fontId="2" fillId="25" borderId="18" xfId="32" applyNumberFormat="1" applyFont="1" applyFill="1" applyBorder="1" applyAlignment="1">
      <alignment horizontal="center" vertical="center" wrapText="1"/>
    </xf>
    <xf numFmtId="0" fontId="2" fillId="25" borderId="92" xfId="32" applyFont="1" applyFill="1" applyBorder="1" applyAlignment="1">
      <alignment horizontal="center" vertical="center" wrapText="1"/>
    </xf>
    <xf numFmtId="165" fontId="2" fillId="25" borderId="36" xfId="32" applyNumberFormat="1" applyFont="1" applyFill="1" applyBorder="1" applyAlignment="1">
      <alignment horizontal="center" vertical="center" wrapText="1"/>
    </xf>
    <xf numFmtId="10" fontId="2" fillId="25" borderId="14" xfId="32" applyNumberFormat="1" applyFont="1" applyFill="1" applyBorder="1" applyAlignment="1">
      <alignment horizontal="center" vertical="center" wrapText="1"/>
    </xf>
    <xf numFmtId="0" fontId="1" fillId="25" borderId="21" xfId="0" applyFont="1" applyFill="1" applyBorder="1" applyAlignment="1" applyProtection="1">
      <alignment horizontal="center" vertical="center" wrapText="1"/>
    </xf>
    <xf numFmtId="0" fontId="44" fillId="0" borderId="48" xfId="32" applyFont="1" applyFill="1" applyBorder="1" applyAlignment="1" applyProtection="1">
      <alignment horizontal="center" vertical="center" wrapText="1"/>
    </xf>
    <xf numFmtId="9" fontId="2" fillId="25" borderId="16" xfId="34" applyFont="1" applyFill="1" applyBorder="1" applyAlignment="1">
      <alignment horizontal="center" vertical="center" wrapText="1"/>
    </xf>
    <xf numFmtId="9" fontId="2" fillId="25" borderId="27" xfId="34" applyFont="1" applyFill="1" applyBorder="1" applyAlignment="1">
      <alignment horizontal="center" vertical="center" wrapText="1"/>
    </xf>
    <xf numFmtId="9" fontId="2" fillId="25" borderId="58" xfId="34" applyFont="1" applyFill="1" applyBorder="1" applyAlignment="1">
      <alignment horizontal="center" vertical="center" wrapText="1"/>
    </xf>
    <xf numFmtId="9" fontId="2" fillId="25" borderId="42" xfId="34" applyFont="1" applyFill="1" applyBorder="1" applyAlignment="1">
      <alignment horizontal="center" vertical="center" wrapText="1"/>
    </xf>
    <xf numFmtId="0" fontId="47" fillId="25" borderId="29" xfId="32" applyFont="1" applyFill="1" applyBorder="1" applyAlignment="1"/>
    <xf numFmtId="0" fontId="41" fillId="25" borderId="0" xfId="32" applyFont="1" applyFill="1" applyBorder="1" applyAlignment="1"/>
    <xf numFmtId="0" fontId="41" fillId="25" borderId="30" xfId="32" applyFont="1" applyFill="1" applyBorder="1" applyAlignment="1"/>
    <xf numFmtId="9" fontId="2" fillId="33" borderId="14" xfId="32" applyNumberFormat="1" applyFont="1" applyFill="1" applyBorder="1" applyAlignment="1">
      <alignment horizontal="center" vertical="center" wrapText="1"/>
    </xf>
    <xf numFmtId="9" fontId="2" fillId="25" borderId="17" xfId="34" applyFont="1" applyFill="1" applyBorder="1" applyAlignment="1" applyProtection="1">
      <alignment horizontal="center"/>
    </xf>
    <xf numFmtId="0" fontId="41" fillId="25" borderId="9" xfId="0" applyFont="1" applyFill="1" applyBorder="1" applyAlignment="1" applyProtection="1"/>
    <xf numFmtId="0" fontId="41" fillId="25" borderId="26" xfId="0" applyFont="1" applyFill="1" applyBorder="1" applyAlignment="1" applyProtection="1"/>
    <xf numFmtId="9" fontId="41" fillId="25" borderId="26" xfId="0" applyNumberFormat="1" applyFont="1" applyFill="1" applyBorder="1" applyAlignment="1" applyProtection="1"/>
    <xf numFmtId="0" fontId="1" fillId="0" borderId="0" xfId="0" applyFont="1" applyFill="1" applyAlignment="1" applyProtection="1">
      <alignment wrapText="1"/>
    </xf>
    <xf numFmtId="0" fontId="43" fillId="29" borderId="24" xfId="0" applyFont="1" applyFill="1" applyBorder="1" applyAlignment="1" applyProtection="1">
      <alignment horizontal="center" vertical="center" wrapText="1"/>
    </xf>
    <xf numFmtId="0" fontId="43" fillId="29" borderId="27" xfId="0" applyFont="1" applyFill="1" applyBorder="1" applyAlignment="1" applyProtection="1">
      <alignment horizontal="center" vertical="center" wrapText="1"/>
    </xf>
    <xf numFmtId="0" fontId="44" fillId="0" borderId="0" xfId="0" applyFont="1" applyProtection="1"/>
    <xf numFmtId="0" fontId="57" fillId="25" borderId="0" xfId="0" applyFont="1" applyFill="1" applyProtection="1"/>
    <xf numFmtId="0" fontId="56" fillId="0" borderId="0" xfId="0" applyFont="1" applyBorder="1" applyAlignment="1" applyProtection="1">
      <protection locked="0"/>
    </xf>
    <xf numFmtId="0" fontId="44" fillId="0" borderId="0" xfId="0" applyFont="1" applyBorder="1" applyProtection="1">
      <protection locked="0"/>
    </xf>
    <xf numFmtId="0" fontId="44" fillId="0" borderId="0" xfId="0" applyFont="1" applyBorder="1" applyAlignment="1" applyProtection="1">
      <protection locked="0"/>
    </xf>
    <xf numFmtId="0" fontId="44" fillId="0" borderId="0" xfId="0" applyFont="1" applyProtection="1">
      <protection locked="0"/>
    </xf>
    <xf numFmtId="0" fontId="44" fillId="0" borderId="0" xfId="0" applyFont="1" applyFill="1" applyProtection="1"/>
    <xf numFmtId="0" fontId="58" fillId="25" borderId="0" xfId="0" applyFont="1" applyFill="1" applyProtection="1"/>
    <xf numFmtId="0" fontId="56" fillId="0" borderId="0" xfId="0" applyFont="1" applyFill="1" applyBorder="1" applyAlignment="1" applyProtection="1">
      <protection locked="0"/>
    </xf>
    <xf numFmtId="0" fontId="44" fillId="0" borderId="0" xfId="0" applyFont="1" applyFill="1" applyBorder="1" applyProtection="1">
      <protection locked="0"/>
    </xf>
    <xf numFmtId="0" fontId="44" fillId="0" borderId="0" xfId="0" applyFont="1" applyFill="1" applyBorder="1" applyAlignment="1" applyProtection="1">
      <protection locked="0"/>
    </xf>
    <xf numFmtId="0" fontId="44" fillId="0" borderId="0" xfId="0" applyFont="1" applyFill="1" applyProtection="1">
      <protection locked="0"/>
    </xf>
    <xf numFmtId="0" fontId="55" fillId="0" borderId="0" xfId="0" applyFont="1" applyFill="1" applyBorder="1" applyAlignment="1" applyProtection="1">
      <protection locked="0"/>
    </xf>
    <xf numFmtId="0" fontId="44" fillId="30" borderId="0" xfId="0" applyFont="1" applyFill="1" applyBorder="1" applyAlignment="1" applyProtection="1">
      <alignment horizontal="center" vertical="center"/>
    </xf>
    <xf numFmtId="0" fontId="55" fillId="30" borderId="0" xfId="0" applyFont="1" applyFill="1" applyAlignment="1" applyProtection="1">
      <alignment horizontal="center" vertical="center"/>
    </xf>
    <xf numFmtId="0" fontId="44" fillId="30" borderId="0" xfId="0" applyFont="1" applyFill="1" applyAlignment="1" applyProtection="1">
      <alignment horizontal="center" vertical="center"/>
    </xf>
    <xf numFmtId="0" fontId="55" fillId="0" borderId="0" xfId="0" applyFont="1" applyFill="1" applyAlignment="1" applyProtection="1">
      <alignment horizontal="center"/>
      <protection locked="0"/>
    </xf>
    <xf numFmtId="0" fontId="55" fillId="0" borderId="0" xfId="0" applyFont="1" applyFill="1" applyAlignment="1" applyProtection="1">
      <alignment horizontal="center" vertical="center"/>
      <protection locked="0"/>
    </xf>
    <xf numFmtId="0" fontId="44" fillId="0" borderId="23" xfId="0" applyFont="1" applyFill="1" applyBorder="1" applyAlignment="1" applyProtection="1">
      <alignment horizontal="center" vertical="center" wrapText="1"/>
      <protection locked="0"/>
    </xf>
    <xf numFmtId="0" fontId="44" fillId="0" borderId="23" xfId="0" applyFont="1" applyFill="1" applyBorder="1" applyAlignment="1" applyProtection="1">
      <alignment horizontal="center" vertical="center" wrapText="1"/>
    </xf>
    <xf numFmtId="0" fontId="44" fillId="0" borderId="27" xfId="32" applyFont="1" applyBorder="1" applyAlignment="1" applyProtection="1">
      <alignment horizontal="center" vertical="center" wrapText="1"/>
    </xf>
    <xf numFmtId="0" fontId="44" fillId="0" borderId="27" xfId="0" applyFont="1" applyBorder="1" applyAlignment="1" applyProtection="1">
      <alignment horizontal="center" vertical="center" wrapText="1"/>
      <protection locked="0"/>
    </xf>
    <xf numFmtId="0" fontId="44" fillId="0" borderId="27" xfId="0" applyFont="1" applyFill="1" applyBorder="1" applyAlignment="1" applyProtection="1">
      <alignment horizontal="center" vertical="center" wrapText="1"/>
    </xf>
    <xf numFmtId="3" fontId="44" fillId="0" borderId="27" xfId="43" applyNumberFormat="1" applyFont="1" applyBorder="1" applyAlignment="1" applyProtection="1">
      <alignment horizontal="center" vertical="center" wrapText="1"/>
      <protection locked="0"/>
    </xf>
    <xf numFmtId="0" fontId="44" fillId="0" borderId="0" xfId="0" applyFont="1" applyAlignment="1" applyProtection="1">
      <alignment horizontal="center" vertical="center"/>
      <protection locked="0"/>
    </xf>
    <xf numFmtId="0" fontId="57" fillId="0" borderId="0" xfId="0" applyFont="1" applyFill="1" applyProtection="1"/>
    <xf numFmtId="0" fontId="44" fillId="25" borderId="0" xfId="0" applyFont="1" applyFill="1" applyProtection="1"/>
    <xf numFmtId="0" fontId="44" fillId="0" borderId="48" xfId="0" applyFont="1" applyFill="1" applyBorder="1" applyAlignment="1" applyProtection="1">
      <alignment horizontal="center" vertical="center" wrapText="1"/>
    </xf>
    <xf numFmtId="0" fontId="44" fillId="0" borderId="93" xfId="32" applyFont="1" applyBorder="1" applyAlignment="1" applyProtection="1">
      <alignment horizontal="center" vertical="center" wrapText="1"/>
    </xf>
    <xf numFmtId="3" fontId="44" fillId="0" borderId="93" xfId="43" applyNumberFormat="1" applyFont="1" applyFill="1" applyBorder="1" applyAlignment="1" applyProtection="1">
      <alignment horizontal="center" vertical="center" wrapText="1"/>
      <protection locked="0"/>
    </xf>
    <xf numFmtId="0" fontId="44" fillId="0" borderId="93" xfId="0" applyFont="1" applyBorder="1" applyAlignment="1" applyProtection="1">
      <alignment horizontal="center" vertical="center" wrapText="1"/>
      <protection locked="0"/>
    </xf>
    <xf numFmtId="0" fontId="44" fillId="0" borderId="17" xfId="32" applyFont="1" applyFill="1" applyBorder="1" applyAlignment="1" applyProtection="1">
      <alignment horizontal="center" vertical="center" wrapText="1"/>
    </xf>
    <xf numFmtId="0" fontId="44" fillId="0" borderId="17" xfId="0" applyFont="1" applyFill="1" applyBorder="1" applyAlignment="1" applyProtection="1">
      <alignment horizontal="center" vertical="center" wrapText="1"/>
      <protection locked="0"/>
    </xf>
    <xf numFmtId="0" fontId="44" fillId="0" borderId="17" xfId="0" applyFont="1" applyFill="1" applyBorder="1" applyAlignment="1" applyProtection="1">
      <alignment horizontal="center" vertical="center" wrapText="1"/>
    </xf>
    <xf numFmtId="0" fontId="44" fillId="0" borderId="24" xfId="32" applyFont="1" applyBorder="1" applyAlignment="1" applyProtection="1">
      <alignment horizontal="center" vertical="center" wrapText="1"/>
    </xf>
    <xf numFmtId="3" fontId="44" fillId="0" borderId="24" xfId="43" applyNumberFormat="1" applyFont="1" applyFill="1" applyBorder="1" applyAlignment="1" applyProtection="1">
      <alignment horizontal="center" vertical="center" wrapText="1"/>
      <protection locked="0"/>
    </xf>
    <xf numFmtId="0" fontId="44" fillId="0" borderId="24" xfId="0" applyFont="1" applyBorder="1" applyAlignment="1" applyProtection="1">
      <alignment horizontal="center" vertical="center" wrapText="1"/>
      <protection locked="0"/>
    </xf>
    <xf numFmtId="3" fontId="44" fillId="0" borderId="93" xfId="43" applyNumberFormat="1" applyFont="1" applyBorder="1" applyAlignment="1" applyProtection="1">
      <alignment horizontal="center" vertical="center" wrapText="1"/>
      <protection locked="0"/>
    </xf>
    <xf numFmtId="0" fontId="44" fillId="0" borderId="23" xfId="32" applyFont="1" applyBorder="1" applyAlignment="1" applyProtection="1">
      <alignment horizontal="center" vertical="center" wrapText="1"/>
    </xf>
    <xf numFmtId="3" fontId="44" fillId="0" borderId="23" xfId="43" applyNumberFormat="1" applyFont="1" applyFill="1" applyBorder="1" applyAlignment="1" applyProtection="1">
      <alignment horizontal="center" vertical="center" wrapText="1"/>
      <protection locked="0"/>
    </xf>
    <xf numFmtId="0" fontId="44" fillId="0" borderId="17" xfId="32" applyFont="1" applyBorder="1" applyAlignment="1" applyProtection="1">
      <alignment horizontal="center" vertical="center" wrapText="1"/>
    </xf>
    <xf numFmtId="3" fontId="44" fillId="0" borderId="17" xfId="43" applyNumberFormat="1" applyFont="1" applyFill="1" applyBorder="1" applyAlignment="1" applyProtection="1">
      <alignment horizontal="center" vertical="center" wrapText="1"/>
      <protection locked="0"/>
    </xf>
    <xf numFmtId="3" fontId="44" fillId="0" borderId="24" xfId="43" applyNumberFormat="1" applyFont="1" applyBorder="1" applyAlignment="1" applyProtection="1">
      <alignment horizontal="center" vertical="center" wrapText="1"/>
      <protection locked="0"/>
    </xf>
    <xf numFmtId="3" fontId="44" fillId="0" borderId="23" xfId="43" applyNumberFormat="1" applyFont="1" applyBorder="1" applyAlignment="1" applyProtection="1">
      <alignment horizontal="center" vertical="center" wrapText="1"/>
      <protection locked="0"/>
    </xf>
    <xf numFmtId="0" fontId="44" fillId="0" borderId="23" xfId="0" applyFont="1" applyBorder="1" applyAlignment="1" applyProtection="1">
      <alignment horizontal="center" vertical="center" wrapText="1"/>
      <protection locked="0"/>
    </xf>
    <xf numFmtId="3" fontId="44" fillId="0" borderId="17" xfId="43" applyNumberFormat="1" applyFont="1" applyBorder="1" applyAlignment="1" applyProtection="1">
      <alignment horizontal="center" vertical="center" wrapText="1"/>
      <protection locked="0"/>
    </xf>
    <xf numFmtId="0" fontId="44" fillId="0" borderId="17" xfId="0" applyFont="1" applyBorder="1" applyAlignment="1" applyProtection="1">
      <alignment horizontal="center" vertical="center" wrapText="1"/>
      <protection locked="0"/>
    </xf>
    <xf numFmtId="0" fontId="44" fillId="0" borderId="24" xfId="0" applyFont="1" applyFill="1" applyBorder="1" applyAlignment="1" applyProtection="1">
      <alignment horizontal="center" vertical="center" wrapText="1"/>
    </xf>
    <xf numFmtId="0" fontId="44" fillId="0" borderId="93" xfId="0" applyFont="1" applyFill="1" applyBorder="1" applyAlignment="1" applyProtection="1">
      <alignment horizontal="center" vertical="center" wrapText="1"/>
    </xf>
    <xf numFmtId="0" fontId="44" fillId="0" borderId="87" xfId="0" applyFont="1" applyBorder="1" applyProtection="1">
      <protection locked="0"/>
    </xf>
    <xf numFmtId="0" fontId="44" fillId="0" borderId="93" xfId="0" applyFont="1" applyBorder="1" applyAlignment="1" applyProtection="1">
      <alignment horizontal="center" vertical="center"/>
      <protection locked="0"/>
    </xf>
    <xf numFmtId="0" fontId="44" fillId="0" borderId="24" xfId="0" applyFont="1" applyBorder="1" applyAlignment="1" applyProtection="1">
      <alignment horizontal="center" vertical="center"/>
      <protection locked="0"/>
    </xf>
    <xf numFmtId="0" fontId="44" fillId="0" borderId="23" xfId="0" applyFont="1" applyBorder="1" applyAlignment="1" applyProtection="1">
      <alignment horizontal="center" vertical="center"/>
      <protection locked="0"/>
    </xf>
    <xf numFmtId="0" fontId="44" fillId="0" borderId="17" xfId="0" applyFont="1" applyBorder="1" applyAlignment="1" applyProtection="1">
      <alignment horizontal="center" vertical="center"/>
      <protection locked="0"/>
    </xf>
    <xf numFmtId="0" fontId="44" fillId="0" borderId="27" xfId="0" applyFont="1" applyBorder="1" applyAlignment="1" applyProtection="1">
      <alignment horizontal="center" vertical="center"/>
      <protection locked="0"/>
    </xf>
    <xf numFmtId="3" fontId="44" fillId="0" borderId="48" xfId="32" applyNumberFormat="1" applyFont="1" applyFill="1" applyBorder="1" applyAlignment="1" applyProtection="1">
      <alignment horizontal="center" vertical="center" wrapText="1"/>
    </xf>
    <xf numFmtId="3" fontId="44" fillId="0" borderId="17" xfId="32" applyNumberFormat="1" applyFont="1" applyFill="1" applyBorder="1" applyAlignment="1" applyProtection="1">
      <alignment horizontal="center" vertical="center" wrapText="1"/>
    </xf>
    <xf numFmtId="0" fontId="44" fillId="0" borderId="57" xfId="0" applyFont="1" applyFill="1" applyBorder="1" applyAlignment="1" applyProtection="1">
      <alignment horizontal="center" vertical="center" wrapText="1"/>
      <protection locked="0"/>
    </xf>
    <xf numFmtId="0" fontId="44" fillId="0" borderId="32" xfId="0" applyFont="1" applyFill="1" applyBorder="1" applyAlignment="1" applyProtection="1">
      <alignment horizontal="center" vertical="center" wrapText="1"/>
      <protection locked="0"/>
    </xf>
    <xf numFmtId="0" fontId="44" fillId="0" borderId="22" xfId="0" applyFont="1" applyFill="1" applyBorder="1" applyAlignment="1" applyProtection="1">
      <alignment horizontal="center" vertical="center" wrapText="1"/>
      <protection locked="0"/>
    </xf>
    <xf numFmtId="0" fontId="61" fillId="0" borderId="0" xfId="0" applyFont="1" applyBorder="1" applyAlignment="1" applyProtection="1"/>
    <xf numFmtId="0" fontId="58" fillId="0" borderId="0" xfId="0" applyFont="1" applyProtection="1"/>
    <xf numFmtId="0" fontId="61" fillId="0" borderId="0" xfId="0" applyFont="1" applyBorder="1" applyAlignment="1" applyProtection="1">
      <protection locked="0"/>
    </xf>
    <xf numFmtId="0" fontId="61" fillId="0" borderId="0" xfId="0" applyFont="1" applyFill="1" applyBorder="1" applyAlignment="1" applyProtection="1"/>
    <xf numFmtId="0" fontId="58" fillId="0" borderId="0" xfId="0" applyFont="1" applyFill="1" applyProtection="1"/>
    <xf numFmtId="0" fontId="61" fillId="0" borderId="0" xfId="0" applyFont="1" applyFill="1" applyBorder="1" applyAlignment="1" applyProtection="1">
      <protection locked="0"/>
    </xf>
    <xf numFmtId="0" fontId="58" fillId="0" borderId="0" xfId="0" applyFont="1" applyFill="1" applyProtection="1">
      <protection locked="0"/>
    </xf>
    <xf numFmtId="0" fontId="61" fillId="0" borderId="0" xfId="0" applyFont="1" applyFill="1" applyAlignment="1" applyProtection="1">
      <alignment horizontal="center"/>
    </xf>
    <xf numFmtId="0" fontId="61" fillId="0" borderId="0" xfId="0" applyFont="1" applyFill="1" applyAlignment="1" applyProtection="1">
      <alignment horizontal="center"/>
      <protection locked="0"/>
    </xf>
    <xf numFmtId="0" fontId="61" fillId="0" borderId="0" xfId="0" applyFont="1" applyFill="1" applyAlignment="1" applyProtection="1">
      <alignment horizontal="center" vertical="center"/>
    </xf>
    <xf numFmtId="0" fontId="61" fillId="0" borderId="0" xfId="0" applyFont="1" applyFill="1" applyAlignment="1" applyProtection="1">
      <alignment horizontal="center" vertical="center"/>
      <protection locked="0"/>
    </xf>
    <xf numFmtId="0" fontId="2" fillId="0" borderId="26"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25" borderId="22" xfId="0" applyFont="1" applyFill="1" applyBorder="1" applyAlignment="1">
      <alignment horizontal="center"/>
    </xf>
    <xf numFmtId="0" fontId="3" fillId="25" borderId="34" xfId="0" applyFont="1" applyFill="1" applyBorder="1" applyAlignment="1">
      <alignment horizontal="center"/>
    </xf>
    <xf numFmtId="0" fontId="3" fillId="25" borderId="35" xfId="0" applyFont="1" applyFill="1" applyBorder="1" applyAlignment="1">
      <alignment horizontal="center"/>
    </xf>
    <xf numFmtId="0" fontId="3" fillId="25" borderId="36" xfId="0" applyFont="1" applyFill="1" applyBorder="1" applyAlignment="1">
      <alignment horizontal="center"/>
    </xf>
    <xf numFmtId="0" fontId="3" fillId="24" borderId="9" xfId="0" applyFont="1" applyFill="1" applyBorder="1" applyAlignment="1">
      <alignment horizontal="center"/>
    </xf>
    <xf numFmtId="0" fontId="3" fillId="24" borderId="26" xfId="0" applyFont="1" applyFill="1" applyBorder="1" applyAlignment="1">
      <alignment horizontal="center"/>
    </xf>
    <xf numFmtId="0" fontId="3" fillId="24" borderId="28" xfId="0" applyFont="1" applyFill="1" applyBorder="1" applyAlignment="1">
      <alignment horizontal="center"/>
    </xf>
    <xf numFmtId="0" fontId="3" fillId="24" borderId="37" xfId="0" applyFont="1" applyFill="1" applyBorder="1" applyAlignment="1">
      <alignment horizontal="left" vertical="center" wrapText="1"/>
    </xf>
    <xf numFmtId="0" fontId="3" fillId="24" borderId="38" xfId="0" applyFont="1" applyFill="1" applyBorder="1" applyAlignment="1">
      <alignment horizontal="left" vertical="center" wrapText="1"/>
    </xf>
    <xf numFmtId="0" fontId="3" fillId="25" borderId="12" xfId="0" applyFont="1" applyFill="1" applyBorder="1" applyAlignment="1">
      <alignment horizontal="center"/>
    </xf>
    <xf numFmtId="0" fontId="3" fillId="25" borderId="0" xfId="0" applyFont="1" applyFill="1" applyBorder="1" applyAlignment="1">
      <alignment horizontal="center"/>
    </xf>
    <xf numFmtId="0" fontId="3" fillId="25" borderId="30"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29"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30"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32" xfId="0" applyFont="1" applyFill="1" applyBorder="1" applyAlignment="1">
      <alignment horizontal="center" vertical="center"/>
    </xf>
    <xf numFmtId="0" fontId="31" fillId="25" borderId="33"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6" xfId="0" applyFont="1" applyFill="1" applyBorder="1" applyAlignment="1">
      <alignment vertical="top" wrapText="1"/>
    </xf>
    <xf numFmtId="0" fontId="1" fillId="25" borderId="28" xfId="0" applyFont="1" applyFill="1" applyBorder="1" applyAlignment="1">
      <alignment vertical="top" wrapText="1"/>
    </xf>
    <xf numFmtId="0" fontId="2" fillId="25" borderId="9" xfId="0" applyFont="1" applyFill="1" applyBorder="1" applyAlignment="1">
      <alignment horizontal="center"/>
    </xf>
    <xf numFmtId="0" fontId="2" fillId="25" borderId="26" xfId="0" applyFont="1" applyFill="1" applyBorder="1" applyAlignment="1">
      <alignment horizontal="center"/>
    </xf>
    <xf numFmtId="0" fontId="2" fillId="25" borderId="28" xfId="0" applyFont="1" applyFill="1" applyBorder="1" applyAlignment="1">
      <alignment horizontal="center"/>
    </xf>
    <xf numFmtId="0" fontId="2" fillId="25" borderId="39" xfId="0" applyFont="1" applyFill="1" applyBorder="1" applyAlignment="1">
      <alignment horizontal="center"/>
    </xf>
    <xf numFmtId="0" fontId="2" fillId="25" borderId="40" xfId="0" applyFont="1" applyFill="1" applyBorder="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3" fillId="24" borderId="47" xfId="0" applyFont="1" applyFill="1" applyBorder="1" applyAlignment="1">
      <alignment horizontal="center"/>
    </xf>
    <xf numFmtId="0" fontId="3" fillId="24" borderId="48"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51" xfId="0" applyFont="1" applyFill="1" applyBorder="1" applyAlignment="1">
      <alignment horizontal="center"/>
    </xf>
    <xf numFmtId="0" fontId="3" fillId="24" borderId="20" xfId="0" applyFont="1" applyFill="1" applyBorder="1" applyAlignment="1">
      <alignment horizontal="center"/>
    </xf>
    <xf numFmtId="0" fontId="3" fillId="24" borderId="52" xfId="0" applyFont="1" applyFill="1" applyBorder="1" applyAlignment="1">
      <alignment horizontal="center"/>
    </xf>
    <xf numFmtId="0" fontId="3" fillId="24" borderId="53" xfId="0" applyFont="1" applyFill="1" applyBorder="1" applyAlignment="1">
      <alignment horizontal="center"/>
    </xf>
    <xf numFmtId="0" fontId="3" fillId="25" borderId="9" xfId="0" applyFont="1" applyFill="1" applyBorder="1" applyAlignment="1">
      <alignment horizontal="center"/>
    </xf>
    <xf numFmtId="0" fontId="3" fillId="25" borderId="26" xfId="0" applyFont="1" applyFill="1" applyBorder="1" applyAlignment="1">
      <alignment horizontal="center"/>
    </xf>
    <xf numFmtId="0" fontId="3" fillId="25" borderId="28" xfId="0" applyFont="1" applyFill="1" applyBorder="1" applyAlignment="1">
      <alignment horizontal="center"/>
    </xf>
    <xf numFmtId="0" fontId="1" fillId="25" borderId="9" xfId="0" applyFont="1" applyFill="1" applyBorder="1" applyAlignment="1">
      <alignment horizontal="left" vertical="center" wrapText="1"/>
    </xf>
    <xf numFmtId="0" fontId="1" fillId="25" borderId="26" xfId="0" applyFont="1" applyFill="1" applyBorder="1" applyAlignment="1">
      <alignment horizontal="left" vertical="center"/>
    </xf>
    <xf numFmtId="0" fontId="1" fillId="25" borderId="28" xfId="0" applyFont="1" applyFill="1" applyBorder="1" applyAlignment="1">
      <alignment horizontal="left" vertical="center"/>
    </xf>
    <xf numFmtId="0" fontId="2" fillId="25" borderId="9" xfId="0" applyFont="1" applyFill="1" applyBorder="1" applyAlignment="1">
      <alignment horizontal="center" wrapText="1"/>
    </xf>
    <xf numFmtId="0" fontId="2" fillId="25" borderId="26" xfId="0" applyFont="1" applyFill="1" applyBorder="1" applyAlignment="1">
      <alignment horizontal="center" wrapText="1"/>
    </xf>
    <xf numFmtId="0" fontId="2" fillId="25" borderId="28" xfId="0" applyFont="1" applyFill="1" applyBorder="1" applyAlignment="1">
      <alignment horizontal="center" wrapText="1"/>
    </xf>
    <xf numFmtId="0" fontId="3" fillId="0" borderId="29" xfId="0" applyFont="1" applyFill="1" applyBorder="1" applyAlignment="1">
      <alignment horizontal="center"/>
    </xf>
    <xf numFmtId="0" fontId="3" fillId="0" borderId="0" xfId="0" applyFont="1" applyFill="1" applyBorder="1" applyAlignment="1">
      <alignment horizontal="center"/>
    </xf>
    <xf numFmtId="0" fontId="3" fillId="0" borderId="30" xfId="0" applyFont="1" applyFill="1" applyBorder="1" applyAlignment="1">
      <alignment horizontal="center"/>
    </xf>
    <xf numFmtId="0" fontId="1" fillId="25" borderId="9" xfId="0" applyFont="1" applyFill="1" applyBorder="1" applyAlignment="1">
      <alignment horizontal="center" wrapText="1"/>
    </xf>
    <xf numFmtId="0" fontId="1" fillId="25" borderId="26" xfId="0" applyFont="1" applyFill="1" applyBorder="1" applyAlignment="1">
      <alignment horizontal="center" wrapText="1"/>
    </xf>
    <xf numFmtId="0" fontId="1" fillId="25" borderId="28" xfId="0" applyFont="1" applyFill="1" applyBorder="1" applyAlignment="1">
      <alignment horizontal="center" wrapText="1"/>
    </xf>
    <xf numFmtId="0" fontId="2" fillId="27" borderId="26"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8" xfId="0" applyFont="1" applyFill="1" applyBorder="1" applyAlignment="1">
      <alignment horizontal="center" vertical="center" wrapText="1"/>
    </xf>
    <xf numFmtId="0" fontId="3" fillId="0" borderId="12" xfId="0" applyFont="1" applyFill="1" applyBorder="1" applyAlignment="1">
      <alignment horizontal="center"/>
    </xf>
    <xf numFmtId="0" fontId="3" fillId="0" borderId="11" xfId="0" applyFont="1" applyFill="1" applyBorder="1" applyAlignment="1">
      <alignment horizontal="center"/>
    </xf>
    <xf numFmtId="0" fontId="3" fillId="0" borderId="13" xfId="0" applyFont="1" applyFill="1" applyBorder="1" applyAlignment="1">
      <alignment horizontal="center"/>
    </xf>
    <xf numFmtId="0" fontId="1" fillId="25" borderId="9" xfId="0" applyFont="1" applyFill="1" applyBorder="1" applyAlignment="1">
      <alignment horizontal="center"/>
    </xf>
    <xf numFmtId="0" fontId="1" fillId="25" borderId="26" xfId="0" applyFont="1" applyFill="1" applyBorder="1" applyAlignment="1">
      <alignment horizontal="center"/>
    </xf>
    <xf numFmtId="0" fontId="1" fillId="25" borderId="28" xfId="0" applyFont="1" applyFill="1" applyBorder="1" applyAlignment="1">
      <alignment horizontal="center"/>
    </xf>
    <xf numFmtId="0" fontId="1" fillId="25" borderId="29" xfId="0" applyFont="1" applyFill="1" applyBorder="1" applyAlignment="1">
      <alignment horizontal="center"/>
    </xf>
    <xf numFmtId="0" fontId="1" fillId="25" borderId="0" xfId="0" applyFont="1" applyFill="1" applyBorder="1" applyAlignment="1">
      <alignment horizontal="center"/>
    </xf>
    <xf numFmtId="0" fontId="1" fillId="25" borderId="30" xfId="0" applyFont="1" applyFill="1" applyBorder="1" applyAlignment="1">
      <alignment horizontal="center"/>
    </xf>
    <xf numFmtId="0" fontId="1" fillId="25" borderId="26" xfId="0" applyFont="1" applyFill="1" applyBorder="1" applyAlignment="1">
      <alignment horizontal="left" vertical="center" wrapText="1"/>
    </xf>
    <xf numFmtId="0" fontId="1" fillId="25" borderId="28"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6" xfId="0" applyFont="1" applyFill="1" applyBorder="1" applyAlignment="1">
      <alignment horizontal="justify" vertical="justify" wrapText="1"/>
    </xf>
    <xf numFmtId="0" fontId="2" fillId="25" borderId="28" xfId="0" applyFont="1" applyFill="1" applyBorder="1" applyAlignment="1">
      <alignment horizontal="justify" vertical="justify" wrapText="1"/>
    </xf>
    <xf numFmtId="0" fontId="3" fillId="0" borderId="9" xfId="0" applyFont="1" applyFill="1" applyBorder="1" applyAlignment="1">
      <alignment horizontal="center"/>
    </xf>
    <xf numFmtId="0" fontId="3" fillId="0" borderId="26" xfId="0" applyFont="1" applyFill="1" applyBorder="1" applyAlignment="1">
      <alignment horizontal="center"/>
    </xf>
    <xf numFmtId="0" fontId="3" fillId="0" borderId="28" xfId="0" applyFont="1" applyFill="1" applyBorder="1" applyAlignment="1">
      <alignment horizont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1"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9" fillId="24" borderId="33"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6" xfId="0" applyFont="1" applyFill="1" applyBorder="1" applyAlignment="1">
      <alignment horizontal="center" vertical="distributed"/>
    </xf>
    <xf numFmtId="0" fontId="2" fillId="0" borderId="26" xfId="0" applyFont="1" applyFill="1" applyBorder="1" applyAlignment="1">
      <alignment horizontal="center" vertical="distributed"/>
    </xf>
    <xf numFmtId="0" fontId="2" fillId="0" borderId="28" xfId="0" applyFont="1" applyFill="1" applyBorder="1" applyAlignment="1">
      <alignment horizontal="center" vertical="distributed"/>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57"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58" xfId="0" applyFont="1" applyFill="1" applyBorder="1" applyAlignment="1" applyProtection="1">
      <alignment horizontal="center" vertical="center"/>
    </xf>
    <xf numFmtId="0" fontId="7" fillId="0" borderId="41" xfId="0" applyFont="1" applyFill="1" applyBorder="1" applyAlignment="1" applyProtection="1">
      <alignment vertical="center"/>
    </xf>
    <xf numFmtId="0" fontId="7" fillId="0" borderId="27" xfId="0" applyFont="1" applyFill="1" applyBorder="1" applyAlignment="1" applyProtection="1">
      <alignment vertical="center"/>
    </xf>
    <xf numFmtId="0" fontId="7" fillId="0" borderId="58"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5"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25" fillId="0" borderId="74" xfId="0" applyFont="1" applyBorder="1" applyAlignment="1">
      <alignment horizontal="center"/>
    </xf>
    <xf numFmtId="0" fontId="0" fillId="0" borderId="75" xfId="0" applyBorder="1" applyAlignment="1">
      <alignment horizontal="left"/>
    </xf>
    <xf numFmtId="0" fontId="0" fillId="0" borderId="76" xfId="0" applyBorder="1" applyAlignment="1">
      <alignment horizontal="left"/>
    </xf>
    <xf numFmtId="0" fontId="0" fillId="0" borderId="77" xfId="0" applyBorder="1" applyAlignment="1">
      <alignment horizontal="left"/>
    </xf>
    <xf numFmtId="0" fontId="25" fillId="0" borderId="78" xfId="0" applyFont="1" applyBorder="1" applyAlignment="1">
      <alignment horizontal="center"/>
    </xf>
    <xf numFmtId="0" fontId="0" fillId="0" borderId="79" xfId="0" applyBorder="1" applyAlignment="1">
      <alignment horizontal="left"/>
    </xf>
    <xf numFmtId="0" fontId="0" fillId="0" borderId="40" xfId="0" applyBorder="1" applyAlignment="1">
      <alignment horizontal="left"/>
    </xf>
    <xf numFmtId="0" fontId="0" fillId="0" borderId="80" xfId="0" applyBorder="1" applyAlignment="1">
      <alignment horizontal="left"/>
    </xf>
    <xf numFmtId="0" fontId="26" fillId="0" borderId="81" xfId="0" applyFont="1" applyBorder="1" applyAlignment="1">
      <alignment horizontal="center"/>
    </xf>
    <xf numFmtId="0" fontId="0" fillId="0" borderId="82" xfId="0" applyBorder="1" applyAlignment="1">
      <alignment horizontal="left"/>
    </xf>
    <xf numFmtId="0" fontId="0" fillId="0" borderId="83" xfId="0" applyBorder="1" applyAlignment="1">
      <alignment horizontal="left"/>
    </xf>
    <xf numFmtId="0" fontId="0" fillId="0" borderId="84" xfId="0" applyBorder="1" applyAlignment="1">
      <alignment horizontal="left"/>
    </xf>
    <xf numFmtId="0" fontId="0" fillId="0" borderId="65" xfId="0" applyBorder="1" applyAlignment="1" applyProtection="1">
      <alignment horizontal="center" vertical="center" wrapText="1"/>
    </xf>
    <xf numFmtId="0" fontId="0" fillId="0" borderId="66" xfId="0" applyBorder="1" applyAlignment="1" applyProtection="1">
      <alignment horizontal="center" vertical="center" wrapText="1"/>
    </xf>
    <xf numFmtId="9" fontId="0" fillId="0" borderId="48" xfId="0" applyNumberFormat="1" applyBorder="1" applyAlignment="1" applyProtection="1">
      <alignment horizontal="center" vertical="center" wrapText="1"/>
      <protection locked="0"/>
    </xf>
    <xf numFmtId="9" fontId="0" fillId="0" borderId="67" xfId="0" applyNumberFormat="1" applyBorder="1" applyAlignment="1" applyProtection="1">
      <alignment horizontal="center" vertical="center" wrapText="1"/>
      <protection locked="0"/>
    </xf>
    <xf numFmtId="0" fontId="1" fillId="0" borderId="49"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8" xfId="0" applyBorder="1" applyAlignment="1" applyProtection="1">
      <alignment horizontal="justify" vertical="center"/>
      <protection locked="0"/>
    </xf>
    <xf numFmtId="0" fontId="0" fillId="0" borderId="69" xfId="0" applyBorder="1" applyAlignment="1" applyProtection="1">
      <alignment horizontal="justify" vertical="center"/>
      <protection locked="0"/>
    </xf>
    <xf numFmtId="0" fontId="0" fillId="0" borderId="32" xfId="0" applyBorder="1" applyAlignment="1" applyProtection="1">
      <alignment horizontal="justify" vertical="center"/>
      <protection locked="0"/>
    </xf>
    <xf numFmtId="0" fontId="0" fillId="0" borderId="70" xfId="0" applyBorder="1" applyAlignment="1" applyProtection="1">
      <alignment horizontal="justify" vertical="center"/>
      <protection locked="0"/>
    </xf>
    <xf numFmtId="0" fontId="27" fillId="0" borderId="0" xfId="0" applyFont="1" applyAlignment="1">
      <alignment horizontal="center"/>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2" xfId="0" applyFont="1" applyBorder="1" applyAlignment="1">
      <alignment horizontal="center" wrapText="1"/>
    </xf>
    <xf numFmtId="0" fontId="2" fillId="0" borderId="63" xfId="0" applyFont="1" applyBorder="1" applyAlignment="1">
      <alignment horizontal="center" wrapText="1"/>
    </xf>
    <xf numFmtId="0" fontId="2" fillId="0" borderId="10" xfId="0" applyFont="1" applyBorder="1" applyAlignment="1">
      <alignment horizontal="center"/>
    </xf>
    <xf numFmtId="0" fontId="2" fillId="0" borderId="64" xfId="0" applyFont="1" applyBorder="1" applyAlignment="1">
      <alignment horizontal="center"/>
    </xf>
    <xf numFmtId="9" fontId="2" fillId="25" borderId="9" xfId="0" applyNumberFormat="1" applyFont="1" applyFill="1" applyBorder="1" applyAlignment="1">
      <alignment horizontal="center" wrapText="1"/>
    </xf>
    <xf numFmtId="0" fontId="1" fillId="25" borderId="9" xfId="0" applyFont="1" applyFill="1" applyBorder="1" applyAlignment="1">
      <alignment horizontal="center" vertical="center" wrapText="1"/>
    </xf>
    <xf numFmtId="0" fontId="1" fillId="25" borderId="26" xfId="0" applyFont="1" applyFill="1" applyBorder="1" applyAlignment="1">
      <alignment horizontal="center" vertical="center"/>
    </xf>
    <xf numFmtId="0" fontId="1" fillId="25" borderId="28" xfId="0" applyFont="1" applyFill="1" applyBorder="1" applyAlignment="1">
      <alignment horizontal="center" vertical="center"/>
    </xf>
    <xf numFmtId="0" fontId="1" fillId="25" borderId="9" xfId="0" applyFont="1" applyFill="1" applyBorder="1" applyAlignment="1">
      <alignment horizontal="center" vertical="center"/>
    </xf>
    <xf numFmtId="0" fontId="9" fillId="24" borderId="12" xfId="32" applyFont="1" applyFill="1" applyBorder="1" applyAlignment="1">
      <alignment horizontal="center" vertical="center" wrapText="1"/>
    </xf>
    <xf numFmtId="0" fontId="9" fillId="24" borderId="11" xfId="32" applyFont="1" applyFill="1" applyBorder="1" applyAlignment="1">
      <alignment horizontal="center" vertical="center" wrapText="1"/>
    </xf>
    <xf numFmtId="0" fontId="9" fillId="24" borderId="13" xfId="32" applyFont="1" applyFill="1" applyBorder="1" applyAlignment="1">
      <alignment horizontal="center" vertical="center" wrapText="1"/>
    </xf>
    <xf numFmtId="0" fontId="9" fillId="24" borderId="31" xfId="32" applyFont="1" applyFill="1" applyBorder="1" applyAlignment="1">
      <alignment horizontal="center" vertical="center" wrapText="1"/>
    </xf>
    <xf numFmtId="0" fontId="9" fillId="24" borderId="32" xfId="32" applyFont="1" applyFill="1" applyBorder="1" applyAlignment="1">
      <alignment horizontal="center" vertical="center" wrapText="1"/>
    </xf>
    <xf numFmtId="0" fontId="9" fillId="24" borderId="33" xfId="32" applyFont="1" applyFill="1" applyBorder="1" applyAlignment="1">
      <alignment horizontal="center" vertical="center" wrapText="1"/>
    </xf>
    <xf numFmtId="0" fontId="3" fillId="25" borderId="0" xfId="32" applyFont="1" applyFill="1" applyAlignment="1">
      <alignment horizontal="center" vertical="center" wrapText="1"/>
    </xf>
    <xf numFmtId="0" fontId="2" fillId="0" borderId="26" xfId="32" applyFont="1" applyFill="1" applyBorder="1" applyAlignment="1">
      <alignment horizontal="center" vertical="distributed"/>
    </xf>
    <xf numFmtId="0" fontId="2" fillId="0" borderId="28" xfId="32" applyFont="1" applyFill="1" applyBorder="1" applyAlignment="1">
      <alignment horizontal="center" vertical="distributed"/>
    </xf>
    <xf numFmtId="0" fontId="3" fillId="24" borderId="29" xfId="32" applyFont="1" applyFill="1" applyBorder="1" applyAlignment="1">
      <alignment horizontal="right" vertical="distributed"/>
    </xf>
    <xf numFmtId="0" fontId="3" fillId="24" borderId="0" xfId="32" applyFont="1" applyFill="1" applyBorder="1" applyAlignment="1">
      <alignment horizontal="right" vertical="distributed"/>
    </xf>
    <xf numFmtId="0" fontId="5" fillId="0" borderId="54" xfId="32" applyFont="1" applyFill="1" applyBorder="1" applyAlignment="1" applyProtection="1">
      <alignment horizontal="center" vertical="center"/>
    </xf>
    <xf numFmtId="0" fontId="5" fillId="0" borderId="55" xfId="32" applyFont="1" applyFill="1" applyBorder="1" applyAlignment="1" applyProtection="1">
      <alignment horizontal="center" vertical="center"/>
    </xf>
    <xf numFmtId="0" fontId="5" fillId="0" borderId="56" xfId="32" applyFont="1" applyFill="1" applyBorder="1" applyAlignment="1" applyProtection="1">
      <alignment horizontal="center" vertical="center"/>
    </xf>
    <xf numFmtId="0" fontId="6" fillId="0" borderId="15" xfId="32" applyFont="1" applyFill="1" applyBorder="1" applyAlignment="1" applyProtection="1">
      <alignment horizontal="center" vertical="center"/>
    </xf>
    <xf numFmtId="0" fontId="6" fillId="0" borderId="23" xfId="32" applyFont="1" applyFill="1" applyBorder="1" applyAlignment="1" applyProtection="1">
      <alignment horizontal="center" vertical="center"/>
    </xf>
    <xf numFmtId="0" fontId="6" fillId="0" borderId="19" xfId="32" applyFont="1" applyFill="1" applyBorder="1" applyAlignment="1" applyProtection="1">
      <alignment horizontal="center" vertical="center"/>
    </xf>
    <xf numFmtId="0" fontId="7" fillId="0" borderId="57" xfId="32" applyFont="1" applyFill="1" applyBorder="1" applyAlignment="1" applyProtection="1">
      <alignment vertical="center"/>
    </xf>
    <xf numFmtId="0" fontId="7" fillId="0" borderId="23" xfId="32" applyFont="1" applyFill="1" applyBorder="1" applyAlignment="1" applyProtection="1">
      <alignment vertical="center"/>
    </xf>
    <xf numFmtId="0" fontId="7" fillId="0" borderId="19" xfId="32" applyFont="1" applyFill="1" applyBorder="1" applyAlignment="1" applyProtection="1">
      <alignment vertical="center"/>
    </xf>
    <xf numFmtId="0" fontId="6" fillId="0" borderId="16" xfId="32" applyFont="1" applyFill="1" applyBorder="1" applyAlignment="1" applyProtection="1">
      <alignment horizontal="center" vertical="center"/>
    </xf>
    <xf numFmtId="0" fontId="6" fillId="0" borderId="27" xfId="32" applyFont="1" applyFill="1" applyBorder="1" applyAlignment="1" applyProtection="1">
      <alignment horizontal="center" vertical="center"/>
    </xf>
    <xf numFmtId="0" fontId="6" fillId="0" borderId="58" xfId="32" applyFont="1" applyFill="1" applyBorder="1" applyAlignment="1" applyProtection="1">
      <alignment horizontal="center" vertical="center"/>
    </xf>
    <xf numFmtId="0" fontId="7" fillId="0" borderId="41" xfId="32" applyFont="1" applyFill="1" applyBorder="1" applyAlignment="1" applyProtection="1">
      <alignment vertical="center"/>
    </xf>
    <xf numFmtId="0" fontId="7" fillId="0" borderId="27" xfId="32" applyFont="1" applyFill="1" applyBorder="1" applyAlignment="1" applyProtection="1">
      <alignment vertical="center"/>
    </xf>
    <xf numFmtId="0" fontId="7" fillId="0" borderId="58" xfId="32" applyFont="1" applyFill="1" applyBorder="1" applyAlignment="1" applyProtection="1">
      <alignment vertical="center"/>
    </xf>
    <xf numFmtId="0" fontId="6" fillId="0" borderId="14" xfId="32" applyFont="1" applyFill="1" applyBorder="1" applyAlignment="1" applyProtection="1">
      <alignment horizontal="center" vertical="center"/>
    </xf>
    <xf numFmtId="0" fontId="6" fillId="0" borderId="17" xfId="32" applyFont="1" applyFill="1" applyBorder="1" applyAlignment="1" applyProtection="1">
      <alignment horizontal="center" vertical="center"/>
    </xf>
    <xf numFmtId="0" fontId="6" fillId="0" borderId="18" xfId="32" applyFont="1" applyFill="1" applyBorder="1" applyAlignment="1" applyProtection="1">
      <alignment horizontal="center" vertical="center"/>
    </xf>
    <xf numFmtId="0" fontId="7" fillId="0" borderId="35" xfId="32" applyFont="1" applyFill="1" applyBorder="1" applyAlignment="1" applyProtection="1">
      <alignment vertical="center"/>
    </xf>
    <xf numFmtId="0" fontId="7" fillId="0" borderId="17" xfId="32" applyFont="1" applyFill="1" applyBorder="1" applyAlignment="1" applyProtection="1">
      <alignment vertical="center"/>
    </xf>
    <xf numFmtId="0" fontId="7" fillId="0" borderId="18" xfId="32" applyFont="1" applyFill="1" applyBorder="1" applyAlignment="1" applyProtection="1">
      <alignment vertical="center"/>
    </xf>
    <xf numFmtId="0" fontId="1" fillId="25" borderId="29" xfId="32" applyFont="1" applyFill="1" applyBorder="1" applyAlignment="1">
      <alignment horizontal="center"/>
    </xf>
    <xf numFmtId="0" fontId="1" fillId="25" borderId="0" xfId="32" applyFont="1" applyFill="1" applyBorder="1" applyAlignment="1">
      <alignment horizontal="center"/>
    </xf>
    <xf numFmtId="0" fontId="1" fillId="25" borderId="30" xfId="32" applyFont="1" applyFill="1" applyBorder="1" applyAlignment="1">
      <alignment horizontal="center"/>
    </xf>
    <xf numFmtId="0" fontId="2" fillId="25" borderId="9" xfId="32" applyFont="1" applyFill="1" applyBorder="1" applyAlignment="1">
      <alignment horizontal="center"/>
    </xf>
    <xf numFmtId="0" fontId="2" fillId="25" borderId="26" xfId="32" applyFont="1" applyFill="1" applyBorder="1" applyAlignment="1">
      <alignment horizontal="center"/>
    </xf>
    <xf numFmtId="0" fontId="2" fillId="25" borderId="28" xfId="32" applyFont="1" applyFill="1" applyBorder="1" applyAlignment="1">
      <alignment horizontal="center"/>
    </xf>
    <xf numFmtId="0" fontId="3" fillId="25" borderId="12" xfId="32" applyFont="1" applyFill="1" applyBorder="1" applyAlignment="1">
      <alignment horizontal="center"/>
    </xf>
    <xf numFmtId="0" fontId="3" fillId="25" borderId="11" xfId="32" applyFont="1" applyFill="1" applyBorder="1" applyAlignment="1">
      <alignment horizontal="center"/>
    </xf>
    <xf numFmtId="0" fontId="3" fillId="25" borderId="13" xfId="32" applyFont="1" applyFill="1" applyBorder="1" applyAlignment="1">
      <alignment horizontal="center"/>
    </xf>
    <xf numFmtId="0" fontId="44" fillId="25" borderId="9" xfId="32" applyFont="1" applyFill="1" applyBorder="1" applyAlignment="1">
      <alignment horizontal="center" vertical="center"/>
    </xf>
    <xf numFmtId="0" fontId="44" fillId="25" borderId="26" xfId="32" applyFont="1" applyFill="1" applyBorder="1" applyAlignment="1">
      <alignment horizontal="center" vertical="center"/>
    </xf>
    <xf numFmtId="0" fontId="44" fillId="25" borderId="28" xfId="32" applyFont="1" applyFill="1" applyBorder="1" applyAlignment="1">
      <alignment horizontal="center" vertical="center"/>
    </xf>
    <xf numFmtId="0" fontId="3" fillId="25" borderId="9" xfId="32" applyFont="1" applyFill="1" applyBorder="1" applyAlignment="1">
      <alignment horizontal="center"/>
    </xf>
    <xf numFmtId="0" fontId="3" fillId="25" borderId="26" xfId="32" applyFont="1" applyFill="1" applyBorder="1" applyAlignment="1">
      <alignment horizontal="center"/>
    </xf>
    <xf numFmtId="0" fontId="3" fillId="25" borderId="28" xfId="32" applyFont="1" applyFill="1" applyBorder="1" applyAlignment="1">
      <alignment horizontal="center"/>
    </xf>
    <xf numFmtId="0" fontId="44" fillId="25" borderId="9" xfId="32" applyFont="1" applyFill="1" applyBorder="1" applyAlignment="1">
      <alignment horizontal="left" vertical="center" wrapText="1"/>
    </xf>
    <xf numFmtId="0" fontId="44" fillId="25" borderId="26" xfId="32" applyFont="1" applyFill="1" applyBorder="1" applyAlignment="1">
      <alignment horizontal="left" vertical="center" wrapText="1"/>
    </xf>
    <xf numFmtId="0" fontId="44" fillId="25" borderId="28" xfId="32" applyFont="1" applyFill="1" applyBorder="1" applyAlignment="1">
      <alignment horizontal="left" vertical="center" wrapText="1"/>
    </xf>
    <xf numFmtId="0" fontId="3" fillId="25" borderId="9" xfId="32" applyFont="1" applyFill="1" applyBorder="1" applyAlignment="1">
      <alignment horizontal="center" wrapText="1"/>
    </xf>
    <xf numFmtId="0" fontId="3" fillId="25" borderId="26" xfId="32" applyFont="1" applyFill="1" applyBorder="1" applyAlignment="1">
      <alignment horizontal="center" wrapText="1"/>
    </xf>
    <xf numFmtId="0" fontId="3" fillId="25" borderId="28" xfId="32" applyFont="1" applyFill="1" applyBorder="1" applyAlignment="1">
      <alignment horizontal="center" wrapText="1"/>
    </xf>
    <xf numFmtId="0" fontId="44" fillId="0" borderId="9" xfId="32" applyFont="1" applyFill="1" applyBorder="1" applyAlignment="1">
      <alignment horizontal="left" vertical="center" wrapText="1"/>
    </xf>
    <xf numFmtId="0" fontId="44" fillId="0" borderId="26" xfId="32" applyFont="1" applyFill="1" applyBorder="1" applyAlignment="1">
      <alignment horizontal="left" vertical="center" wrapText="1"/>
    </xf>
    <xf numFmtId="0" fontId="44" fillId="0" borderId="90" xfId="32" applyFont="1" applyFill="1" applyBorder="1" applyAlignment="1">
      <alignment horizontal="left" vertical="center" wrapText="1"/>
    </xf>
    <xf numFmtId="0" fontId="3" fillId="0" borderId="11" xfId="32" applyFont="1" applyFill="1" applyBorder="1" applyAlignment="1">
      <alignment horizontal="center"/>
    </xf>
    <xf numFmtId="0" fontId="3" fillId="24" borderId="9" xfId="32" applyFont="1" applyFill="1" applyBorder="1" applyAlignment="1">
      <alignment horizontal="center"/>
    </xf>
    <xf numFmtId="0" fontId="3" fillId="24" borderId="26" xfId="32" applyFont="1" applyFill="1" applyBorder="1" applyAlignment="1">
      <alignment horizontal="center"/>
    </xf>
    <xf numFmtId="0" fontId="3" fillId="24" borderId="28" xfId="32" applyFont="1" applyFill="1" applyBorder="1" applyAlignment="1">
      <alignment horizontal="center"/>
    </xf>
    <xf numFmtId="0" fontId="3" fillId="0" borderId="9" xfId="32" applyFont="1" applyFill="1" applyBorder="1" applyAlignment="1">
      <alignment horizontal="center"/>
    </xf>
    <xf numFmtId="0" fontId="3" fillId="0" borderId="26" xfId="32" applyFont="1" applyFill="1" applyBorder="1" applyAlignment="1">
      <alignment horizontal="center"/>
    </xf>
    <xf numFmtId="0" fontId="3" fillId="0" borderId="28" xfId="32" applyFont="1" applyFill="1" applyBorder="1" applyAlignment="1">
      <alignment horizontal="center"/>
    </xf>
    <xf numFmtId="0" fontId="1" fillId="25" borderId="9" xfId="32" applyFont="1" applyFill="1" applyBorder="1" applyAlignment="1">
      <alignment horizontal="center" vertical="center" wrapText="1"/>
    </xf>
    <xf numFmtId="0" fontId="1" fillId="25" borderId="26" xfId="32" applyFont="1" applyFill="1" applyBorder="1" applyAlignment="1">
      <alignment horizontal="center" vertical="center"/>
    </xf>
    <xf numFmtId="0" fontId="1" fillId="25" borderId="28" xfId="32" applyFont="1" applyFill="1" applyBorder="1" applyAlignment="1">
      <alignment horizontal="center" vertical="center"/>
    </xf>
    <xf numFmtId="0" fontId="1" fillId="25" borderId="9" xfId="32" applyFont="1" applyFill="1" applyBorder="1" applyAlignment="1">
      <alignment horizontal="left" vertical="center" wrapText="1"/>
    </xf>
    <xf numFmtId="0" fontId="1" fillId="25" borderId="26" xfId="32" applyFont="1" applyFill="1" applyBorder="1" applyAlignment="1">
      <alignment horizontal="left" vertical="center" wrapText="1"/>
    </xf>
    <xf numFmtId="0" fontId="1" fillId="25" borderId="28" xfId="32" applyFont="1" applyFill="1" applyBorder="1" applyAlignment="1">
      <alignment horizontal="left" vertical="center" wrapText="1"/>
    </xf>
    <xf numFmtId="9" fontId="27" fillId="25" borderId="9" xfId="32" applyNumberFormat="1" applyFont="1" applyFill="1" applyBorder="1" applyAlignment="1">
      <alignment horizontal="center" vertical="center" wrapText="1"/>
    </xf>
    <xf numFmtId="9" fontId="27" fillId="25" borderId="26" xfId="32" applyNumberFormat="1" applyFont="1" applyFill="1" applyBorder="1" applyAlignment="1">
      <alignment horizontal="center" vertical="center" wrapText="1"/>
    </xf>
    <xf numFmtId="9" fontId="27" fillId="25" borderId="28" xfId="32" applyNumberFormat="1" applyFont="1" applyFill="1" applyBorder="1" applyAlignment="1">
      <alignment horizontal="center" vertical="center" wrapText="1"/>
    </xf>
    <xf numFmtId="0" fontId="3" fillId="0" borderId="29" xfId="32" applyFont="1" applyFill="1" applyBorder="1" applyAlignment="1">
      <alignment horizontal="center"/>
    </xf>
    <xf numFmtId="0" fontId="3" fillId="0" borderId="0" xfId="32" applyFont="1" applyFill="1" applyBorder="1" applyAlignment="1">
      <alignment horizontal="center"/>
    </xf>
    <xf numFmtId="0" fontId="3" fillId="0" borderId="30" xfId="32" applyFont="1" applyFill="1" applyBorder="1" applyAlignment="1">
      <alignment horizontal="center"/>
    </xf>
    <xf numFmtId="0" fontId="1" fillId="25" borderId="26" xfId="32" applyFont="1" applyFill="1" applyBorder="1" applyAlignment="1">
      <alignment horizontal="center" vertical="center" wrapText="1"/>
    </xf>
    <xf numFmtId="0" fontId="1" fillId="25" borderId="28" xfId="32" applyFont="1" applyFill="1" applyBorder="1" applyAlignment="1">
      <alignment horizontal="center" vertical="center" wrapText="1"/>
    </xf>
    <xf numFmtId="0" fontId="2" fillId="27" borderId="26" xfId="32" applyFont="1" applyFill="1" applyBorder="1" applyAlignment="1">
      <alignment horizontal="center" vertical="center" wrapText="1"/>
    </xf>
    <xf numFmtId="0" fontId="2" fillId="28" borderId="9" xfId="32" applyFont="1" applyFill="1" applyBorder="1" applyAlignment="1">
      <alignment horizontal="center" vertical="center" wrapText="1"/>
    </xf>
    <xf numFmtId="0" fontId="2" fillId="28" borderId="28" xfId="32" applyFont="1" applyFill="1" applyBorder="1" applyAlignment="1">
      <alignment horizontal="center" vertical="center" wrapText="1"/>
    </xf>
    <xf numFmtId="0" fontId="3" fillId="0" borderId="12" xfId="32" applyFont="1" applyFill="1" applyBorder="1" applyAlignment="1">
      <alignment horizontal="center"/>
    </xf>
    <xf numFmtId="0" fontId="3" fillId="0" borderId="13" xfId="32" applyFont="1" applyFill="1" applyBorder="1" applyAlignment="1">
      <alignment horizontal="center"/>
    </xf>
    <xf numFmtId="0" fontId="2" fillId="25" borderId="9" xfId="32" applyFont="1" applyFill="1" applyBorder="1" applyAlignment="1">
      <alignment horizontal="center" wrapText="1"/>
    </xf>
    <xf numFmtId="0" fontId="3" fillId="24" borderId="47" xfId="32" applyFont="1" applyFill="1" applyBorder="1" applyAlignment="1">
      <alignment horizontal="center"/>
    </xf>
    <xf numFmtId="0" fontId="3" fillId="24" borderId="48" xfId="32" applyFont="1" applyFill="1" applyBorder="1" applyAlignment="1">
      <alignment horizontal="center"/>
    </xf>
    <xf numFmtId="0" fontId="3" fillId="24" borderId="49" xfId="32" applyFont="1" applyFill="1" applyBorder="1" applyAlignment="1">
      <alignment horizontal="center"/>
    </xf>
    <xf numFmtId="0" fontId="3" fillId="24" borderId="50" xfId="32" applyFont="1" applyFill="1" applyBorder="1" applyAlignment="1">
      <alignment horizontal="center"/>
    </xf>
    <xf numFmtId="0" fontId="3" fillId="24" borderId="51" xfId="32" applyFont="1" applyFill="1" applyBorder="1" applyAlignment="1">
      <alignment horizontal="center"/>
    </xf>
    <xf numFmtId="0" fontId="3" fillId="24" borderId="20" xfId="32" applyFont="1" applyFill="1" applyBorder="1" applyAlignment="1">
      <alignment horizontal="center"/>
    </xf>
    <xf numFmtId="0" fontId="3" fillId="24" borderId="52" xfId="32" applyFont="1" applyFill="1" applyBorder="1" applyAlignment="1">
      <alignment horizontal="center"/>
    </xf>
    <xf numFmtId="0" fontId="3" fillId="24" borderId="53" xfId="32" applyFont="1" applyFill="1" applyBorder="1" applyAlignment="1">
      <alignment horizontal="center"/>
    </xf>
    <xf numFmtId="0" fontId="1" fillId="25" borderId="43" xfId="32" applyFont="1" applyFill="1" applyBorder="1" applyAlignment="1">
      <alignment horizontal="center" vertical="center" wrapText="1"/>
    </xf>
    <xf numFmtId="0" fontId="1" fillId="25" borderId="44" xfId="32" applyFont="1" applyFill="1" applyBorder="1" applyAlignment="1">
      <alignment horizontal="center" vertical="center" wrapText="1"/>
    </xf>
    <xf numFmtId="0" fontId="1" fillId="25" borderId="45" xfId="32" applyFont="1" applyFill="1" applyBorder="1" applyAlignment="1">
      <alignment horizontal="center" vertical="center" wrapText="1"/>
    </xf>
    <xf numFmtId="0" fontId="1" fillId="25" borderId="25" xfId="32" applyFont="1" applyFill="1" applyBorder="1" applyAlignment="1">
      <alignment horizontal="left" vertical="center" wrapText="1"/>
    </xf>
    <xf numFmtId="0" fontId="1" fillId="25" borderId="91" xfId="32" applyFont="1" applyFill="1" applyBorder="1" applyAlignment="1">
      <alignment horizontal="left" vertical="center" wrapText="1"/>
    </xf>
    <xf numFmtId="0" fontId="1" fillId="25" borderId="92" xfId="32" applyFont="1" applyFill="1" applyBorder="1" applyAlignment="1">
      <alignment horizontal="left" vertical="center" wrapText="1"/>
    </xf>
    <xf numFmtId="0" fontId="1" fillId="25" borderId="39" xfId="32" applyFont="1" applyFill="1" applyBorder="1" applyAlignment="1">
      <alignment horizontal="left" vertical="center" wrapText="1"/>
    </xf>
    <xf numFmtId="0" fontId="1" fillId="25" borderId="40" xfId="32" applyFont="1" applyFill="1" applyBorder="1" applyAlignment="1">
      <alignment horizontal="left" vertical="center" wrapText="1"/>
    </xf>
    <xf numFmtId="0" fontId="1" fillId="25" borderId="42" xfId="32" applyFont="1" applyFill="1" applyBorder="1" applyAlignment="1">
      <alignment horizontal="left" vertical="center" wrapText="1"/>
    </xf>
    <xf numFmtId="0" fontId="1" fillId="25" borderId="9" xfId="32" applyFill="1" applyBorder="1" applyAlignment="1">
      <alignment horizontal="left"/>
    </xf>
    <xf numFmtId="0" fontId="1" fillId="25" borderId="26" xfId="32" applyFill="1" applyBorder="1" applyAlignment="1">
      <alignment horizontal="left"/>
    </xf>
    <xf numFmtId="0" fontId="1" fillId="25" borderId="28" xfId="32" applyFill="1" applyBorder="1" applyAlignment="1">
      <alignment horizontal="left"/>
    </xf>
    <xf numFmtId="0" fontId="2" fillId="0" borderId="26" xfId="32" applyFont="1" applyFill="1" applyBorder="1" applyAlignment="1" applyProtection="1">
      <alignment horizontal="left" vertical="center" wrapText="1"/>
      <protection locked="0"/>
    </xf>
    <xf numFmtId="0" fontId="2" fillId="0" borderId="28" xfId="32" applyFont="1" applyFill="1" applyBorder="1" applyAlignment="1" applyProtection="1">
      <alignment horizontal="left" vertical="center" wrapText="1"/>
      <protection locked="0"/>
    </xf>
    <xf numFmtId="0" fontId="3" fillId="24" borderId="12" xfId="32" applyFont="1" applyFill="1" applyBorder="1" applyAlignment="1">
      <alignment horizontal="left" vertical="center" wrapText="1"/>
    </xf>
    <xf numFmtId="0" fontId="3" fillId="24" borderId="29" xfId="32" applyFont="1" applyFill="1" applyBorder="1" applyAlignment="1">
      <alignment horizontal="left" vertical="center" wrapText="1"/>
    </xf>
    <xf numFmtId="0" fontId="3" fillId="24" borderId="31" xfId="32" applyFont="1" applyFill="1" applyBorder="1" applyAlignment="1">
      <alignment horizontal="left" vertical="center" wrapText="1"/>
    </xf>
    <xf numFmtId="0" fontId="45" fillId="24" borderId="9" xfId="32" applyFont="1" applyFill="1" applyBorder="1" applyAlignment="1">
      <alignment horizontal="center" vertical="center"/>
    </xf>
    <xf numFmtId="0" fontId="45" fillId="24" borderId="26" xfId="32" applyFont="1" applyFill="1" applyBorder="1" applyAlignment="1">
      <alignment horizontal="center" vertical="center"/>
    </xf>
    <xf numFmtId="0" fontId="45" fillId="24" borderId="28" xfId="32" applyFont="1" applyFill="1" applyBorder="1" applyAlignment="1">
      <alignment horizontal="center" vertical="center"/>
    </xf>
    <xf numFmtId="0" fontId="1" fillId="25" borderId="12" xfId="32" applyFont="1" applyFill="1" applyBorder="1" applyAlignment="1">
      <alignment horizontal="center"/>
    </xf>
    <xf numFmtId="0" fontId="1" fillId="25" borderId="11" xfId="32" applyFont="1" applyFill="1" applyBorder="1" applyAlignment="1">
      <alignment horizontal="center"/>
    </xf>
    <xf numFmtId="0" fontId="1" fillId="25" borderId="13" xfId="32" applyFont="1" applyFill="1" applyBorder="1" applyAlignment="1">
      <alignment horizontal="center"/>
    </xf>
    <xf numFmtId="0" fontId="1" fillId="25" borderId="31" xfId="32" applyFont="1" applyFill="1" applyBorder="1" applyAlignment="1">
      <alignment horizontal="center"/>
    </xf>
    <xf numFmtId="0" fontId="1" fillId="25" borderId="32" xfId="32" applyFont="1" applyFill="1" applyBorder="1" applyAlignment="1">
      <alignment horizontal="center"/>
    </xf>
    <xf numFmtId="0" fontId="1" fillId="25" borderId="33" xfId="32" applyFont="1" applyFill="1" applyBorder="1" applyAlignment="1">
      <alignment horizontal="center"/>
    </xf>
    <xf numFmtId="0" fontId="1" fillId="0" borderId="0" xfId="32" applyFont="1" applyFill="1" applyBorder="1" applyAlignment="1">
      <alignment horizontal="center"/>
    </xf>
    <xf numFmtId="0" fontId="1" fillId="25" borderId="9" xfId="32" applyFont="1" applyFill="1" applyBorder="1" applyAlignment="1" applyProtection="1">
      <alignment horizontal="left" vertical="top" wrapText="1"/>
      <protection locked="0"/>
    </xf>
    <xf numFmtId="0" fontId="1" fillId="25" borderId="26" xfId="32" applyFont="1" applyFill="1" applyBorder="1" applyAlignment="1" applyProtection="1">
      <alignment horizontal="left" vertical="top" wrapText="1"/>
      <protection locked="0"/>
    </xf>
    <xf numFmtId="0" fontId="1" fillId="25" borderId="28" xfId="32" applyFont="1" applyFill="1" applyBorder="1" applyAlignment="1" applyProtection="1">
      <alignment horizontal="left" vertical="top" wrapText="1"/>
      <protection locked="0"/>
    </xf>
    <xf numFmtId="0" fontId="2" fillId="25" borderId="9" xfId="32" applyFont="1" applyFill="1" applyBorder="1" applyAlignment="1">
      <alignment horizontal="left" vertical="center"/>
    </xf>
    <xf numFmtId="0" fontId="2" fillId="25" borderId="26" xfId="32" applyFont="1" applyFill="1" applyBorder="1" applyAlignment="1">
      <alignment horizontal="left" vertical="center"/>
    </xf>
    <xf numFmtId="0" fontId="2" fillId="25" borderId="28" xfId="32" applyFont="1" applyFill="1" applyBorder="1" applyAlignment="1">
      <alignment horizontal="left" vertical="center"/>
    </xf>
    <xf numFmtId="0" fontId="3" fillId="24" borderId="37" xfId="32" applyFont="1" applyFill="1" applyBorder="1" applyAlignment="1">
      <alignment horizontal="left" vertical="center" wrapText="1"/>
    </xf>
    <xf numFmtId="0" fontId="3" fillId="24" borderId="38" xfId="32" applyFont="1" applyFill="1" applyBorder="1" applyAlignment="1">
      <alignment horizontal="left" vertical="center" wrapText="1"/>
    </xf>
    <xf numFmtId="0" fontId="3" fillId="24" borderId="37" xfId="32" applyFont="1" applyFill="1" applyBorder="1" applyAlignment="1">
      <alignment horizontal="center" vertical="center" wrapText="1"/>
    </xf>
    <xf numFmtId="0" fontId="3" fillId="24" borderId="38" xfId="32" applyFont="1" applyFill="1" applyBorder="1" applyAlignment="1">
      <alignment horizontal="center" vertical="center" wrapText="1"/>
    </xf>
    <xf numFmtId="0" fontId="27" fillId="30" borderId="0" xfId="0" applyFont="1" applyFill="1" applyAlignment="1" applyProtection="1">
      <alignment horizontal="center"/>
    </xf>
    <xf numFmtId="0" fontId="25" fillId="0" borderId="39" xfId="0" applyFont="1" applyBorder="1" applyAlignment="1" applyProtection="1">
      <alignment horizontal="center" vertical="center"/>
    </xf>
    <xf numFmtId="0" fontId="25" fillId="0" borderId="40" xfId="0" applyFont="1" applyBorder="1" applyAlignment="1" applyProtection="1">
      <alignment horizontal="center" vertical="center"/>
    </xf>
    <xf numFmtId="0" fontId="25" fillId="0" borderId="41" xfId="0" applyFont="1" applyBorder="1" applyAlignment="1" applyProtection="1">
      <alignment horizontal="center" vertical="center"/>
    </xf>
    <xf numFmtId="0" fontId="0" fillId="0" borderId="27" xfId="0" applyBorder="1" applyAlignment="1" applyProtection="1">
      <alignment horizontal="left" vertical="center"/>
    </xf>
    <xf numFmtId="10" fontId="2" fillId="0" borderId="23" xfId="0" applyNumberFormat="1" applyFont="1" applyFill="1" applyBorder="1" applyAlignment="1" applyProtection="1">
      <alignment horizontal="center" vertical="center" wrapText="1"/>
    </xf>
    <xf numFmtId="10" fontId="2" fillId="0" borderId="17" xfId="0" applyNumberFormat="1" applyFont="1" applyFill="1" applyBorder="1" applyAlignment="1" applyProtection="1">
      <alignment horizontal="center" vertical="center" wrapText="1"/>
    </xf>
    <xf numFmtId="10" fontId="2" fillId="0" borderId="19" xfId="0" applyNumberFormat="1" applyFont="1" applyFill="1" applyBorder="1" applyAlignment="1" applyProtection="1">
      <alignment horizontal="center" vertical="center" wrapText="1"/>
    </xf>
    <xf numFmtId="10" fontId="2" fillId="0" borderId="18" xfId="0" applyNumberFormat="1" applyFont="1" applyFill="1" applyBorder="1" applyAlignment="1" applyProtection="1">
      <alignment horizontal="center" vertical="center" wrapText="1"/>
    </xf>
    <xf numFmtId="10" fontId="1" fillId="0" borderId="23" xfId="0" applyNumberFormat="1" applyFont="1" applyFill="1" applyBorder="1" applyAlignment="1" applyProtection="1">
      <alignment horizontal="center" vertical="center" wrapText="1"/>
    </xf>
    <xf numFmtId="10" fontId="1" fillId="0" borderId="17" xfId="0" applyNumberFormat="1" applyFont="1" applyFill="1" applyBorder="1" applyAlignment="1" applyProtection="1">
      <alignment horizontal="center" vertical="center" wrapText="1"/>
    </xf>
    <xf numFmtId="9" fontId="1" fillId="0" borderId="48" xfId="0" applyNumberFormat="1" applyFont="1" applyFill="1" applyBorder="1" applyAlignment="1" applyProtection="1">
      <alignment horizontal="center" vertical="center" wrapText="1"/>
    </xf>
    <xf numFmtId="9" fontId="1" fillId="0" borderId="67" xfId="0" applyNumberFormat="1" applyFont="1" applyFill="1" applyBorder="1" applyAlignment="1" applyProtection="1">
      <alignment horizontal="center" vertical="center" wrapText="1"/>
    </xf>
    <xf numFmtId="0" fontId="1" fillId="0" borderId="94" xfId="0" applyFont="1" applyFill="1" applyBorder="1" applyAlignment="1" applyProtection="1">
      <alignment horizontal="justify" vertical="center" wrapText="1"/>
      <protection locked="0"/>
    </xf>
    <xf numFmtId="0" fontId="1" fillId="0" borderId="87" xfId="0" applyFont="1" applyFill="1" applyBorder="1" applyAlignment="1" applyProtection="1">
      <alignment horizontal="justify" vertical="center" wrapText="1"/>
      <protection locked="0"/>
    </xf>
    <xf numFmtId="0" fontId="1" fillId="0" borderId="88" xfId="0" applyFont="1" applyFill="1" applyBorder="1" applyAlignment="1" applyProtection="1">
      <alignment horizontal="justify" vertical="center" wrapText="1"/>
      <protection locked="0"/>
    </xf>
    <xf numFmtId="0" fontId="1" fillId="0" borderId="43" xfId="0" applyFont="1" applyFill="1" applyBorder="1" applyAlignment="1" applyProtection="1">
      <alignment horizontal="justify" vertical="center" wrapText="1"/>
      <protection locked="0"/>
    </xf>
    <xf numFmtId="0" fontId="1" fillId="0" borderId="44" xfId="0" applyFont="1" applyFill="1" applyBorder="1" applyAlignment="1" applyProtection="1">
      <alignment horizontal="justify" vertical="center" wrapText="1"/>
      <protection locked="0"/>
    </xf>
    <xf numFmtId="0" fontId="1" fillId="0" borderId="46" xfId="0" applyFont="1" applyFill="1" applyBorder="1" applyAlignment="1" applyProtection="1">
      <alignment horizontal="justify" vertical="center" wrapText="1"/>
      <protection locked="0"/>
    </xf>
    <xf numFmtId="0" fontId="0" fillId="0" borderId="27" xfId="0" applyBorder="1" applyAlignment="1" applyProtection="1">
      <alignment horizontal="center" vertical="center"/>
    </xf>
    <xf numFmtId="0" fontId="1" fillId="0" borderId="27" xfId="0" applyFont="1" applyBorder="1" applyAlignment="1" applyProtection="1">
      <alignment horizontal="left" vertical="center"/>
    </xf>
    <xf numFmtId="0" fontId="43" fillId="29" borderId="24" xfId="0" applyFont="1" applyFill="1" applyBorder="1" applyAlignment="1" applyProtection="1">
      <alignment horizontal="center" vertical="center" wrapText="1"/>
    </xf>
    <xf numFmtId="0" fontId="43" fillId="29" borderId="89" xfId="0" applyFont="1" applyFill="1" applyBorder="1" applyAlignment="1" applyProtection="1">
      <alignment horizontal="center" vertical="center" wrapText="1"/>
    </xf>
    <xf numFmtId="0" fontId="43" fillId="29" borderId="27" xfId="0" applyFont="1" applyFill="1" applyBorder="1" applyAlignment="1" applyProtection="1">
      <alignment horizontal="center" vertical="center" wrapText="1"/>
    </xf>
    <xf numFmtId="0" fontId="43" fillId="29" borderId="94"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165" fontId="2" fillId="32" borderId="48" xfId="34" applyNumberFormat="1" applyFont="1" applyFill="1" applyBorder="1" applyAlignment="1" applyProtection="1">
      <alignment horizontal="center" vertical="center"/>
    </xf>
    <xf numFmtId="165" fontId="2" fillId="32" borderId="93" xfId="34" applyNumberFormat="1" applyFont="1" applyFill="1" applyBorder="1" applyAlignment="1" applyProtection="1">
      <alignment horizontal="center" vertical="center"/>
    </xf>
    <xf numFmtId="0" fontId="43" fillId="29" borderId="87" xfId="0" applyFont="1" applyFill="1" applyBorder="1" applyAlignment="1" applyProtection="1">
      <alignment horizontal="center" vertical="center" wrapText="1"/>
    </xf>
    <xf numFmtId="0" fontId="43" fillId="29" borderId="40" xfId="0" applyFont="1" applyFill="1" applyBorder="1" applyAlignment="1" applyProtection="1">
      <alignment horizontal="center" vertical="center" wrapText="1"/>
    </xf>
    <xf numFmtId="0" fontId="43" fillId="29" borderId="41" xfId="0" applyFont="1" applyFill="1" applyBorder="1" applyAlignment="1" applyProtection="1">
      <alignment horizontal="center" vertical="center" wrapText="1"/>
    </xf>
    <xf numFmtId="10" fontId="2" fillId="32" borderId="19" xfId="0" applyNumberFormat="1" applyFont="1" applyFill="1" applyBorder="1" applyAlignment="1" applyProtection="1">
      <alignment horizontal="center" vertical="center" wrapText="1"/>
    </xf>
    <xf numFmtId="10" fontId="2" fillId="32" borderId="18" xfId="0" applyNumberFormat="1" applyFont="1" applyFill="1" applyBorder="1" applyAlignment="1" applyProtection="1">
      <alignment horizontal="center" vertical="center" wrapText="1"/>
    </xf>
    <xf numFmtId="0" fontId="1" fillId="25" borderId="29"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30" xfId="32" applyFont="1" applyFill="1" applyBorder="1" applyAlignment="1" applyProtection="1">
      <alignment horizontal="center"/>
    </xf>
    <xf numFmtId="0" fontId="36" fillId="0" borderId="54" xfId="0" applyFont="1" applyFill="1" applyBorder="1" applyAlignment="1" applyProtection="1">
      <alignment horizontal="center" vertical="center"/>
    </xf>
    <xf numFmtId="0" fontId="36" fillId="0" borderId="55" xfId="0" applyFont="1" applyFill="1" applyBorder="1" applyAlignment="1" applyProtection="1">
      <alignment horizontal="center" vertical="center"/>
    </xf>
    <xf numFmtId="0" fontId="36" fillId="0" borderId="56"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57"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58" xfId="0" applyFont="1" applyFill="1" applyBorder="1" applyAlignment="1" applyProtection="1">
      <alignment horizontal="center" vertical="center"/>
    </xf>
    <xf numFmtId="0" fontId="38" fillId="0" borderId="41" xfId="0" applyFont="1" applyFill="1" applyBorder="1" applyAlignment="1" applyProtection="1">
      <alignment vertical="center"/>
    </xf>
    <xf numFmtId="0" fontId="38" fillId="0" borderId="27" xfId="0" applyFont="1" applyFill="1" applyBorder="1" applyAlignment="1" applyProtection="1">
      <alignment vertical="center"/>
    </xf>
    <xf numFmtId="0" fontId="38" fillId="0" borderId="58"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5"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1" xfId="0" applyFont="1" applyFill="1" applyBorder="1" applyAlignment="1" applyProtection="1">
      <alignment horizontal="center" vertical="center" wrapText="1"/>
    </xf>
    <xf numFmtId="0" fontId="9" fillId="24" borderId="32" xfId="0" applyFont="1" applyFill="1" applyBorder="1" applyAlignment="1" applyProtection="1">
      <alignment horizontal="center" vertical="center" wrapText="1"/>
    </xf>
    <xf numFmtId="0" fontId="9" fillId="24" borderId="33"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2" fillId="0" borderId="9" xfId="32" applyFont="1" applyFill="1" applyBorder="1" applyAlignment="1" applyProtection="1">
      <alignment horizontal="center" vertical="distributed"/>
    </xf>
    <xf numFmtId="0" fontId="2" fillId="0" borderId="26" xfId="32" applyFont="1" applyFill="1" applyBorder="1" applyAlignment="1" applyProtection="1">
      <alignment horizontal="center" vertical="distributed"/>
    </xf>
    <xf numFmtId="0" fontId="2" fillId="0" borderId="28" xfId="32" applyFont="1" applyFill="1" applyBorder="1" applyAlignment="1" applyProtection="1">
      <alignment horizontal="center" vertical="distributed"/>
    </xf>
    <xf numFmtId="0" fontId="3" fillId="24" borderId="9" xfId="32" applyFont="1" applyFill="1" applyBorder="1" applyAlignment="1" applyProtection="1">
      <alignment horizontal="center" vertical="distributed"/>
    </xf>
    <xf numFmtId="0" fontId="3" fillId="24" borderId="26"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3" fillId="25" borderId="9" xfId="32" applyFont="1" applyFill="1" applyBorder="1" applyAlignment="1" applyProtection="1">
      <alignment horizontal="center"/>
    </xf>
    <xf numFmtId="0" fontId="3" fillId="25" borderId="26" xfId="32" applyFont="1" applyFill="1" applyBorder="1" applyAlignment="1" applyProtection="1">
      <alignment horizontal="center"/>
    </xf>
    <xf numFmtId="0" fontId="3" fillId="25" borderId="28" xfId="32" applyFont="1" applyFill="1" applyBorder="1" applyAlignment="1" applyProtection="1">
      <alignment horizontal="center"/>
    </xf>
    <xf numFmtId="0" fontId="2" fillId="25" borderId="26" xfId="32" applyFont="1" applyFill="1" applyBorder="1" applyAlignment="1" applyProtection="1">
      <alignment horizontal="center"/>
    </xf>
    <xf numFmtId="0" fontId="2" fillId="25" borderId="28" xfId="32" applyFont="1" applyFill="1" applyBorder="1" applyAlignment="1" applyProtection="1">
      <alignment horizont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1" fillId="0" borderId="9" xfId="32" applyFont="1" applyFill="1" applyBorder="1" applyAlignment="1" applyProtection="1">
      <alignment horizontal="center" vertical="center"/>
    </xf>
    <xf numFmtId="0" fontId="1" fillId="0" borderId="26" xfId="32" applyFont="1" applyFill="1" applyBorder="1" applyAlignment="1" applyProtection="1">
      <alignment horizontal="center" vertical="center"/>
    </xf>
    <xf numFmtId="0" fontId="1" fillId="0" borderId="28" xfId="32" applyFont="1" applyFill="1" applyBorder="1" applyAlignment="1" applyProtection="1">
      <alignment horizontal="center" vertical="center"/>
    </xf>
    <xf numFmtId="0" fontId="2" fillId="0" borderId="9"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3" fillId="24" borderId="9" xfId="0" applyFont="1" applyFill="1" applyBorder="1" applyAlignment="1" applyProtection="1">
      <alignment horizontal="center"/>
    </xf>
    <xf numFmtId="0" fontId="3" fillId="24" borderId="26" xfId="0" applyFont="1" applyFill="1" applyBorder="1" applyAlignment="1" applyProtection="1">
      <alignment horizontal="center"/>
    </xf>
    <xf numFmtId="0" fontId="3" fillId="24" borderId="28"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6" xfId="0" applyFont="1" applyFill="1" applyBorder="1" applyAlignment="1" applyProtection="1">
      <alignment horizontal="center"/>
    </xf>
    <xf numFmtId="0" fontId="3" fillId="0" borderId="28"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6" xfId="32" applyFont="1" applyFill="1" applyBorder="1" applyAlignment="1" applyProtection="1">
      <alignment horizontal="center" vertical="center"/>
    </xf>
    <xf numFmtId="0" fontId="1" fillId="25" borderId="28" xfId="32" applyFont="1" applyFill="1" applyBorder="1" applyAlignment="1" applyProtection="1">
      <alignment horizontal="center" vertical="center"/>
    </xf>
    <xf numFmtId="0" fontId="2" fillId="25" borderId="9" xfId="32" applyFont="1" applyFill="1" applyBorder="1" applyAlignment="1" applyProtection="1">
      <alignment horizontal="center" wrapText="1"/>
    </xf>
    <xf numFmtId="0" fontId="2" fillId="0" borderId="9" xfId="32" applyFont="1" applyFill="1" applyBorder="1" applyAlignment="1" applyProtection="1">
      <alignment horizontal="justify" vertical="center" wrapText="1"/>
    </xf>
    <xf numFmtId="0" fontId="1" fillId="0" borderId="26" xfId="32" applyFont="1" applyFill="1" applyBorder="1" applyAlignment="1" applyProtection="1">
      <alignment horizontal="justify" vertical="center"/>
    </xf>
    <xf numFmtId="0" fontId="1" fillId="0" borderId="28"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6" xfId="0" applyFont="1" applyFill="1" applyBorder="1" applyAlignment="1" applyProtection="1">
      <alignment horizontal="center"/>
    </xf>
    <xf numFmtId="0" fontId="3" fillId="25" borderId="28" xfId="0" applyFont="1" applyFill="1" applyBorder="1" applyAlignment="1" applyProtection="1">
      <alignment horizontal="center"/>
    </xf>
    <xf numFmtId="9" fontId="27" fillId="25" borderId="9" xfId="0" applyNumberFormat="1" applyFont="1" applyFill="1" applyBorder="1" applyAlignment="1" applyProtection="1">
      <alignment horizontal="center" wrapText="1"/>
    </xf>
    <xf numFmtId="0" fontId="27" fillId="25" borderId="26" xfId="0" applyFont="1" applyFill="1" applyBorder="1" applyAlignment="1" applyProtection="1">
      <alignment horizontal="center" wrapText="1"/>
    </xf>
    <xf numFmtId="0" fontId="27" fillId="25" borderId="28" xfId="0" applyFont="1" applyFill="1" applyBorder="1" applyAlignment="1" applyProtection="1">
      <alignment horizontal="center" wrapText="1"/>
    </xf>
    <xf numFmtId="0" fontId="3" fillId="0" borderId="29"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0"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5" borderId="26" xfId="0" applyFont="1" applyFill="1" applyBorder="1" applyAlignment="1" applyProtection="1">
      <alignment horizontal="center" wrapText="1"/>
    </xf>
    <xf numFmtId="0" fontId="2" fillId="25" borderId="28" xfId="0" applyFont="1" applyFill="1" applyBorder="1" applyAlignment="1" applyProtection="1">
      <alignment horizontal="center" wrapText="1"/>
    </xf>
    <xf numFmtId="0" fontId="2" fillId="27" borderId="26"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28" xfId="0" applyFont="1" applyFill="1" applyBorder="1" applyAlignment="1" applyProtection="1">
      <alignment horizontal="center" vertical="center" wrapText="1"/>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3" fillId="24" borderId="47" xfId="0" applyFont="1" applyFill="1" applyBorder="1" applyAlignment="1" applyProtection="1">
      <alignment horizontal="center"/>
    </xf>
    <xf numFmtId="0" fontId="3" fillId="24" borderId="48" xfId="0" applyFont="1" applyFill="1" applyBorder="1" applyAlignment="1" applyProtection="1">
      <alignment horizontal="center"/>
    </xf>
    <xf numFmtId="0" fontId="3" fillId="24" borderId="49" xfId="0" applyFont="1" applyFill="1" applyBorder="1" applyAlignment="1" applyProtection="1">
      <alignment horizontal="center"/>
    </xf>
    <xf numFmtId="0" fontId="3" fillId="24" borderId="50" xfId="0" applyFont="1" applyFill="1" applyBorder="1" applyAlignment="1" applyProtection="1">
      <alignment horizontal="center"/>
    </xf>
    <xf numFmtId="0" fontId="1" fillId="25" borderId="43" xfId="0" applyFont="1" applyFill="1" applyBorder="1" applyAlignment="1" applyProtection="1">
      <alignment horizontal="center" vertical="center" wrapText="1"/>
    </xf>
    <xf numFmtId="0" fontId="1" fillId="25" borderId="44" xfId="0" applyFont="1" applyFill="1" applyBorder="1" applyAlignment="1" applyProtection="1">
      <alignment horizontal="center" vertical="center" wrapText="1"/>
    </xf>
    <xf numFmtId="0" fontId="1" fillId="25" borderId="45" xfId="0" applyFont="1" applyFill="1" applyBorder="1" applyAlignment="1" applyProtection="1">
      <alignment horizontal="center" vertical="center" wrapText="1"/>
    </xf>
    <xf numFmtId="0" fontId="1" fillId="25" borderId="27" xfId="0" applyFont="1" applyFill="1" applyBorder="1" applyAlignment="1" applyProtection="1">
      <alignment horizontal="center" vertical="center"/>
    </xf>
    <xf numFmtId="0" fontId="1" fillId="25" borderId="27" xfId="0" applyFont="1" applyFill="1" applyBorder="1" applyAlignment="1" applyProtection="1">
      <alignment horizontal="center" vertical="center" wrapText="1"/>
    </xf>
    <xf numFmtId="0" fontId="1" fillId="25" borderId="58" xfId="0" applyFont="1" applyFill="1" applyBorder="1" applyAlignment="1" applyProtection="1">
      <alignment horizontal="center" vertical="center" wrapText="1"/>
    </xf>
    <xf numFmtId="0" fontId="3" fillId="24" borderId="37" xfId="32" applyFont="1" applyFill="1" applyBorder="1" applyAlignment="1" applyProtection="1">
      <alignment horizontal="left" vertical="center" wrapText="1"/>
    </xf>
    <xf numFmtId="0" fontId="3" fillId="24" borderId="38" xfId="32" applyFont="1" applyFill="1" applyBorder="1" applyAlignment="1" applyProtection="1">
      <alignment horizontal="left" vertical="center" wrapText="1"/>
    </xf>
    <xf numFmtId="0" fontId="2" fillId="0" borderId="31" xfId="32" applyFont="1" applyFill="1" applyBorder="1" applyAlignment="1" applyProtection="1">
      <alignment horizontal="justify" vertical="center" wrapText="1"/>
      <protection locked="0"/>
    </xf>
    <xf numFmtId="0" fontId="2" fillId="0" borderId="32" xfId="32" applyFont="1" applyFill="1" applyBorder="1" applyAlignment="1" applyProtection="1">
      <alignment horizontal="justify" vertical="center" wrapText="1"/>
      <protection locked="0"/>
    </xf>
    <xf numFmtId="0" fontId="2" fillId="0" borderId="33" xfId="32" applyFont="1" applyFill="1" applyBorder="1" applyAlignment="1" applyProtection="1">
      <alignment horizontal="justify" vertical="center" wrapText="1"/>
      <protection locked="0"/>
    </xf>
    <xf numFmtId="0" fontId="2" fillId="25" borderId="9" xfId="32" applyFont="1" applyFill="1" applyBorder="1" applyAlignment="1" applyProtection="1">
      <alignment horizontal="center" vertical="center"/>
      <protection locked="0"/>
    </xf>
    <xf numFmtId="0" fontId="2" fillId="25" borderId="26" xfId="32" applyFont="1" applyFill="1" applyBorder="1" applyAlignment="1" applyProtection="1">
      <alignment horizontal="center" vertical="center"/>
      <protection locked="0"/>
    </xf>
    <xf numFmtId="0" fontId="2" fillId="25" borderId="28" xfId="32" applyFont="1" applyFill="1" applyBorder="1" applyAlignment="1" applyProtection="1">
      <alignment horizontal="center" vertical="center"/>
      <protection locked="0"/>
    </xf>
    <xf numFmtId="0" fontId="2" fillId="0" borderId="26" xfId="32" applyFont="1" applyFill="1" applyBorder="1" applyAlignment="1" applyProtection="1">
      <alignment horizontal="center" vertical="center" wrapText="1"/>
      <protection locked="0"/>
    </xf>
    <xf numFmtId="0" fontId="2" fillId="0" borderId="28" xfId="32" applyFont="1" applyFill="1" applyBorder="1" applyAlignment="1" applyProtection="1">
      <alignment horizontal="center" vertical="center" wrapText="1"/>
      <protection locked="0"/>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29"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30" xfId="0" applyFont="1" applyFill="1" applyBorder="1" applyAlignment="1" applyProtection="1">
      <alignment horizontal="center" vertical="center"/>
    </xf>
    <xf numFmtId="0" fontId="31" fillId="25" borderId="31" xfId="0" applyFont="1" applyFill="1" applyBorder="1" applyAlignment="1" applyProtection="1">
      <alignment horizontal="center" vertical="center"/>
    </xf>
    <xf numFmtId="0" fontId="31" fillId="25" borderId="32" xfId="0" applyFont="1" applyFill="1" applyBorder="1" applyAlignment="1" applyProtection="1">
      <alignment horizontal="center" vertical="center"/>
    </xf>
    <xf numFmtId="0" fontId="31" fillId="25" borderId="33"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4" borderId="37" xfId="0" applyFont="1" applyFill="1" applyBorder="1" applyAlignment="1" applyProtection="1">
      <alignment horizontal="left" vertical="center" wrapText="1"/>
      <protection locked="0"/>
    </xf>
    <xf numFmtId="0" fontId="3" fillId="24" borderId="85" xfId="0" applyFont="1" applyFill="1" applyBorder="1" applyAlignment="1" applyProtection="1">
      <alignment horizontal="left" vertical="center" wrapText="1"/>
      <protection locked="0"/>
    </xf>
    <xf numFmtId="0" fontId="3" fillId="24" borderId="38" xfId="0" applyFont="1" applyFill="1" applyBorder="1" applyAlignment="1" applyProtection="1">
      <alignment horizontal="left" vertical="center" wrapText="1"/>
      <protection locked="0"/>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1" fillId="0" borderId="29" xfId="32" applyFont="1" applyFill="1" applyBorder="1" applyAlignment="1" applyProtection="1">
      <alignment horizontal="justify" vertical="center" wrapText="1"/>
      <protection locked="0"/>
    </xf>
    <xf numFmtId="0" fontId="1" fillId="0" borderId="0" xfId="32" applyFont="1" applyFill="1" applyBorder="1" applyAlignment="1" applyProtection="1">
      <alignment horizontal="justify" vertical="center" wrapText="1"/>
      <protection locked="0"/>
    </xf>
    <xf numFmtId="0" fontId="1" fillId="0" borderId="30" xfId="32" applyFont="1" applyFill="1" applyBorder="1" applyAlignment="1" applyProtection="1">
      <alignment horizontal="justify" vertical="center" wrapText="1"/>
      <protection locked="0"/>
    </xf>
    <xf numFmtId="0" fontId="2" fillId="30" borderId="86" xfId="32" applyFont="1" applyFill="1" applyBorder="1" applyAlignment="1" applyProtection="1">
      <alignment horizontal="left" vertical="top" wrapText="1"/>
      <protection locked="0"/>
    </xf>
    <xf numFmtId="0" fontId="2" fillId="30" borderId="87" xfId="32" applyFont="1" applyFill="1" applyBorder="1" applyAlignment="1" applyProtection="1">
      <alignment horizontal="left" vertical="top" wrapText="1"/>
      <protection locked="0"/>
    </xf>
    <xf numFmtId="0" fontId="2" fillId="30" borderId="88" xfId="32" applyFont="1" applyFill="1" applyBorder="1" applyAlignment="1" applyProtection="1">
      <alignment horizontal="left" vertical="top" wrapText="1"/>
      <protection locked="0"/>
    </xf>
    <xf numFmtId="0" fontId="2" fillId="0" borderId="29" xfId="32" applyFont="1" applyFill="1" applyBorder="1" applyAlignment="1" applyProtection="1">
      <alignment horizontal="justify" vertical="center" wrapText="1"/>
      <protection locked="0"/>
    </xf>
    <xf numFmtId="0" fontId="2" fillId="0" borderId="0" xfId="32" applyFont="1" applyFill="1" applyBorder="1" applyAlignment="1" applyProtection="1">
      <alignment horizontal="justify" vertical="center" wrapText="1"/>
      <protection locked="0"/>
    </xf>
    <xf numFmtId="0" fontId="2" fillId="0" borderId="30" xfId="32" applyFont="1" applyFill="1" applyBorder="1" applyAlignment="1" applyProtection="1">
      <alignment horizontal="justify" vertical="center" wrapText="1"/>
      <protection locked="0"/>
    </xf>
    <xf numFmtId="0" fontId="55" fillId="30" borderId="94" xfId="0" applyFont="1" applyFill="1" applyBorder="1" applyAlignment="1" applyProtection="1">
      <alignment horizontal="center"/>
    </xf>
    <xf numFmtId="0" fontId="55" fillId="30" borderId="87" xfId="0" applyFont="1" applyFill="1" applyBorder="1" applyAlignment="1" applyProtection="1">
      <alignment horizontal="center"/>
    </xf>
    <xf numFmtId="0" fontId="55" fillId="30" borderId="95" xfId="0" applyFont="1" applyFill="1" applyBorder="1" applyAlignment="1" applyProtection="1">
      <alignment horizontal="center"/>
    </xf>
    <xf numFmtId="0" fontId="55" fillId="30" borderId="96" xfId="0" applyFont="1" applyFill="1" applyBorder="1" applyAlignment="1" applyProtection="1">
      <alignment horizontal="center"/>
    </xf>
    <xf numFmtId="0" fontId="55" fillId="30" borderId="0" xfId="0" applyFont="1" applyFill="1" applyBorder="1" applyAlignment="1" applyProtection="1">
      <alignment horizontal="center"/>
    </xf>
    <xf numFmtId="0" fontId="55" fillId="30" borderId="97" xfId="0" applyFont="1" applyFill="1" applyBorder="1" applyAlignment="1" applyProtection="1">
      <alignment horizontal="center"/>
    </xf>
    <xf numFmtId="0" fontId="55" fillId="30" borderId="43" xfId="0" applyFont="1" applyFill="1" applyBorder="1" applyAlignment="1" applyProtection="1">
      <alignment horizontal="center"/>
    </xf>
    <xf numFmtId="0" fontId="55" fillId="30" borderId="44" xfId="0" applyFont="1" applyFill="1" applyBorder="1" applyAlignment="1" applyProtection="1">
      <alignment horizontal="center"/>
    </xf>
    <xf numFmtId="0" fontId="55" fillId="30" borderId="45" xfId="0" applyFont="1" applyFill="1" applyBorder="1" applyAlignment="1" applyProtection="1">
      <alignment horizontal="center"/>
    </xf>
    <xf numFmtId="0" fontId="44" fillId="0" borderId="27" xfId="0" applyFont="1" applyBorder="1" applyAlignment="1" applyProtection="1">
      <alignment horizontal="center" vertical="center"/>
    </xf>
    <xf numFmtId="0" fontId="56" fillId="0" borderId="39" xfId="0" applyFont="1" applyBorder="1" applyAlignment="1" applyProtection="1">
      <alignment horizontal="center" vertical="center"/>
    </xf>
    <xf numFmtId="0" fontId="56" fillId="0" borderId="40" xfId="0" applyFont="1" applyBorder="1" applyAlignment="1" applyProtection="1">
      <alignment horizontal="center" vertical="center"/>
    </xf>
    <xf numFmtId="0" fontId="56" fillId="0" borderId="41" xfId="0" applyFont="1" applyBorder="1" applyAlignment="1" applyProtection="1">
      <alignment horizontal="center" vertical="center"/>
    </xf>
    <xf numFmtId="0" fontId="44" fillId="0" borderId="27" xfId="0" applyFont="1" applyBorder="1" applyAlignment="1" applyProtection="1">
      <alignment horizontal="left" vertical="center"/>
    </xf>
    <xf numFmtId="165" fontId="55" fillId="0" borderId="48" xfId="34" applyNumberFormat="1" applyFont="1" applyFill="1" applyBorder="1" applyAlignment="1" applyProtection="1">
      <alignment horizontal="center" vertical="center"/>
    </xf>
    <xf numFmtId="165" fontId="55" fillId="0" borderId="67" xfId="34" applyNumberFormat="1" applyFont="1" applyFill="1" applyBorder="1" applyAlignment="1" applyProtection="1">
      <alignment horizontal="center" vertical="center"/>
    </xf>
    <xf numFmtId="0" fontId="44" fillId="0" borderId="23" xfId="0" applyFont="1" applyFill="1" applyBorder="1" applyAlignment="1" applyProtection="1">
      <alignment horizontal="center" vertical="center" wrapText="1"/>
      <protection locked="0"/>
    </xf>
    <xf numFmtId="0" fontId="44" fillId="0" borderId="19" xfId="0" applyFont="1" applyFill="1" applyBorder="1" applyAlignment="1" applyProtection="1">
      <alignment horizontal="center" vertical="center" wrapText="1"/>
      <protection locked="0"/>
    </xf>
    <xf numFmtId="0" fontId="44" fillId="0" borderId="17" xfId="0" applyFont="1" applyFill="1" applyBorder="1" applyAlignment="1" applyProtection="1">
      <alignment horizontal="center" vertical="center" wrapText="1"/>
      <protection locked="0"/>
    </xf>
    <xf numFmtId="0" fontId="44" fillId="0" borderId="18" xfId="0" applyFont="1" applyFill="1" applyBorder="1" applyAlignment="1" applyProtection="1">
      <alignment horizontal="center" vertical="center" wrapText="1"/>
      <protection locked="0"/>
    </xf>
    <xf numFmtId="0" fontId="44" fillId="0" borderId="15" xfId="0" applyFont="1" applyFill="1" applyBorder="1" applyAlignment="1" applyProtection="1">
      <alignment horizontal="center" vertical="center" wrapText="1"/>
    </xf>
    <xf numFmtId="0" fontId="44" fillId="0" borderId="14" xfId="0" applyFont="1" applyFill="1" applyBorder="1" applyAlignment="1" applyProtection="1">
      <alignment horizontal="center" vertical="center" wrapText="1"/>
    </xf>
    <xf numFmtId="10" fontId="55" fillId="0" borderId="23" xfId="0" applyNumberFormat="1" applyFont="1" applyFill="1" applyBorder="1" applyAlignment="1" applyProtection="1">
      <alignment horizontal="center" vertical="center" wrapText="1"/>
    </xf>
    <xf numFmtId="10" fontId="55" fillId="0" borderId="17" xfId="0" applyNumberFormat="1" applyFont="1" applyFill="1" applyBorder="1" applyAlignment="1" applyProtection="1">
      <alignment horizontal="center" vertical="center" wrapText="1"/>
    </xf>
    <xf numFmtId="9" fontId="55" fillId="34" borderId="93" xfId="0" applyNumberFormat="1" applyFont="1" applyFill="1" applyBorder="1" applyAlignment="1" applyProtection="1">
      <alignment horizontal="center" vertical="center"/>
    </xf>
    <xf numFmtId="9" fontId="55" fillId="34" borderId="24" xfId="0" applyNumberFormat="1" applyFont="1" applyFill="1" applyBorder="1" applyAlignment="1" applyProtection="1">
      <alignment horizontal="center" vertical="center"/>
    </xf>
    <xf numFmtId="0" fontId="44" fillId="0" borderId="96" xfId="0" applyFont="1" applyFill="1" applyBorder="1" applyAlignment="1" applyProtection="1">
      <alignment horizontal="center" vertical="center" wrapText="1"/>
      <protection locked="0"/>
    </xf>
    <xf numFmtId="0" fontId="44" fillId="0" borderId="0" xfId="0" applyFont="1" applyFill="1" applyBorder="1" applyAlignment="1" applyProtection="1">
      <alignment horizontal="center" vertical="center" wrapText="1"/>
      <protection locked="0"/>
    </xf>
    <xf numFmtId="0" fontId="44" fillId="0" borderId="30" xfId="0" applyFont="1" applyFill="1" applyBorder="1" applyAlignment="1" applyProtection="1">
      <alignment horizontal="center" vertical="center" wrapText="1"/>
      <protection locked="0"/>
    </xf>
    <xf numFmtId="0" fontId="44" fillId="0" borderId="15" xfId="32" applyFont="1" applyFill="1" applyBorder="1" applyAlignment="1" applyProtection="1">
      <alignment horizontal="center" vertical="center" wrapText="1"/>
    </xf>
    <xf numFmtId="0" fontId="44" fillId="0" borderId="14" xfId="32" applyFont="1" applyFill="1" applyBorder="1" applyAlignment="1" applyProtection="1">
      <alignment horizontal="center" vertical="center" wrapText="1"/>
    </xf>
    <xf numFmtId="9" fontId="55" fillId="34" borderId="23" xfId="0" applyNumberFormat="1" applyFont="1" applyFill="1" applyBorder="1" applyAlignment="1" applyProtection="1">
      <alignment horizontal="center" vertical="center"/>
    </xf>
    <xf numFmtId="9" fontId="55" fillId="34" borderId="17" xfId="0" applyNumberFormat="1" applyFont="1" applyFill="1" applyBorder="1" applyAlignment="1" applyProtection="1">
      <alignment horizontal="center" vertical="center"/>
    </xf>
    <xf numFmtId="0" fontId="44" fillId="0" borderId="49" xfId="0" applyFont="1" applyFill="1" applyBorder="1" applyAlignment="1" applyProtection="1">
      <alignment horizontal="left" vertical="center" wrapText="1"/>
      <protection locked="0"/>
    </xf>
    <xf numFmtId="0" fontId="44" fillId="0" borderId="11" xfId="0" applyFont="1" applyFill="1" applyBorder="1" applyAlignment="1" applyProtection="1">
      <alignment horizontal="left" vertical="center" wrapText="1"/>
      <protection locked="0"/>
    </xf>
    <xf numFmtId="0" fontId="44" fillId="0" borderId="13" xfId="0" applyFont="1" applyFill="1" applyBorder="1" applyAlignment="1" applyProtection="1">
      <alignment horizontal="left" vertical="center" wrapText="1"/>
      <protection locked="0"/>
    </xf>
    <xf numFmtId="0" fontId="44" fillId="0" borderId="69" xfId="0" applyFont="1" applyFill="1" applyBorder="1" applyAlignment="1" applyProtection="1">
      <alignment horizontal="left" vertical="center" wrapText="1"/>
      <protection locked="0"/>
    </xf>
    <xf numFmtId="0" fontId="44" fillId="0" borderId="32" xfId="0" applyFont="1" applyFill="1" applyBorder="1" applyAlignment="1" applyProtection="1">
      <alignment horizontal="left" vertical="center" wrapText="1"/>
      <protection locked="0"/>
    </xf>
    <xf numFmtId="0" fontId="44" fillId="0" borderId="33" xfId="0" applyFont="1" applyFill="1" applyBorder="1" applyAlignment="1" applyProtection="1">
      <alignment horizontal="left" vertical="center" wrapText="1"/>
      <protection locked="0"/>
    </xf>
    <xf numFmtId="0" fontId="44" fillId="0" borderId="93" xfId="32" applyFont="1" applyBorder="1" applyAlignment="1" applyProtection="1">
      <alignment horizontal="center" vertical="center" wrapText="1"/>
    </xf>
    <xf numFmtId="0" fontId="44" fillId="0" borderId="24" xfId="32" applyFont="1" applyBorder="1" applyAlignment="1" applyProtection="1">
      <alignment horizontal="center" vertical="center" wrapText="1"/>
    </xf>
    <xf numFmtId="0" fontId="44" fillId="0" borderId="96" xfId="0" applyFont="1" applyFill="1" applyBorder="1" applyAlignment="1" applyProtection="1">
      <alignment horizontal="left" vertical="center" wrapText="1"/>
      <protection locked="0"/>
    </xf>
    <xf numFmtId="0" fontId="44" fillId="0" borderId="0" xfId="0" applyFont="1" applyFill="1" applyBorder="1" applyAlignment="1" applyProtection="1">
      <alignment horizontal="left" vertical="center" wrapText="1"/>
      <protection locked="0"/>
    </xf>
    <xf numFmtId="0" fontId="44" fillId="0" borderId="30" xfId="0" applyFont="1" applyFill="1" applyBorder="1" applyAlignment="1" applyProtection="1">
      <alignment horizontal="left" vertical="center" wrapText="1"/>
      <protection locked="0"/>
    </xf>
    <xf numFmtId="0" fontId="44" fillId="0" borderId="15" xfId="32" applyFont="1" applyBorder="1" applyAlignment="1" applyProtection="1">
      <alignment horizontal="center" vertical="center" wrapText="1"/>
    </xf>
    <xf numFmtId="0" fontId="44" fillId="0" borderId="14" xfId="32" applyFont="1" applyBorder="1" applyAlignment="1" applyProtection="1">
      <alignment horizontal="center" vertical="center" wrapText="1"/>
    </xf>
    <xf numFmtId="0" fontId="44" fillId="0" borderId="49" xfId="0" applyFont="1" applyFill="1" applyBorder="1" applyAlignment="1" applyProtection="1">
      <alignment horizontal="center" vertical="center" wrapText="1"/>
      <protection locked="0"/>
    </xf>
    <xf numFmtId="0" fontId="44" fillId="0" borderId="11" xfId="0" applyFont="1" applyFill="1" applyBorder="1" applyAlignment="1" applyProtection="1">
      <alignment horizontal="center" vertical="center" wrapText="1"/>
      <protection locked="0"/>
    </xf>
    <xf numFmtId="0" fontId="44" fillId="0" borderId="13" xfId="0" applyFont="1" applyFill="1" applyBorder="1" applyAlignment="1" applyProtection="1">
      <alignment horizontal="center" vertical="center" wrapText="1"/>
      <protection locked="0"/>
    </xf>
    <xf numFmtId="0" fontId="44" fillId="0" borderId="69" xfId="0" applyFont="1" applyFill="1" applyBorder="1" applyAlignment="1" applyProtection="1">
      <alignment horizontal="center" vertical="center" wrapText="1"/>
      <protection locked="0"/>
    </xf>
    <xf numFmtId="0" fontId="44" fillId="0" borderId="32" xfId="0" applyFont="1" applyFill="1" applyBorder="1" applyAlignment="1" applyProtection="1">
      <alignment horizontal="center" vertical="center" wrapText="1"/>
      <protection locked="0"/>
    </xf>
    <xf numFmtId="0" fontId="44" fillId="0" borderId="33" xfId="0" applyFont="1" applyFill="1" applyBorder="1" applyAlignment="1" applyProtection="1">
      <alignment horizontal="center" vertical="center" wrapText="1"/>
      <protection locked="0"/>
    </xf>
    <xf numFmtId="9" fontId="55" fillId="34" borderId="27" xfId="0" applyNumberFormat="1" applyFont="1" applyFill="1" applyBorder="1" applyAlignment="1" applyProtection="1">
      <alignment horizontal="center" vertical="center"/>
    </xf>
    <xf numFmtId="0" fontId="44" fillId="0" borderId="43" xfId="0" applyFont="1" applyFill="1" applyBorder="1" applyAlignment="1" applyProtection="1">
      <alignment horizontal="left" vertical="center" wrapText="1"/>
      <protection locked="0"/>
    </xf>
    <xf numFmtId="0" fontId="44" fillId="0" borderId="44" xfId="0" applyFont="1" applyFill="1" applyBorder="1" applyAlignment="1" applyProtection="1">
      <alignment horizontal="left" vertical="center" wrapText="1"/>
      <protection locked="0"/>
    </xf>
    <xf numFmtId="0" fontId="44" fillId="0" borderId="46" xfId="0" applyFont="1" applyFill="1" applyBorder="1" applyAlignment="1" applyProtection="1">
      <alignment horizontal="left" vertical="center" wrapText="1"/>
      <protection locked="0"/>
    </xf>
    <xf numFmtId="0" fontId="44" fillId="0" borderId="27" xfId="32" applyFont="1" applyBorder="1" applyAlignment="1" applyProtection="1">
      <alignment horizontal="center" vertical="center" wrapText="1"/>
    </xf>
    <xf numFmtId="10" fontId="55" fillId="0" borderId="24" xfId="0" applyNumberFormat="1" applyFont="1" applyFill="1" applyBorder="1" applyAlignment="1" applyProtection="1">
      <alignment horizontal="center" vertical="center" wrapText="1"/>
    </xf>
    <xf numFmtId="10" fontId="0" fillId="0" borderId="0" xfId="34" applyNumberFormat="1" applyFont="1" applyFill="1" applyBorder="1" applyAlignment="1" applyProtection="1">
      <alignment horizontal="center" wrapText="1"/>
      <protection locked="0"/>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43" builtinId="3"/>
    <cellStyle name="Neutral" xfId="31" builtinId="28" customBuiltin="1"/>
    <cellStyle name="Normal" xfId="0" builtinId="0"/>
    <cellStyle name="Normal 2" xfId="32"/>
    <cellStyle name="Notas" xfId="33" builtinId="10" customBuiltin="1"/>
    <cellStyle name="Porcentaje" xfId="34" builtinId="5"/>
    <cellStyle name="Porcentaje 5" xfId="42"/>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29">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theme="1" tint="0.499984740745262"/>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'Hoja de vida Efectividad'!$C$47</c:f>
              <c:strCache>
                <c:ptCount val="1"/>
                <c:pt idx="0">
                  <c:v>Resultado obtenido</c:v>
                </c:pt>
              </c:strCache>
            </c:strRef>
          </c:tx>
          <c:spPr>
            <a:solidFill>
              <a:srgbClr val="92D050"/>
            </a:solidFill>
          </c:spPr>
          <c:invertIfNegative val="0"/>
          <c:cat>
            <c:strRef>
              <c:f>'Hoja de vida Efectividad'!$D$45:$P$45</c:f>
              <c:strCache>
                <c:ptCount val="13"/>
                <c:pt idx="0">
                  <c:v>Ene</c:v>
                </c:pt>
                <c:pt idx="1">
                  <c:v>Feb</c:v>
                </c:pt>
                <c:pt idx="2">
                  <c:v>Mar</c:v>
                </c:pt>
                <c:pt idx="3">
                  <c:v>Abr</c:v>
                </c:pt>
                <c:pt idx="4">
                  <c:v>May</c:v>
                </c:pt>
                <c:pt idx="5">
                  <c:v>Jun</c:v>
                </c:pt>
                <c:pt idx="6">
                  <c:v>Jul</c:v>
                </c:pt>
                <c:pt idx="7">
                  <c:v>Ago</c:v>
                </c:pt>
                <c:pt idx="8">
                  <c:v>Sep</c:v>
                </c:pt>
                <c:pt idx="9">
                  <c:v>Oct</c:v>
                </c:pt>
                <c:pt idx="10">
                  <c:v>Nov</c:v>
                </c:pt>
                <c:pt idx="11">
                  <c:v>Dic</c:v>
                </c:pt>
                <c:pt idx="12">
                  <c:v>Total Vigencia 2023</c:v>
                </c:pt>
              </c:strCache>
            </c:strRef>
          </c:cat>
          <c:val>
            <c:numRef>
              <c:f>'Hoja de vida Efectividad'!$D$47:$P$47</c:f>
              <c:numCache>
                <c:formatCode>0%</c:formatCode>
                <c:ptCount val="13"/>
                <c:pt idx="0">
                  <c:v>0</c:v>
                </c:pt>
                <c:pt idx="1">
                  <c:v>0.75</c:v>
                </c:pt>
                <c:pt idx="2">
                  <c:v>0.93333333333333335</c:v>
                </c:pt>
                <c:pt idx="3">
                  <c:v>1</c:v>
                </c:pt>
                <c:pt idx="4">
                  <c:v>0.96610169491525422</c:v>
                </c:pt>
                <c:pt idx="5">
                  <c:v>0.9</c:v>
                </c:pt>
                <c:pt idx="6">
                  <c:v>0</c:v>
                </c:pt>
                <c:pt idx="7">
                  <c:v>0</c:v>
                </c:pt>
                <c:pt idx="8" formatCode="0.00%">
                  <c:v>0</c:v>
                </c:pt>
                <c:pt idx="9" formatCode="0.00%">
                  <c:v>0</c:v>
                </c:pt>
                <c:pt idx="10" formatCode="0.00%">
                  <c:v>0</c:v>
                </c:pt>
                <c:pt idx="11" formatCode="0.00%">
                  <c:v>0</c:v>
                </c:pt>
                <c:pt idx="12" formatCode="0.0%">
                  <c:v>0.94326241134751776</c:v>
                </c:pt>
              </c:numCache>
            </c:numRef>
          </c:val>
          <c:extLst>
            <c:ext xmlns:c16="http://schemas.microsoft.com/office/drawing/2014/chart" uri="{C3380CC4-5D6E-409C-BE32-E72D297353CC}">
              <c16:uniqueId val="{00000001-C969-4EBA-BC18-FB7755EABE8C}"/>
            </c:ext>
          </c:extLst>
        </c:ser>
        <c:dLbls>
          <c:showLegendKey val="0"/>
          <c:showVal val="0"/>
          <c:showCatName val="0"/>
          <c:showSerName val="0"/>
          <c:showPercent val="0"/>
          <c:showBubbleSize val="0"/>
        </c:dLbls>
        <c:gapWidth val="150"/>
        <c:axId val="586110840"/>
        <c:axId val="586112152"/>
      </c:barChart>
      <c:lineChart>
        <c:grouping val="standard"/>
        <c:varyColors val="0"/>
        <c:ser>
          <c:idx val="0"/>
          <c:order val="1"/>
          <c:tx>
            <c:strRef>
              <c:f>'Hoja de vida Efectividad'!$C$48</c:f>
              <c:strCache>
                <c:ptCount val="1"/>
                <c:pt idx="0">
                  <c:v>Meta</c:v>
                </c:pt>
              </c:strCache>
            </c:strRef>
          </c:tx>
          <c:spPr>
            <a:ln>
              <a:solidFill>
                <a:srgbClr val="C00000"/>
              </a:solidFill>
            </a:ln>
          </c:spPr>
          <c:marker>
            <c:symbol val="none"/>
          </c:marker>
          <c:cat>
            <c:strRef>
              <c:f>'Hoja de vida Efectividad'!$D$45:$P$45</c:f>
              <c:strCache>
                <c:ptCount val="13"/>
                <c:pt idx="0">
                  <c:v>Ene</c:v>
                </c:pt>
                <c:pt idx="1">
                  <c:v>Feb</c:v>
                </c:pt>
                <c:pt idx="2">
                  <c:v>Mar</c:v>
                </c:pt>
                <c:pt idx="3">
                  <c:v>Abr</c:v>
                </c:pt>
                <c:pt idx="4">
                  <c:v>May</c:v>
                </c:pt>
                <c:pt idx="5">
                  <c:v>Jun</c:v>
                </c:pt>
                <c:pt idx="6">
                  <c:v>Jul</c:v>
                </c:pt>
                <c:pt idx="7">
                  <c:v>Ago</c:v>
                </c:pt>
                <c:pt idx="8">
                  <c:v>Sep</c:v>
                </c:pt>
                <c:pt idx="9">
                  <c:v>Oct</c:v>
                </c:pt>
                <c:pt idx="10">
                  <c:v>Nov</c:v>
                </c:pt>
                <c:pt idx="11">
                  <c:v>Dic</c:v>
                </c:pt>
                <c:pt idx="12">
                  <c:v>Total Vigencia 2023</c:v>
                </c:pt>
              </c:strCache>
            </c:strRef>
          </c:cat>
          <c:val>
            <c:numRef>
              <c:f>'Hoja de vida Efectividad'!$D$48:$P$48</c:f>
              <c:numCache>
                <c:formatCode>General</c:formatCode>
                <c:ptCount val="13"/>
                <c:pt idx="0">
                  <c:v>0.8</c:v>
                </c:pt>
                <c:pt idx="1">
                  <c:v>0.8</c:v>
                </c:pt>
                <c:pt idx="2">
                  <c:v>0.8</c:v>
                </c:pt>
                <c:pt idx="3">
                  <c:v>0.8</c:v>
                </c:pt>
                <c:pt idx="4">
                  <c:v>0.8</c:v>
                </c:pt>
                <c:pt idx="5">
                  <c:v>0.8</c:v>
                </c:pt>
                <c:pt idx="6">
                  <c:v>0.8</c:v>
                </c:pt>
                <c:pt idx="7">
                  <c:v>0.8</c:v>
                </c:pt>
                <c:pt idx="8">
                  <c:v>0.8</c:v>
                </c:pt>
                <c:pt idx="9">
                  <c:v>0.8</c:v>
                </c:pt>
                <c:pt idx="10">
                  <c:v>0.8</c:v>
                </c:pt>
                <c:pt idx="11">
                  <c:v>0.8</c:v>
                </c:pt>
                <c:pt idx="12">
                  <c:v>0.8</c:v>
                </c:pt>
              </c:numCache>
            </c:numRef>
          </c:val>
          <c:smooth val="0"/>
          <c:extLst>
            <c:ext xmlns:c16="http://schemas.microsoft.com/office/drawing/2014/chart" uri="{C3380CC4-5D6E-409C-BE32-E72D297353CC}">
              <c16:uniqueId val="{00000002-0820-42F9-AE01-F24851D7CA47}"/>
            </c:ext>
          </c:extLst>
        </c:ser>
        <c:dLbls>
          <c:showLegendKey val="0"/>
          <c:showVal val="0"/>
          <c:showCatName val="0"/>
          <c:showSerName val="0"/>
          <c:showPercent val="0"/>
          <c:showBubbleSize val="0"/>
        </c:dLbls>
        <c:marker val="1"/>
        <c:smooth val="0"/>
        <c:axId val="586110840"/>
        <c:axId val="586112152"/>
      </c:lineChart>
      <c:valAx>
        <c:axId val="586112152"/>
        <c:scaling>
          <c:orientation val="minMax"/>
        </c:scaling>
        <c:delete val="0"/>
        <c:axPos val="r"/>
        <c:majorGridlines/>
        <c:numFmt formatCode="0%" sourceLinked="1"/>
        <c:majorTickMark val="out"/>
        <c:minorTickMark val="none"/>
        <c:tickLblPos val="nextTo"/>
        <c:crossAx val="586110840"/>
        <c:crosses val="max"/>
        <c:crossBetween val="between"/>
      </c:valAx>
      <c:catAx>
        <c:axId val="586110840"/>
        <c:scaling>
          <c:orientation val="minMax"/>
        </c:scaling>
        <c:delete val="0"/>
        <c:axPos val="b"/>
        <c:numFmt formatCode="General" sourceLinked="1"/>
        <c:majorTickMark val="out"/>
        <c:minorTickMark val="none"/>
        <c:tickLblPos val="nextTo"/>
        <c:crossAx val="586112152"/>
        <c:crosses val="autoZero"/>
        <c:auto val="1"/>
        <c:lblAlgn val="ctr"/>
        <c:lblOffset val="100"/>
        <c:noMultiLvlLbl val="0"/>
      </c:catAx>
    </c:plotArea>
    <c:legend>
      <c:legendPos val="r"/>
      <c:layout/>
      <c:overlay val="0"/>
    </c:legend>
    <c:plotVisOnly val="1"/>
    <c:dispBlanksAs val="gap"/>
    <c:showDLblsOverMax val="0"/>
  </c:chart>
  <c:spPr>
    <a:ln>
      <a:solidFill>
        <a:schemeClr val="bg1"/>
      </a:solid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563630045057638E-2"/>
          <c:y val="4.3377871618339496E-2"/>
          <c:w val="0.91118032807338856"/>
          <c:h val="0.63399122475606129"/>
        </c:manualLayout>
      </c:layout>
      <c:barChart>
        <c:barDir val="col"/>
        <c:grouping val="clustered"/>
        <c:varyColors val="0"/>
        <c:ser>
          <c:idx val="0"/>
          <c:order val="0"/>
          <c:tx>
            <c:strRef>
              <c:f>'Hoja de vida Cumplimiento'!$C$46</c:f>
              <c:strCache>
                <c:ptCount val="1"/>
                <c:pt idx="0">
                  <c:v>RESULTADO</c:v>
                </c:pt>
              </c:strCache>
            </c:strRef>
          </c:tx>
          <c:spPr>
            <a:solidFill>
              <a:srgbClr val="92D050"/>
            </a:solidFill>
            <a:ln>
              <a:solidFill>
                <a:srgbClr val="92D050"/>
              </a:solidFill>
            </a:ln>
            <a:effectLst/>
          </c:spPr>
          <c:invertIfNegative val="0"/>
          <c:val>
            <c:numRef>
              <c:f>'Hoja de vida Cumplimiento'!$D$46:$P$46</c:f>
              <c:numCache>
                <c:formatCode>0%</c:formatCode>
                <c:ptCount val="13"/>
                <c:pt idx="0">
                  <c:v>1</c:v>
                </c:pt>
                <c:pt idx="1">
                  <c:v>1</c:v>
                </c:pt>
                <c:pt idx="2">
                  <c:v>0.88888888888888884</c:v>
                </c:pt>
                <c:pt idx="3" formatCode="0.0%">
                  <c:v>0.72727272727272729</c:v>
                </c:pt>
                <c:pt idx="4" formatCode="0.0%">
                  <c:v>0.7142857142857143</c:v>
                </c:pt>
                <c:pt idx="5" formatCode="0.0%">
                  <c:v>0.79166666666666663</c:v>
                </c:pt>
                <c:pt idx="6" formatCode="0.0%">
                  <c:v>1</c:v>
                </c:pt>
                <c:pt idx="7" formatCode="0.0%">
                  <c:v>0</c:v>
                </c:pt>
                <c:pt idx="8" formatCode="0.0%">
                  <c:v>0</c:v>
                </c:pt>
                <c:pt idx="9" formatCode="0.0%">
                  <c:v>0</c:v>
                </c:pt>
                <c:pt idx="10" formatCode="0.0%">
                  <c:v>0</c:v>
                </c:pt>
                <c:pt idx="11" formatCode="0.0%">
                  <c:v>0</c:v>
                </c:pt>
                <c:pt idx="12" formatCode="0.0%">
                  <c:v>0.8035714285714286</c:v>
                </c:pt>
              </c:numCache>
            </c:numRef>
          </c:val>
          <c:extLst>
            <c:ext xmlns:c16="http://schemas.microsoft.com/office/drawing/2014/chart" uri="{C3380CC4-5D6E-409C-BE32-E72D297353CC}">
              <c16:uniqueId val="{00000000-1BD2-4C4C-A163-D173E81BF2BB}"/>
            </c:ext>
          </c:extLst>
        </c:ser>
        <c:dLbls>
          <c:showLegendKey val="0"/>
          <c:showVal val="0"/>
          <c:showCatName val="0"/>
          <c:showSerName val="0"/>
          <c:showPercent val="0"/>
          <c:showBubbleSize val="0"/>
        </c:dLbls>
        <c:gapWidth val="219"/>
        <c:axId val="561835184"/>
        <c:axId val="561834200"/>
      </c:barChart>
      <c:lineChart>
        <c:grouping val="standard"/>
        <c:varyColors val="0"/>
        <c:ser>
          <c:idx val="1"/>
          <c:order val="1"/>
          <c:tx>
            <c:strRef>
              <c:f>'Hoja de vida Cumplimiento'!$C$47</c:f>
              <c:strCache>
                <c:ptCount val="1"/>
                <c:pt idx="0">
                  <c:v>META</c:v>
                </c:pt>
              </c:strCache>
            </c:strRef>
          </c:tx>
          <c:spPr>
            <a:ln w="28575" cap="rnd">
              <a:solidFill>
                <a:schemeClr val="accent2"/>
              </a:solidFill>
              <a:round/>
            </a:ln>
            <a:effectLst/>
          </c:spPr>
          <c:marker>
            <c:symbol val="none"/>
          </c:marker>
          <c:cat>
            <c:strRef>
              <c:f>'Hoja de vida Cumplimiento'!$D$45:$P$45</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PROMEDIO</c:v>
                </c:pt>
              </c:strCache>
            </c:strRef>
          </c:cat>
          <c:val>
            <c:numRef>
              <c:f>'Hoja de vida Cumplimiento'!$D$47:$P$47</c:f>
              <c:numCache>
                <c:formatCode>0%</c:formatCode>
                <c:ptCount val="13"/>
                <c:pt idx="0">
                  <c:v>0.9</c:v>
                </c:pt>
                <c:pt idx="1">
                  <c:v>0.9</c:v>
                </c:pt>
                <c:pt idx="2">
                  <c:v>0.9</c:v>
                </c:pt>
                <c:pt idx="3">
                  <c:v>0.9</c:v>
                </c:pt>
                <c:pt idx="4">
                  <c:v>0.9</c:v>
                </c:pt>
                <c:pt idx="5">
                  <c:v>0.9</c:v>
                </c:pt>
                <c:pt idx="6">
                  <c:v>0.9</c:v>
                </c:pt>
                <c:pt idx="7">
                  <c:v>0.9</c:v>
                </c:pt>
                <c:pt idx="8">
                  <c:v>0.9</c:v>
                </c:pt>
                <c:pt idx="9">
                  <c:v>0.9</c:v>
                </c:pt>
                <c:pt idx="10">
                  <c:v>0.9</c:v>
                </c:pt>
                <c:pt idx="11">
                  <c:v>0.9</c:v>
                </c:pt>
                <c:pt idx="12">
                  <c:v>0.9</c:v>
                </c:pt>
              </c:numCache>
            </c:numRef>
          </c:val>
          <c:smooth val="0"/>
          <c:extLst>
            <c:ext xmlns:c16="http://schemas.microsoft.com/office/drawing/2014/chart" uri="{C3380CC4-5D6E-409C-BE32-E72D297353CC}">
              <c16:uniqueId val="{00000001-1BD2-4C4C-A163-D173E81BF2BB}"/>
            </c:ext>
          </c:extLst>
        </c:ser>
        <c:dLbls>
          <c:showLegendKey val="0"/>
          <c:showVal val="0"/>
          <c:showCatName val="0"/>
          <c:showSerName val="0"/>
          <c:showPercent val="0"/>
          <c:showBubbleSize val="0"/>
        </c:dLbls>
        <c:marker val="1"/>
        <c:smooth val="0"/>
        <c:axId val="561835184"/>
        <c:axId val="561834200"/>
      </c:lineChart>
      <c:catAx>
        <c:axId val="5618351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1834200"/>
        <c:crosses val="autoZero"/>
        <c:auto val="1"/>
        <c:lblAlgn val="ctr"/>
        <c:lblOffset val="100"/>
        <c:noMultiLvlLbl val="0"/>
      </c:catAx>
      <c:valAx>
        <c:axId val="5618342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18351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62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0201" name="Group 1"/>
        <xdr:cNvGrpSpPr>
          <a:grpSpLocks/>
        </xdr:cNvGrpSpPr>
      </xdr:nvGrpSpPr>
      <xdr:grpSpPr bwMode="auto">
        <a:xfrm>
          <a:off x="4514850" y="104775"/>
          <a:ext cx="0" cy="285750"/>
          <a:chOff x="6238875" y="104775"/>
          <a:chExt cx="0" cy="314325"/>
        </a:xfrm>
      </xdr:grpSpPr>
      <xdr:sp macro="" textlink="">
        <xdr:nvSpPr>
          <xdr:cNvPr id="202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38819BF5-551F-4A01-8232-C4E18007784C}"/>
              </a:ext>
            </a:extLst>
          </xdr:cNvPr>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20202"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646"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1225" name="Group 1"/>
        <xdr:cNvGrpSpPr>
          <a:grpSpLocks/>
        </xdr:cNvGrpSpPr>
      </xdr:nvGrpSpPr>
      <xdr:grpSpPr bwMode="auto">
        <a:xfrm>
          <a:off x="5543550" y="104775"/>
          <a:ext cx="0" cy="285750"/>
          <a:chOff x="6238875" y="104775"/>
          <a:chExt cx="0" cy="314325"/>
        </a:xfrm>
      </xdr:grpSpPr>
      <xdr:sp macro="" textlink="">
        <xdr:nvSpPr>
          <xdr:cNvPr id="212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2F38FE4F-69D2-445D-8912-5687621A8B6C}"/>
              </a:ext>
            </a:extLst>
          </xdr:cNvPr>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21226"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49</xdr:row>
      <xdr:rowOff>133350</xdr:rowOff>
    </xdr:from>
    <xdr:to>
      <xdr:col>15</xdr:col>
      <xdr:colOff>437029</xdr:colOff>
      <xdr:row>63</xdr:row>
      <xdr:rowOff>112058</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0</xdr:row>
      <xdr:rowOff>104775</xdr:rowOff>
    </xdr:from>
    <xdr:to>
      <xdr:col>8</xdr:col>
      <xdr:colOff>0</xdr:colOff>
      <xdr:row>1</xdr:row>
      <xdr:rowOff>152400</xdr:rowOff>
    </xdr:to>
    <xdr:grpSp>
      <xdr:nvGrpSpPr>
        <xdr:cNvPr id="390453" name="Group 1"/>
        <xdr:cNvGrpSpPr>
          <a:grpSpLocks/>
        </xdr:cNvGrpSpPr>
      </xdr:nvGrpSpPr>
      <xdr:grpSpPr bwMode="auto">
        <a:xfrm>
          <a:off x="7352835" y="104775"/>
          <a:ext cx="0" cy="430948"/>
          <a:chOff x="5362575" y="104775"/>
          <a:chExt cx="0" cy="314325"/>
        </a:xfrm>
      </xdr:grpSpPr>
      <xdr:sp macro="" textlink="">
        <xdr:nvSpPr>
          <xdr:cNvPr id="3904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390454" name="Group 15"/>
        <xdr:cNvGrpSpPr>
          <a:grpSpLocks/>
        </xdr:cNvGrpSpPr>
      </xdr:nvGrpSpPr>
      <xdr:grpSpPr bwMode="auto">
        <a:xfrm>
          <a:off x="7352835" y="104775"/>
          <a:ext cx="0" cy="430948"/>
          <a:chOff x="5362575" y="104775"/>
          <a:chExt cx="0" cy="314325"/>
        </a:xfrm>
      </xdr:grpSpPr>
      <xdr:sp macro="" textlink="">
        <xdr:nvSpPr>
          <xdr:cNvPr id="3904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390455" name="Group 1"/>
        <xdr:cNvGrpSpPr>
          <a:grpSpLocks/>
        </xdr:cNvGrpSpPr>
      </xdr:nvGrpSpPr>
      <xdr:grpSpPr bwMode="auto">
        <a:xfrm>
          <a:off x="7352835" y="104775"/>
          <a:ext cx="0" cy="430948"/>
          <a:chOff x="5362575" y="104775"/>
          <a:chExt cx="0" cy="314325"/>
        </a:xfrm>
      </xdr:grpSpPr>
      <xdr:sp macro="" textlink="">
        <xdr:nvSpPr>
          <xdr:cNvPr id="3904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390456" name="Group 15"/>
        <xdr:cNvGrpSpPr>
          <a:grpSpLocks/>
        </xdr:cNvGrpSpPr>
      </xdr:nvGrpSpPr>
      <xdr:grpSpPr bwMode="auto">
        <a:xfrm>
          <a:off x="7352835" y="104775"/>
          <a:ext cx="0" cy="430948"/>
          <a:chOff x="5362575" y="104775"/>
          <a:chExt cx="0" cy="314325"/>
        </a:xfrm>
      </xdr:grpSpPr>
      <xdr:sp macro="" textlink="">
        <xdr:nvSpPr>
          <xdr:cNvPr id="3904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390457" name="Group 1"/>
        <xdr:cNvGrpSpPr>
          <a:grpSpLocks/>
        </xdr:cNvGrpSpPr>
      </xdr:nvGrpSpPr>
      <xdr:grpSpPr bwMode="auto">
        <a:xfrm>
          <a:off x="7352835" y="104775"/>
          <a:ext cx="0" cy="430948"/>
          <a:chOff x="7950200" y="104775"/>
          <a:chExt cx="0" cy="314325"/>
        </a:xfrm>
      </xdr:grpSpPr>
      <xdr:sp macro="" textlink="">
        <xdr:nvSpPr>
          <xdr:cNvPr id="3904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390458" name="Group 1"/>
        <xdr:cNvGrpSpPr>
          <a:grpSpLocks/>
        </xdr:cNvGrpSpPr>
      </xdr:nvGrpSpPr>
      <xdr:grpSpPr bwMode="auto">
        <a:xfrm>
          <a:off x="7352835" y="104775"/>
          <a:ext cx="0" cy="430948"/>
          <a:chOff x="5362575" y="104775"/>
          <a:chExt cx="0" cy="314325"/>
        </a:xfrm>
      </xdr:grpSpPr>
      <xdr:sp macro="" textlink="">
        <xdr:nvSpPr>
          <xdr:cNvPr id="3904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390459" name="Group 15"/>
        <xdr:cNvGrpSpPr>
          <a:grpSpLocks/>
        </xdr:cNvGrpSpPr>
      </xdr:nvGrpSpPr>
      <xdr:grpSpPr bwMode="auto">
        <a:xfrm>
          <a:off x="7352835" y="104775"/>
          <a:ext cx="0" cy="430948"/>
          <a:chOff x="5362575" y="104775"/>
          <a:chExt cx="0" cy="314325"/>
        </a:xfrm>
      </xdr:grpSpPr>
      <xdr:sp macro="" textlink="">
        <xdr:nvSpPr>
          <xdr:cNvPr id="39048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390460" name="Group 1"/>
        <xdr:cNvGrpSpPr>
          <a:grpSpLocks/>
        </xdr:cNvGrpSpPr>
      </xdr:nvGrpSpPr>
      <xdr:grpSpPr bwMode="auto">
        <a:xfrm>
          <a:off x="7352835" y="104775"/>
          <a:ext cx="0" cy="430948"/>
          <a:chOff x="5362575" y="104775"/>
          <a:chExt cx="0" cy="314325"/>
        </a:xfrm>
      </xdr:grpSpPr>
      <xdr:sp macro="" textlink="">
        <xdr:nvSpPr>
          <xdr:cNvPr id="3904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390461" name="Group 15"/>
        <xdr:cNvGrpSpPr>
          <a:grpSpLocks/>
        </xdr:cNvGrpSpPr>
      </xdr:nvGrpSpPr>
      <xdr:grpSpPr bwMode="auto">
        <a:xfrm>
          <a:off x="7352835" y="104775"/>
          <a:ext cx="0" cy="430948"/>
          <a:chOff x="5362575" y="104775"/>
          <a:chExt cx="0" cy="314325"/>
        </a:xfrm>
      </xdr:grpSpPr>
      <xdr:sp macro="" textlink="">
        <xdr:nvSpPr>
          <xdr:cNvPr id="3904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390462" name="Group 1"/>
        <xdr:cNvGrpSpPr>
          <a:grpSpLocks/>
        </xdr:cNvGrpSpPr>
      </xdr:nvGrpSpPr>
      <xdr:grpSpPr bwMode="auto">
        <a:xfrm>
          <a:off x="7352835" y="104775"/>
          <a:ext cx="0" cy="430948"/>
          <a:chOff x="7950200" y="104775"/>
          <a:chExt cx="0" cy="314325"/>
        </a:xfrm>
      </xdr:grpSpPr>
      <xdr:sp macro="" textlink="">
        <xdr:nvSpPr>
          <xdr:cNvPr id="3904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390463" name="Group 1"/>
        <xdr:cNvGrpSpPr>
          <a:grpSpLocks/>
        </xdr:cNvGrpSpPr>
      </xdr:nvGrpSpPr>
      <xdr:grpSpPr bwMode="auto">
        <a:xfrm>
          <a:off x="7352835" y="104775"/>
          <a:ext cx="0" cy="430948"/>
          <a:chOff x="5362575" y="104775"/>
          <a:chExt cx="0" cy="314325"/>
        </a:xfrm>
      </xdr:grpSpPr>
      <xdr:sp macro="" textlink="">
        <xdr:nvSpPr>
          <xdr:cNvPr id="3904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390464" name="Group 15"/>
        <xdr:cNvGrpSpPr>
          <a:grpSpLocks/>
        </xdr:cNvGrpSpPr>
      </xdr:nvGrpSpPr>
      <xdr:grpSpPr bwMode="auto">
        <a:xfrm>
          <a:off x="7352835" y="104775"/>
          <a:ext cx="0" cy="430948"/>
          <a:chOff x="5362575" y="104775"/>
          <a:chExt cx="0" cy="314325"/>
        </a:xfrm>
      </xdr:grpSpPr>
      <xdr:sp macro="" textlink="">
        <xdr:nvSpPr>
          <xdr:cNvPr id="3904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390465" name="Group 1"/>
        <xdr:cNvGrpSpPr>
          <a:grpSpLocks/>
        </xdr:cNvGrpSpPr>
      </xdr:nvGrpSpPr>
      <xdr:grpSpPr bwMode="auto">
        <a:xfrm>
          <a:off x="7352835" y="104775"/>
          <a:ext cx="0" cy="430948"/>
          <a:chOff x="5362575" y="104775"/>
          <a:chExt cx="0" cy="314325"/>
        </a:xfrm>
      </xdr:grpSpPr>
      <xdr:sp macro="" textlink="">
        <xdr:nvSpPr>
          <xdr:cNvPr id="3904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390466" name="Group 15"/>
        <xdr:cNvGrpSpPr>
          <a:grpSpLocks/>
        </xdr:cNvGrpSpPr>
      </xdr:nvGrpSpPr>
      <xdr:grpSpPr bwMode="auto">
        <a:xfrm>
          <a:off x="7352835" y="104775"/>
          <a:ext cx="0" cy="430948"/>
          <a:chOff x="5362575" y="104775"/>
          <a:chExt cx="0" cy="314325"/>
        </a:xfrm>
      </xdr:grpSpPr>
      <xdr:sp macro="" textlink="">
        <xdr:nvSpPr>
          <xdr:cNvPr id="3904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104775</xdr:rowOff>
    </xdr:from>
    <xdr:to>
      <xdr:col>8</xdr:col>
      <xdr:colOff>0</xdr:colOff>
      <xdr:row>1</xdr:row>
      <xdr:rowOff>152400</xdr:rowOff>
    </xdr:to>
    <xdr:grpSp>
      <xdr:nvGrpSpPr>
        <xdr:cNvPr id="390467" name="Group 1"/>
        <xdr:cNvGrpSpPr>
          <a:grpSpLocks/>
        </xdr:cNvGrpSpPr>
      </xdr:nvGrpSpPr>
      <xdr:grpSpPr bwMode="auto">
        <a:xfrm>
          <a:off x="7352835" y="104775"/>
          <a:ext cx="0" cy="430948"/>
          <a:chOff x="7950200" y="104775"/>
          <a:chExt cx="0" cy="314325"/>
        </a:xfrm>
      </xdr:grpSpPr>
      <xdr:sp macro="" textlink="">
        <xdr:nvSpPr>
          <xdr:cNvPr id="3904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0</xdr:colOff>
      <xdr:row>0</xdr:row>
      <xdr:rowOff>104775</xdr:rowOff>
    </xdr:from>
    <xdr:to>
      <xdr:col>16</xdr:col>
      <xdr:colOff>0</xdr:colOff>
      <xdr:row>1</xdr:row>
      <xdr:rowOff>152400</xdr:rowOff>
    </xdr:to>
    <xdr:grpSp>
      <xdr:nvGrpSpPr>
        <xdr:cNvPr id="48" name="Group 1"/>
        <xdr:cNvGrpSpPr>
          <a:grpSpLocks/>
        </xdr:cNvGrpSpPr>
      </xdr:nvGrpSpPr>
      <xdr:grpSpPr bwMode="auto">
        <a:xfrm>
          <a:off x="12707744" y="104775"/>
          <a:ext cx="0" cy="430948"/>
          <a:chOff x="5362575" y="104775"/>
          <a:chExt cx="0" cy="314325"/>
        </a:xfrm>
      </xdr:grpSpPr>
      <xdr:sp macro="" textlink="">
        <xdr:nvSpPr>
          <xdr:cNvPr id="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16</xdr:col>
      <xdr:colOff>0</xdr:colOff>
      <xdr:row>0</xdr:row>
      <xdr:rowOff>104775</xdr:rowOff>
    </xdr:from>
    <xdr:to>
      <xdr:col>16</xdr:col>
      <xdr:colOff>0</xdr:colOff>
      <xdr:row>1</xdr:row>
      <xdr:rowOff>152400</xdr:rowOff>
    </xdr:to>
    <xdr:grpSp>
      <xdr:nvGrpSpPr>
        <xdr:cNvPr id="51" name="Group 15"/>
        <xdr:cNvGrpSpPr>
          <a:grpSpLocks/>
        </xdr:cNvGrpSpPr>
      </xdr:nvGrpSpPr>
      <xdr:grpSpPr bwMode="auto">
        <a:xfrm>
          <a:off x="12707744" y="104775"/>
          <a:ext cx="0" cy="430948"/>
          <a:chOff x="5362575" y="104775"/>
          <a:chExt cx="0" cy="314325"/>
        </a:xfrm>
      </xdr:grpSpPr>
      <xdr:sp macro="" textlink="">
        <xdr:nvSpPr>
          <xdr:cNvPr id="5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16</xdr:col>
      <xdr:colOff>0</xdr:colOff>
      <xdr:row>0</xdr:row>
      <xdr:rowOff>104775</xdr:rowOff>
    </xdr:from>
    <xdr:to>
      <xdr:col>16</xdr:col>
      <xdr:colOff>0</xdr:colOff>
      <xdr:row>1</xdr:row>
      <xdr:rowOff>152400</xdr:rowOff>
    </xdr:to>
    <xdr:grpSp>
      <xdr:nvGrpSpPr>
        <xdr:cNvPr id="54" name="Group 1"/>
        <xdr:cNvGrpSpPr>
          <a:grpSpLocks/>
        </xdr:cNvGrpSpPr>
      </xdr:nvGrpSpPr>
      <xdr:grpSpPr bwMode="auto">
        <a:xfrm>
          <a:off x="12707744" y="104775"/>
          <a:ext cx="0" cy="430948"/>
          <a:chOff x="5362575" y="104775"/>
          <a:chExt cx="0" cy="314325"/>
        </a:xfrm>
      </xdr:grpSpPr>
      <xdr:sp macro="" textlink="">
        <xdr:nvSpPr>
          <xdr:cNvPr id="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16</xdr:col>
      <xdr:colOff>0</xdr:colOff>
      <xdr:row>0</xdr:row>
      <xdr:rowOff>104775</xdr:rowOff>
    </xdr:from>
    <xdr:to>
      <xdr:col>16</xdr:col>
      <xdr:colOff>0</xdr:colOff>
      <xdr:row>1</xdr:row>
      <xdr:rowOff>152400</xdr:rowOff>
    </xdr:to>
    <xdr:grpSp>
      <xdr:nvGrpSpPr>
        <xdr:cNvPr id="57" name="Group 15"/>
        <xdr:cNvGrpSpPr>
          <a:grpSpLocks/>
        </xdr:cNvGrpSpPr>
      </xdr:nvGrpSpPr>
      <xdr:grpSpPr bwMode="auto">
        <a:xfrm>
          <a:off x="12707744" y="104775"/>
          <a:ext cx="0" cy="430948"/>
          <a:chOff x="5362575" y="104775"/>
          <a:chExt cx="0" cy="314325"/>
        </a:xfrm>
      </xdr:grpSpPr>
      <xdr:sp macro="" textlink="">
        <xdr:nvSpPr>
          <xdr:cNvPr id="5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16</xdr:col>
      <xdr:colOff>0</xdr:colOff>
      <xdr:row>0</xdr:row>
      <xdr:rowOff>104775</xdr:rowOff>
    </xdr:from>
    <xdr:to>
      <xdr:col>16</xdr:col>
      <xdr:colOff>0</xdr:colOff>
      <xdr:row>1</xdr:row>
      <xdr:rowOff>152400</xdr:rowOff>
    </xdr:to>
    <xdr:grpSp>
      <xdr:nvGrpSpPr>
        <xdr:cNvPr id="60" name="Group 1"/>
        <xdr:cNvGrpSpPr>
          <a:grpSpLocks/>
        </xdr:cNvGrpSpPr>
      </xdr:nvGrpSpPr>
      <xdr:grpSpPr bwMode="auto">
        <a:xfrm>
          <a:off x="12707744" y="104775"/>
          <a:ext cx="0" cy="430948"/>
          <a:chOff x="7950200" y="104775"/>
          <a:chExt cx="0" cy="314325"/>
        </a:xfrm>
      </xdr:grpSpPr>
      <xdr:sp macro="" textlink="">
        <xdr:nvSpPr>
          <xdr:cNvPr id="6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16</xdr:col>
      <xdr:colOff>0</xdr:colOff>
      <xdr:row>0</xdr:row>
      <xdr:rowOff>104775</xdr:rowOff>
    </xdr:from>
    <xdr:to>
      <xdr:col>16</xdr:col>
      <xdr:colOff>0</xdr:colOff>
      <xdr:row>1</xdr:row>
      <xdr:rowOff>152400</xdr:rowOff>
    </xdr:to>
    <xdr:grpSp>
      <xdr:nvGrpSpPr>
        <xdr:cNvPr id="63" name="Group 1"/>
        <xdr:cNvGrpSpPr>
          <a:grpSpLocks/>
        </xdr:cNvGrpSpPr>
      </xdr:nvGrpSpPr>
      <xdr:grpSpPr bwMode="auto">
        <a:xfrm>
          <a:off x="12707744" y="104775"/>
          <a:ext cx="0" cy="430948"/>
          <a:chOff x="5362575" y="104775"/>
          <a:chExt cx="0" cy="314325"/>
        </a:xfrm>
      </xdr:grpSpPr>
      <xdr:sp macro="" textlink="">
        <xdr:nvSpPr>
          <xdr:cNvPr id="6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16</xdr:col>
      <xdr:colOff>0</xdr:colOff>
      <xdr:row>0</xdr:row>
      <xdr:rowOff>104775</xdr:rowOff>
    </xdr:from>
    <xdr:to>
      <xdr:col>16</xdr:col>
      <xdr:colOff>0</xdr:colOff>
      <xdr:row>1</xdr:row>
      <xdr:rowOff>152400</xdr:rowOff>
    </xdr:to>
    <xdr:grpSp>
      <xdr:nvGrpSpPr>
        <xdr:cNvPr id="66" name="Group 15"/>
        <xdr:cNvGrpSpPr>
          <a:grpSpLocks/>
        </xdr:cNvGrpSpPr>
      </xdr:nvGrpSpPr>
      <xdr:grpSpPr bwMode="auto">
        <a:xfrm>
          <a:off x="12707744" y="104775"/>
          <a:ext cx="0" cy="430948"/>
          <a:chOff x="5362575" y="104775"/>
          <a:chExt cx="0" cy="314325"/>
        </a:xfrm>
      </xdr:grpSpPr>
      <xdr:sp macro="" textlink="">
        <xdr:nvSpPr>
          <xdr:cNvPr id="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16</xdr:col>
      <xdr:colOff>0</xdr:colOff>
      <xdr:row>0</xdr:row>
      <xdr:rowOff>104775</xdr:rowOff>
    </xdr:from>
    <xdr:to>
      <xdr:col>16</xdr:col>
      <xdr:colOff>0</xdr:colOff>
      <xdr:row>1</xdr:row>
      <xdr:rowOff>152400</xdr:rowOff>
    </xdr:to>
    <xdr:grpSp>
      <xdr:nvGrpSpPr>
        <xdr:cNvPr id="69" name="Group 1"/>
        <xdr:cNvGrpSpPr>
          <a:grpSpLocks/>
        </xdr:cNvGrpSpPr>
      </xdr:nvGrpSpPr>
      <xdr:grpSpPr bwMode="auto">
        <a:xfrm>
          <a:off x="12707744" y="104775"/>
          <a:ext cx="0" cy="430948"/>
          <a:chOff x="5362575" y="104775"/>
          <a:chExt cx="0" cy="314325"/>
        </a:xfrm>
      </xdr:grpSpPr>
      <xdr:sp macro="" textlink="">
        <xdr:nvSpPr>
          <xdr:cNvPr id="7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16</xdr:col>
      <xdr:colOff>0</xdr:colOff>
      <xdr:row>0</xdr:row>
      <xdr:rowOff>104775</xdr:rowOff>
    </xdr:from>
    <xdr:to>
      <xdr:col>16</xdr:col>
      <xdr:colOff>0</xdr:colOff>
      <xdr:row>1</xdr:row>
      <xdr:rowOff>152400</xdr:rowOff>
    </xdr:to>
    <xdr:grpSp>
      <xdr:nvGrpSpPr>
        <xdr:cNvPr id="72" name="Group 15"/>
        <xdr:cNvGrpSpPr>
          <a:grpSpLocks/>
        </xdr:cNvGrpSpPr>
      </xdr:nvGrpSpPr>
      <xdr:grpSpPr bwMode="auto">
        <a:xfrm>
          <a:off x="12707744" y="104775"/>
          <a:ext cx="0" cy="430948"/>
          <a:chOff x="5362575" y="104775"/>
          <a:chExt cx="0" cy="314325"/>
        </a:xfrm>
      </xdr:grpSpPr>
      <xdr:sp macro="" textlink="">
        <xdr:nvSpPr>
          <xdr:cNvPr id="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16</xdr:col>
      <xdr:colOff>0</xdr:colOff>
      <xdr:row>0</xdr:row>
      <xdr:rowOff>104775</xdr:rowOff>
    </xdr:from>
    <xdr:to>
      <xdr:col>16</xdr:col>
      <xdr:colOff>0</xdr:colOff>
      <xdr:row>1</xdr:row>
      <xdr:rowOff>152400</xdr:rowOff>
    </xdr:to>
    <xdr:grpSp>
      <xdr:nvGrpSpPr>
        <xdr:cNvPr id="75" name="Group 1"/>
        <xdr:cNvGrpSpPr>
          <a:grpSpLocks/>
        </xdr:cNvGrpSpPr>
      </xdr:nvGrpSpPr>
      <xdr:grpSpPr bwMode="auto">
        <a:xfrm>
          <a:off x="12707744" y="104775"/>
          <a:ext cx="0" cy="430948"/>
          <a:chOff x="7950200" y="104775"/>
          <a:chExt cx="0" cy="314325"/>
        </a:xfrm>
      </xdr:grpSpPr>
      <xdr:sp macro="" textlink="">
        <xdr:nvSpPr>
          <xdr:cNvPr id="7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16</xdr:col>
      <xdr:colOff>0</xdr:colOff>
      <xdr:row>0</xdr:row>
      <xdr:rowOff>104775</xdr:rowOff>
    </xdr:from>
    <xdr:to>
      <xdr:col>16</xdr:col>
      <xdr:colOff>0</xdr:colOff>
      <xdr:row>1</xdr:row>
      <xdr:rowOff>152400</xdr:rowOff>
    </xdr:to>
    <xdr:grpSp>
      <xdr:nvGrpSpPr>
        <xdr:cNvPr id="78" name="Group 1"/>
        <xdr:cNvGrpSpPr>
          <a:grpSpLocks/>
        </xdr:cNvGrpSpPr>
      </xdr:nvGrpSpPr>
      <xdr:grpSpPr bwMode="auto">
        <a:xfrm>
          <a:off x="12707744" y="104775"/>
          <a:ext cx="0" cy="430948"/>
          <a:chOff x="5362575" y="104775"/>
          <a:chExt cx="0" cy="314325"/>
        </a:xfrm>
      </xdr:grpSpPr>
      <xdr:sp macro="" textlink="">
        <xdr:nvSpPr>
          <xdr:cNvPr id="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16</xdr:col>
      <xdr:colOff>0</xdr:colOff>
      <xdr:row>0</xdr:row>
      <xdr:rowOff>104775</xdr:rowOff>
    </xdr:from>
    <xdr:to>
      <xdr:col>16</xdr:col>
      <xdr:colOff>0</xdr:colOff>
      <xdr:row>1</xdr:row>
      <xdr:rowOff>152400</xdr:rowOff>
    </xdr:to>
    <xdr:grpSp>
      <xdr:nvGrpSpPr>
        <xdr:cNvPr id="81" name="Group 15"/>
        <xdr:cNvGrpSpPr>
          <a:grpSpLocks/>
        </xdr:cNvGrpSpPr>
      </xdr:nvGrpSpPr>
      <xdr:grpSpPr bwMode="auto">
        <a:xfrm>
          <a:off x="12707744" y="104775"/>
          <a:ext cx="0" cy="430948"/>
          <a:chOff x="5362575" y="104775"/>
          <a:chExt cx="0" cy="314325"/>
        </a:xfrm>
      </xdr:grpSpPr>
      <xdr:sp macro="" textlink="">
        <xdr:nvSpPr>
          <xdr:cNvPr id="8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16</xdr:col>
      <xdr:colOff>0</xdr:colOff>
      <xdr:row>0</xdr:row>
      <xdr:rowOff>104775</xdr:rowOff>
    </xdr:from>
    <xdr:to>
      <xdr:col>16</xdr:col>
      <xdr:colOff>0</xdr:colOff>
      <xdr:row>1</xdr:row>
      <xdr:rowOff>152400</xdr:rowOff>
    </xdr:to>
    <xdr:grpSp>
      <xdr:nvGrpSpPr>
        <xdr:cNvPr id="84" name="Group 1"/>
        <xdr:cNvGrpSpPr>
          <a:grpSpLocks/>
        </xdr:cNvGrpSpPr>
      </xdr:nvGrpSpPr>
      <xdr:grpSpPr bwMode="auto">
        <a:xfrm>
          <a:off x="12707744" y="104775"/>
          <a:ext cx="0" cy="430948"/>
          <a:chOff x="5362575" y="104775"/>
          <a:chExt cx="0" cy="314325"/>
        </a:xfrm>
      </xdr:grpSpPr>
      <xdr:sp macro="" textlink="">
        <xdr:nvSpPr>
          <xdr:cNvPr id="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16</xdr:col>
      <xdr:colOff>0</xdr:colOff>
      <xdr:row>0</xdr:row>
      <xdr:rowOff>104775</xdr:rowOff>
    </xdr:from>
    <xdr:to>
      <xdr:col>16</xdr:col>
      <xdr:colOff>0</xdr:colOff>
      <xdr:row>1</xdr:row>
      <xdr:rowOff>152400</xdr:rowOff>
    </xdr:to>
    <xdr:grpSp>
      <xdr:nvGrpSpPr>
        <xdr:cNvPr id="87" name="Group 15"/>
        <xdr:cNvGrpSpPr>
          <a:grpSpLocks/>
        </xdr:cNvGrpSpPr>
      </xdr:nvGrpSpPr>
      <xdr:grpSpPr bwMode="auto">
        <a:xfrm>
          <a:off x="12707744" y="104775"/>
          <a:ext cx="0" cy="430948"/>
          <a:chOff x="5362575" y="104775"/>
          <a:chExt cx="0" cy="314325"/>
        </a:xfrm>
      </xdr:grpSpPr>
      <xdr:sp macro="" textlink="">
        <xdr:nvSpPr>
          <xdr:cNvPr id="8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16</xdr:col>
      <xdr:colOff>0</xdr:colOff>
      <xdr:row>0</xdr:row>
      <xdr:rowOff>104775</xdr:rowOff>
    </xdr:from>
    <xdr:to>
      <xdr:col>16</xdr:col>
      <xdr:colOff>0</xdr:colOff>
      <xdr:row>1</xdr:row>
      <xdr:rowOff>152400</xdr:rowOff>
    </xdr:to>
    <xdr:grpSp>
      <xdr:nvGrpSpPr>
        <xdr:cNvPr id="90" name="Group 1"/>
        <xdr:cNvGrpSpPr>
          <a:grpSpLocks/>
        </xdr:cNvGrpSpPr>
      </xdr:nvGrpSpPr>
      <xdr:grpSpPr bwMode="auto">
        <a:xfrm>
          <a:off x="12707744" y="104775"/>
          <a:ext cx="0" cy="430948"/>
          <a:chOff x="7950200" y="104775"/>
          <a:chExt cx="0" cy="314325"/>
        </a:xfrm>
      </xdr:grpSpPr>
      <xdr:sp macro="" textlink="">
        <xdr:nvSpPr>
          <xdr:cNvPr id="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24</xdr:col>
      <xdr:colOff>0</xdr:colOff>
      <xdr:row>0</xdr:row>
      <xdr:rowOff>104775</xdr:rowOff>
    </xdr:from>
    <xdr:to>
      <xdr:col>24</xdr:col>
      <xdr:colOff>0</xdr:colOff>
      <xdr:row>1</xdr:row>
      <xdr:rowOff>152400</xdr:rowOff>
    </xdr:to>
    <xdr:grpSp>
      <xdr:nvGrpSpPr>
        <xdr:cNvPr id="93" name="Group 1"/>
        <xdr:cNvGrpSpPr>
          <a:grpSpLocks/>
        </xdr:cNvGrpSpPr>
      </xdr:nvGrpSpPr>
      <xdr:grpSpPr bwMode="auto">
        <a:xfrm>
          <a:off x="17911646" y="104775"/>
          <a:ext cx="0" cy="430948"/>
          <a:chOff x="5362575" y="104775"/>
          <a:chExt cx="0" cy="314325"/>
        </a:xfrm>
      </xdr:grpSpPr>
      <xdr:sp macro="" textlink="">
        <xdr:nvSpPr>
          <xdr:cNvPr id="9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5"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24</xdr:col>
      <xdr:colOff>0</xdr:colOff>
      <xdr:row>0</xdr:row>
      <xdr:rowOff>104775</xdr:rowOff>
    </xdr:from>
    <xdr:to>
      <xdr:col>24</xdr:col>
      <xdr:colOff>0</xdr:colOff>
      <xdr:row>1</xdr:row>
      <xdr:rowOff>152400</xdr:rowOff>
    </xdr:to>
    <xdr:grpSp>
      <xdr:nvGrpSpPr>
        <xdr:cNvPr id="96" name="Group 15"/>
        <xdr:cNvGrpSpPr>
          <a:grpSpLocks/>
        </xdr:cNvGrpSpPr>
      </xdr:nvGrpSpPr>
      <xdr:grpSpPr bwMode="auto">
        <a:xfrm>
          <a:off x="17911646" y="104775"/>
          <a:ext cx="0" cy="430948"/>
          <a:chOff x="5362575" y="104775"/>
          <a:chExt cx="0" cy="314325"/>
        </a:xfrm>
      </xdr:grpSpPr>
      <xdr:sp macro="" textlink="">
        <xdr:nvSpPr>
          <xdr:cNvPr id="9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8"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24</xdr:col>
      <xdr:colOff>0</xdr:colOff>
      <xdr:row>0</xdr:row>
      <xdr:rowOff>104775</xdr:rowOff>
    </xdr:from>
    <xdr:to>
      <xdr:col>24</xdr:col>
      <xdr:colOff>0</xdr:colOff>
      <xdr:row>1</xdr:row>
      <xdr:rowOff>152400</xdr:rowOff>
    </xdr:to>
    <xdr:grpSp>
      <xdr:nvGrpSpPr>
        <xdr:cNvPr id="99" name="Group 1"/>
        <xdr:cNvGrpSpPr>
          <a:grpSpLocks/>
        </xdr:cNvGrpSpPr>
      </xdr:nvGrpSpPr>
      <xdr:grpSpPr bwMode="auto">
        <a:xfrm>
          <a:off x="17911646" y="104775"/>
          <a:ext cx="0" cy="430948"/>
          <a:chOff x="5362575" y="104775"/>
          <a:chExt cx="0" cy="314325"/>
        </a:xfrm>
      </xdr:grpSpPr>
      <xdr:sp macro="" textlink="">
        <xdr:nvSpPr>
          <xdr:cNvPr id="10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1"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24</xdr:col>
      <xdr:colOff>0</xdr:colOff>
      <xdr:row>0</xdr:row>
      <xdr:rowOff>104775</xdr:rowOff>
    </xdr:from>
    <xdr:to>
      <xdr:col>24</xdr:col>
      <xdr:colOff>0</xdr:colOff>
      <xdr:row>1</xdr:row>
      <xdr:rowOff>152400</xdr:rowOff>
    </xdr:to>
    <xdr:grpSp>
      <xdr:nvGrpSpPr>
        <xdr:cNvPr id="102" name="Group 15"/>
        <xdr:cNvGrpSpPr>
          <a:grpSpLocks/>
        </xdr:cNvGrpSpPr>
      </xdr:nvGrpSpPr>
      <xdr:grpSpPr bwMode="auto">
        <a:xfrm>
          <a:off x="17911646" y="104775"/>
          <a:ext cx="0" cy="430948"/>
          <a:chOff x="5362575" y="104775"/>
          <a:chExt cx="0" cy="314325"/>
        </a:xfrm>
      </xdr:grpSpPr>
      <xdr:sp macro="" textlink="">
        <xdr:nvSpPr>
          <xdr:cNvPr id="10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4"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24</xdr:col>
      <xdr:colOff>0</xdr:colOff>
      <xdr:row>0</xdr:row>
      <xdr:rowOff>104775</xdr:rowOff>
    </xdr:from>
    <xdr:to>
      <xdr:col>24</xdr:col>
      <xdr:colOff>0</xdr:colOff>
      <xdr:row>1</xdr:row>
      <xdr:rowOff>152400</xdr:rowOff>
    </xdr:to>
    <xdr:grpSp>
      <xdr:nvGrpSpPr>
        <xdr:cNvPr id="105" name="Group 1"/>
        <xdr:cNvGrpSpPr>
          <a:grpSpLocks/>
        </xdr:cNvGrpSpPr>
      </xdr:nvGrpSpPr>
      <xdr:grpSpPr bwMode="auto">
        <a:xfrm>
          <a:off x="17911646" y="104775"/>
          <a:ext cx="0" cy="430948"/>
          <a:chOff x="7950200" y="104775"/>
          <a:chExt cx="0" cy="314325"/>
        </a:xfrm>
      </xdr:grpSpPr>
      <xdr:sp macro="" textlink="">
        <xdr:nvSpPr>
          <xdr:cNvPr id="10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7"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24</xdr:col>
      <xdr:colOff>0</xdr:colOff>
      <xdr:row>0</xdr:row>
      <xdr:rowOff>104775</xdr:rowOff>
    </xdr:from>
    <xdr:to>
      <xdr:col>24</xdr:col>
      <xdr:colOff>0</xdr:colOff>
      <xdr:row>1</xdr:row>
      <xdr:rowOff>152400</xdr:rowOff>
    </xdr:to>
    <xdr:grpSp>
      <xdr:nvGrpSpPr>
        <xdr:cNvPr id="108" name="Group 1"/>
        <xdr:cNvGrpSpPr>
          <a:grpSpLocks/>
        </xdr:cNvGrpSpPr>
      </xdr:nvGrpSpPr>
      <xdr:grpSpPr bwMode="auto">
        <a:xfrm>
          <a:off x="17911646" y="104775"/>
          <a:ext cx="0" cy="430948"/>
          <a:chOff x="5362575" y="104775"/>
          <a:chExt cx="0" cy="314325"/>
        </a:xfrm>
      </xdr:grpSpPr>
      <xdr:sp macro="" textlink="">
        <xdr:nvSpPr>
          <xdr:cNvPr id="10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0"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24</xdr:col>
      <xdr:colOff>0</xdr:colOff>
      <xdr:row>0</xdr:row>
      <xdr:rowOff>104775</xdr:rowOff>
    </xdr:from>
    <xdr:to>
      <xdr:col>24</xdr:col>
      <xdr:colOff>0</xdr:colOff>
      <xdr:row>1</xdr:row>
      <xdr:rowOff>152400</xdr:rowOff>
    </xdr:to>
    <xdr:grpSp>
      <xdr:nvGrpSpPr>
        <xdr:cNvPr id="111" name="Group 15"/>
        <xdr:cNvGrpSpPr>
          <a:grpSpLocks/>
        </xdr:cNvGrpSpPr>
      </xdr:nvGrpSpPr>
      <xdr:grpSpPr bwMode="auto">
        <a:xfrm>
          <a:off x="17911646" y="104775"/>
          <a:ext cx="0" cy="430948"/>
          <a:chOff x="5362575" y="104775"/>
          <a:chExt cx="0" cy="314325"/>
        </a:xfrm>
      </xdr:grpSpPr>
      <xdr:sp macro="" textlink="">
        <xdr:nvSpPr>
          <xdr:cNvPr id="11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3"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24</xdr:col>
      <xdr:colOff>0</xdr:colOff>
      <xdr:row>0</xdr:row>
      <xdr:rowOff>104775</xdr:rowOff>
    </xdr:from>
    <xdr:to>
      <xdr:col>24</xdr:col>
      <xdr:colOff>0</xdr:colOff>
      <xdr:row>1</xdr:row>
      <xdr:rowOff>152400</xdr:rowOff>
    </xdr:to>
    <xdr:grpSp>
      <xdr:nvGrpSpPr>
        <xdr:cNvPr id="114" name="Group 1"/>
        <xdr:cNvGrpSpPr>
          <a:grpSpLocks/>
        </xdr:cNvGrpSpPr>
      </xdr:nvGrpSpPr>
      <xdr:grpSpPr bwMode="auto">
        <a:xfrm>
          <a:off x="17911646" y="104775"/>
          <a:ext cx="0" cy="430948"/>
          <a:chOff x="5362575" y="104775"/>
          <a:chExt cx="0" cy="314325"/>
        </a:xfrm>
      </xdr:grpSpPr>
      <xdr:sp macro="" textlink="">
        <xdr:nvSpPr>
          <xdr:cNvPr id="1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6"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24</xdr:col>
      <xdr:colOff>0</xdr:colOff>
      <xdr:row>0</xdr:row>
      <xdr:rowOff>104775</xdr:rowOff>
    </xdr:from>
    <xdr:to>
      <xdr:col>24</xdr:col>
      <xdr:colOff>0</xdr:colOff>
      <xdr:row>1</xdr:row>
      <xdr:rowOff>152400</xdr:rowOff>
    </xdr:to>
    <xdr:grpSp>
      <xdr:nvGrpSpPr>
        <xdr:cNvPr id="117" name="Group 15"/>
        <xdr:cNvGrpSpPr>
          <a:grpSpLocks/>
        </xdr:cNvGrpSpPr>
      </xdr:nvGrpSpPr>
      <xdr:grpSpPr bwMode="auto">
        <a:xfrm>
          <a:off x="17911646" y="104775"/>
          <a:ext cx="0" cy="430948"/>
          <a:chOff x="5362575" y="104775"/>
          <a:chExt cx="0" cy="314325"/>
        </a:xfrm>
      </xdr:grpSpPr>
      <xdr:sp macro="" textlink="">
        <xdr:nvSpPr>
          <xdr:cNvPr id="11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9"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24</xdr:col>
      <xdr:colOff>0</xdr:colOff>
      <xdr:row>0</xdr:row>
      <xdr:rowOff>104775</xdr:rowOff>
    </xdr:from>
    <xdr:to>
      <xdr:col>24</xdr:col>
      <xdr:colOff>0</xdr:colOff>
      <xdr:row>1</xdr:row>
      <xdr:rowOff>152400</xdr:rowOff>
    </xdr:to>
    <xdr:grpSp>
      <xdr:nvGrpSpPr>
        <xdr:cNvPr id="120" name="Group 1"/>
        <xdr:cNvGrpSpPr>
          <a:grpSpLocks/>
        </xdr:cNvGrpSpPr>
      </xdr:nvGrpSpPr>
      <xdr:grpSpPr bwMode="auto">
        <a:xfrm>
          <a:off x="17911646" y="104775"/>
          <a:ext cx="0" cy="430948"/>
          <a:chOff x="7950200" y="104775"/>
          <a:chExt cx="0" cy="314325"/>
        </a:xfrm>
      </xdr:grpSpPr>
      <xdr:sp macro="" textlink="">
        <xdr:nvSpPr>
          <xdr:cNvPr id="1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2"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24</xdr:col>
      <xdr:colOff>0</xdr:colOff>
      <xdr:row>0</xdr:row>
      <xdr:rowOff>104775</xdr:rowOff>
    </xdr:from>
    <xdr:to>
      <xdr:col>24</xdr:col>
      <xdr:colOff>0</xdr:colOff>
      <xdr:row>1</xdr:row>
      <xdr:rowOff>152400</xdr:rowOff>
    </xdr:to>
    <xdr:grpSp>
      <xdr:nvGrpSpPr>
        <xdr:cNvPr id="123" name="Group 1"/>
        <xdr:cNvGrpSpPr>
          <a:grpSpLocks/>
        </xdr:cNvGrpSpPr>
      </xdr:nvGrpSpPr>
      <xdr:grpSpPr bwMode="auto">
        <a:xfrm>
          <a:off x="17911646" y="104775"/>
          <a:ext cx="0" cy="430948"/>
          <a:chOff x="5362575" y="104775"/>
          <a:chExt cx="0" cy="314325"/>
        </a:xfrm>
      </xdr:grpSpPr>
      <xdr:sp macro="" textlink="">
        <xdr:nvSpPr>
          <xdr:cNvPr id="1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5"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24</xdr:col>
      <xdr:colOff>0</xdr:colOff>
      <xdr:row>0</xdr:row>
      <xdr:rowOff>104775</xdr:rowOff>
    </xdr:from>
    <xdr:to>
      <xdr:col>24</xdr:col>
      <xdr:colOff>0</xdr:colOff>
      <xdr:row>1</xdr:row>
      <xdr:rowOff>152400</xdr:rowOff>
    </xdr:to>
    <xdr:grpSp>
      <xdr:nvGrpSpPr>
        <xdr:cNvPr id="126" name="Group 15"/>
        <xdr:cNvGrpSpPr>
          <a:grpSpLocks/>
        </xdr:cNvGrpSpPr>
      </xdr:nvGrpSpPr>
      <xdr:grpSpPr bwMode="auto">
        <a:xfrm>
          <a:off x="17911646" y="104775"/>
          <a:ext cx="0" cy="430948"/>
          <a:chOff x="5362575" y="104775"/>
          <a:chExt cx="0" cy="314325"/>
        </a:xfrm>
      </xdr:grpSpPr>
      <xdr:sp macro="" textlink="">
        <xdr:nvSpPr>
          <xdr:cNvPr id="1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8"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24</xdr:col>
      <xdr:colOff>0</xdr:colOff>
      <xdr:row>0</xdr:row>
      <xdr:rowOff>104775</xdr:rowOff>
    </xdr:from>
    <xdr:to>
      <xdr:col>24</xdr:col>
      <xdr:colOff>0</xdr:colOff>
      <xdr:row>1</xdr:row>
      <xdr:rowOff>152400</xdr:rowOff>
    </xdr:to>
    <xdr:grpSp>
      <xdr:nvGrpSpPr>
        <xdr:cNvPr id="129" name="Group 1"/>
        <xdr:cNvGrpSpPr>
          <a:grpSpLocks/>
        </xdr:cNvGrpSpPr>
      </xdr:nvGrpSpPr>
      <xdr:grpSpPr bwMode="auto">
        <a:xfrm>
          <a:off x="17911646" y="104775"/>
          <a:ext cx="0" cy="430948"/>
          <a:chOff x="5362575" y="104775"/>
          <a:chExt cx="0" cy="314325"/>
        </a:xfrm>
      </xdr:grpSpPr>
      <xdr:sp macro="" textlink="">
        <xdr:nvSpPr>
          <xdr:cNvPr id="1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1"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24</xdr:col>
      <xdr:colOff>0</xdr:colOff>
      <xdr:row>0</xdr:row>
      <xdr:rowOff>104775</xdr:rowOff>
    </xdr:from>
    <xdr:to>
      <xdr:col>24</xdr:col>
      <xdr:colOff>0</xdr:colOff>
      <xdr:row>1</xdr:row>
      <xdr:rowOff>152400</xdr:rowOff>
    </xdr:to>
    <xdr:grpSp>
      <xdr:nvGrpSpPr>
        <xdr:cNvPr id="132" name="Group 15"/>
        <xdr:cNvGrpSpPr>
          <a:grpSpLocks/>
        </xdr:cNvGrpSpPr>
      </xdr:nvGrpSpPr>
      <xdr:grpSpPr bwMode="auto">
        <a:xfrm>
          <a:off x="17911646" y="104775"/>
          <a:ext cx="0" cy="430948"/>
          <a:chOff x="5362575" y="104775"/>
          <a:chExt cx="0" cy="314325"/>
        </a:xfrm>
      </xdr:grpSpPr>
      <xdr:sp macro="" textlink="">
        <xdr:nvSpPr>
          <xdr:cNvPr id="13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4"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24</xdr:col>
      <xdr:colOff>0</xdr:colOff>
      <xdr:row>0</xdr:row>
      <xdr:rowOff>104775</xdr:rowOff>
    </xdr:from>
    <xdr:to>
      <xdr:col>24</xdr:col>
      <xdr:colOff>0</xdr:colOff>
      <xdr:row>1</xdr:row>
      <xdr:rowOff>152400</xdr:rowOff>
    </xdr:to>
    <xdr:grpSp>
      <xdr:nvGrpSpPr>
        <xdr:cNvPr id="135" name="Group 1"/>
        <xdr:cNvGrpSpPr>
          <a:grpSpLocks/>
        </xdr:cNvGrpSpPr>
      </xdr:nvGrpSpPr>
      <xdr:grpSpPr bwMode="auto">
        <a:xfrm>
          <a:off x="17911646" y="104775"/>
          <a:ext cx="0" cy="430948"/>
          <a:chOff x="7950200" y="104775"/>
          <a:chExt cx="0" cy="314325"/>
        </a:xfrm>
      </xdr:grpSpPr>
      <xdr:sp macro="" textlink="">
        <xdr:nvSpPr>
          <xdr:cNvPr id="13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7"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32</xdr:col>
      <xdr:colOff>0</xdr:colOff>
      <xdr:row>0</xdr:row>
      <xdr:rowOff>104775</xdr:rowOff>
    </xdr:from>
    <xdr:to>
      <xdr:col>32</xdr:col>
      <xdr:colOff>0</xdr:colOff>
      <xdr:row>1</xdr:row>
      <xdr:rowOff>152400</xdr:rowOff>
    </xdr:to>
    <xdr:grpSp>
      <xdr:nvGrpSpPr>
        <xdr:cNvPr id="138" name="Group 1"/>
        <xdr:cNvGrpSpPr>
          <a:grpSpLocks/>
        </xdr:cNvGrpSpPr>
      </xdr:nvGrpSpPr>
      <xdr:grpSpPr bwMode="auto">
        <a:xfrm>
          <a:off x="23115549" y="104775"/>
          <a:ext cx="0" cy="430948"/>
          <a:chOff x="5362575" y="104775"/>
          <a:chExt cx="0" cy="314325"/>
        </a:xfrm>
      </xdr:grpSpPr>
      <xdr:sp macro="" textlink="">
        <xdr:nvSpPr>
          <xdr:cNvPr id="1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0"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32</xdr:col>
      <xdr:colOff>0</xdr:colOff>
      <xdr:row>0</xdr:row>
      <xdr:rowOff>104775</xdr:rowOff>
    </xdr:from>
    <xdr:to>
      <xdr:col>32</xdr:col>
      <xdr:colOff>0</xdr:colOff>
      <xdr:row>1</xdr:row>
      <xdr:rowOff>152400</xdr:rowOff>
    </xdr:to>
    <xdr:grpSp>
      <xdr:nvGrpSpPr>
        <xdr:cNvPr id="141" name="Group 15"/>
        <xdr:cNvGrpSpPr>
          <a:grpSpLocks/>
        </xdr:cNvGrpSpPr>
      </xdr:nvGrpSpPr>
      <xdr:grpSpPr bwMode="auto">
        <a:xfrm>
          <a:off x="23115549" y="104775"/>
          <a:ext cx="0" cy="430948"/>
          <a:chOff x="5362575" y="104775"/>
          <a:chExt cx="0" cy="314325"/>
        </a:xfrm>
      </xdr:grpSpPr>
      <xdr:sp macro="" textlink="">
        <xdr:nvSpPr>
          <xdr:cNvPr id="1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3"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32</xdr:col>
      <xdr:colOff>0</xdr:colOff>
      <xdr:row>0</xdr:row>
      <xdr:rowOff>104775</xdr:rowOff>
    </xdr:from>
    <xdr:to>
      <xdr:col>32</xdr:col>
      <xdr:colOff>0</xdr:colOff>
      <xdr:row>1</xdr:row>
      <xdr:rowOff>152400</xdr:rowOff>
    </xdr:to>
    <xdr:grpSp>
      <xdr:nvGrpSpPr>
        <xdr:cNvPr id="144" name="Group 1"/>
        <xdr:cNvGrpSpPr>
          <a:grpSpLocks/>
        </xdr:cNvGrpSpPr>
      </xdr:nvGrpSpPr>
      <xdr:grpSpPr bwMode="auto">
        <a:xfrm>
          <a:off x="23115549" y="104775"/>
          <a:ext cx="0" cy="430948"/>
          <a:chOff x="5362575" y="104775"/>
          <a:chExt cx="0" cy="314325"/>
        </a:xfrm>
      </xdr:grpSpPr>
      <xdr:sp macro="" textlink="">
        <xdr:nvSpPr>
          <xdr:cNvPr id="1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6"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32</xdr:col>
      <xdr:colOff>0</xdr:colOff>
      <xdr:row>0</xdr:row>
      <xdr:rowOff>104775</xdr:rowOff>
    </xdr:from>
    <xdr:to>
      <xdr:col>32</xdr:col>
      <xdr:colOff>0</xdr:colOff>
      <xdr:row>1</xdr:row>
      <xdr:rowOff>152400</xdr:rowOff>
    </xdr:to>
    <xdr:grpSp>
      <xdr:nvGrpSpPr>
        <xdr:cNvPr id="147" name="Group 15"/>
        <xdr:cNvGrpSpPr>
          <a:grpSpLocks/>
        </xdr:cNvGrpSpPr>
      </xdr:nvGrpSpPr>
      <xdr:grpSpPr bwMode="auto">
        <a:xfrm>
          <a:off x="23115549" y="104775"/>
          <a:ext cx="0" cy="430948"/>
          <a:chOff x="5362575" y="104775"/>
          <a:chExt cx="0" cy="314325"/>
        </a:xfrm>
      </xdr:grpSpPr>
      <xdr:sp macro="" textlink="">
        <xdr:nvSpPr>
          <xdr:cNvPr id="14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9"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32</xdr:col>
      <xdr:colOff>0</xdr:colOff>
      <xdr:row>0</xdr:row>
      <xdr:rowOff>104775</xdr:rowOff>
    </xdr:from>
    <xdr:to>
      <xdr:col>32</xdr:col>
      <xdr:colOff>0</xdr:colOff>
      <xdr:row>1</xdr:row>
      <xdr:rowOff>152400</xdr:rowOff>
    </xdr:to>
    <xdr:grpSp>
      <xdr:nvGrpSpPr>
        <xdr:cNvPr id="150" name="Group 1"/>
        <xdr:cNvGrpSpPr>
          <a:grpSpLocks/>
        </xdr:cNvGrpSpPr>
      </xdr:nvGrpSpPr>
      <xdr:grpSpPr bwMode="auto">
        <a:xfrm>
          <a:off x="23115549" y="104775"/>
          <a:ext cx="0" cy="430948"/>
          <a:chOff x="7950200" y="104775"/>
          <a:chExt cx="0" cy="314325"/>
        </a:xfrm>
      </xdr:grpSpPr>
      <xdr:sp macro="" textlink="">
        <xdr:nvSpPr>
          <xdr:cNvPr id="15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2"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32</xdr:col>
      <xdr:colOff>0</xdr:colOff>
      <xdr:row>0</xdr:row>
      <xdr:rowOff>104775</xdr:rowOff>
    </xdr:from>
    <xdr:to>
      <xdr:col>32</xdr:col>
      <xdr:colOff>0</xdr:colOff>
      <xdr:row>1</xdr:row>
      <xdr:rowOff>152400</xdr:rowOff>
    </xdr:to>
    <xdr:grpSp>
      <xdr:nvGrpSpPr>
        <xdr:cNvPr id="153" name="Group 1"/>
        <xdr:cNvGrpSpPr>
          <a:grpSpLocks/>
        </xdr:cNvGrpSpPr>
      </xdr:nvGrpSpPr>
      <xdr:grpSpPr bwMode="auto">
        <a:xfrm>
          <a:off x="23115549" y="104775"/>
          <a:ext cx="0" cy="430948"/>
          <a:chOff x="5362575" y="104775"/>
          <a:chExt cx="0" cy="314325"/>
        </a:xfrm>
      </xdr:grpSpPr>
      <xdr:sp macro="" textlink="">
        <xdr:nvSpPr>
          <xdr:cNvPr id="15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5"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32</xdr:col>
      <xdr:colOff>0</xdr:colOff>
      <xdr:row>0</xdr:row>
      <xdr:rowOff>104775</xdr:rowOff>
    </xdr:from>
    <xdr:to>
      <xdr:col>32</xdr:col>
      <xdr:colOff>0</xdr:colOff>
      <xdr:row>1</xdr:row>
      <xdr:rowOff>152400</xdr:rowOff>
    </xdr:to>
    <xdr:grpSp>
      <xdr:nvGrpSpPr>
        <xdr:cNvPr id="156" name="Group 15"/>
        <xdr:cNvGrpSpPr>
          <a:grpSpLocks/>
        </xdr:cNvGrpSpPr>
      </xdr:nvGrpSpPr>
      <xdr:grpSpPr bwMode="auto">
        <a:xfrm>
          <a:off x="23115549" y="104775"/>
          <a:ext cx="0" cy="430948"/>
          <a:chOff x="5362575" y="104775"/>
          <a:chExt cx="0" cy="314325"/>
        </a:xfrm>
      </xdr:grpSpPr>
      <xdr:sp macro="" textlink="">
        <xdr:nvSpPr>
          <xdr:cNvPr id="1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8"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32</xdr:col>
      <xdr:colOff>0</xdr:colOff>
      <xdr:row>0</xdr:row>
      <xdr:rowOff>104775</xdr:rowOff>
    </xdr:from>
    <xdr:to>
      <xdr:col>32</xdr:col>
      <xdr:colOff>0</xdr:colOff>
      <xdr:row>1</xdr:row>
      <xdr:rowOff>152400</xdr:rowOff>
    </xdr:to>
    <xdr:grpSp>
      <xdr:nvGrpSpPr>
        <xdr:cNvPr id="159" name="Group 1"/>
        <xdr:cNvGrpSpPr>
          <a:grpSpLocks/>
        </xdr:cNvGrpSpPr>
      </xdr:nvGrpSpPr>
      <xdr:grpSpPr bwMode="auto">
        <a:xfrm>
          <a:off x="23115549" y="104775"/>
          <a:ext cx="0" cy="430948"/>
          <a:chOff x="5362575" y="104775"/>
          <a:chExt cx="0" cy="314325"/>
        </a:xfrm>
      </xdr:grpSpPr>
      <xdr:sp macro="" textlink="">
        <xdr:nvSpPr>
          <xdr:cNvPr id="16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1"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32</xdr:col>
      <xdr:colOff>0</xdr:colOff>
      <xdr:row>0</xdr:row>
      <xdr:rowOff>104775</xdr:rowOff>
    </xdr:from>
    <xdr:to>
      <xdr:col>32</xdr:col>
      <xdr:colOff>0</xdr:colOff>
      <xdr:row>1</xdr:row>
      <xdr:rowOff>152400</xdr:rowOff>
    </xdr:to>
    <xdr:grpSp>
      <xdr:nvGrpSpPr>
        <xdr:cNvPr id="162" name="Group 15"/>
        <xdr:cNvGrpSpPr>
          <a:grpSpLocks/>
        </xdr:cNvGrpSpPr>
      </xdr:nvGrpSpPr>
      <xdr:grpSpPr bwMode="auto">
        <a:xfrm>
          <a:off x="23115549" y="104775"/>
          <a:ext cx="0" cy="430948"/>
          <a:chOff x="5362575" y="104775"/>
          <a:chExt cx="0" cy="314325"/>
        </a:xfrm>
      </xdr:grpSpPr>
      <xdr:sp macro="" textlink="">
        <xdr:nvSpPr>
          <xdr:cNvPr id="16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4"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32</xdr:col>
      <xdr:colOff>0</xdr:colOff>
      <xdr:row>0</xdr:row>
      <xdr:rowOff>104775</xdr:rowOff>
    </xdr:from>
    <xdr:to>
      <xdr:col>32</xdr:col>
      <xdr:colOff>0</xdr:colOff>
      <xdr:row>1</xdr:row>
      <xdr:rowOff>152400</xdr:rowOff>
    </xdr:to>
    <xdr:grpSp>
      <xdr:nvGrpSpPr>
        <xdr:cNvPr id="165" name="Group 1"/>
        <xdr:cNvGrpSpPr>
          <a:grpSpLocks/>
        </xdr:cNvGrpSpPr>
      </xdr:nvGrpSpPr>
      <xdr:grpSpPr bwMode="auto">
        <a:xfrm>
          <a:off x="23115549" y="104775"/>
          <a:ext cx="0" cy="430948"/>
          <a:chOff x="7950200" y="104775"/>
          <a:chExt cx="0" cy="314325"/>
        </a:xfrm>
      </xdr:grpSpPr>
      <xdr:sp macro="" textlink="">
        <xdr:nvSpPr>
          <xdr:cNvPr id="16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7"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32</xdr:col>
      <xdr:colOff>0</xdr:colOff>
      <xdr:row>0</xdr:row>
      <xdr:rowOff>104775</xdr:rowOff>
    </xdr:from>
    <xdr:to>
      <xdr:col>32</xdr:col>
      <xdr:colOff>0</xdr:colOff>
      <xdr:row>1</xdr:row>
      <xdr:rowOff>152400</xdr:rowOff>
    </xdr:to>
    <xdr:grpSp>
      <xdr:nvGrpSpPr>
        <xdr:cNvPr id="168" name="Group 1"/>
        <xdr:cNvGrpSpPr>
          <a:grpSpLocks/>
        </xdr:cNvGrpSpPr>
      </xdr:nvGrpSpPr>
      <xdr:grpSpPr bwMode="auto">
        <a:xfrm>
          <a:off x="23115549" y="104775"/>
          <a:ext cx="0" cy="430948"/>
          <a:chOff x="5362575" y="104775"/>
          <a:chExt cx="0" cy="314325"/>
        </a:xfrm>
      </xdr:grpSpPr>
      <xdr:sp macro="" textlink="">
        <xdr:nvSpPr>
          <xdr:cNvPr id="1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0"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32</xdr:col>
      <xdr:colOff>0</xdr:colOff>
      <xdr:row>0</xdr:row>
      <xdr:rowOff>104775</xdr:rowOff>
    </xdr:from>
    <xdr:to>
      <xdr:col>32</xdr:col>
      <xdr:colOff>0</xdr:colOff>
      <xdr:row>1</xdr:row>
      <xdr:rowOff>152400</xdr:rowOff>
    </xdr:to>
    <xdr:grpSp>
      <xdr:nvGrpSpPr>
        <xdr:cNvPr id="171" name="Group 15"/>
        <xdr:cNvGrpSpPr>
          <a:grpSpLocks/>
        </xdr:cNvGrpSpPr>
      </xdr:nvGrpSpPr>
      <xdr:grpSpPr bwMode="auto">
        <a:xfrm>
          <a:off x="23115549" y="104775"/>
          <a:ext cx="0" cy="430948"/>
          <a:chOff x="5362575" y="104775"/>
          <a:chExt cx="0" cy="314325"/>
        </a:xfrm>
      </xdr:grpSpPr>
      <xdr:sp macro="" textlink="">
        <xdr:nvSpPr>
          <xdr:cNvPr id="17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3"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32</xdr:col>
      <xdr:colOff>0</xdr:colOff>
      <xdr:row>0</xdr:row>
      <xdr:rowOff>104775</xdr:rowOff>
    </xdr:from>
    <xdr:to>
      <xdr:col>32</xdr:col>
      <xdr:colOff>0</xdr:colOff>
      <xdr:row>1</xdr:row>
      <xdr:rowOff>152400</xdr:rowOff>
    </xdr:to>
    <xdr:grpSp>
      <xdr:nvGrpSpPr>
        <xdr:cNvPr id="174" name="Group 1"/>
        <xdr:cNvGrpSpPr>
          <a:grpSpLocks/>
        </xdr:cNvGrpSpPr>
      </xdr:nvGrpSpPr>
      <xdr:grpSpPr bwMode="auto">
        <a:xfrm>
          <a:off x="23115549" y="104775"/>
          <a:ext cx="0" cy="430948"/>
          <a:chOff x="5362575" y="104775"/>
          <a:chExt cx="0" cy="314325"/>
        </a:xfrm>
      </xdr:grpSpPr>
      <xdr:sp macro="" textlink="">
        <xdr:nvSpPr>
          <xdr:cNvPr id="1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6"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32</xdr:col>
      <xdr:colOff>0</xdr:colOff>
      <xdr:row>0</xdr:row>
      <xdr:rowOff>104775</xdr:rowOff>
    </xdr:from>
    <xdr:to>
      <xdr:col>32</xdr:col>
      <xdr:colOff>0</xdr:colOff>
      <xdr:row>1</xdr:row>
      <xdr:rowOff>152400</xdr:rowOff>
    </xdr:to>
    <xdr:grpSp>
      <xdr:nvGrpSpPr>
        <xdr:cNvPr id="177" name="Group 15"/>
        <xdr:cNvGrpSpPr>
          <a:grpSpLocks/>
        </xdr:cNvGrpSpPr>
      </xdr:nvGrpSpPr>
      <xdr:grpSpPr bwMode="auto">
        <a:xfrm>
          <a:off x="23115549" y="104775"/>
          <a:ext cx="0" cy="430948"/>
          <a:chOff x="5362575" y="104775"/>
          <a:chExt cx="0" cy="314325"/>
        </a:xfrm>
      </xdr:grpSpPr>
      <xdr:sp macro="" textlink="">
        <xdr:nvSpPr>
          <xdr:cNvPr id="17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9"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32</xdr:col>
      <xdr:colOff>0</xdr:colOff>
      <xdr:row>0</xdr:row>
      <xdr:rowOff>104775</xdr:rowOff>
    </xdr:from>
    <xdr:to>
      <xdr:col>32</xdr:col>
      <xdr:colOff>0</xdr:colOff>
      <xdr:row>1</xdr:row>
      <xdr:rowOff>152400</xdr:rowOff>
    </xdr:to>
    <xdr:grpSp>
      <xdr:nvGrpSpPr>
        <xdr:cNvPr id="180" name="Group 1"/>
        <xdr:cNvGrpSpPr>
          <a:grpSpLocks/>
        </xdr:cNvGrpSpPr>
      </xdr:nvGrpSpPr>
      <xdr:grpSpPr bwMode="auto">
        <a:xfrm>
          <a:off x="23115549" y="104775"/>
          <a:ext cx="0" cy="430948"/>
          <a:chOff x="7950200" y="104775"/>
          <a:chExt cx="0" cy="314325"/>
        </a:xfrm>
      </xdr:grpSpPr>
      <xdr:sp macro="" textlink="">
        <xdr:nvSpPr>
          <xdr:cNvPr id="18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2"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582084</xdr:colOff>
      <xdr:row>48</xdr:row>
      <xdr:rowOff>148168</xdr:rowOff>
    </xdr:from>
    <xdr:to>
      <xdr:col>14</xdr:col>
      <xdr:colOff>84666</xdr:colOff>
      <xdr:row>63</xdr:row>
      <xdr:rowOff>101600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0</xdr:row>
      <xdr:rowOff>104775</xdr:rowOff>
    </xdr:from>
    <xdr:to>
      <xdr:col>4</xdr:col>
      <xdr:colOff>0</xdr:colOff>
      <xdr:row>1</xdr:row>
      <xdr:rowOff>152400</xdr:rowOff>
    </xdr:to>
    <xdr:grpSp>
      <xdr:nvGrpSpPr>
        <xdr:cNvPr id="2" name="Group 1"/>
        <xdr:cNvGrpSpPr>
          <a:grpSpLocks/>
        </xdr:cNvGrpSpPr>
      </xdr:nvGrpSpPr>
      <xdr:grpSpPr bwMode="auto">
        <a:xfrm>
          <a:off x="6136821" y="104775"/>
          <a:ext cx="0" cy="428625"/>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5" name="Group 15"/>
        <xdr:cNvGrpSpPr>
          <a:grpSpLocks/>
        </xdr:cNvGrpSpPr>
      </xdr:nvGrpSpPr>
      <xdr:grpSpPr bwMode="auto">
        <a:xfrm>
          <a:off x="6136821" y="104775"/>
          <a:ext cx="0" cy="428625"/>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8" name="Group 1"/>
        <xdr:cNvGrpSpPr>
          <a:grpSpLocks/>
        </xdr:cNvGrpSpPr>
      </xdr:nvGrpSpPr>
      <xdr:grpSpPr bwMode="auto">
        <a:xfrm>
          <a:off x="6136821" y="104775"/>
          <a:ext cx="0" cy="428625"/>
          <a:chOff x="5362575" y="104775"/>
          <a:chExt cx="0" cy="314325"/>
        </a:xfrm>
      </xdr:grpSpPr>
      <xdr:sp macro="" textlink="">
        <xdr:nvSpPr>
          <xdr:cNvPr id="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1" name="Group 15"/>
        <xdr:cNvGrpSpPr>
          <a:grpSpLocks/>
        </xdr:cNvGrpSpPr>
      </xdr:nvGrpSpPr>
      <xdr:grpSpPr bwMode="auto">
        <a:xfrm>
          <a:off x="6136821" y="104775"/>
          <a:ext cx="0" cy="428625"/>
          <a:chOff x="5362575" y="104775"/>
          <a:chExt cx="0" cy="314325"/>
        </a:xfrm>
      </xdr:grpSpPr>
      <xdr:sp macro="" textlink="">
        <xdr:nvSpPr>
          <xdr:cNvPr id="1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4" name="Group 1"/>
        <xdr:cNvGrpSpPr>
          <a:grpSpLocks/>
        </xdr:cNvGrpSpPr>
      </xdr:nvGrpSpPr>
      <xdr:grpSpPr bwMode="auto">
        <a:xfrm>
          <a:off x="6136821" y="104775"/>
          <a:ext cx="0" cy="428625"/>
          <a:chOff x="7950200" y="104775"/>
          <a:chExt cx="0" cy="314325"/>
        </a:xfrm>
      </xdr:grpSpPr>
      <xdr:sp macro="" textlink="">
        <xdr:nvSpPr>
          <xdr:cNvPr id="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7" name="Group 1"/>
        <xdr:cNvGrpSpPr>
          <a:grpSpLocks/>
        </xdr:cNvGrpSpPr>
      </xdr:nvGrpSpPr>
      <xdr:grpSpPr bwMode="auto">
        <a:xfrm>
          <a:off x="6136821" y="104775"/>
          <a:ext cx="0" cy="428625"/>
          <a:chOff x="5362575" y="104775"/>
          <a:chExt cx="0" cy="314325"/>
        </a:xfrm>
      </xdr:grpSpPr>
      <xdr:sp macro="" textlink="">
        <xdr:nvSpPr>
          <xdr:cNvPr id="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20" name="Group 15"/>
        <xdr:cNvGrpSpPr>
          <a:grpSpLocks/>
        </xdr:cNvGrpSpPr>
      </xdr:nvGrpSpPr>
      <xdr:grpSpPr bwMode="auto">
        <a:xfrm>
          <a:off x="6136821" y="104775"/>
          <a:ext cx="0" cy="428625"/>
          <a:chOff x="5362575" y="104775"/>
          <a:chExt cx="0" cy="314325"/>
        </a:xfrm>
      </xdr:grpSpPr>
      <xdr:sp macro="" textlink="">
        <xdr:nvSpPr>
          <xdr:cNvPr id="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23" name="Group 1"/>
        <xdr:cNvGrpSpPr>
          <a:grpSpLocks/>
        </xdr:cNvGrpSpPr>
      </xdr:nvGrpSpPr>
      <xdr:grpSpPr bwMode="auto">
        <a:xfrm>
          <a:off x="6136821" y="104775"/>
          <a:ext cx="0" cy="428625"/>
          <a:chOff x="5362575" y="104775"/>
          <a:chExt cx="0" cy="314325"/>
        </a:xfrm>
      </xdr:grpSpPr>
      <xdr:sp macro="" textlink="">
        <xdr:nvSpPr>
          <xdr:cNvPr id="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26" name="Group 15"/>
        <xdr:cNvGrpSpPr>
          <a:grpSpLocks/>
        </xdr:cNvGrpSpPr>
      </xdr:nvGrpSpPr>
      <xdr:grpSpPr bwMode="auto">
        <a:xfrm>
          <a:off x="6136821" y="104775"/>
          <a:ext cx="0" cy="428625"/>
          <a:chOff x="5362575" y="104775"/>
          <a:chExt cx="0" cy="314325"/>
        </a:xfrm>
      </xdr:grpSpPr>
      <xdr:sp macro="" textlink="">
        <xdr:nvSpPr>
          <xdr:cNvPr id="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29" name="Group 1"/>
        <xdr:cNvGrpSpPr>
          <a:grpSpLocks/>
        </xdr:cNvGrpSpPr>
      </xdr:nvGrpSpPr>
      <xdr:grpSpPr bwMode="auto">
        <a:xfrm>
          <a:off x="6136821" y="104775"/>
          <a:ext cx="0" cy="428625"/>
          <a:chOff x="7950200" y="104775"/>
          <a:chExt cx="0" cy="314325"/>
        </a:xfrm>
      </xdr:grpSpPr>
      <xdr:sp macro="" textlink="">
        <xdr:nvSpPr>
          <xdr:cNvPr id="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32" name="Group 1"/>
        <xdr:cNvGrpSpPr>
          <a:grpSpLocks/>
        </xdr:cNvGrpSpPr>
      </xdr:nvGrpSpPr>
      <xdr:grpSpPr bwMode="auto">
        <a:xfrm>
          <a:off x="6136821" y="104775"/>
          <a:ext cx="0" cy="428625"/>
          <a:chOff x="5362575" y="104775"/>
          <a:chExt cx="0" cy="314325"/>
        </a:xfrm>
      </xdr:grpSpPr>
      <xdr:sp macro="" textlink="">
        <xdr:nvSpPr>
          <xdr:cNvPr id="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35" name="Group 15"/>
        <xdr:cNvGrpSpPr>
          <a:grpSpLocks/>
        </xdr:cNvGrpSpPr>
      </xdr:nvGrpSpPr>
      <xdr:grpSpPr bwMode="auto">
        <a:xfrm>
          <a:off x="6136821" y="104775"/>
          <a:ext cx="0" cy="428625"/>
          <a:chOff x="5362575" y="104775"/>
          <a:chExt cx="0" cy="314325"/>
        </a:xfrm>
      </xdr:grpSpPr>
      <xdr:sp macro="" textlink="">
        <xdr:nvSpPr>
          <xdr:cNvPr id="3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38" name="Group 1"/>
        <xdr:cNvGrpSpPr>
          <a:grpSpLocks/>
        </xdr:cNvGrpSpPr>
      </xdr:nvGrpSpPr>
      <xdr:grpSpPr bwMode="auto">
        <a:xfrm>
          <a:off x="6136821" y="104775"/>
          <a:ext cx="0" cy="428625"/>
          <a:chOff x="5362575" y="104775"/>
          <a:chExt cx="0" cy="314325"/>
        </a:xfrm>
      </xdr:grpSpPr>
      <xdr:sp macro="" textlink="">
        <xdr:nvSpPr>
          <xdr:cNvPr id="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1" name="Group 15"/>
        <xdr:cNvGrpSpPr>
          <a:grpSpLocks/>
        </xdr:cNvGrpSpPr>
      </xdr:nvGrpSpPr>
      <xdr:grpSpPr bwMode="auto">
        <a:xfrm>
          <a:off x="6136821" y="104775"/>
          <a:ext cx="0" cy="428625"/>
          <a:chOff x="5362575" y="104775"/>
          <a:chExt cx="0" cy="314325"/>
        </a:xfrm>
      </xdr:grpSpPr>
      <xdr:sp macro="" textlink="">
        <xdr:nvSpPr>
          <xdr:cNvPr id="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4" name="Group 1"/>
        <xdr:cNvGrpSpPr>
          <a:grpSpLocks/>
        </xdr:cNvGrpSpPr>
      </xdr:nvGrpSpPr>
      <xdr:grpSpPr bwMode="auto">
        <a:xfrm>
          <a:off x="6136821" y="104775"/>
          <a:ext cx="0" cy="428625"/>
          <a:chOff x="7950200" y="104775"/>
          <a:chExt cx="0" cy="314325"/>
        </a:xfrm>
      </xdr:grpSpPr>
      <xdr:sp macro="" textlink="">
        <xdr:nvSpPr>
          <xdr:cNvPr id="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366"/>
      <c r="C2" s="369" t="s">
        <v>56</v>
      </c>
      <c r="D2" s="370"/>
      <c r="E2" s="370"/>
      <c r="F2" s="370"/>
      <c r="G2" s="370"/>
      <c r="H2" s="370"/>
      <c r="I2" s="370"/>
      <c r="J2" s="370"/>
      <c r="K2" s="370"/>
      <c r="L2" s="370"/>
      <c r="M2" s="371"/>
      <c r="N2" s="372" t="s">
        <v>57</v>
      </c>
      <c r="O2" s="373"/>
      <c r="P2" s="374"/>
    </row>
    <row r="3" spans="1:17" ht="15.75" customHeight="1" x14ac:dyDescent="0.2">
      <c r="B3" s="367"/>
      <c r="C3" s="375" t="s">
        <v>58</v>
      </c>
      <c r="D3" s="376"/>
      <c r="E3" s="376"/>
      <c r="F3" s="376"/>
      <c r="G3" s="376"/>
      <c r="H3" s="376"/>
      <c r="I3" s="376"/>
      <c r="J3" s="376"/>
      <c r="K3" s="376"/>
      <c r="L3" s="376"/>
      <c r="M3" s="377"/>
      <c r="N3" s="378" t="s">
        <v>97</v>
      </c>
      <c r="O3" s="379"/>
      <c r="P3" s="380"/>
    </row>
    <row r="4" spans="1:17" ht="15.75" customHeight="1" x14ac:dyDescent="0.2">
      <c r="B4" s="367"/>
      <c r="C4" s="375" t="s">
        <v>59</v>
      </c>
      <c r="D4" s="376"/>
      <c r="E4" s="376"/>
      <c r="F4" s="376"/>
      <c r="G4" s="376"/>
      <c r="H4" s="376"/>
      <c r="I4" s="376"/>
      <c r="J4" s="376"/>
      <c r="K4" s="376"/>
      <c r="L4" s="376"/>
      <c r="M4" s="377"/>
      <c r="N4" s="378" t="s">
        <v>62</v>
      </c>
      <c r="O4" s="379"/>
      <c r="P4" s="380"/>
    </row>
    <row r="5" spans="1:17" ht="16.5" customHeight="1" thickBot="1" x14ac:dyDescent="0.25">
      <c r="B5" s="368"/>
      <c r="C5" s="381" t="s">
        <v>60</v>
      </c>
      <c r="D5" s="382"/>
      <c r="E5" s="382"/>
      <c r="F5" s="382"/>
      <c r="G5" s="382"/>
      <c r="H5" s="382"/>
      <c r="I5" s="382"/>
      <c r="J5" s="382"/>
      <c r="K5" s="382"/>
      <c r="L5" s="382"/>
      <c r="M5" s="383"/>
      <c r="N5" s="384" t="s">
        <v>61</v>
      </c>
      <c r="O5" s="385"/>
      <c r="P5" s="386"/>
    </row>
    <row r="6" spans="1:17" ht="13.5" thickBot="1" x14ac:dyDescent="0.25"/>
    <row r="7" spans="1:17" x14ac:dyDescent="0.2">
      <c r="A7" s="32"/>
      <c r="B7" s="355" t="s">
        <v>65</v>
      </c>
      <c r="C7" s="356"/>
      <c r="D7" s="356"/>
      <c r="E7" s="356"/>
      <c r="F7" s="356"/>
      <c r="G7" s="356"/>
      <c r="H7" s="356"/>
      <c r="I7" s="356"/>
      <c r="J7" s="356"/>
      <c r="K7" s="356"/>
      <c r="L7" s="356"/>
      <c r="M7" s="356"/>
      <c r="N7" s="356"/>
      <c r="O7" s="356"/>
      <c r="P7" s="357"/>
      <c r="Q7" s="32"/>
    </row>
    <row r="8" spans="1:17" ht="13.5" thickBot="1" x14ac:dyDescent="0.25">
      <c r="A8" s="32"/>
      <c r="B8" s="358"/>
      <c r="C8" s="359"/>
      <c r="D8" s="359"/>
      <c r="E8" s="359"/>
      <c r="F8" s="359"/>
      <c r="G8" s="359"/>
      <c r="H8" s="359"/>
      <c r="I8" s="359"/>
      <c r="J8" s="359"/>
      <c r="K8" s="359"/>
      <c r="L8" s="359"/>
      <c r="M8" s="359"/>
      <c r="N8" s="359"/>
      <c r="O8" s="359"/>
      <c r="P8" s="360"/>
      <c r="Q8" s="32"/>
    </row>
    <row r="9" spans="1:17" ht="6.75" customHeight="1" thickBot="1" x14ac:dyDescent="0.25">
      <c r="A9" s="32"/>
      <c r="B9" s="361"/>
      <c r="C9" s="361"/>
      <c r="D9" s="361"/>
      <c r="E9" s="361"/>
      <c r="F9" s="361"/>
      <c r="G9" s="361"/>
      <c r="H9" s="361"/>
      <c r="I9" s="361"/>
      <c r="J9" s="361"/>
      <c r="K9" s="361"/>
      <c r="L9" s="361"/>
      <c r="M9" s="361"/>
      <c r="N9" s="361"/>
      <c r="O9" s="361"/>
      <c r="P9" s="361"/>
      <c r="Q9" s="32"/>
    </row>
    <row r="10" spans="1:17" ht="26.25" customHeight="1" thickBot="1" x14ac:dyDescent="0.25">
      <c r="A10" s="32"/>
      <c r="B10" s="16" t="s">
        <v>83</v>
      </c>
      <c r="C10" s="17">
        <v>2017</v>
      </c>
      <c r="D10" s="362" t="s">
        <v>1</v>
      </c>
      <c r="E10" s="363"/>
      <c r="F10" s="363"/>
      <c r="G10" s="363"/>
      <c r="H10" s="364" t="s">
        <v>96</v>
      </c>
      <c r="I10" s="364"/>
      <c r="J10" s="364"/>
      <c r="K10" s="363" t="s">
        <v>27</v>
      </c>
      <c r="L10" s="363"/>
      <c r="M10" s="363"/>
      <c r="N10" s="363"/>
      <c r="O10" s="364" t="s">
        <v>35</v>
      </c>
      <c r="P10" s="365"/>
      <c r="Q10" s="32"/>
    </row>
    <row r="11" spans="1:17" ht="4.5" customHeight="1" thickBot="1" x14ac:dyDescent="0.25">
      <c r="A11" s="32"/>
      <c r="B11" s="344"/>
      <c r="C11" s="345"/>
      <c r="D11" s="345"/>
      <c r="E11" s="345"/>
      <c r="F11" s="345"/>
      <c r="G11" s="345"/>
      <c r="H11" s="345"/>
      <c r="I11" s="345"/>
      <c r="J11" s="345"/>
      <c r="K11" s="345"/>
      <c r="L11" s="345"/>
      <c r="M11" s="345"/>
      <c r="N11" s="345"/>
      <c r="O11" s="345"/>
      <c r="P11" s="346"/>
      <c r="Q11" s="32"/>
    </row>
    <row r="12" spans="1:17" ht="13.5" thickBot="1" x14ac:dyDescent="0.25">
      <c r="A12" s="32"/>
      <c r="B12" s="23" t="s">
        <v>0</v>
      </c>
      <c r="C12" s="300" t="s">
        <v>46</v>
      </c>
      <c r="D12" s="300"/>
      <c r="E12" s="300"/>
      <c r="F12" s="300"/>
      <c r="G12" s="300"/>
      <c r="H12" s="300"/>
      <c r="I12" s="300"/>
      <c r="J12" s="300"/>
      <c r="K12" s="300"/>
      <c r="L12" s="300"/>
      <c r="M12" s="300"/>
      <c r="N12" s="300"/>
      <c r="O12" s="300"/>
      <c r="P12" s="301"/>
      <c r="Q12" s="32"/>
    </row>
    <row r="13" spans="1:17" ht="4.5" customHeight="1" thickBot="1" x14ac:dyDescent="0.25">
      <c r="A13" s="32"/>
      <c r="B13" s="283"/>
      <c r="C13" s="310"/>
      <c r="D13" s="310"/>
      <c r="E13" s="310"/>
      <c r="F13" s="310"/>
      <c r="G13" s="310"/>
      <c r="H13" s="310"/>
      <c r="I13" s="310"/>
      <c r="J13" s="310"/>
      <c r="K13" s="310"/>
      <c r="L13" s="310"/>
      <c r="M13" s="310"/>
      <c r="N13" s="310"/>
      <c r="O13" s="310"/>
      <c r="P13" s="311"/>
      <c r="Q13" s="32"/>
    </row>
    <row r="14" spans="1:17" ht="13.5" thickBot="1" x14ac:dyDescent="0.25">
      <c r="A14" s="32"/>
      <c r="B14" s="23" t="s">
        <v>6</v>
      </c>
      <c r="C14" s="341" t="s">
        <v>98</v>
      </c>
      <c r="D14" s="342"/>
      <c r="E14" s="342"/>
      <c r="F14" s="342"/>
      <c r="G14" s="342"/>
      <c r="H14" s="342"/>
      <c r="I14" s="342"/>
      <c r="J14" s="342"/>
      <c r="K14" s="342"/>
      <c r="L14" s="342"/>
      <c r="M14" s="342"/>
      <c r="N14" s="342"/>
      <c r="O14" s="342"/>
      <c r="P14" s="343"/>
      <c r="Q14" s="32"/>
    </row>
    <row r="15" spans="1:17" ht="4.5" customHeight="1" thickBot="1" x14ac:dyDescent="0.25">
      <c r="A15" s="32"/>
      <c r="B15" s="320"/>
      <c r="C15" s="321"/>
      <c r="D15" s="321"/>
      <c r="E15" s="321"/>
      <c r="F15" s="321"/>
      <c r="G15" s="321"/>
      <c r="H15" s="321"/>
      <c r="I15" s="321"/>
      <c r="J15" s="321"/>
      <c r="K15" s="321"/>
      <c r="L15" s="321"/>
      <c r="M15" s="321"/>
      <c r="N15" s="321"/>
      <c r="O15" s="321"/>
      <c r="P15" s="322"/>
      <c r="Q15" s="32"/>
    </row>
    <row r="16" spans="1:17" ht="37.5" customHeight="1" thickBot="1" x14ac:dyDescent="0.25">
      <c r="A16" s="32"/>
      <c r="B16" s="23" t="s">
        <v>25</v>
      </c>
      <c r="C16" s="323" t="s">
        <v>99</v>
      </c>
      <c r="D16" s="347"/>
      <c r="E16" s="347"/>
      <c r="F16" s="347"/>
      <c r="G16" s="347"/>
      <c r="H16" s="347"/>
      <c r="I16" s="347"/>
      <c r="J16" s="347"/>
      <c r="K16" s="347"/>
      <c r="L16" s="347"/>
      <c r="M16" s="347"/>
      <c r="N16" s="347"/>
      <c r="O16" s="347"/>
      <c r="P16" s="348"/>
      <c r="Q16" s="32"/>
    </row>
    <row r="17" spans="1:17" ht="4.5" customHeight="1" thickBot="1" x14ac:dyDescent="0.25">
      <c r="A17" s="32"/>
      <c r="B17" s="320"/>
      <c r="C17" s="321"/>
      <c r="D17" s="321"/>
      <c r="E17" s="321"/>
      <c r="F17" s="321"/>
      <c r="G17" s="321"/>
      <c r="H17" s="321"/>
      <c r="I17" s="321"/>
      <c r="J17" s="321"/>
      <c r="K17" s="321"/>
      <c r="L17" s="321"/>
      <c r="M17" s="321"/>
      <c r="N17" s="321"/>
      <c r="O17" s="321"/>
      <c r="P17" s="322"/>
      <c r="Q17" s="32"/>
    </row>
    <row r="18" spans="1:17" ht="26.25" customHeight="1" thickBot="1" x14ac:dyDescent="0.25">
      <c r="A18" s="32"/>
      <c r="B18" s="23" t="s">
        <v>11</v>
      </c>
      <c r="C18" s="349" t="s">
        <v>114</v>
      </c>
      <c r="D18" s="350"/>
      <c r="E18" s="350"/>
      <c r="F18" s="350"/>
      <c r="G18" s="350"/>
      <c r="H18" s="350"/>
      <c r="I18" s="350"/>
      <c r="J18" s="350"/>
      <c r="K18" s="350"/>
      <c r="L18" s="350"/>
      <c r="M18" s="350"/>
      <c r="N18" s="350"/>
      <c r="O18" s="350"/>
      <c r="P18" s="351"/>
      <c r="Q18" s="32"/>
    </row>
    <row r="19" spans="1:17" ht="4.5" customHeight="1" thickBot="1" x14ac:dyDescent="0.25">
      <c r="A19" s="32"/>
      <c r="B19" s="339"/>
      <c r="C19" s="339"/>
      <c r="D19" s="339"/>
      <c r="E19" s="339"/>
      <c r="F19" s="339"/>
      <c r="G19" s="339"/>
      <c r="H19" s="339"/>
      <c r="I19" s="339"/>
      <c r="J19" s="339"/>
      <c r="K19" s="339"/>
      <c r="L19" s="339"/>
      <c r="M19" s="339"/>
      <c r="N19" s="339"/>
      <c r="O19" s="339"/>
      <c r="P19" s="339"/>
      <c r="Q19" s="32"/>
    </row>
    <row r="20" spans="1:17" ht="17.25" customHeight="1" thickBot="1" x14ac:dyDescent="0.25">
      <c r="A20" s="32"/>
      <c r="B20" s="278" t="s">
        <v>26</v>
      </c>
      <c r="C20" s="279"/>
      <c r="D20" s="279"/>
      <c r="E20" s="279"/>
      <c r="F20" s="279"/>
      <c r="G20" s="279"/>
      <c r="H20" s="279"/>
      <c r="I20" s="279"/>
      <c r="J20" s="279"/>
      <c r="K20" s="279"/>
      <c r="L20" s="279"/>
      <c r="M20" s="279"/>
      <c r="N20" s="279"/>
      <c r="O20" s="279"/>
      <c r="P20" s="280"/>
      <c r="Q20" s="32"/>
    </row>
    <row r="21" spans="1:17" ht="4.5" customHeight="1" thickBot="1" x14ac:dyDescent="0.25">
      <c r="A21" s="32"/>
      <c r="B21" s="352"/>
      <c r="C21" s="353"/>
      <c r="D21" s="353"/>
      <c r="E21" s="353"/>
      <c r="F21" s="353"/>
      <c r="G21" s="353"/>
      <c r="H21" s="353"/>
      <c r="I21" s="353"/>
      <c r="J21" s="353"/>
      <c r="K21" s="353"/>
      <c r="L21" s="353"/>
      <c r="M21" s="353"/>
      <c r="N21" s="353"/>
      <c r="O21" s="353"/>
      <c r="P21" s="354"/>
      <c r="Q21" s="32"/>
    </row>
    <row r="22" spans="1:17" ht="45.75" customHeight="1" thickBot="1" x14ac:dyDescent="0.25">
      <c r="A22" s="32"/>
      <c r="B22" s="23" t="s">
        <v>3</v>
      </c>
      <c r="C22" s="332" t="s">
        <v>145</v>
      </c>
      <c r="D22" s="342"/>
      <c r="E22" s="342"/>
      <c r="F22" s="342"/>
      <c r="G22" s="342"/>
      <c r="H22" s="342"/>
      <c r="I22" s="342"/>
      <c r="J22" s="342"/>
      <c r="K22" s="342"/>
      <c r="L22" s="342"/>
      <c r="M22" s="342"/>
      <c r="N22" s="342"/>
      <c r="O22" s="342"/>
      <c r="P22" s="343"/>
      <c r="Q22" s="32"/>
    </row>
    <row r="23" spans="1:17" ht="4.5" customHeight="1" thickBot="1" x14ac:dyDescent="0.25">
      <c r="A23" s="32"/>
      <c r="B23" s="320"/>
      <c r="C23" s="321"/>
      <c r="D23" s="321"/>
      <c r="E23" s="321"/>
      <c r="F23" s="321"/>
      <c r="G23" s="321"/>
      <c r="H23" s="321"/>
      <c r="I23" s="321"/>
      <c r="J23" s="321"/>
      <c r="K23" s="321"/>
      <c r="L23" s="321"/>
      <c r="M23" s="321"/>
      <c r="N23" s="321"/>
      <c r="O23" s="321"/>
      <c r="P23" s="322"/>
      <c r="Q23" s="32"/>
    </row>
    <row r="24" spans="1:17" ht="52.5" customHeight="1" thickBot="1" x14ac:dyDescent="0.25">
      <c r="A24" s="32"/>
      <c r="B24" s="23" t="s">
        <v>12</v>
      </c>
      <c r="C24" s="323" t="s">
        <v>146</v>
      </c>
      <c r="D24" s="324"/>
      <c r="E24" s="324"/>
      <c r="F24" s="324"/>
      <c r="G24" s="324"/>
      <c r="H24" s="324"/>
      <c r="I24" s="324"/>
      <c r="J24" s="324"/>
      <c r="K24" s="324"/>
      <c r="L24" s="324"/>
      <c r="M24" s="324"/>
      <c r="N24" s="324"/>
      <c r="O24" s="324"/>
      <c r="P24" s="325"/>
      <c r="Q24" s="32"/>
    </row>
    <row r="25" spans="1:17" ht="4.5" customHeight="1" thickBot="1" x14ac:dyDescent="0.25">
      <c r="A25" s="32"/>
      <c r="B25" s="320"/>
      <c r="C25" s="321"/>
      <c r="D25" s="321"/>
      <c r="E25" s="321"/>
      <c r="F25" s="321"/>
      <c r="G25" s="321"/>
      <c r="H25" s="321"/>
      <c r="I25" s="321"/>
      <c r="J25" s="321"/>
      <c r="K25" s="321"/>
      <c r="L25" s="321"/>
      <c r="M25" s="321"/>
      <c r="N25" s="321"/>
      <c r="O25" s="321"/>
      <c r="P25" s="322"/>
      <c r="Q25" s="32"/>
    </row>
    <row r="26" spans="1:17" ht="13.5" customHeight="1" thickBot="1" x14ac:dyDescent="0.25">
      <c r="A26" s="32"/>
      <c r="B26" s="2" t="s">
        <v>2</v>
      </c>
      <c r="C26" s="326" t="s">
        <v>100</v>
      </c>
      <c r="D26" s="327"/>
      <c r="E26" s="327"/>
      <c r="F26" s="327"/>
      <c r="G26" s="327"/>
      <c r="H26" s="327"/>
      <c r="I26" s="327"/>
      <c r="J26" s="327"/>
      <c r="K26" s="327"/>
      <c r="L26" s="327"/>
      <c r="M26" s="327"/>
      <c r="N26" s="327"/>
      <c r="O26" s="327"/>
      <c r="P26" s="328"/>
      <c r="Q26" s="32"/>
    </row>
    <row r="27" spans="1:17" ht="4.5" customHeight="1" thickBot="1" x14ac:dyDescent="0.25">
      <c r="A27" s="32"/>
      <c r="B27" s="329"/>
      <c r="C27" s="330"/>
      <c r="D27" s="330"/>
      <c r="E27" s="330"/>
      <c r="F27" s="330"/>
      <c r="G27" s="330"/>
      <c r="H27" s="330"/>
      <c r="I27" s="330"/>
      <c r="J27" s="330"/>
      <c r="K27" s="330"/>
      <c r="L27" s="330"/>
      <c r="M27" s="330"/>
      <c r="N27" s="330"/>
      <c r="O27" s="330"/>
      <c r="P27" s="331"/>
      <c r="Q27" s="32"/>
    </row>
    <row r="28" spans="1:17" ht="12.75" customHeight="1" thickBot="1" x14ac:dyDescent="0.25">
      <c r="A28" s="32"/>
      <c r="B28" s="2" t="s">
        <v>13</v>
      </c>
      <c r="C28" s="11" t="s">
        <v>14</v>
      </c>
      <c r="D28" s="332" t="s">
        <v>101</v>
      </c>
      <c r="E28" s="333"/>
      <c r="F28" s="333"/>
      <c r="G28" s="334"/>
      <c r="H28" s="335" t="s">
        <v>15</v>
      </c>
      <c r="I28" s="335"/>
      <c r="J28" s="335"/>
      <c r="K28" s="332" t="s">
        <v>102</v>
      </c>
      <c r="L28" s="333"/>
      <c r="M28" s="334"/>
      <c r="N28" s="336" t="s">
        <v>16</v>
      </c>
      <c r="O28" s="337"/>
      <c r="P28" s="33" t="s">
        <v>103</v>
      </c>
      <c r="Q28" s="32"/>
    </row>
    <row r="29" spans="1:17" ht="4.5" customHeight="1" thickBot="1" x14ac:dyDescent="0.25">
      <c r="A29" s="32"/>
      <c r="B29" s="338"/>
      <c r="C29" s="339"/>
      <c r="D29" s="339"/>
      <c r="E29" s="339"/>
      <c r="F29" s="339"/>
      <c r="G29" s="339"/>
      <c r="H29" s="339"/>
      <c r="I29" s="339"/>
      <c r="J29" s="339"/>
      <c r="K29" s="339"/>
      <c r="L29" s="339"/>
      <c r="M29" s="339"/>
      <c r="N29" s="339"/>
      <c r="O29" s="339"/>
      <c r="P29" s="340"/>
      <c r="Q29" s="32"/>
    </row>
    <row r="30" spans="1:17" ht="13.5" thickBot="1" x14ac:dyDescent="0.25">
      <c r="A30" s="32"/>
      <c r="B30" s="2" t="s">
        <v>7</v>
      </c>
      <c r="C30" s="341" t="s">
        <v>104</v>
      </c>
      <c r="D30" s="342"/>
      <c r="E30" s="342"/>
      <c r="F30" s="342"/>
      <c r="G30" s="342"/>
      <c r="H30" s="342"/>
      <c r="I30" s="342"/>
      <c r="J30" s="342"/>
      <c r="K30" s="342"/>
      <c r="L30" s="342"/>
      <c r="M30" s="342"/>
      <c r="N30" s="342"/>
      <c r="O30" s="342"/>
      <c r="P30" s="343"/>
      <c r="Q30" s="32"/>
    </row>
    <row r="31" spans="1:17" ht="4.5" customHeight="1" thickBot="1" x14ac:dyDescent="0.25">
      <c r="A31" s="32"/>
      <c r="B31" s="320"/>
      <c r="C31" s="321"/>
      <c r="D31" s="321"/>
      <c r="E31" s="321"/>
      <c r="F31" s="321"/>
      <c r="G31" s="321"/>
      <c r="H31" s="321"/>
      <c r="I31" s="321"/>
      <c r="J31" s="321"/>
      <c r="K31" s="321"/>
      <c r="L31" s="321"/>
      <c r="M31" s="321"/>
      <c r="N31" s="321"/>
      <c r="O31" s="321"/>
      <c r="P31" s="322"/>
      <c r="Q31" s="32"/>
    </row>
    <row r="32" spans="1:17" ht="13.5" thickBot="1" x14ac:dyDescent="0.25">
      <c r="A32" s="32"/>
      <c r="B32" s="2" t="s">
        <v>4</v>
      </c>
      <c r="C32" s="299" t="s">
        <v>147</v>
      </c>
      <c r="D32" s="300"/>
      <c r="E32" s="300"/>
      <c r="F32" s="300"/>
      <c r="G32" s="300"/>
      <c r="H32" s="300"/>
      <c r="I32" s="300"/>
      <c r="J32" s="300"/>
      <c r="K32" s="300"/>
      <c r="L32" s="300"/>
      <c r="M32" s="300"/>
      <c r="N32" s="300"/>
      <c r="O32" s="300"/>
      <c r="P32" s="300"/>
      <c r="Q32" s="32"/>
    </row>
    <row r="33" spans="1:17" ht="4.5" customHeight="1" thickBot="1" x14ac:dyDescent="0.25">
      <c r="A33" s="32"/>
      <c r="B33" s="320"/>
      <c r="C33" s="321"/>
      <c r="D33" s="321"/>
      <c r="E33" s="321"/>
      <c r="F33" s="321"/>
      <c r="G33" s="321"/>
      <c r="H33" s="321"/>
      <c r="I33" s="321"/>
      <c r="J33" s="321"/>
      <c r="K33" s="321"/>
      <c r="L33" s="321"/>
      <c r="M33" s="321"/>
      <c r="N33" s="321"/>
      <c r="O33" s="321"/>
      <c r="P33" s="322"/>
      <c r="Q33" s="32"/>
    </row>
    <row r="34" spans="1:17" ht="13.5" thickBot="1" x14ac:dyDescent="0.25">
      <c r="A34" s="32"/>
      <c r="B34" s="2" t="s">
        <v>23</v>
      </c>
      <c r="C34" s="299" t="s">
        <v>69</v>
      </c>
      <c r="D34" s="300"/>
      <c r="E34" s="300"/>
      <c r="F34" s="300"/>
      <c r="G34" s="300"/>
      <c r="H34" s="300"/>
      <c r="I34" s="300"/>
      <c r="J34" s="300"/>
      <c r="K34" s="300"/>
      <c r="L34" s="300"/>
      <c r="M34" s="300"/>
      <c r="N34" s="300"/>
      <c r="O34" s="300"/>
      <c r="P34" s="301"/>
      <c r="Q34" s="32"/>
    </row>
    <row r="35" spans="1:17" ht="4.5" customHeight="1" thickBot="1" x14ac:dyDescent="0.25">
      <c r="A35" s="32"/>
      <c r="B35" s="283"/>
      <c r="C35" s="310"/>
      <c r="D35" s="310"/>
      <c r="E35" s="310"/>
      <c r="F35" s="310"/>
      <c r="G35" s="310"/>
      <c r="H35" s="310"/>
      <c r="I35" s="310"/>
      <c r="J35" s="310"/>
      <c r="K35" s="310"/>
      <c r="L35" s="310"/>
      <c r="M35" s="310"/>
      <c r="N35" s="310"/>
      <c r="O35" s="310"/>
      <c r="P35" s="311"/>
      <c r="Q35" s="32"/>
    </row>
    <row r="36" spans="1:17" ht="16.5" customHeight="1" thickBot="1" x14ac:dyDescent="0.25">
      <c r="A36" s="32"/>
      <c r="B36" s="2" t="s">
        <v>64</v>
      </c>
      <c r="C36" s="299" t="s">
        <v>69</v>
      </c>
      <c r="D36" s="300"/>
      <c r="E36" s="300"/>
      <c r="F36" s="300"/>
      <c r="G36" s="300"/>
      <c r="H36" s="300"/>
      <c r="I36" s="300"/>
      <c r="J36" s="300"/>
      <c r="K36" s="300"/>
      <c r="L36" s="300"/>
      <c r="M36" s="300"/>
      <c r="N36" s="300"/>
      <c r="O36" s="300"/>
      <c r="P36" s="301"/>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312" t="s">
        <v>17</v>
      </c>
      <c r="C38" s="313"/>
      <c r="D38" s="313"/>
      <c r="E38" s="313"/>
      <c r="F38" s="313"/>
      <c r="G38" s="313"/>
      <c r="H38" s="313"/>
      <c r="I38" s="313"/>
      <c r="J38" s="313"/>
      <c r="K38" s="313"/>
      <c r="L38" s="313"/>
      <c r="M38" s="313"/>
      <c r="N38" s="313"/>
      <c r="O38" s="314"/>
      <c r="P38" s="315"/>
      <c r="Q38" s="32"/>
    </row>
    <row r="39" spans="1:17" ht="13.5" thickBot="1" x14ac:dyDescent="0.25">
      <c r="A39" s="32"/>
      <c r="B39" s="1" t="s">
        <v>22</v>
      </c>
      <c r="C39" s="316" t="s">
        <v>18</v>
      </c>
      <c r="D39" s="317"/>
      <c r="E39" s="317"/>
      <c r="F39" s="317"/>
      <c r="G39" s="318"/>
      <c r="H39" s="316" t="s">
        <v>7</v>
      </c>
      <c r="I39" s="317"/>
      <c r="J39" s="317"/>
      <c r="K39" s="317"/>
      <c r="L39" s="318"/>
      <c r="M39" s="316" t="s">
        <v>19</v>
      </c>
      <c r="N39" s="317"/>
      <c r="O39" s="319"/>
      <c r="P39" s="318"/>
      <c r="Q39" s="32"/>
    </row>
    <row r="40" spans="1:17" ht="12" customHeight="1" x14ac:dyDescent="0.2">
      <c r="A40" s="32"/>
      <c r="B40" s="34" t="s">
        <v>105</v>
      </c>
      <c r="C40" s="306" t="s">
        <v>106</v>
      </c>
      <c r="D40" s="307"/>
      <c r="E40" s="307"/>
      <c r="F40" s="307"/>
      <c r="G40" s="308"/>
      <c r="H40" s="306" t="s">
        <v>104</v>
      </c>
      <c r="I40" s="307"/>
      <c r="J40" s="307"/>
      <c r="K40" s="307"/>
      <c r="L40" s="308"/>
      <c r="M40" s="306" t="s">
        <v>107</v>
      </c>
      <c r="N40" s="307"/>
      <c r="O40" s="307"/>
      <c r="P40" s="309"/>
      <c r="Q40" s="32"/>
    </row>
    <row r="41" spans="1:17" ht="23.25" customHeight="1" x14ac:dyDescent="0.2">
      <c r="A41" s="32"/>
      <c r="B41" s="35" t="s">
        <v>108</v>
      </c>
      <c r="C41" s="306" t="s">
        <v>138</v>
      </c>
      <c r="D41" s="307"/>
      <c r="E41" s="307"/>
      <c r="F41" s="307"/>
      <c r="G41" s="308"/>
      <c r="H41" s="306" t="s">
        <v>104</v>
      </c>
      <c r="I41" s="307"/>
      <c r="J41" s="307"/>
      <c r="K41" s="307"/>
      <c r="L41" s="308"/>
      <c r="M41" s="306" t="s">
        <v>107</v>
      </c>
      <c r="N41" s="307"/>
      <c r="O41" s="307"/>
      <c r="P41" s="309"/>
      <c r="Q41" s="32"/>
    </row>
    <row r="42" spans="1:17" ht="13.5" customHeight="1" x14ac:dyDescent="0.2">
      <c r="A42" s="32"/>
      <c r="B42" s="12"/>
      <c r="C42" s="302"/>
      <c r="D42" s="303"/>
      <c r="E42" s="303"/>
      <c r="F42" s="303"/>
      <c r="G42" s="304"/>
      <c r="H42" s="302"/>
      <c r="I42" s="303"/>
      <c r="J42" s="303"/>
      <c r="K42" s="303"/>
      <c r="L42" s="304"/>
      <c r="M42" s="302"/>
      <c r="N42" s="303"/>
      <c r="O42" s="303"/>
      <c r="P42" s="305"/>
      <c r="Q42" s="32"/>
    </row>
    <row r="43" spans="1:17" ht="12.75" customHeight="1" x14ac:dyDescent="0.2">
      <c r="A43" s="32"/>
      <c r="B43" s="12"/>
      <c r="C43" s="302"/>
      <c r="D43" s="303"/>
      <c r="E43" s="303"/>
      <c r="F43" s="303"/>
      <c r="G43" s="304"/>
      <c r="H43" s="302"/>
      <c r="I43" s="303"/>
      <c r="J43" s="303"/>
      <c r="K43" s="303"/>
      <c r="L43" s="304"/>
      <c r="M43" s="302"/>
      <c r="N43" s="303"/>
      <c r="O43" s="303"/>
      <c r="P43" s="305"/>
      <c r="Q43" s="32"/>
    </row>
    <row r="44" spans="1:17" ht="11.25" customHeight="1" thickBot="1" x14ac:dyDescent="0.25">
      <c r="A44" s="32"/>
      <c r="B44" s="8"/>
      <c r="C44" s="274"/>
      <c r="D44" s="275"/>
      <c r="E44" s="275"/>
      <c r="F44" s="275"/>
      <c r="G44" s="276"/>
      <c r="H44" s="274"/>
      <c r="I44" s="275"/>
      <c r="J44" s="275"/>
      <c r="K44" s="275"/>
      <c r="L44" s="276"/>
      <c r="M44" s="274"/>
      <c r="N44" s="275"/>
      <c r="O44" s="275"/>
      <c r="P44" s="277"/>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278" t="s">
        <v>8</v>
      </c>
      <c r="C46" s="279"/>
      <c r="D46" s="279"/>
      <c r="E46" s="279"/>
      <c r="F46" s="279"/>
      <c r="G46" s="279"/>
      <c r="H46" s="279"/>
      <c r="I46" s="279"/>
      <c r="J46" s="279"/>
      <c r="K46" s="279"/>
      <c r="L46" s="279"/>
      <c r="M46" s="279"/>
      <c r="N46" s="279"/>
      <c r="O46" s="279"/>
      <c r="P46" s="280"/>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81"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282"/>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283">
        <v>0.9</v>
      </c>
      <c r="C50" s="284"/>
      <c r="D50" s="284"/>
      <c r="E50" s="284"/>
      <c r="F50" s="284"/>
      <c r="G50" s="284"/>
      <c r="H50" s="284"/>
      <c r="I50" s="284"/>
      <c r="J50" s="284"/>
      <c r="K50" s="284"/>
      <c r="L50" s="284"/>
      <c r="M50" s="284"/>
      <c r="N50" s="284"/>
      <c r="O50" s="284"/>
      <c r="P50" s="285"/>
      <c r="Q50" s="32"/>
    </row>
    <row r="51" spans="1:17" ht="13.5" thickBot="1" x14ac:dyDescent="0.25">
      <c r="A51" s="32"/>
      <c r="B51" s="278" t="s">
        <v>21</v>
      </c>
      <c r="C51" s="279"/>
      <c r="D51" s="279"/>
      <c r="E51" s="279"/>
      <c r="F51" s="279"/>
      <c r="G51" s="279"/>
      <c r="H51" s="279"/>
      <c r="I51" s="279"/>
      <c r="J51" s="279"/>
      <c r="K51" s="279"/>
      <c r="L51" s="279"/>
      <c r="M51" s="279"/>
      <c r="N51" s="279"/>
      <c r="O51" s="279"/>
      <c r="P51" s="280"/>
      <c r="Q51" s="32"/>
    </row>
    <row r="52" spans="1:17" x14ac:dyDescent="0.2">
      <c r="A52" s="32"/>
      <c r="B52" s="286" t="s">
        <v>109</v>
      </c>
      <c r="C52" s="287"/>
      <c r="D52" s="287"/>
      <c r="E52" s="287"/>
      <c r="F52" s="287"/>
      <c r="G52" s="287"/>
      <c r="H52" s="287"/>
      <c r="I52" s="287"/>
      <c r="J52" s="287"/>
      <c r="K52" s="287"/>
      <c r="L52" s="287"/>
      <c r="M52" s="287"/>
      <c r="N52" s="287"/>
      <c r="O52" s="287"/>
      <c r="P52" s="288"/>
      <c r="Q52" s="32"/>
    </row>
    <row r="53" spans="1:17" x14ac:dyDescent="0.2">
      <c r="A53" s="32"/>
      <c r="B53" s="289"/>
      <c r="C53" s="290"/>
      <c r="D53" s="290"/>
      <c r="E53" s="290"/>
      <c r="F53" s="290"/>
      <c r="G53" s="290"/>
      <c r="H53" s="290"/>
      <c r="I53" s="290"/>
      <c r="J53" s="290"/>
      <c r="K53" s="290"/>
      <c r="L53" s="290"/>
      <c r="M53" s="290"/>
      <c r="N53" s="290"/>
      <c r="O53" s="290"/>
      <c r="P53" s="291"/>
      <c r="Q53" s="32"/>
    </row>
    <row r="54" spans="1:17" x14ac:dyDescent="0.2">
      <c r="A54" s="32"/>
      <c r="B54" s="289"/>
      <c r="C54" s="290"/>
      <c r="D54" s="290"/>
      <c r="E54" s="290"/>
      <c r="F54" s="290"/>
      <c r="G54" s="290"/>
      <c r="H54" s="290"/>
      <c r="I54" s="290"/>
      <c r="J54" s="290"/>
      <c r="K54" s="290"/>
      <c r="L54" s="290"/>
      <c r="M54" s="290"/>
      <c r="N54" s="290"/>
      <c r="O54" s="290"/>
      <c r="P54" s="291"/>
      <c r="Q54" s="32"/>
    </row>
    <row r="55" spans="1:17" x14ac:dyDescent="0.2">
      <c r="A55" s="32"/>
      <c r="B55" s="289"/>
      <c r="C55" s="290"/>
      <c r="D55" s="290"/>
      <c r="E55" s="290"/>
      <c r="F55" s="290"/>
      <c r="G55" s="290"/>
      <c r="H55" s="290"/>
      <c r="I55" s="290"/>
      <c r="J55" s="290"/>
      <c r="K55" s="290"/>
      <c r="L55" s="290"/>
      <c r="M55" s="290"/>
      <c r="N55" s="290"/>
      <c r="O55" s="290"/>
      <c r="P55" s="291"/>
      <c r="Q55" s="32"/>
    </row>
    <row r="56" spans="1:17" x14ac:dyDescent="0.2">
      <c r="A56" s="32"/>
      <c r="B56" s="289"/>
      <c r="C56" s="290"/>
      <c r="D56" s="290"/>
      <c r="E56" s="290"/>
      <c r="F56" s="290"/>
      <c r="G56" s="290"/>
      <c r="H56" s="290"/>
      <c r="I56" s="290"/>
      <c r="J56" s="290"/>
      <c r="K56" s="290"/>
      <c r="L56" s="290"/>
      <c r="M56" s="290"/>
      <c r="N56" s="290"/>
      <c r="O56" s="290"/>
      <c r="P56" s="291"/>
      <c r="Q56" s="32"/>
    </row>
    <row r="57" spans="1:17" x14ac:dyDescent="0.2">
      <c r="A57" s="32"/>
      <c r="B57" s="289"/>
      <c r="C57" s="290"/>
      <c r="D57" s="290"/>
      <c r="E57" s="290"/>
      <c r="F57" s="290"/>
      <c r="G57" s="290"/>
      <c r="H57" s="290"/>
      <c r="I57" s="290"/>
      <c r="J57" s="290"/>
      <c r="K57" s="290"/>
      <c r="L57" s="290"/>
      <c r="M57" s="290"/>
      <c r="N57" s="290"/>
      <c r="O57" s="290"/>
      <c r="P57" s="291"/>
      <c r="Q57" s="32"/>
    </row>
    <row r="58" spans="1:17" x14ac:dyDescent="0.2">
      <c r="A58" s="32"/>
      <c r="B58" s="289"/>
      <c r="C58" s="290"/>
      <c r="D58" s="290"/>
      <c r="E58" s="290"/>
      <c r="F58" s="290"/>
      <c r="G58" s="290"/>
      <c r="H58" s="290"/>
      <c r="I58" s="290"/>
      <c r="J58" s="290"/>
      <c r="K58" s="290"/>
      <c r="L58" s="290"/>
      <c r="M58" s="290"/>
      <c r="N58" s="290"/>
      <c r="O58" s="290"/>
      <c r="P58" s="291"/>
      <c r="Q58" s="32"/>
    </row>
    <row r="59" spans="1:17" x14ac:dyDescent="0.2">
      <c r="A59" s="32"/>
      <c r="B59" s="289"/>
      <c r="C59" s="290"/>
      <c r="D59" s="290"/>
      <c r="E59" s="290"/>
      <c r="F59" s="290"/>
      <c r="G59" s="290"/>
      <c r="H59" s="290"/>
      <c r="I59" s="290"/>
      <c r="J59" s="290"/>
      <c r="K59" s="290"/>
      <c r="L59" s="290"/>
      <c r="M59" s="290"/>
      <c r="N59" s="290"/>
      <c r="O59" s="290"/>
      <c r="P59" s="291"/>
      <c r="Q59" s="32"/>
    </row>
    <row r="60" spans="1:17" x14ac:dyDescent="0.2">
      <c r="A60" s="32"/>
      <c r="B60" s="289"/>
      <c r="C60" s="290"/>
      <c r="D60" s="290"/>
      <c r="E60" s="290"/>
      <c r="F60" s="290"/>
      <c r="G60" s="290"/>
      <c r="H60" s="290"/>
      <c r="I60" s="290"/>
      <c r="J60" s="290"/>
      <c r="K60" s="290"/>
      <c r="L60" s="290"/>
      <c r="M60" s="290"/>
      <c r="N60" s="290"/>
      <c r="O60" s="290"/>
      <c r="P60" s="291"/>
      <c r="Q60" s="32"/>
    </row>
    <row r="61" spans="1:17" x14ac:dyDescent="0.2">
      <c r="A61" s="32"/>
      <c r="B61" s="289"/>
      <c r="C61" s="290"/>
      <c r="D61" s="290"/>
      <c r="E61" s="290"/>
      <c r="F61" s="290"/>
      <c r="G61" s="290"/>
      <c r="H61" s="290"/>
      <c r="I61" s="290"/>
      <c r="J61" s="290"/>
      <c r="K61" s="290"/>
      <c r="L61" s="290"/>
      <c r="M61" s="290"/>
      <c r="N61" s="290"/>
      <c r="O61" s="290"/>
      <c r="P61" s="291"/>
      <c r="Q61" s="32"/>
    </row>
    <row r="62" spans="1:17" x14ac:dyDescent="0.2">
      <c r="A62" s="32"/>
      <c r="B62" s="289"/>
      <c r="C62" s="290"/>
      <c r="D62" s="290"/>
      <c r="E62" s="290"/>
      <c r="F62" s="290"/>
      <c r="G62" s="290"/>
      <c r="H62" s="290"/>
      <c r="I62" s="290"/>
      <c r="J62" s="290"/>
      <c r="K62" s="290"/>
      <c r="L62" s="290"/>
      <c r="M62" s="290"/>
      <c r="N62" s="290"/>
      <c r="O62" s="290"/>
      <c r="P62" s="291"/>
      <c r="Q62" s="32"/>
    </row>
    <row r="63" spans="1:17" x14ac:dyDescent="0.2">
      <c r="A63" s="32"/>
      <c r="B63" s="289"/>
      <c r="C63" s="290"/>
      <c r="D63" s="290"/>
      <c r="E63" s="290"/>
      <c r="F63" s="290"/>
      <c r="G63" s="290"/>
      <c r="H63" s="290"/>
      <c r="I63" s="290"/>
      <c r="J63" s="290"/>
      <c r="K63" s="290"/>
      <c r="L63" s="290"/>
      <c r="M63" s="290"/>
      <c r="N63" s="290"/>
      <c r="O63" s="290"/>
      <c r="P63" s="291"/>
      <c r="Q63" s="32"/>
    </row>
    <row r="64" spans="1:17" x14ac:dyDescent="0.2">
      <c r="A64" s="32"/>
      <c r="B64" s="289"/>
      <c r="C64" s="290"/>
      <c r="D64" s="290"/>
      <c r="E64" s="290"/>
      <c r="F64" s="290"/>
      <c r="G64" s="290"/>
      <c r="H64" s="290"/>
      <c r="I64" s="290"/>
      <c r="J64" s="290"/>
      <c r="K64" s="290"/>
      <c r="L64" s="290"/>
      <c r="M64" s="290"/>
      <c r="N64" s="290"/>
      <c r="O64" s="290"/>
      <c r="P64" s="291"/>
      <c r="Q64" s="32"/>
    </row>
    <row r="65" spans="1:17" x14ac:dyDescent="0.2">
      <c r="A65" s="32"/>
      <c r="B65" s="289"/>
      <c r="C65" s="290"/>
      <c r="D65" s="290"/>
      <c r="E65" s="290"/>
      <c r="F65" s="290"/>
      <c r="G65" s="290"/>
      <c r="H65" s="290"/>
      <c r="I65" s="290"/>
      <c r="J65" s="290"/>
      <c r="K65" s="290"/>
      <c r="L65" s="290"/>
      <c r="M65" s="290"/>
      <c r="N65" s="290"/>
      <c r="O65" s="290"/>
      <c r="P65" s="291"/>
      <c r="Q65" s="32"/>
    </row>
    <row r="66" spans="1:17" x14ac:dyDescent="0.2">
      <c r="A66" s="32"/>
      <c r="B66" s="289"/>
      <c r="C66" s="290"/>
      <c r="D66" s="290"/>
      <c r="E66" s="290"/>
      <c r="F66" s="290"/>
      <c r="G66" s="290"/>
      <c r="H66" s="290"/>
      <c r="I66" s="290"/>
      <c r="J66" s="290"/>
      <c r="K66" s="290"/>
      <c r="L66" s="290"/>
      <c r="M66" s="290"/>
      <c r="N66" s="290"/>
      <c r="O66" s="290"/>
      <c r="P66" s="291"/>
      <c r="Q66" s="32"/>
    </row>
    <row r="67" spans="1:17" ht="13.5" thickBot="1" x14ac:dyDescent="0.25">
      <c r="A67" s="32"/>
      <c r="B67" s="292"/>
      <c r="C67" s="293"/>
      <c r="D67" s="293"/>
      <c r="E67" s="293"/>
      <c r="F67" s="293"/>
      <c r="G67" s="293"/>
      <c r="H67" s="293"/>
      <c r="I67" s="293"/>
      <c r="J67" s="293"/>
      <c r="K67" s="293"/>
      <c r="L67" s="293"/>
      <c r="M67" s="293"/>
      <c r="N67" s="293"/>
      <c r="O67" s="293"/>
      <c r="P67" s="294"/>
      <c r="Q67" s="32"/>
    </row>
    <row r="68" spans="1:17" s="21" customFormat="1" ht="4.5" customHeight="1" thickBot="1" x14ac:dyDescent="0.25">
      <c r="A68" s="295"/>
      <c r="B68" s="295"/>
      <c r="C68" s="295"/>
      <c r="D68" s="295"/>
      <c r="E68" s="295"/>
      <c r="F68" s="295"/>
      <c r="G68" s="295"/>
      <c r="H68" s="295"/>
      <c r="I68" s="295"/>
      <c r="J68" s="295"/>
      <c r="K68" s="295"/>
      <c r="L68" s="295"/>
      <c r="M68" s="295"/>
      <c r="N68" s="295"/>
      <c r="O68" s="295"/>
      <c r="P68" s="295"/>
      <c r="Q68" s="295"/>
    </row>
    <row r="69" spans="1:17" ht="80.25" customHeight="1" thickBot="1" x14ac:dyDescent="0.25">
      <c r="A69" s="32"/>
      <c r="B69" s="20" t="s">
        <v>5</v>
      </c>
      <c r="C69" s="296"/>
      <c r="D69" s="297"/>
      <c r="E69" s="297"/>
      <c r="F69" s="297"/>
      <c r="G69" s="297"/>
      <c r="H69" s="297"/>
      <c r="I69" s="297"/>
      <c r="J69" s="297"/>
      <c r="K69" s="297"/>
      <c r="L69" s="297"/>
      <c r="M69" s="297"/>
      <c r="N69" s="297"/>
      <c r="O69" s="297"/>
      <c r="P69" s="298"/>
      <c r="Q69" s="32"/>
    </row>
    <row r="70" spans="1:17" ht="41.25" customHeight="1" thickBot="1" x14ac:dyDescent="0.25">
      <c r="A70" s="32"/>
      <c r="B70" s="19" t="s">
        <v>63</v>
      </c>
      <c r="C70" s="299" t="s">
        <v>139</v>
      </c>
      <c r="D70" s="300"/>
      <c r="E70" s="300"/>
      <c r="F70" s="300"/>
      <c r="G70" s="300"/>
      <c r="H70" s="300"/>
      <c r="I70" s="300"/>
      <c r="J70" s="300"/>
      <c r="K70" s="300"/>
      <c r="L70" s="300"/>
      <c r="M70" s="300"/>
      <c r="N70" s="300"/>
      <c r="O70" s="300"/>
      <c r="P70" s="301"/>
      <c r="Q70" s="32"/>
    </row>
    <row r="71" spans="1:17" ht="27.75" customHeight="1" thickBot="1" x14ac:dyDescent="0.25">
      <c r="A71" s="32"/>
      <c r="B71" s="19" t="s">
        <v>84</v>
      </c>
      <c r="C71" s="272"/>
      <c r="D71" s="272"/>
      <c r="E71" s="272"/>
      <c r="F71" s="272"/>
      <c r="G71" s="272"/>
      <c r="H71" s="272"/>
      <c r="I71" s="272"/>
      <c r="J71" s="272"/>
      <c r="K71" s="272"/>
      <c r="L71" s="272"/>
      <c r="M71" s="272"/>
      <c r="N71" s="272"/>
      <c r="O71" s="272"/>
      <c r="P71" s="273"/>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387"/>
      <c r="B1" s="390" t="s">
        <v>56</v>
      </c>
      <c r="C1" s="390"/>
      <c r="D1" s="391" t="s">
        <v>86</v>
      </c>
      <c r="E1" s="392"/>
      <c r="F1" s="393"/>
    </row>
    <row r="2" spans="1:6" ht="18" x14ac:dyDescent="0.25">
      <c r="A2" s="388"/>
      <c r="B2" s="394" t="s">
        <v>87</v>
      </c>
      <c r="C2" s="394"/>
      <c r="D2" s="395" t="s">
        <v>88</v>
      </c>
      <c r="E2" s="396"/>
      <c r="F2" s="397"/>
    </row>
    <row r="3" spans="1:6" ht="18" x14ac:dyDescent="0.25">
      <c r="A3" s="388"/>
      <c r="B3" s="394" t="s">
        <v>89</v>
      </c>
      <c r="C3" s="394"/>
      <c r="D3" s="395" t="s">
        <v>90</v>
      </c>
      <c r="E3" s="396"/>
      <c r="F3" s="397"/>
    </row>
    <row r="4" spans="1:6" ht="27.75" customHeight="1" thickBot="1" x14ac:dyDescent="0.3">
      <c r="A4" s="389"/>
      <c r="B4" s="398" t="s">
        <v>91</v>
      </c>
      <c r="C4" s="398"/>
      <c r="D4" s="399" t="s">
        <v>61</v>
      </c>
      <c r="E4" s="400"/>
      <c r="F4" s="401"/>
    </row>
    <row r="5" spans="1:6" ht="18.75" thickTop="1" x14ac:dyDescent="0.25">
      <c r="A5" s="25"/>
      <c r="B5" s="24"/>
      <c r="C5" s="26"/>
      <c r="D5" s="27"/>
      <c r="E5" s="27"/>
      <c r="F5" s="27"/>
    </row>
    <row r="6" spans="1:6" ht="15.75" x14ac:dyDescent="0.25">
      <c r="A6" s="28" t="s">
        <v>0</v>
      </c>
      <c r="C6" s="412"/>
      <c r="D6" s="412"/>
      <c r="E6" s="412"/>
      <c r="F6" s="412"/>
    </row>
    <row r="7" spans="1:6" ht="13.5" thickBot="1" x14ac:dyDescent="0.25">
      <c r="A7" s="28"/>
    </row>
    <row r="8" spans="1:6" ht="14.25" thickTop="1" thickBot="1" x14ac:dyDescent="0.25">
      <c r="A8" s="413" t="s">
        <v>92</v>
      </c>
      <c r="B8" s="415" t="s">
        <v>141</v>
      </c>
      <c r="C8" s="417"/>
      <c r="D8" s="417"/>
      <c r="E8" s="417"/>
      <c r="F8" s="418"/>
    </row>
    <row r="9" spans="1:6" ht="13.5" thickBot="1" x14ac:dyDescent="0.25">
      <c r="A9" s="414"/>
      <c r="B9" s="416"/>
      <c r="C9" s="31" t="s">
        <v>93</v>
      </c>
      <c r="D9" s="419" t="s">
        <v>94</v>
      </c>
      <c r="E9" s="419"/>
      <c r="F9" s="420"/>
    </row>
    <row r="10" spans="1:6" ht="50.45" customHeight="1" thickBot="1" x14ac:dyDescent="0.25">
      <c r="A10" s="402" t="s">
        <v>95</v>
      </c>
      <c r="B10" s="29"/>
      <c r="C10" s="404"/>
      <c r="D10" s="406"/>
      <c r="E10" s="407"/>
      <c r="F10" s="408"/>
    </row>
    <row r="11" spans="1:6" ht="115.9" customHeight="1" thickBot="1" x14ac:dyDescent="0.25">
      <c r="A11" s="403"/>
      <c r="B11" s="29"/>
      <c r="C11" s="405"/>
      <c r="D11" s="409"/>
      <c r="E11" s="410"/>
      <c r="F11" s="411"/>
    </row>
    <row r="12" spans="1:6" x14ac:dyDescent="0.2">
      <c r="C12" s="46">
        <f>C10</f>
        <v>0</v>
      </c>
    </row>
  </sheetData>
  <mergeCells count="17">
    <mergeCell ref="A10:A11"/>
    <mergeCell ref="C10:C11"/>
    <mergeCell ref="D10:F11"/>
    <mergeCell ref="C6:F6"/>
    <mergeCell ref="A8:A9"/>
    <mergeCell ref="B8:B9"/>
    <mergeCell ref="C8:F8"/>
    <mergeCell ref="D9:F9"/>
    <mergeCell ref="A1:A4"/>
    <mergeCell ref="B1:C1"/>
    <mergeCell ref="D1:F1"/>
    <mergeCell ref="B2:C2"/>
    <mergeCell ref="D2:F2"/>
    <mergeCell ref="B3:C3"/>
    <mergeCell ref="D3:F3"/>
    <mergeCell ref="B4:C4"/>
    <mergeCell ref="D4:F4"/>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366"/>
      <c r="C2" s="369" t="s">
        <v>56</v>
      </c>
      <c r="D2" s="370"/>
      <c r="E2" s="370"/>
      <c r="F2" s="370"/>
      <c r="G2" s="370"/>
      <c r="H2" s="370"/>
      <c r="I2" s="370"/>
      <c r="J2" s="370"/>
      <c r="K2" s="370"/>
      <c r="L2" s="370"/>
      <c r="M2" s="371"/>
      <c r="N2" s="372" t="s">
        <v>57</v>
      </c>
      <c r="O2" s="373"/>
      <c r="P2" s="374"/>
    </row>
    <row r="3" spans="1:18" ht="15.75" customHeight="1" x14ac:dyDescent="0.2">
      <c r="B3" s="367"/>
      <c r="C3" s="375" t="s">
        <v>58</v>
      </c>
      <c r="D3" s="376"/>
      <c r="E3" s="376"/>
      <c r="F3" s="376"/>
      <c r="G3" s="376"/>
      <c r="H3" s="376"/>
      <c r="I3" s="376"/>
      <c r="J3" s="376"/>
      <c r="K3" s="376"/>
      <c r="L3" s="376"/>
      <c r="M3" s="377"/>
      <c r="N3" s="378" t="s">
        <v>97</v>
      </c>
      <c r="O3" s="379"/>
      <c r="P3" s="380"/>
    </row>
    <row r="4" spans="1:18" ht="15.75" customHeight="1" x14ac:dyDescent="0.2">
      <c r="B4" s="367"/>
      <c r="C4" s="375" t="s">
        <v>59</v>
      </c>
      <c r="D4" s="376"/>
      <c r="E4" s="376"/>
      <c r="F4" s="376"/>
      <c r="G4" s="376"/>
      <c r="H4" s="376"/>
      <c r="I4" s="376"/>
      <c r="J4" s="376"/>
      <c r="K4" s="376"/>
      <c r="L4" s="376"/>
      <c r="M4" s="377"/>
      <c r="N4" s="378" t="s">
        <v>62</v>
      </c>
      <c r="O4" s="379"/>
      <c r="P4" s="380"/>
    </row>
    <row r="5" spans="1:18" ht="16.5" customHeight="1" thickBot="1" x14ac:dyDescent="0.25">
      <c r="B5" s="368"/>
      <c r="C5" s="381" t="s">
        <v>60</v>
      </c>
      <c r="D5" s="382"/>
      <c r="E5" s="382"/>
      <c r="F5" s="382"/>
      <c r="G5" s="382"/>
      <c r="H5" s="382"/>
      <c r="I5" s="382"/>
      <c r="J5" s="382"/>
      <c r="K5" s="382"/>
      <c r="L5" s="382"/>
      <c r="M5" s="383"/>
      <c r="N5" s="384" t="s">
        <v>61</v>
      </c>
      <c r="O5" s="385"/>
      <c r="P5" s="386"/>
    </row>
    <row r="6" spans="1:18" ht="13.5" thickBot="1" x14ac:dyDescent="0.25"/>
    <row r="7" spans="1:18" x14ac:dyDescent="0.2">
      <c r="A7" s="32"/>
      <c r="B7" s="355" t="s">
        <v>65</v>
      </c>
      <c r="C7" s="356"/>
      <c r="D7" s="356"/>
      <c r="E7" s="356"/>
      <c r="F7" s="356"/>
      <c r="G7" s="356"/>
      <c r="H7" s="356"/>
      <c r="I7" s="356"/>
      <c r="J7" s="356"/>
      <c r="K7" s="356"/>
      <c r="L7" s="356"/>
      <c r="M7" s="356"/>
      <c r="N7" s="356"/>
      <c r="O7" s="356"/>
      <c r="P7" s="357"/>
      <c r="Q7" s="32"/>
    </row>
    <row r="8" spans="1:18" ht="13.5" thickBot="1" x14ac:dyDescent="0.25">
      <c r="A8" s="32"/>
      <c r="B8" s="358"/>
      <c r="C8" s="359"/>
      <c r="D8" s="359"/>
      <c r="E8" s="359"/>
      <c r="F8" s="359"/>
      <c r="G8" s="359"/>
      <c r="H8" s="359"/>
      <c r="I8" s="359"/>
      <c r="J8" s="359"/>
      <c r="K8" s="359"/>
      <c r="L8" s="359"/>
      <c r="M8" s="359"/>
      <c r="N8" s="359"/>
      <c r="O8" s="359"/>
      <c r="P8" s="360"/>
      <c r="Q8" s="32"/>
    </row>
    <row r="9" spans="1:18" ht="6.75" customHeight="1" thickBot="1" x14ac:dyDescent="0.25">
      <c r="A9" s="32"/>
      <c r="B9" s="361"/>
      <c r="C9" s="361"/>
      <c r="D9" s="361"/>
      <c r="E9" s="361"/>
      <c r="F9" s="361"/>
      <c r="G9" s="361"/>
      <c r="H9" s="361"/>
      <c r="I9" s="361"/>
      <c r="J9" s="361"/>
      <c r="K9" s="361"/>
      <c r="L9" s="361"/>
      <c r="M9" s="361"/>
      <c r="N9" s="361"/>
      <c r="O9" s="361"/>
      <c r="P9" s="361"/>
      <c r="Q9" s="32"/>
    </row>
    <row r="10" spans="1:18" ht="26.25" customHeight="1" thickBot="1" x14ac:dyDescent="0.25">
      <c r="A10" s="32"/>
      <c r="B10" s="16" t="s">
        <v>83</v>
      </c>
      <c r="C10" s="17">
        <v>2017</v>
      </c>
      <c r="D10" s="362" t="s">
        <v>1</v>
      </c>
      <c r="E10" s="363"/>
      <c r="F10" s="363"/>
      <c r="G10" s="363"/>
      <c r="H10" s="364" t="s">
        <v>30</v>
      </c>
      <c r="I10" s="364"/>
      <c r="J10" s="364"/>
      <c r="K10" s="363" t="s">
        <v>27</v>
      </c>
      <c r="L10" s="363"/>
      <c r="M10" s="363"/>
      <c r="N10" s="363"/>
      <c r="O10" s="364" t="s">
        <v>36</v>
      </c>
      <c r="P10" s="365"/>
      <c r="Q10" s="32"/>
    </row>
    <row r="11" spans="1:18" ht="4.5" customHeight="1" thickBot="1" x14ac:dyDescent="0.25">
      <c r="A11" s="32"/>
      <c r="B11" s="344"/>
      <c r="C11" s="345"/>
      <c r="D11" s="345"/>
      <c r="E11" s="345"/>
      <c r="F11" s="345"/>
      <c r="G11" s="345"/>
      <c r="H11" s="345"/>
      <c r="I11" s="345"/>
      <c r="J11" s="345"/>
      <c r="K11" s="345"/>
      <c r="L11" s="345"/>
      <c r="M11" s="345"/>
      <c r="N11" s="345"/>
      <c r="O11" s="345"/>
      <c r="P11" s="346"/>
      <c r="Q11" s="32"/>
    </row>
    <row r="12" spans="1:18" ht="13.5" thickBot="1" x14ac:dyDescent="0.25">
      <c r="A12" s="32"/>
      <c r="B12" s="23" t="s">
        <v>0</v>
      </c>
      <c r="C12" s="300" t="s">
        <v>46</v>
      </c>
      <c r="D12" s="300"/>
      <c r="E12" s="300"/>
      <c r="F12" s="300"/>
      <c r="G12" s="300"/>
      <c r="H12" s="300"/>
      <c r="I12" s="300"/>
      <c r="J12" s="300"/>
      <c r="K12" s="300"/>
      <c r="L12" s="300"/>
      <c r="M12" s="300"/>
      <c r="N12" s="300"/>
      <c r="O12" s="300"/>
      <c r="P12" s="301"/>
      <c r="Q12" s="32"/>
      <c r="R12" s="44"/>
    </row>
    <row r="13" spans="1:18" ht="4.5" customHeight="1" thickBot="1" x14ac:dyDescent="0.25">
      <c r="A13" s="32"/>
      <c r="B13" s="283"/>
      <c r="C13" s="310"/>
      <c r="D13" s="310"/>
      <c r="E13" s="310"/>
      <c r="F13" s="310"/>
      <c r="G13" s="310"/>
      <c r="H13" s="310"/>
      <c r="I13" s="310"/>
      <c r="J13" s="310"/>
      <c r="K13" s="310"/>
      <c r="L13" s="310"/>
      <c r="M13" s="310"/>
      <c r="N13" s="310"/>
      <c r="O13" s="310"/>
      <c r="P13" s="311"/>
      <c r="Q13" s="32"/>
    </row>
    <row r="14" spans="1:18" ht="13.5" thickBot="1" x14ac:dyDescent="0.25">
      <c r="A14" s="32"/>
      <c r="B14" s="23" t="s">
        <v>6</v>
      </c>
      <c r="C14" s="425" t="s">
        <v>115</v>
      </c>
      <c r="D14" s="423"/>
      <c r="E14" s="423"/>
      <c r="F14" s="423"/>
      <c r="G14" s="423"/>
      <c r="H14" s="423"/>
      <c r="I14" s="423"/>
      <c r="J14" s="423"/>
      <c r="K14" s="423"/>
      <c r="L14" s="423"/>
      <c r="M14" s="423"/>
      <c r="N14" s="423"/>
      <c r="O14" s="423"/>
      <c r="P14" s="424"/>
      <c r="Q14" s="32"/>
    </row>
    <row r="15" spans="1:18" ht="4.5" customHeight="1" thickBot="1" x14ac:dyDescent="0.25">
      <c r="A15" s="32"/>
      <c r="B15" s="320"/>
      <c r="C15" s="321"/>
      <c r="D15" s="321"/>
      <c r="E15" s="321"/>
      <c r="F15" s="321"/>
      <c r="G15" s="321"/>
      <c r="H15" s="321"/>
      <c r="I15" s="321"/>
      <c r="J15" s="321"/>
      <c r="K15" s="321"/>
      <c r="L15" s="321"/>
      <c r="M15" s="321"/>
      <c r="N15" s="321"/>
      <c r="O15" s="321"/>
      <c r="P15" s="322"/>
      <c r="Q15" s="32"/>
    </row>
    <row r="16" spans="1:18" ht="27" customHeight="1" thickBot="1" x14ac:dyDescent="0.25">
      <c r="A16" s="32"/>
      <c r="B16" s="23" t="s">
        <v>25</v>
      </c>
      <c r="C16" s="323" t="s">
        <v>144</v>
      </c>
      <c r="D16" s="347"/>
      <c r="E16" s="347"/>
      <c r="F16" s="347"/>
      <c r="G16" s="347"/>
      <c r="H16" s="347"/>
      <c r="I16" s="347"/>
      <c r="J16" s="347"/>
      <c r="K16" s="347"/>
      <c r="L16" s="347"/>
      <c r="M16" s="347"/>
      <c r="N16" s="347"/>
      <c r="O16" s="347"/>
      <c r="P16" s="348"/>
      <c r="Q16" s="32"/>
    </row>
    <row r="17" spans="1:17" ht="4.5" customHeight="1" thickBot="1" x14ac:dyDescent="0.25">
      <c r="A17" s="32"/>
      <c r="B17" s="320"/>
      <c r="C17" s="321"/>
      <c r="D17" s="321"/>
      <c r="E17" s="321"/>
      <c r="F17" s="321"/>
      <c r="G17" s="321"/>
      <c r="H17" s="321"/>
      <c r="I17" s="321"/>
      <c r="J17" s="321"/>
      <c r="K17" s="321"/>
      <c r="L17" s="321"/>
      <c r="M17" s="321"/>
      <c r="N17" s="321"/>
      <c r="O17" s="321"/>
      <c r="P17" s="322"/>
      <c r="Q17" s="32"/>
    </row>
    <row r="18" spans="1:17" ht="26.25" customHeight="1" thickBot="1" x14ac:dyDescent="0.25">
      <c r="A18" s="32"/>
      <c r="B18" s="23" t="s">
        <v>11</v>
      </c>
      <c r="C18" s="349" t="s">
        <v>114</v>
      </c>
      <c r="D18" s="350"/>
      <c r="E18" s="350"/>
      <c r="F18" s="350"/>
      <c r="G18" s="350"/>
      <c r="H18" s="350"/>
      <c r="I18" s="350"/>
      <c r="J18" s="350"/>
      <c r="K18" s="350"/>
      <c r="L18" s="350"/>
      <c r="M18" s="350"/>
      <c r="N18" s="350"/>
      <c r="O18" s="350"/>
      <c r="P18" s="351"/>
      <c r="Q18" s="32"/>
    </row>
    <row r="19" spans="1:17" ht="4.5" customHeight="1" thickBot="1" x14ac:dyDescent="0.25">
      <c r="A19" s="32"/>
      <c r="B19" s="339"/>
      <c r="C19" s="339"/>
      <c r="D19" s="339"/>
      <c r="E19" s="339"/>
      <c r="F19" s="339"/>
      <c r="G19" s="339"/>
      <c r="H19" s="339"/>
      <c r="I19" s="339"/>
      <c r="J19" s="339"/>
      <c r="K19" s="339"/>
      <c r="L19" s="339"/>
      <c r="M19" s="339"/>
      <c r="N19" s="339"/>
      <c r="O19" s="339"/>
      <c r="P19" s="339"/>
      <c r="Q19" s="32"/>
    </row>
    <row r="20" spans="1:17" ht="17.25" customHeight="1" thickBot="1" x14ac:dyDescent="0.25">
      <c r="A20" s="32"/>
      <c r="B20" s="278" t="s">
        <v>26</v>
      </c>
      <c r="C20" s="279"/>
      <c r="D20" s="279"/>
      <c r="E20" s="279"/>
      <c r="F20" s="279"/>
      <c r="G20" s="279"/>
      <c r="H20" s="279"/>
      <c r="I20" s="279"/>
      <c r="J20" s="279"/>
      <c r="K20" s="279"/>
      <c r="L20" s="279"/>
      <c r="M20" s="279"/>
      <c r="N20" s="279"/>
      <c r="O20" s="279"/>
      <c r="P20" s="280"/>
      <c r="Q20" s="32"/>
    </row>
    <row r="21" spans="1:17" ht="4.5" customHeight="1" thickBot="1" x14ac:dyDescent="0.25">
      <c r="A21" s="32"/>
      <c r="B21" s="352"/>
      <c r="C21" s="353"/>
      <c r="D21" s="353"/>
      <c r="E21" s="353"/>
      <c r="F21" s="353"/>
      <c r="G21" s="353"/>
      <c r="H21" s="353"/>
      <c r="I21" s="353"/>
      <c r="J21" s="353"/>
      <c r="K21" s="353"/>
      <c r="L21" s="353"/>
      <c r="M21" s="353"/>
      <c r="N21" s="353"/>
      <c r="O21" s="353"/>
      <c r="P21" s="354"/>
      <c r="Q21" s="32"/>
    </row>
    <row r="22" spans="1:17" ht="45.75" customHeight="1" thickBot="1" x14ac:dyDescent="0.25">
      <c r="A22" s="32"/>
      <c r="B22" s="23" t="s">
        <v>3</v>
      </c>
      <c r="C22" s="422" t="s">
        <v>142</v>
      </c>
      <c r="D22" s="423"/>
      <c r="E22" s="423"/>
      <c r="F22" s="423"/>
      <c r="G22" s="423"/>
      <c r="H22" s="423"/>
      <c r="I22" s="423"/>
      <c r="J22" s="423"/>
      <c r="K22" s="423"/>
      <c r="L22" s="423"/>
      <c r="M22" s="423"/>
      <c r="N22" s="423"/>
      <c r="O22" s="423"/>
      <c r="P22" s="424"/>
      <c r="Q22" s="32"/>
    </row>
    <row r="23" spans="1:17" ht="4.5" customHeight="1" thickBot="1" x14ac:dyDescent="0.25">
      <c r="A23" s="32"/>
      <c r="B23" s="320"/>
      <c r="C23" s="321"/>
      <c r="D23" s="321"/>
      <c r="E23" s="321"/>
      <c r="F23" s="321"/>
      <c r="G23" s="321"/>
      <c r="H23" s="321"/>
      <c r="I23" s="321"/>
      <c r="J23" s="321"/>
      <c r="K23" s="321"/>
      <c r="L23" s="321"/>
      <c r="M23" s="321"/>
      <c r="N23" s="321"/>
      <c r="O23" s="321"/>
      <c r="P23" s="322"/>
      <c r="Q23" s="32"/>
    </row>
    <row r="24" spans="1:17" ht="52.5" customHeight="1" thickBot="1" x14ac:dyDescent="0.25">
      <c r="A24" s="32"/>
      <c r="B24" s="23" t="s">
        <v>12</v>
      </c>
      <c r="C24" s="323" t="s">
        <v>143</v>
      </c>
      <c r="D24" s="324"/>
      <c r="E24" s="324"/>
      <c r="F24" s="324"/>
      <c r="G24" s="324"/>
      <c r="H24" s="324"/>
      <c r="I24" s="324"/>
      <c r="J24" s="324"/>
      <c r="K24" s="324"/>
      <c r="L24" s="324"/>
      <c r="M24" s="324"/>
      <c r="N24" s="324"/>
      <c r="O24" s="324"/>
      <c r="P24" s="325"/>
      <c r="Q24" s="32"/>
    </row>
    <row r="25" spans="1:17" ht="4.5" customHeight="1" thickBot="1" x14ac:dyDescent="0.25">
      <c r="A25" s="32"/>
      <c r="B25" s="320"/>
      <c r="C25" s="321"/>
      <c r="D25" s="321"/>
      <c r="E25" s="321"/>
      <c r="F25" s="321"/>
      <c r="G25" s="321"/>
      <c r="H25" s="321"/>
      <c r="I25" s="321"/>
      <c r="J25" s="321"/>
      <c r="K25" s="321"/>
      <c r="L25" s="321"/>
      <c r="M25" s="321"/>
      <c r="N25" s="321"/>
      <c r="O25" s="321"/>
      <c r="P25" s="322"/>
      <c r="Q25" s="32"/>
    </row>
    <row r="26" spans="1:17" ht="13.5" customHeight="1" thickBot="1" x14ac:dyDescent="0.25">
      <c r="A26" s="32"/>
      <c r="B26" s="2" t="s">
        <v>2</v>
      </c>
      <c r="C26" s="421">
        <v>0.6</v>
      </c>
      <c r="D26" s="327"/>
      <c r="E26" s="327"/>
      <c r="F26" s="327"/>
      <c r="G26" s="327"/>
      <c r="H26" s="327"/>
      <c r="I26" s="327"/>
      <c r="J26" s="327"/>
      <c r="K26" s="327"/>
      <c r="L26" s="327"/>
      <c r="M26" s="327"/>
      <c r="N26" s="327"/>
      <c r="O26" s="327"/>
      <c r="P26" s="328"/>
      <c r="Q26" s="32"/>
    </row>
    <row r="27" spans="1:17" ht="4.5" customHeight="1" thickBot="1" x14ac:dyDescent="0.25">
      <c r="A27" s="32"/>
      <c r="B27" s="329"/>
      <c r="C27" s="330"/>
      <c r="D27" s="330"/>
      <c r="E27" s="330"/>
      <c r="F27" s="330"/>
      <c r="G27" s="330"/>
      <c r="H27" s="330"/>
      <c r="I27" s="330"/>
      <c r="J27" s="330"/>
      <c r="K27" s="330"/>
      <c r="L27" s="330"/>
      <c r="M27" s="330"/>
      <c r="N27" s="330"/>
      <c r="O27" s="330"/>
      <c r="P27" s="331"/>
      <c r="Q27" s="32"/>
    </row>
    <row r="28" spans="1:17" ht="12.75" customHeight="1" thickBot="1" x14ac:dyDescent="0.25">
      <c r="A28" s="32"/>
      <c r="B28" s="2" t="s">
        <v>13</v>
      </c>
      <c r="C28" s="11" t="s">
        <v>14</v>
      </c>
      <c r="D28" s="332" t="s">
        <v>116</v>
      </c>
      <c r="E28" s="333"/>
      <c r="F28" s="333"/>
      <c r="G28" s="334"/>
      <c r="H28" s="335" t="s">
        <v>15</v>
      </c>
      <c r="I28" s="335"/>
      <c r="J28" s="335"/>
      <c r="K28" s="332" t="s">
        <v>117</v>
      </c>
      <c r="L28" s="333"/>
      <c r="M28" s="334"/>
      <c r="N28" s="336" t="s">
        <v>16</v>
      </c>
      <c r="O28" s="337"/>
      <c r="P28" s="33" t="s">
        <v>118</v>
      </c>
      <c r="Q28" s="32"/>
    </row>
    <row r="29" spans="1:17" ht="4.5" customHeight="1" thickBot="1" x14ac:dyDescent="0.25">
      <c r="A29" s="32"/>
      <c r="B29" s="338"/>
      <c r="C29" s="339"/>
      <c r="D29" s="339"/>
      <c r="E29" s="339"/>
      <c r="F29" s="339"/>
      <c r="G29" s="339"/>
      <c r="H29" s="339"/>
      <c r="I29" s="339"/>
      <c r="J29" s="339"/>
      <c r="K29" s="339"/>
      <c r="L29" s="339"/>
      <c r="M29" s="339"/>
      <c r="N29" s="339"/>
      <c r="O29" s="339"/>
      <c r="P29" s="340"/>
      <c r="Q29" s="32"/>
    </row>
    <row r="30" spans="1:17" ht="13.5" thickBot="1" x14ac:dyDescent="0.25">
      <c r="A30" s="32"/>
      <c r="B30" s="2" t="s">
        <v>7</v>
      </c>
      <c r="C30" s="299" t="s">
        <v>119</v>
      </c>
      <c r="D30" s="300"/>
      <c r="E30" s="300"/>
      <c r="F30" s="300"/>
      <c r="G30" s="300"/>
      <c r="H30" s="300"/>
      <c r="I30" s="300"/>
      <c r="J30" s="300"/>
      <c r="K30" s="300"/>
      <c r="L30" s="300"/>
      <c r="M30" s="300"/>
      <c r="N30" s="300"/>
      <c r="O30" s="300"/>
      <c r="P30" s="301"/>
      <c r="Q30" s="32"/>
    </row>
    <row r="31" spans="1:17" ht="4.5" customHeight="1" thickBot="1" x14ac:dyDescent="0.25">
      <c r="A31" s="32"/>
      <c r="B31" s="320"/>
      <c r="C31" s="321"/>
      <c r="D31" s="321"/>
      <c r="E31" s="321"/>
      <c r="F31" s="321"/>
      <c r="G31" s="321"/>
      <c r="H31" s="321"/>
      <c r="I31" s="321"/>
      <c r="J31" s="321"/>
      <c r="K31" s="321"/>
      <c r="L31" s="321"/>
      <c r="M31" s="321"/>
      <c r="N31" s="321"/>
      <c r="O31" s="321"/>
      <c r="P31" s="322"/>
      <c r="Q31" s="32"/>
    </row>
    <row r="32" spans="1:17" ht="13.5" thickBot="1" x14ac:dyDescent="0.25">
      <c r="A32" s="32"/>
      <c r="B32" s="2" t="s">
        <v>4</v>
      </c>
      <c r="C32" s="299" t="s">
        <v>148</v>
      </c>
      <c r="D32" s="300"/>
      <c r="E32" s="300"/>
      <c r="F32" s="300"/>
      <c r="G32" s="300"/>
      <c r="H32" s="300"/>
      <c r="I32" s="300"/>
      <c r="J32" s="300"/>
      <c r="K32" s="300"/>
      <c r="L32" s="300"/>
      <c r="M32" s="300"/>
      <c r="N32" s="300"/>
      <c r="O32" s="300"/>
      <c r="P32" s="300"/>
      <c r="Q32" s="32"/>
    </row>
    <row r="33" spans="1:17" ht="4.5" customHeight="1" thickBot="1" x14ac:dyDescent="0.25">
      <c r="A33" s="32"/>
      <c r="B33" s="320"/>
      <c r="C33" s="321"/>
      <c r="D33" s="321"/>
      <c r="E33" s="321"/>
      <c r="F33" s="321"/>
      <c r="G33" s="321"/>
      <c r="H33" s="321"/>
      <c r="I33" s="321"/>
      <c r="J33" s="321"/>
      <c r="K33" s="321"/>
      <c r="L33" s="321"/>
      <c r="M33" s="321"/>
      <c r="N33" s="321"/>
      <c r="O33" s="321"/>
      <c r="P33" s="322"/>
      <c r="Q33" s="32"/>
    </row>
    <row r="34" spans="1:17" ht="13.5" thickBot="1" x14ac:dyDescent="0.25">
      <c r="A34" s="32"/>
      <c r="B34" s="2" t="s">
        <v>23</v>
      </c>
      <c r="C34" s="299" t="s">
        <v>69</v>
      </c>
      <c r="D34" s="300"/>
      <c r="E34" s="300"/>
      <c r="F34" s="300"/>
      <c r="G34" s="300"/>
      <c r="H34" s="300"/>
      <c r="I34" s="300"/>
      <c r="J34" s="300"/>
      <c r="K34" s="300"/>
      <c r="L34" s="300"/>
      <c r="M34" s="300"/>
      <c r="N34" s="300"/>
      <c r="O34" s="300"/>
      <c r="P34" s="301"/>
      <c r="Q34" s="32"/>
    </row>
    <row r="35" spans="1:17" ht="4.5" customHeight="1" thickBot="1" x14ac:dyDescent="0.25">
      <c r="A35" s="32"/>
      <c r="B35" s="283"/>
      <c r="C35" s="310"/>
      <c r="D35" s="310"/>
      <c r="E35" s="310"/>
      <c r="F35" s="310"/>
      <c r="G35" s="310"/>
      <c r="H35" s="310"/>
      <c r="I35" s="310"/>
      <c r="J35" s="310"/>
      <c r="K35" s="310"/>
      <c r="L35" s="310"/>
      <c r="M35" s="310"/>
      <c r="N35" s="310"/>
      <c r="O35" s="310"/>
      <c r="P35" s="311"/>
      <c r="Q35" s="32"/>
    </row>
    <row r="36" spans="1:17" ht="16.5" customHeight="1" thickBot="1" x14ac:dyDescent="0.25">
      <c r="A36" s="32"/>
      <c r="B36" s="2" t="s">
        <v>64</v>
      </c>
      <c r="C36" s="299" t="s">
        <v>69</v>
      </c>
      <c r="D36" s="300"/>
      <c r="E36" s="300"/>
      <c r="F36" s="300"/>
      <c r="G36" s="300"/>
      <c r="H36" s="300"/>
      <c r="I36" s="300"/>
      <c r="J36" s="300"/>
      <c r="K36" s="300"/>
      <c r="L36" s="300"/>
      <c r="M36" s="300"/>
      <c r="N36" s="300"/>
      <c r="O36" s="300"/>
      <c r="P36" s="301"/>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312" t="s">
        <v>17</v>
      </c>
      <c r="C38" s="313"/>
      <c r="D38" s="313"/>
      <c r="E38" s="313"/>
      <c r="F38" s="313"/>
      <c r="G38" s="313"/>
      <c r="H38" s="313"/>
      <c r="I38" s="313"/>
      <c r="J38" s="313"/>
      <c r="K38" s="313"/>
      <c r="L38" s="313"/>
      <c r="M38" s="313"/>
      <c r="N38" s="313"/>
      <c r="O38" s="314"/>
      <c r="P38" s="315"/>
      <c r="Q38" s="32"/>
    </row>
    <row r="39" spans="1:17" ht="13.5" thickBot="1" x14ac:dyDescent="0.25">
      <c r="A39" s="32"/>
      <c r="B39" s="1" t="s">
        <v>22</v>
      </c>
      <c r="C39" s="316" t="s">
        <v>18</v>
      </c>
      <c r="D39" s="317"/>
      <c r="E39" s="317"/>
      <c r="F39" s="317"/>
      <c r="G39" s="318"/>
      <c r="H39" s="316" t="s">
        <v>7</v>
      </c>
      <c r="I39" s="317"/>
      <c r="J39" s="317"/>
      <c r="K39" s="317"/>
      <c r="L39" s="318"/>
      <c r="M39" s="316" t="s">
        <v>19</v>
      </c>
      <c r="N39" s="317"/>
      <c r="O39" s="319"/>
      <c r="P39" s="318"/>
      <c r="Q39" s="32"/>
    </row>
    <row r="40" spans="1:17" ht="24" customHeight="1" x14ac:dyDescent="0.2">
      <c r="A40" s="32"/>
      <c r="B40" s="35" t="s">
        <v>120</v>
      </c>
      <c r="C40" s="306" t="s">
        <v>106</v>
      </c>
      <c r="D40" s="307"/>
      <c r="E40" s="307"/>
      <c r="F40" s="307"/>
      <c r="G40" s="308"/>
      <c r="H40" s="306" t="s">
        <v>121</v>
      </c>
      <c r="I40" s="307"/>
      <c r="J40" s="307"/>
      <c r="K40" s="307"/>
      <c r="L40" s="308"/>
      <c r="M40" s="306" t="s">
        <v>122</v>
      </c>
      <c r="N40" s="307"/>
      <c r="O40" s="307"/>
      <c r="P40" s="309"/>
      <c r="Q40" s="32"/>
    </row>
    <row r="41" spans="1:17" ht="23.25" customHeight="1" x14ac:dyDescent="0.2">
      <c r="A41" s="32"/>
      <c r="B41" s="35" t="s">
        <v>123</v>
      </c>
      <c r="C41" s="306" t="s">
        <v>106</v>
      </c>
      <c r="D41" s="307"/>
      <c r="E41" s="307"/>
      <c r="F41" s="307"/>
      <c r="G41" s="308"/>
      <c r="H41" s="306" t="s">
        <v>121</v>
      </c>
      <c r="I41" s="307"/>
      <c r="J41" s="307"/>
      <c r="K41" s="307"/>
      <c r="L41" s="308"/>
      <c r="M41" s="306" t="s">
        <v>122</v>
      </c>
      <c r="N41" s="307"/>
      <c r="O41" s="307"/>
      <c r="P41" s="309"/>
      <c r="Q41" s="32"/>
    </row>
    <row r="42" spans="1:17" ht="13.5" customHeight="1" x14ac:dyDescent="0.2">
      <c r="A42" s="32"/>
      <c r="B42" s="12"/>
      <c r="C42" s="302"/>
      <c r="D42" s="303"/>
      <c r="E42" s="303"/>
      <c r="F42" s="303"/>
      <c r="G42" s="304"/>
      <c r="H42" s="302"/>
      <c r="I42" s="303"/>
      <c r="J42" s="303"/>
      <c r="K42" s="303"/>
      <c r="L42" s="304"/>
      <c r="M42" s="302"/>
      <c r="N42" s="303"/>
      <c r="O42" s="303"/>
      <c r="P42" s="305"/>
      <c r="Q42" s="32"/>
    </row>
    <row r="43" spans="1:17" ht="12.75" customHeight="1" x14ac:dyDescent="0.2">
      <c r="A43" s="32"/>
      <c r="B43" s="12"/>
      <c r="C43" s="302"/>
      <c r="D43" s="303"/>
      <c r="E43" s="303"/>
      <c r="F43" s="303"/>
      <c r="G43" s="304"/>
      <c r="H43" s="302"/>
      <c r="I43" s="303"/>
      <c r="J43" s="303"/>
      <c r="K43" s="303"/>
      <c r="L43" s="304"/>
      <c r="M43" s="302"/>
      <c r="N43" s="303"/>
      <c r="O43" s="303"/>
      <c r="P43" s="305"/>
      <c r="Q43" s="32"/>
    </row>
    <row r="44" spans="1:17" ht="11.25" customHeight="1" thickBot="1" x14ac:dyDescent="0.25">
      <c r="A44" s="32"/>
      <c r="B44" s="8"/>
      <c r="C44" s="274"/>
      <c r="D44" s="275"/>
      <c r="E44" s="275"/>
      <c r="F44" s="275"/>
      <c r="G44" s="276"/>
      <c r="H44" s="274"/>
      <c r="I44" s="275"/>
      <c r="J44" s="275"/>
      <c r="K44" s="275"/>
      <c r="L44" s="276"/>
      <c r="M44" s="274"/>
      <c r="N44" s="275"/>
      <c r="O44" s="275"/>
      <c r="P44" s="277"/>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278" t="s">
        <v>8</v>
      </c>
      <c r="C46" s="279"/>
      <c r="D46" s="279"/>
      <c r="E46" s="279"/>
      <c r="F46" s="279"/>
      <c r="G46" s="279"/>
      <c r="H46" s="279"/>
      <c r="I46" s="279"/>
      <c r="J46" s="279"/>
      <c r="K46" s="279"/>
      <c r="L46" s="279"/>
      <c r="M46" s="279"/>
      <c r="N46" s="279"/>
      <c r="O46" s="279"/>
      <c r="P46" s="280"/>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81"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282"/>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283">
        <v>0.9</v>
      </c>
      <c r="C50" s="284"/>
      <c r="D50" s="284"/>
      <c r="E50" s="284"/>
      <c r="F50" s="284"/>
      <c r="G50" s="284"/>
      <c r="H50" s="284"/>
      <c r="I50" s="284"/>
      <c r="J50" s="284"/>
      <c r="K50" s="284"/>
      <c r="L50" s="284"/>
      <c r="M50" s="284"/>
      <c r="N50" s="284"/>
      <c r="O50" s="284"/>
      <c r="P50" s="285"/>
      <c r="Q50" s="32"/>
    </row>
    <row r="51" spans="1:17" ht="13.5" thickBot="1" x14ac:dyDescent="0.25">
      <c r="A51" s="32"/>
      <c r="B51" s="278" t="s">
        <v>21</v>
      </c>
      <c r="C51" s="279"/>
      <c r="D51" s="279"/>
      <c r="E51" s="279"/>
      <c r="F51" s="279"/>
      <c r="G51" s="279"/>
      <c r="H51" s="279"/>
      <c r="I51" s="279"/>
      <c r="J51" s="279"/>
      <c r="K51" s="279"/>
      <c r="L51" s="279"/>
      <c r="M51" s="279"/>
      <c r="N51" s="279"/>
      <c r="O51" s="279"/>
      <c r="P51" s="280"/>
      <c r="Q51" s="32"/>
    </row>
    <row r="52" spans="1:17" x14ac:dyDescent="0.2">
      <c r="A52" s="32"/>
      <c r="B52" s="286" t="s">
        <v>109</v>
      </c>
      <c r="C52" s="287"/>
      <c r="D52" s="287"/>
      <c r="E52" s="287"/>
      <c r="F52" s="287"/>
      <c r="G52" s="287"/>
      <c r="H52" s="287"/>
      <c r="I52" s="287"/>
      <c r="J52" s="287"/>
      <c r="K52" s="287"/>
      <c r="L52" s="287"/>
      <c r="M52" s="287"/>
      <c r="N52" s="287"/>
      <c r="O52" s="287"/>
      <c r="P52" s="288"/>
      <c r="Q52" s="32"/>
    </row>
    <row r="53" spans="1:17" x14ac:dyDescent="0.2">
      <c r="A53" s="32"/>
      <c r="B53" s="289"/>
      <c r="C53" s="290"/>
      <c r="D53" s="290"/>
      <c r="E53" s="290"/>
      <c r="F53" s="290"/>
      <c r="G53" s="290"/>
      <c r="H53" s="290"/>
      <c r="I53" s="290"/>
      <c r="J53" s="290"/>
      <c r="K53" s="290"/>
      <c r="L53" s="290"/>
      <c r="M53" s="290"/>
      <c r="N53" s="290"/>
      <c r="O53" s="290"/>
      <c r="P53" s="291"/>
      <c r="Q53" s="32"/>
    </row>
    <row r="54" spans="1:17" x14ac:dyDescent="0.2">
      <c r="A54" s="32"/>
      <c r="B54" s="289"/>
      <c r="C54" s="290"/>
      <c r="D54" s="290"/>
      <c r="E54" s="290"/>
      <c r="F54" s="290"/>
      <c r="G54" s="290"/>
      <c r="H54" s="290"/>
      <c r="I54" s="290"/>
      <c r="J54" s="290"/>
      <c r="K54" s="290"/>
      <c r="L54" s="290"/>
      <c r="M54" s="290"/>
      <c r="N54" s="290"/>
      <c r="O54" s="290"/>
      <c r="P54" s="291"/>
      <c r="Q54" s="32"/>
    </row>
    <row r="55" spans="1:17" x14ac:dyDescent="0.2">
      <c r="A55" s="32"/>
      <c r="B55" s="289"/>
      <c r="C55" s="290"/>
      <c r="D55" s="290"/>
      <c r="E55" s="290"/>
      <c r="F55" s="290"/>
      <c r="G55" s="290"/>
      <c r="H55" s="290"/>
      <c r="I55" s="290"/>
      <c r="J55" s="290"/>
      <c r="K55" s="290"/>
      <c r="L55" s="290"/>
      <c r="M55" s="290"/>
      <c r="N55" s="290"/>
      <c r="O55" s="290"/>
      <c r="P55" s="291"/>
      <c r="Q55" s="32"/>
    </row>
    <row r="56" spans="1:17" x14ac:dyDescent="0.2">
      <c r="A56" s="32"/>
      <c r="B56" s="289"/>
      <c r="C56" s="290"/>
      <c r="D56" s="290"/>
      <c r="E56" s="290"/>
      <c r="F56" s="290"/>
      <c r="G56" s="290"/>
      <c r="H56" s="290"/>
      <c r="I56" s="290"/>
      <c r="J56" s="290"/>
      <c r="K56" s="290"/>
      <c r="L56" s="290"/>
      <c r="M56" s="290"/>
      <c r="N56" s="290"/>
      <c r="O56" s="290"/>
      <c r="P56" s="291"/>
      <c r="Q56" s="32"/>
    </row>
    <row r="57" spans="1:17" x14ac:dyDescent="0.2">
      <c r="A57" s="32"/>
      <c r="B57" s="289"/>
      <c r="C57" s="290"/>
      <c r="D57" s="290"/>
      <c r="E57" s="290"/>
      <c r="F57" s="290"/>
      <c r="G57" s="290"/>
      <c r="H57" s="290"/>
      <c r="I57" s="290"/>
      <c r="J57" s="290"/>
      <c r="K57" s="290"/>
      <c r="L57" s="290"/>
      <c r="M57" s="290"/>
      <c r="N57" s="290"/>
      <c r="O57" s="290"/>
      <c r="P57" s="291"/>
      <c r="Q57" s="32"/>
    </row>
    <row r="58" spans="1:17" x14ac:dyDescent="0.2">
      <c r="A58" s="32"/>
      <c r="B58" s="289"/>
      <c r="C58" s="290"/>
      <c r="D58" s="290"/>
      <c r="E58" s="290"/>
      <c r="F58" s="290"/>
      <c r="G58" s="290"/>
      <c r="H58" s="290"/>
      <c r="I58" s="290"/>
      <c r="J58" s="290"/>
      <c r="K58" s="290"/>
      <c r="L58" s="290"/>
      <c r="M58" s="290"/>
      <c r="N58" s="290"/>
      <c r="O58" s="290"/>
      <c r="P58" s="291"/>
      <c r="Q58" s="32"/>
    </row>
    <row r="59" spans="1:17" x14ac:dyDescent="0.2">
      <c r="A59" s="32"/>
      <c r="B59" s="289"/>
      <c r="C59" s="290"/>
      <c r="D59" s="290"/>
      <c r="E59" s="290"/>
      <c r="F59" s="290"/>
      <c r="G59" s="290"/>
      <c r="H59" s="290"/>
      <c r="I59" s="290"/>
      <c r="J59" s="290"/>
      <c r="K59" s="290"/>
      <c r="L59" s="290"/>
      <c r="M59" s="290"/>
      <c r="N59" s="290"/>
      <c r="O59" s="290"/>
      <c r="P59" s="291"/>
      <c r="Q59" s="32"/>
    </row>
    <row r="60" spans="1:17" x14ac:dyDescent="0.2">
      <c r="A60" s="32"/>
      <c r="B60" s="289"/>
      <c r="C60" s="290"/>
      <c r="D60" s="290"/>
      <c r="E60" s="290"/>
      <c r="F60" s="290"/>
      <c r="G60" s="290"/>
      <c r="H60" s="290"/>
      <c r="I60" s="290"/>
      <c r="J60" s="290"/>
      <c r="K60" s="290"/>
      <c r="L60" s="290"/>
      <c r="M60" s="290"/>
      <c r="N60" s="290"/>
      <c r="O60" s="290"/>
      <c r="P60" s="291"/>
      <c r="Q60" s="32"/>
    </row>
    <row r="61" spans="1:17" x14ac:dyDescent="0.2">
      <c r="A61" s="32"/>
      <c r="B61" s="289"/>
      <c r="C61" s="290"/>
      <c r="D61" s="290"/>
      <c r="E61" s="290"/>
      <c r="F61" s="290"/>
      <c r="G61" s="290"/>
      <c r="H61" s="290"/>
      <c r="I61" s="290"/>
      <c r="J61" s="290"/>
      <c r="K61" s="290"/>
      <c r="L61" s="290"/>
      <c r="M61" s="290"/>
      <c r="N61" s="290"/>
      <c r="O61" s="290"/>
      <c r="P61" s="291"/>
      <c r="Q61" s="32"/>
    </row>
    <row r="62" spans="1:17" x14ac:dyDescent="0.2">
      <c r="A62" s="32"/>
      <c r="B62" s="289"/>
      <c r="C62" s="290"/>
      <c r="D62" s="290"/>
      <c r="E62" s="290"/>
      <c r="F62" s="290"/>
      <c r="G62" s="290"/>
      <c r="H62" s="290"/>
      <c r="I62" s="290"/>
      <c r="J62" s="290"/>
      <c r="K62" s="290"/>
      <c r="L62" s="290"/>
      <c r="M62" s="290"/>
      <c r="N62" s="290"/>
      <c r="O62" s="290"/>
      <c r="P62" s="291"/>
      <c r="Q62" s="32"/>
    </row>
    <row r="63" spans="1:17" x14ac:dyDescent="0.2">
      <c r="A63" s="32"/>
      <c r="B63" s="289"/>
      <c r="C63" s="290"/>
      <c r="D63" s="290"/>
      <c r="E63" s="290"/>
      <c r="F63" s="290"/>
      <c r="G63" s="290"/>
      <c r="H63" s="290"/>
      <c r="I63" s="290"/>
      <c r="J63" s="290"/>
      <c r="K63" s="290"/>
      <c r="L63" s="290"/>
      <c r="M63" s="290"/>
      <c r="N63" s="290"/>
      <c r="O63" s="290"/>
      <c r="P63" s="291"/>
      <c r="Q63" s="32"/>
    </row>
    <row r="64" spans="1:17" x14ac:dyDescent="0.2">
      <c r="A64" s="32"/>
      <c r="B64" s="289"/>
      <c r="C64" s="290"/>
      <c r="D64" s="290"/>
      <c r="E64" s="290"/>
      <c r="F64" s="290"/>
      <c r="G64" s="290"/>
      <c r="H64" s="290"/>
      <c r="I64" s="290"/>
      <c r="J64" s="290"/>
      <c r="K64" s="290"/>
      <c r="L64" s="290"/>
      <c r="M64" s="290"/>
      <c r="N64" s="290"/>
      <c r="O64" s="290"/>
      <c r="P64" s="291"/>
      <c r="Q64" s="32"/>
    </row>
    <row r="65" spans="1:17" x14ac:dyDescent="0.2">
      <c r="A65" s="32"/>
      <c r="B65" s="289"/>
      <c r="C65" s="290"/>
      <c r="D65" s="290"/>
      <c r="E65" s="290"/>
      <c r="F65" s="290"/>
      <c r="G65" s="290"/>
      <c r="H65" s="290"/>
      <c r="I65" s="290"/>
      <c r="J65" s="290"/>
      <c r="K65" s="290"/>
      <c r="L65" s="290"/>
      <c r="M65" s="290"/>
      <c r="N65" s="290"/>
      <c r="O65" s="290"/>
      <c r="P65" s="291"/>
      <c r="Q65" s="32"/>
    </row>
    <row r="66" spans="1:17" x14ac:dyDescent="0.2">
      <c r="A66" s="32"/>
      <c r="B66" s="289"/>
      <c r="C66" s="290"/>
      <c r="D66" s="290"/>
      <c r="E66" s="290"/>
      <c r="F66" s="290"/>
      <c r="G66" s="290"/>
      <c r="H66" s="290"/>
      <c r="I66" s="290"/>
      <c r="J66" s="290"/>
      <c r="K66" s="290"/>
      <c r="L66" s="290"/>
      <c r="M66" s="290"/>
      <c r="N66" s="290"/>
      <c r="O66" s="290"/>
      <c r="P66" s="291"/>
      <c r="Q66" s="32"/>
    </row>
    <row r="67" spans="1:17" ht="13.5" thickBot="1" x14ac:dyDescent="0.25">
      <c r="A67" s="32"/>
      <c r="B67" s="292"/>
      <c r="C67" s="293"/>
      <c r="D67" s="293"/>
      <c r="E67" s="293"/>
      <c r="F67" s="293"/>
      <c r="G67" s="293"/>
      <c r="H67" s="293"/>
      <c r="I67" s="293"/>
      <c r="J67" s="293"/>
      <c r="K67" s="293"/>
      <c r="L67" s="293"/>
      <c r="M67" s="293"/>
      <c r="N67" s="293"/>
      <c r="O67" s="293"/>
      <c r="P67" s="294"/>
      <c r="Q67" s="32"/>
    </row>
    <row r="68" spans="1:17" s="21" customFormat="1" ht="4.5" customHeight="1" thickBot="1" x14ac:dyDescent="0.25">
      <c r="A68" s="295"/>
      <c r="B68" s="295"/>
      <c r="C68" s="295"/>
      <c r="D68" s="295"/>
      <c r="E68" s="295"/>
      <c r="F68" s="295"/>
      <c r="G68" s="295"/>
      <c r="H68" s="295"/>
      <c r="I68" s="295"/>
      <c r="J68" s="295"/>
      <c r="K68" s="295"/>
      <c r="L68" s="295"/>
      <c r="M68" s="295"/>
      <c r="N68" s="295"/>
      <c r="O68" s="295"/>
      <c r="P68" s="295"/>
      <c r="Q68" s="295"/>
    </row>
    <row r="69" spans="1:17" ht="49.5" customHeight="1" thickBot="1" x14ac:dyDescent="0.25">
      <c r="A69" s="32"/>
      <c r="B69" s="20" t="s">
        <v>5</v>
      </c>
      <c r="C69" s="296"/>
      <c r="D69" s="297"/>
      <c r="E69" s="297"/>
      <c r="F69" s="297"/>
      <c r="G69" s="297"/>
      <c r="H69" s="297"/>
      <c r="I69" s="297"/>
      <c r="J69" s="297"/>
      <c r="K69" s="297"/>
      <c r="L69" s="297"/>
      <c r="M69" s="297"/>
      <c r="N69" s="297"/>
      <c r="O69" s="297"/>
      <c r="P69" s="298"/>
      <c r="Q69" s="32"/>
    </row>
    <row r="70" spans="1:17" ht="41.25" customHeight="1" thickBot="1" x14ac:dyDescent="0.25">
      <c r="A70" s="32"/>
      <c r="B70" s="19" t="s">
        <v>63</v>
      </c>
      <c r="C70" s="299" t="s">
        <v>140</v>
      </c>
      <c r="D70" s="300"/>
      <c r="E70" s="300"/>
      <c r="F70" s="300"/>
      <c r="G70" s="300"/>
      <c r="H70" s="300"/>
      <c r="I70" s="300"/>
      <c r="J70" s="300"/>
      <c r="K70" s="300"/>
      <c r="L70" s="300"/>
      <c r="M70" s="300"/>
      <c r="N70" s="300"/>
      <c r="O70" s="300"/>
      <c r="P70" s="301"/>
      <c r="Q70" s="32"/>
    </row>
    <row r="71" spans="1:17" ht="27.75" customHeight="1" thickBot="1" x14ac:dyDescent="0.25">
      <c r="A71" s="32"/>
      <c r="B71" s="19" t="s">
        <v>84</v>
      </c>
      <c r="C71" s="272"/>
      <c r="D71" s="272"/>
      <c r="E71" s="272"/>
      <c r="F71" s="272"/>
      <c r="G71" s="272"/>
      <c r="H71" s="272"/>
      <c r="I71" s="272"/>
      <c r="J71" s="272"/>
      <c r="K71" s="272"/>
      <c r="L71" s="272"/>
      <c r="M71" s="272"/>
      <c r="N71" s="272"/>
      <c r="O71" s="272"/>
      <c r="P71" s="273"/>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387"/>
      <c r="B1" s="390" t="s">
        <v>56</v>
      </c>
      <c r="C1" s="390"/>
      <c r="D1" s="390"/>
      <c r="E1" s="391" t="s">
        <v>86</v>
      </c>
      <c r="F1" s="392"/>
      <c r="G1" s="393"/>
    </row>
    <row r="2" spans="1:7" ht="18" x14ac:dyDescent="0.25">
      <c r="A2" s="388"/>
      <c r="B2" s="394" t="s">
        <v>87</v>
      </c>
      <c r="C2" s="394"/>
      <c r="D2" s="394"/>
      <c r="E2" s="395" t="s">
        <v>88</v>
      </c>
      <c r="F2" s="396"/>
      <c r="G2" s="397"/>
    </row>
    <row r="3" spans="1:7" ht="21.75" customHeight="1" x14ac:dyDescent="0.25">
      <c r="A3" s="388"/>
      <c r="B3" s="394" t="s">
        <v>89</v>
      </c>
      <c r="C3" s="394"/>
      <c r="D3" s="394"/>
      <c r="E3" s="395" t="s">
        <v>90</v>
      </c>
      <c r="F3" s="396"/>
      <c r="G3" s="397"/>
    </row>
    <row r="4" spans="1:7" ht="29.25" customHeight="1" thickBot="1" x14ac:dyDescent="0.3">
      <c r="A4" s="389"/>
      <c r="B4" s="398" t="s">
        <v>91</v>
      </c>
      <c r="C4" s="398"/>
      <c r="D4" s="398"/>
      <c r="E4" s="399" t="s">
        <v>61</v>
      </c>
      <c r="F4" s="400"/>
      <c r="G4" s="401"/>
    </row>
    <row r="5" spans="1:7" ht="18.75" thickTop="1" x14ac:dyDescent="0.25">
      <c r="A5" s="25"/>
      <c r="B5" s="24"/>
      <c r="C5" s="26"/>
      <c r="D5" s="26"/>
      <c r="E5" s="27"/>
      <c r="F5" s="27"/>
      <c r="G5" s="27"/>
    </row>
    <row r="6" spans="1:7" ht="15.75" x14ac:dyDescent="0.25">
      <c r="A6" s="28" t="s">
        <v>0</v>
      </c>
      <c r="C6" s="412" t="s">
        <v>95</v>
      </c>
      <c r="D6" s="412"/>
      <c r="E6" s="412"/>
      <c r="F6" s="412"/>
      <c r="G6" s="412"/>
    </row>
    <row r="7" spans="1:7" ht="13.5" thickBot="1" x14ac:dyDescent="0.25">
      <c r="A7" s="28"/>
    </row>
    <row r="8" spans="1:7" ht="14.25" thickTop="1" thickBot="1" x14ac:dyDescent="0.25">
      <c r="A8" s="413" t="s">
        <v>92</v>
      </c>
      <c r="B8" s="415" t="s">
        <v>20</v>
      </c>
      <c r="C8" s="417" t="s">
        <v>115</v>
      </c>
      <c r="D8" s="417"/>
      <c r="E8" s="417"/>
      <c r="F8" s="417"/>
      <c r="G8" s="418"/>
    </row>
    <row r="9" spans="1:7" ht="13.5" thickBot="1" x14ac:dyDescent="0.25">
      <c r="A9" s="414"/>
      <c r="B9" s="416"/>
      <c r="C9" s="31" t="s">
        <v>69</v>
      </c>
      <c r="D9" s="31" t="s">
        <v>93</v>
      </c>
      <c r="E9" s="419" t="s">
        <v>94</v>
      </c>
      <c r="F9" s="419"/>
      <c r="G9" s="420"/>
    </row>
    <row r="10" spans="1:7" ht="80.45" customHeight="1" thickBot="1" x14ac:dyDescent="0.25">
      <c r="A10" s="402" t="s">
        <v>95</v>
      </c>
      <c r="B10" s="29" t="s">
        <v>124</v>
      </c>
      <c r="C10" s="30"/>
      <c r="D10" s="404" t="str">
        <f>IF(C11=0,"0%",C10/C11)</f>
        <v>0%</v>
      </c>
      <c r="E10" s="406"/>
      <c r="F10" s="407"/>
      <c r="G10" s="408"/>
    </row>
    <row r="11" spans="1:7" ht="245.45" customHeight="1" thickBot="1" x14ac:dyDescent="0.25">
      <c r="A11" s="403"/>
      <c r="B11" s="29" t="s">
        <v>125</v>
      </c>
      <c r="C11" s="30"/>
      <c r="D11" s="405"/>
      <c r="E11" s="409"/>
      <c r="F11" s="410"/>
      <c r="G11" s="411"/>
    </row>
    <row r="12" spans="1:7" x14ac:dyDescent="0.2">
      <c r="D12" s="46" t="str">
        <f>D10</f>
        <v>0%</v>
      </c>
    </row>
  </sheetData>
  <mergeCells count="17">
    <mergeCell ref="A10:A11"/>
    <mergeCell ref="D10:D11"/>
    <mergeCell ref="E10:G11"/>
    <mergeCell ref="C6:G6"/>
    <mergeCell ref="A8:A9"/>
    <mergeCell ref="B8:B9"/>
    <mergeCell ref="C8:G8"/>
    <mergeCell ref="E9:G9"/>
    <mergeCell ref="A1:A4"/>
    <mergeCell ref="B1:D1"/>
    <mergeCell ref="E1:G1"/>
    <mergeCell ref="B2:D2"/>
    <mergeCell ref="E2:G2"/>
    <mergeCell ref="B3:D3"/>
    <mergeCell ref="E3:G3"/>
    <mergeCell ref="B4:D4"/>
    <mergeCell ref="E4:G4"/>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0"/>
  <sheetViews>
    <sheetView topLeftCell="A25" zoomScale="80" zoomScaleNormal="80" workbookViewId="0">
      <selection activeCell="C67" sqref="C67:P67"/>
    </sheetView>
  </sheetViews>
  <sheetFormatPr baseColWidth="10" defaultRowHeight="12.75" x14ac:dyDescent="0.2"/>
  <cols>
    <col min="1" max="1" width="3" style="118" customWidth="1"/>
    <col min="2" max="2" width="34.85546875" style="118" customWidth="1"/>
    <col min="3" max="3" width="34.7109375" style="118" customWidth="1"/>
    <col min="4" max="4" width="7.7109375" style="118" customWidth="1"/>
    <col min="5" max="5" width="8.7109375" style="118" customWidth="1"/>
    <col min="6" max="6" width="6.7109375" style="118" customWidth="1"/>
    <col min="7" max="7" width="7.5703125" style="118" customWidth="1"/>
    <col min="8" max="8" width="9.7109375" style="118" bestFit="1" customWidth="1"/>
    <col min="9" max="9" width="8.5703125" style="118" customWidth="1"/>
    <col min="10" max="10" width="8.85546875" style="118" customWidth="1"/>
    <col min="11" max="11" width="9.140625" style="118" customWidth="1"/>
    <col min="12" max="12" width="9.5703125" style="118" customWidth="1"/>
    <col min="13" max="13" width="8.42578125" style="118" customWidth="1"/>
    <col min="14" max="14" width="9.28515625" style="118" customWidth="1"/>
    <col min="15" max="15" width="10.28515625" style="118" customWidth="1"/>
    <col min="16" max="16" width="14" style="118" customWidth="1"/>
    <col min="17" max="18" width="11.7109375" style="154" customWidth="1"/>
    <col min="19" max="19" width="0" style="154" hidden="1" customWidth="1"/>
    <col min="20" max="27" width="11.42578125" style="154"/>
    <col min="28" max="256" width="11.42578125" style="118"/>
    <col min="257" max="257" width="3" style="118" customWidth="1"/>
    <col min="258" max="258" width="34.85546875" style="118" customWidth="1"/>
    <col min="259" max="259" width="34.7109375" style="118" customWidth="1"/>
    <col min="260" max="260" width="7.7109375" style="118" customWidth="1"/>
    <col min="261" max="261" width="9.5703125" style="118" customWidth="1"/>
    <col min="262" max="262" width="9.5703125" style="118" bestFit="1" customWidth="1"/>
    <col min="263" max="263" width="7.5703125" style="118" customWidth="1"/>
    <col min="264" max="264" width="9.7109375" style="118" bestFit="1" customWidth="1"/>
    <col min="265" max="265" width="9.5703125" style="118" bestFit="1" customWidth="1"/>
    <col min="266" max="266" width="8.85546875" style="118" customWidth="1"/>
    <col min="267" max="267" width="9.140625" style="118" customWidth="1"/>
    <col min="268" max="268" width="13.28515625" style="118" customWidth="1"/>
    <col min="269" max="269" width="8.42578125" style="118" customWidth="1"/>
    <col min="270" max="270" width="11.140625" style="118" customWidth="1"/>
    <col min="271" max="271" width="15.42578125" style="118" customWidth="1"/>
    <col min="272" max="272" width="18.140625" style="118" customWidth="1"/>
    <col min="273" max="274" width="11.7109375" style="118" customWidth="1"/>
    <col min="275" max="512" width="11.42578125" style="118"/>
    <col min="513" max="513" width="3" style="118" customWidth="1"/>
    <col min="514" max="514" width="34.85546875" style="118" customWidth="1"/>
    <col min="515" max="515" width="34.7109375" style="118" customWidth="1"/>
    <col min="516" max="516" width="7.7109375" style="118" customWidth="1"/>
    <col min="517" max="517" width="9.5703125" style="118" customWidth="1"/>
    <col min="518" max="518" width="9.5703125" style="118" bestFit="1" customWidth="1"/>
    <col min="519" max="519" width="7.5703125" style="118" customWidth="1"/>
    <col min="520" max="520" width="9.7109375" style="118" bestFit="1" customWidth="1"/>
    <col min="521" max="521" width="9.5703125" style="118" bestFit="1" customWidth="1"/>
    <col min="522" max="522" width="8.85546875" style="118" customWidth="1"/>
    <col min="523" max="523" width="9.140625" style="118" customWidth="1"/>
    <col min="524" max="524" width="13.28515625" style="118" customWidth="1"/>
    <col min="525" max="525" width="8.42578125" style="118" customWidth="1"/>
    <col min="526" max="526" width="11.140625" style="118" customWidth="1"/>
    <col min="527" max="527" width="15.42578125" style="118" customWidth="1"/>
    <col min="528" max="528" width="18.140625" style="118" customWidth="1"/>
    <col min="529" max="530" width="11.7109375" style="118" customWidth="1"/>
    <col min="531" max="768" width="11.42578125" style="118"/>
    <col min="769" max="769" width="3" style="118" customWidth="1"/>
    <col min="770" max="770" width="34.85546875" style="118" customWidth="1"/>
    <col min="771" max="771" width="34.7109375" style="118" customWidth="1"/>
    <col min="772" max="772" width="7.7109375" style="118" customWidth="1"/>
    <col min="773" max="773" width="9.5703125" style="118" customWidth="1"/>
    <col min="774" max="774" width="9.5703125" style="118" bestFit="1" customWidth="1"/>
    <col min="775" max="775" width="7.5703125" style="118" customWidth="1"/>
    <col min="776" max="776" width="9.7109375" style="118" bestFit="1" customWidth="1"/>
    <col min="777" max="777" width="9.5703125" style="118" bestFit="1" customWidth="1"/>
    <col min="778" max="778" width="8.85546875" style="118" customWidth="1"/>
    <col min="779" max="779" width="9.140625" style="118" customWidth="1"/>
    <col min="780" max="780" width="13.28515625" style="118" customWidth="1"/>
    <col min="781" max="781" width="8.42578125" style="118" customWidth="1"/>
    <col min="782" max="782" width="11.140625" style="118" customWidth="1"/>
    <col min="783" max="783" width="15.42578125" style="118" customWidth="1"/>
    <col min="784" max="784" width="18.140625" style="118" customWidth="1"/>
    <col min="785" max="786" width="11.7109375" style="118" customWidth="1"/>
    <col min="787" max="1024" width="11.42578125" style="118"/>
    <col min="1025" max="1025" width="3" style="118" customWidth="1"/>
    <col min="1026" max="1026" width="34.85546875" style="118" customWidth="1"/>
    <col min="1027" max="1027" width="34.7109375" style="118" customWidth="1"/>
    <col min="1028" max="1028" width="7.7109375" style="118" customWidth="1"/>
    <col min="1029" max="1029" width="9.5703125" style="118" customWidth="1"/>
    <col min="1030" max="1030" width="9.5703125" style="118" bestFit="1" customWidth="1"/>
    <col min="1031" max="1031" width="7.5703125" style="118" customWidth="1"/>
    <col min="1032" max="1032" width="9.7109375" style="118" bestFit="1" customWidth="1"/>
    <col min="1033" max="1033" width="9.5703125" style="118" bestFit="1" customWidth="1"/>
    <col min="1034" max="1034" width="8.85546875" style="118" customWidth="1"/>
    <col min="1035" max="1035" width="9.140625" style="118" customWidth="1"/>
    <col min="1036" max="1036" width="13.28515625" style="118" customWidth="1"/>
    <col min="1037" max="1037" width="8.42578125" style="118" customWidth="1"/>
    <col min="1038" max="1038" width="11.140625" style="118" customWidth="1"/>
    <col min="1039" max="1039" width="15.42578125" style="118" customWidth="1"/>
    <col min="1040" max="1040" width="18.140625" style="118" customWidth="1"/>
    <col min="1041" max="1042" width="11.7109375" style="118" customWidth="1"/>
    <col min="1043" max="1280" width="11.42578125" style="118"/>
    <col min="1281" max="1281" width="3" style="118" customWidth="1"/>
    <col min="1282" max="1282" width="34.85546875" style="118" customWidth="1"/>
    <col min="1283" max="1283" width="34.7109375" style="118" customWidth="1"/>
    <col min="1284" max="1284" width="7.7109375" style="118" customWidth="1"/>
    <col min="1285" max="1285" width="9.5703125" style="118" customWidth="1"/>
    <col min="1286" max="1286" width="9.5703125" style="118" bestFit="1" customWidth="1"/>
    <col min="1287" max="1287" width="7.5703125" style="118" customWidth="1"/>
    <col min="1288" max="1288" width="9.7109375" style="118" bestFit="1" customWidth="1"/>
    <col min="1289" max="1289" width="9.5703125" style="118" bestFit="1" customWidth="1"/>
    <col min="1290" max="1290" width="8.85546875" style="118" customWidth="1"/>
    <col min="1291" max="1291" width="9.140625" style="118" customWidth="1"/>
    <col min="1292" max="1292" width="13.28515625" style="118" customWidth="1"/>
    <col min="1293" max="1293" width="8.42578125" style="118" customWidth="1"/>
    <col min="1294" max="1294" width="11.140625" style="118" customWidth="1"/>
    <col min="1295" max="1295" width="15.42578125" style="118" customWidth="1"/>
    <col min="1296" max="1296" width="18.140625" style="118" customWidth="1"/>
    <col min="1297" max="1298" width="11.7109375" style="118" customWidth="1"/>
    <col min="1299" max="1536" width="11.42578125" style="118"/>
    <col min="1537" max="1537" width="3" style="118" customWidth="1"/>
    <col min="1538" max="1538" width="34.85546875" style="118" customWidth="1"/>
    <col min="1539" max="1539" width="34.7109375" style="118" customWidth="1"/>
    <col min="1540" max="1540" width="7.7109375" style="118" customWidth="1"/>
    <col min="1541" max="1541" width="9.5703125" style="118" customWidth="1"/>
    <col min="1542" max="1542" width="9.5703125" style="118" bestFit="1" customWidth="1"/>
    <col min="1543" max="1543" width="7.5703125" style="118" customWidth="1"/>
    <col min="1544" max="1544" width="9.7109375" style="118" bestFit="1" customWidth="1"/>
    <col min="1545" max="1545" width="9.5703125" style="118" bestFit="1" customWidth="1"/>
    <col min="1546" max="1546" width="8.85546875" style="118" customWidth="1"/>
    <col min="1547" max="1547" width="9.140625" style="118" customWidth="1"/>
    <col min="1548" max="1548" width="13.28515625" style="118" customWidth="1"/>
    <col min="1549" max="1549" width="8.42578125" style="118" customWidth="1"/>
    <col min="1550" max="1550" width="11.140625" style="118" customWidth="1"/>
    <col min="1551" max="1551" width="15.42578125" style="118" customWidth="1"/>
    <col min="1552" max="1552" width="18.140625" style="118" customWidth="1"/>
    <col min="1553" max="1554" width="11.7109375" style="118" customWidth="1"/>
    <col min="1555" max="1792" width="11.42578125" style="118"/>
    <col min="1793" max="1793" width="3" style="118" customWidth="1"/>
    <col min="1794" max="1794" width="34.85546875" style="118" customWidth="1"/>
    <col min="1795" max="1795" width="34.7109375" style="118" customWidth="1"/>
    <col min="1796" max="1796" width="7.7109375" style="118" customWidth="1"/>
    <col min="1797" max="1797" width="9.5703125" style="118" customWidth="1"/>
    <col min="1798" max="1798" width="9.5703125" style="118" bestFit="1" customWidth="1"/>
    <col min="1799" max="1799" width="7.5703125" style="118" customWidth="1"/>
    <col min="1800" max="1800" width="9.7109375" style="118" bestFit="1" customWidth="1"/>
    <col min="1801" max="1801" width="9.5703125" style="118" bestFit="1" customWidth="1"/>
    <col min="1802" max="1802" width="8.85546875" style="118" customWidth="1"/>
    <col min="1803" max="1803" width="9.140625" style="118" customWidth="1"/>
    <col min="1804" max="1804" width="13.28515625" style="118" customWidth="1"/>
    <col min="1805" max="1805" width="8.42578125" style="118" customWidth="1"/>
    <col min="1806" max="1806" width="11.140625" style="118" customWidth="1"/>
    <col min="1807" max="1807" width="15.42578125" style="118" customWidth="1"/>
    <col min="1808" max="1808" width="18.140625" style="118" customWidth="1"/>
    <col min="1809" max="1810" width="11.7109375" style="118" customWidth="1"/>
    <col min="1811" max="2048" width="11.42578125" style="118"/>
    <col min="2049" max="2049" width="3" style="118" customWidth="1"/>
    <col min="2050" max="2050" width="34.85546875" style="118" customWidth="1"/>
    <col min="2051" max="2051" width="34.7109375" style="118" customWidth="1"/>
    <col min="2052" max="2052" width="7.7109375" style="118" customWidth="1"/>
    <col min="2053" max="2053" width="9.5703125" style="118" customWidth="1"/>
    <col min="2054" max="2054" width="9.5703125" style="118" bestFit="1" customWidth="1"/>
    <col min="2055" max="2055" width="7.5703125" style="118" customWidth="1"/>
    <col min="2056" max="2056" width="9.7109375" style="118" bestFit="1" customWidth="1"/>
    <col min="2057" max="2057" width="9.5703125" style="118" bestFit="1" customWidth="1"/>
    <col min="2058" max="2058" width="8.85546875" style="118" customWidth="1"/>
    <col min="2059" max="2059" width="9.140625" style="118" customWidth="1"/>
    <col min="2060" max="2060" width="13.28515625" style="118" customWidth="1"/>
    <col min="2061" max="2061" width="8.42578125" style="118" customWidth="1"/>
    <col min="2062" max="2062" width="11.140625" style="118" customWidth="1"/>
    <col min="2063" max="2063" width="15.42578125" style="118" customWidth="1"/>
    <col min="2064" max="2064" width="18.140625" style="118" customWidth="1"/>
    <col min="2065" max="2066" width="11.7109375" style="118" customWidth="1"/>
    <col min="2067" max="2304" width="11.42578125" style="118"/>
    <col min="2305" max="2305" width="3" style="118" customWidth="1"/>
    <col min="2306" max="2306" width="34.85546875" style="118" customWidth="1"/>
    <col min="2307" max="2307" width="34.7109375" style="118" customWidth="1"/>
    <col min="2308" max="2308" width="7.7109375" style="118" customWidth="1"/>
    <col min="2309" max="2309" width="9.5703125" style="118" customWidth="1"/>
    <col min="2310" max="2310" width="9.5703125" style="118" bestFit="1" customWidth="1"/>
    <col min="2311" max="2311" width="7.5703125" style="118" customWidth="1"/>
    <col min="2312" max="2312" width="9.7109375" style="118" bestFit="1" customWidth="1"/>
    <col min="2313" max="2313" width="9.5703125" style="118" bestFit="1" customWidth="1"/>
    <col min="2314" max="2314" width="8.85546875" style="118" customWidth="1"/>
    <col min="2315" max="2315" width="9.140625" style="118" customWidth="1"/>
    <col min="2316" max="2316" width="13.28515625" style="118" customWidth="1"/>
    <col min="2317" max="2317" width="8.42578125" style="118" customWidth="1"/>
    <col min="2318" max="2318" width="11.140625" style="118" customWidth="1"/>
    <col min="2319" max="2319" width="15.42578125" style="118" customWidth="1"/>
    <col min="2320" max="2320" width="18.140625" style="118" customWidth="1"/>
    <col min="2321" max="2322" width="11.7109375" style="118" customWidth="1"/>
    <col min="2323" max="2560" width="11.42578125" style="118"/>
    <col min="2561" max="2561" width="3" style="118" customWidth="1"/>
    <col min="2562" max="2562" width="34.85546875" style="118" customWidth="1"/>
    <col min="2563" max="2563" width="34.7109375" style="118" customWidth="1"/>
    <col min="2564" max="2564" width="7.7109375" style="118" customWidth="1"/>
    <col min="2565" max="2565" width="9.5703125" style="118" customWidth="1"/>
    <col min="2566" max="2566" width="9.5703125" style="118" bestFit="1" customWidth="1"/>
    <col min="2567" max="2567" width="7.5703125" style="118" customWidth="1"/>
    <col min="2568" max="2568" width="9.7109375" style="118" bestFit="1" customWidth="1"/>
    <col min="2569" max="2569" width="9.5703125" style="118" bestFit="1" customWidth="1"/>
    <col min="2570" max="2570" width="8.85546875" style="118" customWidth="1"/>
    <col min="2571" max="2571" width="9.140625" style="118" customWidth="1"/>
    <col min="2572" max="2572" width="13.28515625" style="118" customWidth="1"/>
    <col min="2573" max="2573" width="8.42578125" style="118" customWidth="1"/>
    <col min="2574" max="2574" width="11.140625" style="118" customWidth="1"/>
    <col min="2575" max="2575" width="15.42578125" style="118" customWidth="1"/>
    <col min="2576" max="2576" width="18.140625" style="118" customWidth="1"/>
    <col min="2577" max="2578" width="11.7109375" style="118" customWidth="1"/>
    <col min="2579" max="2816" width="11.42578125" style="118"/>
    <col min="2817" max="2817" width="3" style="118" customWidth="1"/>
    <col min="2818" max="2818" width="34.85546875" style="118" customWidth="1"/>
    <col min="2819" max="2819" width="34.7109375" style="118" customWidth="1"/>
    <col min="2820" max="2820" width="7.7109375" style="118" customWidth="1"/>
    <col min="2821" max="2821" width="9.5703125" style="118" customWidth="1"/>
    <col min="2822" max="2822" width="9.5703125" style="118" bestFit="1" customWidth="1"/>
    <col min="2823" max="2823" width="7.5703125" style="118" customWidth="1"/>
    <col min="2824" max="2824" width="9.7109375" style="118" bestFit="1" customWidth="1"/>
    <col min="2825" max="2825" width="9.5703125" style="118" bestFit="1" customWidth="1"/>
    <col min="2826" max="2826" width="8.85546875" style="118" customWidth="1"/>
    <col min="2827" max="2827" width="9.140625" style="118" customWidth="1"/>
    <col min="2828" max="2828" width="13.28515625" style="118" customWidth="1"/>
    <col min="2829" max="2829" width="8.42578125" style="118" customWidth="1"/>
    <col min="2830" max="2830" width="11.140625" style="118" customWidth="1"/>
    <col min="2831" max="2831" width="15.42578125" style="118" customWidth="1"/>
    <col min="2832" max="2832" width="18.140625" style="118" customWidth="1"/>
    <col min="2833" max="2834" width="11.7109375" style="118" customWidth="1"/>
    <col min="2835" max="3072" width="11.42578125" style="118"/>
    <col min="3073" max="3073" width="3" style="118" customWidth="1"/>
    <col min="3074" max="3074" width="34.85546875" style="118" customWidth="1"/>
    <col min="3075" max="3075" width="34.7109375" style="118" customWidth="1"/>
    <col min="3076" max="3076" width="7.7109375" style="118" customWidth="1"/>
    <col min="3077" max="3077" width="9.5703125" style="118" customWidth="1"/>
    <col min="3078" max="3078" width="9.5703125" style="118" bestFit="1" customWidth="1"/>
    <col min="3079" max="3079" width="7.5703125" style="118" customWidth="1"/>
    <col min="3080" max="3080" width="9.7109375" style="118" bestFit="1" customWidth="1"/>
    <col min="3081" max="3081" width="9.5703125" style="118" bestFit="1" customWidth="1"/>
    <col min="3082" max="3082" width="8.85546875" style="118" customWidth="1"/>
    <col min="3083" max="3083" width="9.140625" style="118" customWidth="1"/>
    <col min="3084" max="3084" width="13.28515625" style="118" customWidth="1"/>
    <col min="3085" max="3085" width="8.42578125" style="118" customWidth="1"/>
    <col min="3086" max="3086" width="11.140625" style="118" customWidth="1"/>
    <col min="3087" max="3087" width="15.42578125" style="118" customWidth="1"/>
    <col min="3088" max="3088" width="18.140625" style="118" customWidth="1"/>
    <col min="3089" max="3090" width="11.7109375" style="118" customWidth="1"/>
    <col min="3091" max="3328" width="11.42578125" style="118"/>
    <col min="3329" max="3329" width="3" style="118" customWidth="1"/>
    <col min="3330" max="3330" width="34.85546875" style="118" customWidth="1"/>
    <col min="3331" max="3331" width="34.7109375" style="118" customWidth="1"/>
    <col min="3332" max="3332" width="7.7109375" style="118" customWidth="1"/>
    <col min="3333" max="3333" width="9.5703125" style="118" customWidth="1"/>
    <col min="3334" max="3334" width="9.5703125" style="118" bestFit="1" customWidth="1"/>
    <col min="3335" max="3335" width="7.5703125" style="118" customWidth="1"/>
    <col min="3336" max="3336" width="9.7109375" style="118" bestFit="1" customWidth="1"/>
    <col min="3337" max="3337" width="9.5703125" style="118" bestFit="1" customWidth="1"/>
    <col min="3338" max="3338" width="8.85546875" style="118" customWidth="1"/>
    <col min="3339" max="3339" width="9.140625" style="118" customWidth="1"/>
    <col min="3340" max="3340" width="13.28515625" style="118" customWidth="1"/>
    <col min="3341" max="3341" width="8.42578125" style="118" customWidth="1"/>
    <col min="3342" max="3342" width="11.140625" style="118" customWidth="1"/>
    <col min="3343" max="3343" width="15.42578125" style="118" customWidth="1"/>
    <col min="3344" max="3344" width="18.140625" style="118" customWidth="1"/>
    <col min="3345" max="3346" width="11.7109375" style="118" customWidth="1"/>
    <col min="3347" max="3584" width="11.42578125" style="118"/>
    <col min="3585" max="3585" width="3" style="118" customWidth="1"/>
    <col min="3586" max="3586" width="34.85546875" style="118" customWidth="1"/>
    <col min="3587" max="3587" width="34.7109375" style="118" customWidth="1"/>
    <col min="3588" max="3588" width="7.7109375" style="118" customWidth="1"/>
    <col min="3589" max="3589" width="9.5703125" style="118" customWidth="1"/>
    <col min="3590" max="3590" width="9.5703125" style="118" bestFit="1" customWidth="1"/>
    <col min="3591" max="3591" width="7.5703125" style="118" customWidth="1"/>
    <col min="3592" max="3592" width="9.7109375" style="118" bestFit="1" customWidth="1"/>
    <col min="3593" max="3593" width="9.5703125" style="118" bestFit="1" customWidth="1"/>
    <col min="3594" max="3594" width="8.85546875" style="118" customWidth="1"/>
    <col min="3595" max="3595" width="9.140625" style="118" customWidth="1"/>
    <col min="3596" max="3596" width="13.28515625" style="118" customWidth="1"/>
    <col min="3597" max="3597" width="8.42578125" style="118" customWidth="1"/>
    <col min="3598" max="3598" width="11.140625" style="118" customWidth="1"/>
    <col min="3599" max="3599" width="15.42578125" style="118" customWidth="1"/>
    <col min="3600" max="3600" width="18.140625" style="118" customWidth="1"/>
    <col min="3601" max="3602" width="11.7109375" style="118" customWidth="1"/>
    <col min="3603" max="3840" width="11.42578125" style="118"/>
    <col min="3841" max="3841" width="3" style="118" customWidth="1"/>
    <col min="3842" max="3842" width="34.85546875" style="118" customWidth="1"/>
    <col min="3843" max="3843" width="34.7109375" style="118" customWidth="1"/>
    <col min="3844" max="3844" width="7.7109375" style="118" customWidth="1"/>
    <col min="3845" max="3845" width="9.5703125" style="118" customWidth="1"/>
    <col min="3846" max="3846" width="9.5703125" style="118" bestFit="1" customWidth="1"/>
    <col min="3847" max="3847" width="7.5703125" style="118" customWidth="1"/>
    <col min="3848" max="3848" width="9.7109375" style="118" bestFit="1" customWidth="1"/>
    <col min="3849" max="3849" width="9.5703125" style="118" bestFit="1" customWidth="1"/>
    <col min="3850" max="3850" width="8.85546875" style="118" customWidth="1"/>
    <col min="3851" max="3851" width="9.140625" style="118" customWidth="1"/>
    <col min="3852" max="3852" width="13.28515625" style="118" customWidth="1"/>
    <col min="3853" max="3853" width="8.42578125" style="118" customWidth="1"/>
    <col min="3854" max="3854" width="11.140625" style="118" customWidth="1"/>
    <col min="3855" max="3855" width="15.42578125" style="118" customWidth="1"/>
    <col min="3856" max="3856" width="18.140625" style="118" customWidth="1"/>
    <col min="3857" max="3858" width="11.7109375" style="118" customWidth="1"/>
    <col min="3859" max="4096" width="11.42578125" style="118"/>
    <col min="4097" max="4097" width="3" style="118" customWidth="1"/>
    <col min="4098" max="4098" width="34.85546875" style="118" customWidth="1"/>
    <col min="4099" max="4099" width="34.7109375" style="118" customWidth="1"/>
    <col min="4100" max="4100" width="7.7109375" style="118" customWidth="1"/>
    <col min="4101" max="4101" width="9.5703125" style="118" customWidth="1"/>
    <col min="4102" max="4102" width="9.5703125" style="118" bestFit="1" customWidth="1"/>
    <col min="4103" max="4103" width="7.5703125" style="118" customWidth="1"/>
    <col min="4104" max="4104" width="9.7109375" style="118" bestFit="1" customWidth="1"/>
    <col min="4105" max="4105" width="9.5703125" style="118" bestFit="1" customWidth="1"/>
    <col min="4106" max="4106" width="8.85546875" style="118" customWidth="1"/>
    <col min="4107" max="4107" width="9.140625" style="118" customWidth="1"/>
    <col min="4108" max="4108" width="13.28515625" style="118" customWidth="1"/>
    <col min="4109" max="4109" width="8.42578125" style="118" customWidth="1"/>
    <col min="4110" max="4110" width="11.140625" style="118" customWidth="1"/>
    <col min="4111" max="4111" width="15.42578125" style="118" customWidth="1"/>
    <col min="4112" max="4112" width="18.140625" style="118" customWidth="1"/>
    <col min="4113" max="4114" width="11.7109375" style="118" customWidth="1"/>
    <col min="4115" max="4352" width="11.42578125" style="118"/>
    <col min="4353" max="4353" width="3" style="118" customWidth="1"/>
    <col min="4354" max="4354" width="34.85546875" style="118" customWidth="1"/>
    <col min="4355" max="4355" width="34.7109375" style="118" customWidth="1"/>
    <col min="4356" max="4356" width="7.7109375" style="118" customWidth="1"/>
    <col min="4357" max="4357" width="9.5703125" style="118" customWidth="1"/>
    <col min="4358" max="4358" width="9.5703125" style="118" bestFit="1" customWidth="1"/>
    <col min="4359" max="4359" width="7.5703125" style="118" customWidth="1"/>
    <col min="4360" max="4360" width="9.7109375" style="118" bestFit="1" customWidth="1"/>
    <col min="4361" max="4361" width="9.5703125" style="118" bestFit="1" customWidth="1"/>
    <col min="4362" max="4362" width="8.85546875" style="118" customWidth="1"/>
    <col min="4363" max="4363" width="9.140625" style="118" customWidth="1"/>
    <col min="4364" max="4364" width="13.28515625" style="118" customWidth="1"/>
    <col min="4365" max="4365" width="8.42578125" style="118" customWidth="1"/>
    <col min="4366" max="4366" width="11.140625" style="118" customWidth="1"/>
    <col min="4367" max="4367" width="15.42578125" style="118" customWidth="1"/>
    <col min="4368" max="4368" width="18.140625" style="118" customWidth="1"/>
    <col min="4369" max="4370" width="11.7109375" style="118" customWidth="1"/>
    <col min="4371" max="4608" width="11.42578125" style="118"/>
    <col min="4609" max="4609" width="3" style="118" customWidth="1"/>
    <col min="4610" max="4610" width="34.85546875" style="118" customWidth="1"/>
    <col min="4611" max="4611" width="34.7109375" style="118" customWidth="1"/>
    <col min="4612" max="4612" width="7.7109375" style="118" customWidth="1"/>
    <col min="4613" max="4613" width="9.5703125" style="118" customWidth="1"/>
    <col min="4614" max="4614" width="9.5703125" style="118" bestFit="1" customWidth="1"/>
    <col min="4615" max="4615" width="7.5703125" style="118" customWidth="1"/>
    <col min="4616" max="4616" width="9.7109375" style="118" bestFit="1" customWidth="1"/>
    <col min="4617" max="4617" width="9.5703125" style="118" bestFit="1" customWidth="1"/>
    <col min="4618" max="4618" width="8.85546875" style="118" customWidth="1"/>
    <col min="4619" max="4619" width="9.140625" style="118" customWidth="1"/>
    <col min="4620" max="4620" width="13.28515625" style="118" customWidth="1"/>
    <col min="4621" max="4621" width="8.42578125" style="118" customWidth="1"/>
    <col min="4622" max="4622" width="11.140625" style="118" customWidth="1"/>
    <col min="4623" max="4623" width="15.42578125" style="118" customWidth="1"/>
    <col min="4624" max="4624" width="18.140625" style="118" customWidth="1"/>
    <col min="4625" max="4626" width="11.7109375" style="118" customWidth="1"/>
    <col min="4627" max="4864" width="11.42578125" style="118"/>
    <col min="4865" max="4865" width="3" style="118" customWidth="1"/>
    <col min="4866" max="4866" width="34.85546875" style="118" customWidth="1"/>
    <col min="4867" max="4867" width="34.7109375" style="118" customWidth="1"/>
    <col min="4868" max="4868" width="7.7109375" style="118" customWidth="1"/>
    <col min="4869" max="4869" width="9.5703125" style="118" customWidth="1"/>
    <col min="4870" max="4870" width="9.5703125" style="118" bestFit="1" customWidth="1"/>
    <col min="4871" max="4871" width="7.5703125" style="118" customWidth="1"/>
    <col min="4872" max="4872" width="9.7109375" style="118" bestFit="1" customWidth="1"/>
    <col min="4873" max="4873" width="9.5703125" style="118" bestFit="1" customWidth="1"/>
    <col min="4874" max="4874" width="8.85546875" style="118" customWidth="1"/>
    <col min="4875" max="4875" width="9.140625" style="118" customWidth="1"/>
    <col min="4876" max="4876" width="13.28515625" style="118" customWidth="1"/>
    <col min="4877" max="4877" width="8.42578125" style="118" customWidth="1"/>
    <col min="4878" max="4878" width="11.140625" style="118" customWidth="1"/>
    <col min="4879" max="4879" width="15.42578125" style="118" customWidth="1"/>
    <col min="4880" max="4880" width="18.140625" style="118" customWidth="1"/>
    <col min="4881" max="4882" width="11.7109375" style="118" customWidth="1"/>
    <col min="4883" max="5120" width="11.42578125" style="118"/>
    <col min="5121" max="5121" width="3" style="118" customWidth="1"/>
    <col min="5122" max="5122" width="34.85546875" style="118" customWidth="1"/>
    <col min="5123" max="5123" width="34.7109375" style="118" customWidth="1"/>
    <col min="5124" max="5124" width="7.7109375" style="118" customWidth="1"/>
    <col min="5125" max="5125" width="9.5703125" style="118" customWidth="1"/>
    <col min="5126" max="5126" width="9.5703125" style="118" bestFit="1" customWidth="1"/>
    <col min="5127" max="5127" width="7.5703125" style="118" customWidth="1"/>
    <col min="5128" max="5128" width="9.7109375" style="118" bestFit="1" customWidth="1"/>
    <col min="5129" max="5129" width="9.5703125" style="118" bestFit="1" customWidth="1"/>
    <col min="5130" max="5130" width="8.85546875" style="118" customWidth="1"/>
    <col min="5131" max="5131" width="9.140625" style="118" customWidth="1"/>
    <col min="5132" max="5132" width="13.28515625" style="118" customWidth="1"/>
    <col min="5133" max="5133" width="8.42578125" style="118" customWidth="1"/>
    <col min="5134" max="5134" width="11.140625" style="118" customWidth="1"/>
    <col min="5135" max="5135" width="15.42578125" style="118" customWidth="1"/>
    <col min="5136" max="5136" width="18.140625" style="118" customWidth="1"/>
    <col min="5137" max="5138" width="11.7109375" style="118" customWidth="1"/>
    <col min="5139" max="5376" width="11.42578125" style="118"/>
    <col min="5377" max="5377" width="3" style="118" customWidth="1"/>
    <col min="5378" max="5378" width="34.85546875" style="118" customWidth="1"/>
    <col min="5379" max="5379" width="34.7109375" style="118" customWidth="1"/>
    <col min="5380" max="5380" width="7.7109375" style="118" customWidth="1"/>
    <col min="5381" max="5381" width="9.5703125" style="118" customWidth="1"/>
    <col min="5382" max="5382" width="9.5703125" style="118" bestFit="1" customWidth="1"/>
    <col min="5383" max="5383" width="7.5703125" style="118" customWidth="1"/>
    <col min="5384" max="5384" width="9.7109375" style="118" bestFit="1" customWidth="1"/>
    <col min="5385" max="5385" width="9.5703125" style="118" bestFit="1" customWidth="1"/>
    <col min="5386" max="5386" width="8.85546875" style="118" customWidth="1"/>
    <col min="5387" max="5387" width="9.140625" style="118" customWidth="1"/>
    <col min="5388" max="5388" width="13.28515625" style="118" customWidth="1"/>
    <col min="5389" max="5389" width="8.42578125" style="118" customWidth="1"/>
    <col min="5390" max="5390" width="11.140625" style="118" customWidth="1"/>
    <col min="5391" max="5391" width="15.42578125" style="118" customWidth="1"/>
    <col min="5392" max="5392" width="18.140625" style="118" customWidth="1"/>
    <col min="5393" max="5394" width="11.7109375" style="118" customWidth="1"/>
    <col min="5395" max="5632" width="11.42578125" style="118"/>
    <col min="5633" max="5633" width="3" style="118" customWidth="1"/>
    <col min="5634" max="5634" width="34.85546875" style="118" customWidth="1"/>
    <col min="5635" max="5635" width="34.7109375" style="118" customWidth="1"/>
    <col min="5636" max="5636" width="7.7109375" style="118" customWidth="1"/>
    <col min="5637" max="5637" width="9.5703125" style="118" customWidth="1"/>
    <col min="5638" max="5638" width="9.5703125" style="118" bestFit="1" customWidth="1"/>
    <col min="5639" max="5639" width="7.5703125" style="118" customWidth="1"/>
    <col min="5640" max="5640" width="9.7109375" style="118" bestFit="1" customWidth="1"/>
    <col min="5641" max="5641" width="9.5703125" style="118" bestFit="1" customWidth="1"/>
    <col min="5642" max="5642" width="8.85546875" style="118" customWidth="1"/>
    <col min="5643" max="5643" width="9.140625" style="118" customWidth="1"/>
    <col min="5644" max="5644" width="13.28515625" style="118" customWidth="1"/>
    <col min="5645" max="5645" width="8.42578125" style="118" customWidth="1"/>
    <col min="5646" max="5646" width="11.140625" style="118" customWidth="1"/>
    <col min="5647" max="5647" width="15.42578125" style="118" customWidth="1"/>
    <col min="5648" max="5648" width="18.140625" style="118" customWidth="1"/>
    <col min="5649" max="5650" width="11.7109375" style="118" customWidth="1"/>
    <col min="5651" max="5888" width="11.42578125" style="118"/>
    <col min="5889" max="5889" width="3" style="118" customWidth="1"/>
    <col min="5890" max="5890" width="34.85546875" style="118" customWidth="1"/>
    <col min="5891" max="5891" width="34.7109375" style="118" customWidth="1"/>
    <col min="5892" max="5892" width="7.7109375" style="118" customWidth="1"/>
    <col min="5893" max="5893" width="9.5703125" style="118" customWidth="1"/>
    <col min="5894" max="5894" width="9.5703125" style="118" bestFit="1" customWidth="1"/>
    <col min="5895" max="5895" width="7.5703125" style="118" customWidth="1"/>
    <col min="5896" max="5896" width="9.7109375" style="118" bestFit="1" customWidth="1"/>
    <col min="5897" max="5897" width="9.5703125" style="118" bestFit="1" customWidth="1"/>
    <col min="5898" max="5898" width="8.85546875" style="118" customWidth="1"/>
    <col min="5899" max="5899" width="9.140625" style="118" customWidth="1"/>
    <col min="5900" max="5900" width="13.28515625" style="118" customWidth="1"/>
    <col min="5901" max="5901" width="8.42578125" style="118" customWidth="1"/>
    <col min="5902" max="5902" width="11.140625" style="118" customWidth="1"/>
    <col min="5903" max="5903" width="15.42578125" style="118" customWidth="1"/>
    <col min="5904" max="5904" width="18.140625" style="118" customWidth="1"/>
    <col min="5905" max="5906" width="11.7109375" style="118" customWidth="1"/>
    <col min="5907" max="6144" width="11.42578125" style="118"/>
    <col min="6145" max="6145" width="3" style="118" customWidth="1"/>
    <col min="6146" max="6146" width="34.85546875" style="118" customWidth="1"/>
    <col min="6147" max="6147" width="34.7109375" style="118" customWidth="1"/>
    <col min="6148" max="6148" width="7.7109375" style="118" customWidth="1"/>
    <col min="6149" max="6149" width="9.5703125" style="118" customWidth="1"/>
    <col min="6150" max="6150" width="9.5703125" style="118" bestFit="1" customWidth="1"/>
    <col min="6151" max="6151" width="7.5703125" style="118" customWidth="1"/>
    <col min="6152" max="6152" width="9.7109375" style="118" bestFit="1" customWidth="1"/>
    <col min="6153" max="6153" width="9.5703125" style="118" bestFit="1" customWidth="1"/>
    <col min="6154" max="6154" width="8.85546875" style="118" customWidth="1"/>
    <col min="6155" max="6155" width="9.140625" style="118" customWidth="1"/>
    <col min="6156" max="6156" width="13.28515625" style="118" customWidth="1"/>
    <col min="6157" max="6157" width="8.42578125" style="118" customWidth="1"/>
    <col min="6158" max="6158" width="11.140625" style="118" customWidth="1"/>
    <col min="6159" max="6159" width="15.42578125" style="118" customWidth="1"/>
    <col min="6160" max="6160" width="18.140625" style="118" customWidth="1"/>
    <col min="6161" max="6162" width="11.7109375" style="118" customWidth="1"/>
    <col min="6163" max="6400" width="11.42578125" style="118"/>
    <col min="6401" max="6401" width="3" style="118" customWidth="1"/>
    <col min="6402" max="6402" width="34.85546875" style="118" customWidth="1"/>
    <col min="6403" max="6403" width="34.7109375" style="118" customWidth="1"/>
    <col min="6404" max="6404" width="7.7109375" style="118" customWidth="1"/>
    <col min="6405" max="6405" width="9.5703125" style="118" customWidth="1"/>
    <col min="6406" max="6406" width="9.5703125" style="118" bestFit="1" customWidth="1"/>
    <col min="6407" max="6407" width="7.5703125" style="118" customWidth="1"/>
    <col min="6408" max="6408" width="9.7109375" style="118" bestFit="1" customWidth="1"/>
    <col min="6409" max="6409" width="9.5703125" style="118" bestFit="1" customWidth="1"/>
    <col min="6410" max="6410" width="8.85546875" style="118" customWidth="1"/>
    <col min="6411" max="6411" width="9.140625" style="118" customWidth="1"/>
    <col min="6412" max="6412" width="13.28515625" style="118" customWidth="1"/>
    <col min="6413" max="6413" width="8.42578125" style="118" customWidth="1"/>
    <col min="6414" max="6414" width="11.140625" style="118" customWidth="1"/>
    <col min="6415" max="6415" width="15.42578125" style="118" customWidth="1"/>
    <col min="6416" max="6416" width="18.140625" style="118" customWidth="1"/>
    <col min="6417" max="6418" width="11.7109375" style="118" customWidth="1"/>
    <col min="6419" max="6656" width="11.42578125" style="118"/>
    <col min="6657" max="6657" width="3" style="118" customWidth="1"/>
    <col min="6658" max="6658" width="34.85546875" style="118" customWidth="1"/>
    <col min="6659" max="6659" width="34.7109375" style="118" customWidth="1"/>
    <col min="6660" max="6660" width="7.7109375" style="118" customWidth="1"/>
    <col min="6661" max="6661" width="9.5703125" style="118" customWidth="1"/>
    <col min="6662" max="6662" width="9.5703125" style="118" bestFit="1" customWidth="1"/>
    <col min="6663" max="6663" width="7.5703125" style="118" customWidth="1"/>
    <col min="6664" max="6664" width="9.7109375" style="118" bestFit="1" customWidth="1"/>
    <col min="6665" max="6665" width="9.5703125" style="118" bestFit="1" customWidth="1"/>
    <col min="6666" max="6666" width="8.85546875" style="118" customWidth="1"/>
    <col min="6667" max="6667" width="9.140625" style="118" customWidth="1"/>
    <col min="6668" max="6668" width="13.28515625" style="118" customWidth="1"/>
    <col min="6669" max="6669" width="8.42578125" style="118" customWidth="1"/>
    <col min="6670" max="6670" width="11.140625" style="118" customWidth="1"/>
    <col min="6671" max="6671" width="15.42578125" style="118" customWidth="1"/>
    <col min="6672" max="6672" width="18.140625" style="118" customWidth="1"/>
    <col min="6673" max="6674" width="11.7109375" style="118" customWidth="1"/>
    <col min="6675" max="6912" width="11.42578125" style="118"/>
    <col min="6913" max="6913" width="3" style="118" customWidth="1"/>
    <col min="6914" max="6914" width="34.85546875" style="118" customWidth="1"/>
    <col min="6915" max="6915" width="34.7109375" style="118" customWidth="1"/>
    <col min="6916" max="6916" width="7.7109375" style="118" customWidth="1"/>
    <col min="6917" max="6917" width="9.5703125" style="118" customWidth="1"/>
    <col min="6918" max="6918" width="9.5703125" style="118" bestFit="1" customWidth="1"/>
    <col min="6919" max="6919" width="7.5703125" style="118" customWidth="1"/>
    <col min="6920" max="6920" width="9.7109375" style="118" bestFit="1" customWidth="1"/>
    <col min="6921" max="6921" width="9.5703125" style="118" bestFit="1" customWidth="1"/>
    <col min="6922" max="6922" width="8.85546875" style="118" customWidth="1"/>
    <col min="6923" max="6923" width="9.140625" style="118" customWidth="1"/>
    <col min="6924" max="6924" width="13.28515625" style="118" customWidth="1"/>
    <col min="6925" max="6925" width="8.42578125" style="118" customWidth="1"/>
    <col min="6926" max="6926" width="11.140625" style="118" customWidth="1"/>
    <col min="6927" max="6927" width="15.42578125" style="118" customWidth="1"/>
    <col min="6928" max="6928" width="18.140625" style="118" customWidth="1"/>
    <col min="6929" max="6930" width="11.7109375" style="118" customWidth="1"/>
    <col min="6931" max="7168" width="11.42578125" style="118"/>
    <col min="7169" max="7169" width="3" style="118" customWidth="1"/>
    <col min="7170" max="7170" width="34.85546875" style="118" customWidth="1"/>
    <col min="7171" max="7171" width="34.7109375" style="118" customWidth="1"/>
    <col min="7172" max="7172" width="7.7109375" style="118" customWidth="1"/>
    <col min="7173" max="7173" width="9.5703125" style="118" customWidth="1"/>
    <col min="7174" max="7174" width="9.5703125" style="118" bestFit="1" customWidth="1"/>
    <col min="7175" max="7175" width="7.5703125" style="118" customWidth="1"/>
    <col min="7176" max="7176" width="9.7109375" style="118" bestFit="1" customWidth="1"/>
    <col min="7177" max="7177" width="9.5703125" style="118" bestFit="1" customWidth="1"/>
    <col min="7178" max="7178" width="8.85546875" style="118" customWidth="1"/>
    <col min="7179" max="7179" width="9.140625" style="118" customWidth="1"/>
    <col min="7180" max="7180" width="13.28515625" style="118" customWidth="1"/>
    <col min="7181" max="7181" width="8.42578125" style="118" customWidth="1"/>
    <col min="7182" max="7182" width="11.140625" style="118" customWidth="1"/>
    <col min="7183" max="7183" width="15.42578125" style="118" customWidth="1"/>
    <col min="7184" max="7184" width="18.140625" style="118" customWidth="1"/>
    <col min="7185" max="7186" width="11.7109375" style="118" customWidth="1"/>
    <col min="7187" max="7424" width="11.42578125" style="118"/>
    <col min="7425" max="7425" width="3" style="118" customWidth="1"/>
    <col min="7426" max="7426" width="34.85546875" style="118" customWidth="1"/>
    <col min="7427" max="7427" width="34.7109375" style="118" customWidth="1"/>
    <col min="7428" max="7428" width="7.7109375" style="118" customWidth="1"/>
    <col min="7429" max="7429" width="9.5703125" style="118" customWidth="1"/>
    <col min="7430" max="7430" width="9.5703125" style="118" bestFit="1" customWidth="1"/>
    <col min="7431" max="7431" width="7.5703125" style="118" customWidth="1"/>
    <col min="7432" max="7432" width="9.7109375" style="118" bestFit="1" customWidth="1"/>
    <col min="7433" max="7433" width="9.5703125" style="118" bestFit="1" customWidth="1"/>
    <col min="7434" max="7434" width="8.85546875" style="118" customWidth="1"/>
    <col min="7435" max="7435" width="9.140625" style="118" customWidth="1"/>
    <col min="7436" max="7436" width="13.28515625" style="118" customWidth="1"/>
    <col min="7437" max="7437" width="8.42578125" style="118" customWidth="1"/>
    <col min="7438" max="7438" width="11.140625" style="118" customWidth="1"/>
    <col min="7439" max="7439" width="15.42578125" style="118" customWidth="1"/>
    <col min="7440" max="7440" width="18.140625" style="118" customWidth="1"/>
    <col min="7441" max="7442" width="11.7109375" style="118" customWidth="1"/>
    <col min="7443" max="7680" width="11.42578125" style="118"/>
    <col min="7681" max="7681" width="3" style="118" customWidth="1"/>
    <col min="7682" max="7682" width="34.85546875" style="118" customWidth="1"/>
    <col min="7683" max="7683" width="34.7109375" style="118" customWidth="1"/>
    <col min="7684" max="7684" width="7.7109375" style="118" customWidth="1"/>
    <col min="7685" max="7685" width="9.5703125" style="118" customWidth="1"/>
    <col min="7686" max="7686" width="9.5703125" style="118" bestFit="1" customWidth="1"/>
    <col min="7687" max="7687" width="7.5703125" style="118" customWidth="1"/>
    <col min="7688" max="7688" width="9.7109375" style="118" bestFit="1" customWidth="1"/>
    <col min="7689" max="7689" width="9.5703125" style="118" bestFit="1" customWidth="1"/>
    <col min="7690" max="7690" width="8.85546875" style="118" customWidth="1"/>
    <col min="7691" max="7691" width="9.140625" style="118" customWidth="1"/>
    <col min="7692" max="7692" width="13.28515625" style="118" customWidth="1"/>
    <col min="7693" max="7693" width="8.42578125" style="118" customWidth="1"/>
    <col min="7694" max="7694" width="11.140625" style="118" customWidth="1"/>
    <col min="7695" max="7695" width="15.42578125" style="118" customWidth="1"/>
    <col min="7696" max="7696" width="18.140625" style="118" customWidth="1"/>
    <col min="7697" max="7698" width="11.7109375" style="118" customWidth="1"/>
    <col min="7699" max="7936" width="11.42578125" style="118"/>
    <col min="7937" max="7937" width="3" style="118" customWidth="1"/>
    <col min="7938" max="7938" width="34.85546875" style="118" customWidth="1"/>
    <col min="7939" max="7939" width="34.7109375" style="118" customWidth="1"/>
    <col min="7940" max="7940" width="7.7109375" style="118" customWidth="1"/>
    <col min="7941" max="7941" width="9.5703125" style="118" customWidth="1"/>
    <col min="7942" max="7942" width="9.5703125" style="118" bestFit="1" customWidth="1"/>
    <col min="7943" max="7943" width="7.5703125" style="118" customWidth="1"/>
    <col min="7944" max="7944" width="9.7109375" style="118" bestFit="1" customWidth="1"/>
    <col min="7945" max="7945" width="9.5703125" style="118" bestFit="1" customWidth="1"/>
    <col min="7946" max="7946" width="8.85546875" style="118" customWidth="1"/>
    <col min="7947" max="7947" width="9.140625" style="118" customWidth="1"/>
    <col min="7948" max="7948" width="13.28515625" style="118" customWidth="1"/>
    <col min="7949" max="7949" width="8.42578125" style="118" customWidth="1"/>
    <col min="7950" max="7950" width="11.140625" style="118" customWidth="1"/>
    <col min="7951" max="7951" width="15.42578125" style="118" customWidth="1"/>
    <col min="7952" max="7952" width="18.140625" style="118" customWidth="1"/>
    <col min="7953" max="7954" width="11.7109375" style="118" customWidth="1"/>
    <col min="7955" max="8192" width="11.42578125" style="118"/>
    <col min="8193" max="8193" width="3" style="118" customWidth="1"/>
    <col min="8194" max="8194" width="34.85546875" style="118" customWidth="1"/>
    <col min="8195" max="8195" width="34.7109375" style="118" customWidth="1"/>
    <col min="8196" max="8196" width="7.7109375" style="118" customWidth="1"/>
    <col min="8197" max="8197" width="9.5703125" style="118" customWidth="1"/>
    <col min="8198" max="8198" width="9.5703125" style="118" bestFit="1" customWidth="1"/>
    <col min="8199" max="8199" width="7.5703125" style="118" customWidth="1"/>
    <col min="8200" max="8200" width="9.7109375" style="118" bestFit="1" customWidth="1"/>
    <col min="8201" max="8201" width="9.5703125" style="118" bestFit="1" customWidth="1"/>
    <col min="8202" max="8202" width="8.85546875" style="118" customWidth="1"/>
    <col min="8203" max="8203" width="9.140625" style="118" customWidth="1"/>
    <col min="8204" max="8204" width="13.28515625" style="118" customWidth="1"/>
    <col min="8205" max="8205" width="8.42578125" style="118" customWidth="1"/>
    <col min="8206" max="8206" width="11.140625" style="118" customWidth="1"/>
    <col min="8207" max="8207" width="15.42578125" style="118" customWidth="1"/>
    <col min="8208" max="8208" width="18.140625" style="118" customWidth="1"/>
    <col min="8209" max="8210" width="11.7109375" style="118" customWidth="1"/>
    <col min="8211" max="8448" width="11.42578125" style="118"/>
    <col min="8449" max="8449" width="3" style="118" customWidth="1"/>
    <col min="8450" max="8450" width="34.85546875" style="118" customWidth="1"/>
    <col min="8451" max="8451" width="34.7109375" style="118" customWidth="1"/>
    <col min="8452" max="8452" width="7.7109375" style="118" customWidth="1"/>
    <col min="8453" max="8453" width="9.5703125" style="118" customWidth="1"/>
    <col min="8454" max="8454" width="9.5703125" style="118" bestFit="1" customWidth="1"/>
    <col min="8455" max="8455" width="7.5703125" style="118" customWidth="1"/>
    <col min="8456" max="8456" width="9.7109375" style="118" bestFit="1" customWidth="1"/>
    <col min="8457" max="8457" width="9.5703125" style="118" bestFit="1" customWidth="1"/>
    <col min="8458" max="8458" width="8.85546875" style="118" customWidth="1"/>
    <col min="8459" max="8459" width="9.140625" style="118" customWidth="1"/>
    <col min="8460" max="8460" width="13.28515625" style="118" customWidth="1"/>
    <col min="8461" max="8461" width="8.42578125" style="118" customWidth="1"/>
    <col min="8462" max="8462" width="11.140625" style="118" customWidth="1"/>
    <col min="8463" max="8463" width="15.42578125" style="118" customWidth="1"/>
    <col min="8464" max="8464" width="18.140625" style="118" customWidth="1"/>
    <col min="8465" max="8466" width="11.7109375" style="118" customWidth="1"/>
    <col min="8467" max="8704" width="11.42578125" style="118"/>
    <col min="8705" max="8705" width="3" style="118" customWidth="1"/>
    <col min="8706" max="8706" width="34.85546875" style="118" customWidth="1"/>
    <col min="8707" max="8707" width="34.7109375" style="118" customWidth="1"/>
    <col min="8708" max="8708" width="7.7109375" style="118" customWidth="1"/>
    <col min="8709" max="8709" width="9.5703125" style="118" customWidth="1"/>
    <col min="8710" max="8710" width="9.5703125" style="118" bestFit="1" customWidth="1"/>
    <col min="8711" max="8711" width="7.5703125" style="118" customWidth="1"/>
    <col min="8712" max="8712" width="9.7109375" style="118" bestFit="1" customWidth="1"/>
    <col min="8713" max="8713" width="9.5703125" style="118" bestFit="1" customWidth="1"/>
    <col min="8714" max="8714" width="8.85546875" style="118" customWidth="1"/>
    <col min="8715" max="8715" width="9.140625" style="118" customWidth="1"/>
    <col min="8716" max="8716" width="13.28515625" style="118" customWidth="1"/>
    <col min="8717" max="8717" width="8.42578125" style="118" customWidth="1"/>
    <col min="8718" max="8718" width="11.140625" style="118" customWidth="1"/>
    <col min="8719" max="8719" width="15.42578125" style="118" customWidth="1"/>
    <col min="8720" max="8720" width="18.140625" style="118" customWidth="1"/>
    <col min="8721" max="8722" width="11.7109375" style="118" customWidth="1"/>
    <col min="8723" max="8960" width="11.42578125" style="118"/>
    <col min="8961" max="8961" width="3" style="118" customWidth="1"/>
    <col min="8962" max="8962" width="34.85546875" style="118" customWidth="1"/>
    <col min="8963" max="8963" width="34.7109375" style="118" customWidth="1"/>
    <col min="8964" max="8964" width="7.7109375" style="118" customWidth="1"/>
    <col min="8965" max="8965" width="9.5703125" style="118" customWidth="1"/>
    <col min="8966" max="8966" width="9.5703125" style="118" bestFit="1" customWidth="1"/>
    <col min="8967" max="8967" width="7.5703125" style="118" customWidth="1"/>
    <col min="8968" max="8968" width="9.7109375" style="118" bestFit="1" customWidth="1"/>
    <col min="8969" max="8969" width="9.5703125" style="118" bestFit="1" customWidth="1"/>
    <col min="8970" max="8970" width="8.85546875" style="118" customWidth="1"/>
    <col min="8971" max="8971" width="9.140625" style="118" customWidth="1"/>
    <col min="8972" max="8972" width="13.28515625" style="118" customWidth="1"/>
    <col min="8973" max="8973" width="8.42578125" style="118" customWidth="1"/>
    <col min="8974" max="8974" width="11.140625" style="118" customWidth="1"/>
    <col min="8975" max="8975" width="15.42578125" style="118" customWidth="1"/>
    <col min="8976" max="8976" width="18.140625" style="118" customWidth="1"/>
    <col min="8977" max="8978" width="11.7109375" style="118" customWidth="1"/>
    <col min="8979" max="9216" width="11.42578125" style="118"/>
    <col min="9217" max="9217" width="3" style="118" customWidth="1"/>
    <col min="9218" max="9218" width="34.85546875" style="118" customWidth="1"/>
    <col min="9219" max="9219" width="34.7109375" style="118" customWidth="1"/>
    <col min="9220" max="9220" width="7.7109375" style="118" customWidth="1"/>
    <col min="9221" max="9221" width="9.5703125" style="118" customWidth="1"/>
    <col min="9222" max="9222" width="9.5703125" style="118" bestFit="1" customWidth="1"/>
    <col min="9223" max="9223" width="7.5703125" style="118" customWidth="1"/>
    <col min="9224" max="9224" width="9.7109375" style="118" bestFit="1" customWidth="1"/>
    <col min="9225" max="9225" width="9.5703125" style="118" bestFit="1" customWidth="1"/>
    <col min="9226" max="9226" width="8.85546875" style="118" customWidth="1"/>
    <col min="9227" max="9227" width="9.140625" style="118" customWidth="1"/>
    <col min="9228" max="9228" width="13.28515625" style="118" customWidth="1"/>
    <col min="9229" max="9229" width="8.42578125" style="118" customWidth="1"/>
    <col min="9230" max="9230" width="11.140625" style="118" customWidth="1"/>
    <col min="9231" max="9231" width="15.42578125" style="118" customWidth="1"/>
    <col min="9232" max="9232" width="18.140625" style="118" customWidth="1"/>
    <col min="9233" max="9234" width="11.7109375" style="118" customWidth="1"/>
    <col min="9235" max="9472" width="11.42578125" style="118"/>
    <col min="9473" max="9473" width="3" style="118" customWidth="1"/>
    <col min="9474" max="9474" width="34.85546875" style="118" customWidth="1"/>
    <col min="9475" max="9475" width="34.7109375" style="118" customWidth="1"/>
    <col min="9476" max="9476" width="7.7109375" style="118" customWidth="1"/>
    <col min="9477" max="9477" width="9.5703125" style="118" customWidth="1"/>
    <col min="9478" max="9478" width="9.5703125" style="118" bestFit="1" customWidth="1"/>
    <col min="9479" max="9479" width="7.5703125" style="118" customWidth="1"/>
    <col min="9480" max="9480" width="9.7109375" style="118" bestFit="1" customWidth="1"/>
    <col min="9481" max="9481" width="9.5703125" style="118" bestFit="1" customWidth="1"/>
    <col min="9482" max="9482" width="8.85546875" style="118" customWidth="1"/>
    <col min="9483" max="9483" width="9.140625" style="118" customWidth="1"/>
    <col min="9484" max="9484" width="13.28515625" style="118" customWidth="1"/>
    <col min="9485" max="9485" width="8.42578125" style="118" customWidth="1"/>
    <col min="9486" max="9486" width="11.140625" style="118" customWidth="1"/>
    <col min="9487" max="9487" width="15.42578125" style="118" customWidth="1"/>
    <col min="9488" max="9488" width="18.140625" style="118" customWidth="1"/>
    <col min="9489" max="9490" width="11.7109375" style="118" customWidth="1"/>
    <col min="9491" max="9728" width="11.42578125" style="118"/>
    <col min="9729" max="9729" width="3" style="118" customWidth="1"/>
    <col min="9730" max="9730" width="34.85546875" style="118" customWidth="1"/>
    <col min="9731" max="9731" width="34.7109375" style="118" customWidth="1"/>
    <col min="9732" max="9732" width="7.7109375" style="118" customWidth="1"/>
    <col min="9733" max="9733" width="9.5703125" style="118" customWidth="1"/>
    <col min="9734" max="9734" width="9.5703125" style="118" bestFit="1" customWidth="1"/>
    <col min="9735" max="9735" width="7.5703125" style="118" customWidth="1"/>
    <col min="9736" max="9736" width="9.7109375" style="118" bestFit="1" customWidth="1"/>
    <col min="9737" max="9737" width="9.5703125" style="118" bestFit="1" customWidth="1"/>
    <col min="9738" max="9738" width="8.85546875" style="118" customWidth="1"/>
    <col min="9739" max="9739" width="9.140625" style="118" customWidth="1"/>
    <col min="9740" max="9740" width="13.28515625" style="118" customWidth="1"/>
    <col min="9741" max="9741" width="8.42578125" style="118" customWidth="1"/>
    <col min="9742" max="9742" width="11.140625" style="118" customWidth="1"/>
    <col min="9743" max="9743" width="15.42578125" style="118" customWidth="1"/>
    <col min="9744" max="9744" width="18.140625" style="118" customWidth="1"/>
    <col min="9745" max="9746" width="11.7109375" style="118" customWidth="1"/>
    <col min="9747" max="9984" width="11.42578125" style="118"/>
    <col min="9985" max="9985" width="3" style="118" customWidth="1"/>
    <col min="9986" max="9986" width="34.85546875" style="118" customWidth="1"/>
    <col min="9987" max="9987" width="34.7109375" style="118" customWidth="1"/>
    <col min="9988" max="9988" width="7.7109375" style="118" customWidth="1"/>
    <col min="9989" max="9989" width="9.5703125" style="118" customWidth="1"/>
    <col min="9990" max="9990" width="9.5703125" style="118" bestFit="1" customWidth="1"/>
    <col min="9991" max="9991" width="7.5703125" style="118" customWidth="1"/>
    <col min="9992" max="9992" width="9.7109375" style="118" bestFit="1" customWidth="1"/>
    <col min="9993" max="9993" width="9.5703125" style="118" bestFit="1" customWidth="1"/>
    <col min="9994" max="9994" width="8.85546875" style="118" customWidth="1"/>
    <col min="9995" max="9995" width="9.140625" style="118" customWidth="1"/>
    <col min="9996" max="9996" width="13.28515625" style="118" customWidth="1"/>
    <col min="9997" max="9997" width="8.42578125" style="118" customWidth="1"/>
    <col min="9998" max="9998" width="11.140625" style="118" customWidth="1"/>
    <col min="9999" max="9999" width="15.42578125" style="118" customWidth="1"/>
    <col min="10000" max="10000" width="18.140625" style="118" customWidth="1"/>
    <col min="10001" max="10002" width="11.7109375" style="118" customWidth="1"/>
    <col min="10003" max="10240" width="11.42578125" style="118"/>
    <col min="10241" max="10241" width="3" style="118" customWidth="1"/>
    <col min="10242" max="10242" width="34.85546875" style="118" customWidth="1"/>
    <col min="10243" max="10243" width="34.7109375" style="118" customWidth="1"/>
    <col min="10244" max="10244" width="7.7109375" style="118" customWidth="1"/>
    <col min="10245" max="10245" width="9.5703125" style="118" customWidth="1"/>
    <col min="10246" max="10246" width="9.5703125" style="118" bestFit="1" customWidth="1"/>
    <col min="10247" max="10247" width="7.5703125" style="118" customWidth="1"/>
    <col min="10248" max="10248" width="9.7109375" style="118" bestFit="1" customWidth="1"/>
    <col min="10249" max="10249" width="9.5703125" style="118" bestFit="1" customWidth="1"/>
    <col min="10250" max="10250" width="8.85546875" style="118" customWidth="1"/>
    <col min="10251" max="10251" width="9.140625" style="118" customWidth="1"/>
    <col min="10252" max="10252" width="13.28515625" style="118" customWidth="1"/>
    <col min="10253" max="10253" width="8.42578125" style="118" customWidth="1"/>
    <col min="10254" max="10254" width="11.140625" style="118" customWidth="1"/>
    <col min="10255" max="10255" width="15.42578125" style="118" customWidth="1"/>
    <col min="10256" max="10256" width="18.140625" style="118" customWidth="1"/>
    <col min="10257" max="10258" width="11.7109375" style="118" customWidth="1"/>
    <col min="10259" max="10496" width="11.42578125" style="118"/>
    <col min="10497" max="10497" width="3" style="118" customWidth="1"/>
    <col min="10498" max="10498" width="34.85546875" style="118" customWidth="1"/>
    <col min="10499" max="10499" width="34.7109375" style="118" customWidth="1"/>
    <col min="10500" max="10500" width="7.7109375" style="118" customWidth="1"/>
    <col min="10501" max="10501" width="9.5703125" style="118" customWidth="1"/>
    <col min="10502" max="10502" width="9.5703125" style="118" bestFit="1" customWidth="1"/>
    <col min="10503" max="10503" width="7.5703125" style="118" customWidth="1"/>
    <col min="10504" max="10504" width="9.7109375" style="118" bestFit="1" customWidth="1"/>
    <col min="10505" max="10505" width="9.5703125" style="118" bestFit="1" customWidth="1"/>
    <col min="10506" max="10506" width="8.85546875" style="118" customWidth="1"/>
    <col min="10507" max="10507" width="9.140625" style="118" customWidth="1"/>
    <col min="10508" max="10508" width="13.28515625" style="118" customWidth="1"/>
    <col min="10509" max="10509" width="8.42578125" style="118" customWidth="1"/>
    <col min="10510" max="10510" width="11.140625" style="118" customWidth="1"/>
    <col min="10511" max="10511" width="15.42578125" style="118" customWidth="1"/>
    <col min="10512" max="10512" width="18.140625" style="118" customWidth="1"/>
    <col min="10513" max="10514" width="11.7109375" style="118" customWidth="1"/>
    <col min="10515" max="10752" width="11.42578125" style="118"/>
    <col min="10753" max="10753" width="3" style="118" customWidth="1"/>
    <col min="10754" max="10754" width="34.85546875" style="118" customWidth="1"/>
    <col min="10755" max="10755" width="34.7109375" style="118" customWidth="1"/>
    <col min="10756" max="10756" width="7.7109375" style="118" customWidth="1"/>
    <col min="10757" max="10757" width="9.5703125" style="118" customWidth="1"/>
    <col min="10758" max="10758" width="9.5703125" style="118" bestFit="1" customWidth="1"/>
    <col min="10759" max="10759" width="7.5703125" style="118" customWidth="1"/>
    <col min="10760" max="10760" width="9.7109375" style="118" bestFit="1" customWidth="1"/>
    <col min="10761" max="10761" width="9.5703125" style="118" bestFit="1" customWidth="1"/>
    <col min="10762" max="10762" width="8.85546875" style="118" customWidth="1"/>
    <col min="10763" max="10763" width="9.140625" style="118" customWidth="1"/>
    <col min="10764" max="10764" width="13.28515625" style="118" customWidth="1"/>
    <col min="10765" max="10765" width="8.42578125" style="118" customWidth="1"/>
    <col min="10766" max="10766" width="11.140625" style="118" customWidth="1"/>
    <col min="10767" max="10767" width="15.42578125" style="118" customWidth="1"/>
    <col min="10768" max="10768" width="18.140625" style="118" customWidth="1"/>
    <col min="10769" max="10770" width="11.7109375" style="118" customWidth="1"/>
    <col min="10771" max="11008" width="11.42578125" style="118"/>
    <col min="11009" max="11009" width="3" style="118" customWidth="1"/>
    <col min="11010" max="11010" width="34.85546875" style="118" customWidth="1"/>
    <col min="11011" max="11011" width="34.7109375" style="118" customWidth="1"/>
    <col min="11012" max="11012" width="7.7109375" style="118" customWidth="1"/>
    <col min="11013" max="11013" width="9.5703125" style="118" customWidth="1"/>
    <col min="11014" max="11014" width="9.5703125" style="118" bestFit="1" customWidth="1"/>
    <col min="11015" max="11015" width="7.5703125" style="118" customWidth="1"/>
    <col min="11016" max="11016" width="9.7109375" style="118" bestFit="1" customWidth="1"/>
    <col min="11017" max="11017" width="9.5703125" style="118" bestFit="1" customWidth="1"/>
    <col min="11018" max="11018" width="8.85546875" style="118" customWidth="1"/>
    <col min="11019" max="11019" width="9.140625" style="118" customWidth="1"/>
    <col min="11020" max="11020" width="13.28515625" style="118" customWidth="1"/>
    <col min="11021" max="11021" width="8.42578125" style="118" customWidth="1"/>
    <col min="11022" max="11022" width="11.140625" style="118" customWidth="1"/>
    <col min="11023" max="11023" width="15.42578125" style="118" customWidth="1"/>
    <col min="11024" max="11024" width="18.140625" style="118" customWidth="1"/>
    <col min="11025" max="11026" width="11.7109375" style="118" customWidth="1"/>
    <col min="11027" max="11264" width="11.42578125" style="118"/>
    <col min="11265" max="11265" width="3" style="118" customWidth="1"/>
    <col min="11266" max="11266" width="34.85546875" style="118" customWidth="1"/>
    <col min="11267" max="11267" width="34.7109375" style="118" customWidth="1"/>
    <col min="11268" max="11268" width="7.7109375" style="118" customWidth="1"/>
    <col min="11269" max="11269" width="9.5703125" style="118" customWidth="1"/>
    <col min="11270" max="11270" width="9.5703125" style="118" bestFit="1" customWidth="1"/>
    <col min="11271" max="11271" width="7.5703125" style="118" customWidth="1"/>
    <col min="11272" max="11272" width="9.7109375" style="118" bestFit="1" customWidth="1"/>
    <col min="11273" max="11273" width="9.5703125" style="118" bestFit="1" customWidth="1"/>
    <col min="11274" max="11274" width="8.85546875" style="118" customWidth="1"/>
    <col min="11275" max="11275" width="9.140625" style="118" customWidth="1"/>
    <col min="11276" max="11276" width="13.28515625" style="118" customWidth="1"/>
    <col min="11277" max="11277" width="8.42578125" style="118" customWidth="1"/>
    <col min="11278" max="11278" width="11.140625" style="118" customWidth="1"/>
    <col min="11279" max="11279" width="15.42578125" style="118" customWidth="1"/>
    <col min="11280" max="11280" width="18.140625" style="118" customWidth="1"/>
    <col min="11281" max="11282" width="11.7109375" style="118" customWidth="1"/>
    <col min="11283" max="11520" width="11.42578125" style="118"/>
    <col min="11521" max="11521" width="3" style="118" customWidth="1"/>
    <col min="11522" max="11522" width="34.85546875" style="118" customWidth="1"/>
    <col min="11523" max="11523" width="34.7109375" style="118" customWidth="1"/>
    <col min="11524" max="11524" width="7.7109375" style="118" customWidth="1"/>
    <col min="11525" max="11525" width="9.5703125" style="118" customWidth="1"/>
    <col min="11526" max="11526" width="9.5703125" style="118" bestFit="1" customWidth="1"/>
    <col min="11527" max="11527" width="7.5703125" style="118" customWidth="1"/>
    <col min="11528" max="11528" width="9.7109375" style="118" bestFit="1" customWidth="1"/>
    <col min="11529" max="11529" width="9.5703125" style="118" bestFit="1" customWidth="1"/>
    <col min="11530" max="11530" width="8.85546875" style="118" customWidth="1"/>
    <col min="11531" max="11531" width="9.140625" style="118" customWidth="1"/>
    <col min="11532" max="11532" width="13.28515625" style="118" customWidth="1"/>
    <col min="11533" max="11533" width="8.42578125" style="118" customWidth="1"/>
    <col min="11534" max="11534" width="11.140625" style="118" customWidth="1"/>
    <col min="11535" max="11535" width="15.42578125" style="118" customWidth="1"/>
    <col min="11536" max="11536" width="18.140625" style="118" customWidth="1"/>
    <col min="11537" max="11538" width="11.7109375" style="118" customWidth="1"/>
    <col min="11539" max="11776" width="11.42578125" style="118"/>
    <col min="11777" max="11777" width="3" style="118" customWidth="1"/>
    <col min="11778" max="11778" width="34.85546875" style="118" customWidth="1"/>
    <col min="11779" max="11779" width="34.7109375" style="118" customWidth="1"/>
    <col min="11780" max="11780" width="7.7109375" style="118" customWidth="1"/>
    <col min="11781" max="11781" width="9.5703125" style="118" customWidth="1"/>
    <col min="11782" max="11782" width="9.5703125" style="118" bestFit="1" customWidth="1"/>
    <col min="11783" max="11783" width="7.5703125" style="118" customWidth="1"/>
    <col min="11784" max="11784" width="9.7109375" style="118" bestFit="1" customWidth="1"/>
    <col min="11785" max="11785" width="9.5703125" style="118" bestFit="1" customWidth="1"/>
    <col min="11786" max="11786" width="8.85546875" style="118" customWidth="1"/>
    <col min="11787" max="11787" width="9.140625" style="118" customWidth="1"/>
    <col min="11788" max="11788" width="13.28515625" style="118" customWidth="1"/>
    <col min="11789" max="11789" width="8.42578125" style="118" customWidth="1"/>
    <col min="11790" max="11790" width="11.140625" style="118" customWidth="1"/>
    <col min="11791" max="11791" width="15.42578125" style="118" customWidth="1"/>
    <col min="11792" max="11792" width="18.140625" style="118" customWidth="1"/>
    <col min="11793" max="11794" width="11.7109375" style="118" customWidth="1"/>
    <col min="11795" max="12032" width="11.42578125" style="118"/>
    <col min="12033" max="12033" width="3" style="118" customWidth="1"/>
    <col min="12034" max="12034" width="34.85546875" style="118" customWidth="1"/>
    <col min="12035" max="12035" width="34.7109375" style="118" customWidth="1"/>
    <col min="12036" max="12036" width="7.7109375" style="118" customWidth="1"/>
    <col min="12037" max="12037" width="9.5703125" style="118" customWidth="1"/>
    <col min="12038" max="12038" width="9.5703125" style="118" bestFit="1" customWidth="1"/>
    <col min="12039" max="12039" width="7.5703125" style="118" customWidth="1"/>
    <col min="12040" max="12040" width="9.7109375" style="118" bestFit="1" customWidth="1"/>
    <col min="12041" max="12041" width="9.5703125" style="118" bestFit="1" customWidth="1"/>
    <col min="12042" max="12042" width="8.85546875" style="118" customWidth="1"/>
    <col min="12043" max="12043" width="9.140625" style="118" customWidth="1"/>
    <col min="12044" max="12044" width="13.28515625" style="118" customWidth="1"/>
    <col min="12045" max="12045" width="8.42578125" style="118" customWidth="1"/>
    <col min="12046" max="12046" width="11.140625" style="118" customWidth="1"/>
    <col min="12047" max="12047" width="15.42578125" style="118" customWidth="1"/>
    <col min="12048" max="12048" width="18.140625" style="118" customWidth="1"/>
    <col min="12049" max="12050" width="11.7109375" style="118" customWidth="1"/>
    <col min="12051" max="12288" width="11.42578125" style="118"/>
    <col min="12289" max="12289" width="3" style="118" customWidth="1"/>
    <col min="12290" max="12290" width="34.85546875" style="118" customWidth="1"/>
    <col min="12291" max="12291" width="34.7109375" style="118" customWidth="1"/>
    <col min="12292" max="12292" width="7.7109375" style="118" customWidth="1"/>
    <col min="12293" max="12293" width="9.5703125" style="118" customWidth="1"/>
    <col min="12294" max="12294" width="9.5703125" style="118" bestFit="1" customWidth="1"/>
    <col min="12295" max="12295" width="7.5703125" style="118" customWidth="1"/>
    <col min="12296" max="12296" width="9.7109375" style="118" bestFit="1" customWidth="1"/>
    <col min="12297" max="12297" width="9.5703125" style="118" bestFit="1" customWidth="1"/>
    <col min="12298" max="12298" width="8.85546875" style="118" customWidth="1"/>
    <col min="12299" max="12299" width="9.140625" style="118" customWidth="1"/>
    <col min="12300" max="12300" width="13.28515625" style="118" customWidth="1"/>
    <col min="12301" max="12301" width="8.42578125" style="118" customWidth="1"/>
    <col min="12302" max="12302" width="11.140625" style="118" customWidth="1"/>
    <col min="12303" max="12303" width="15.42578125" style="118" customWidth="1"/>
    <col min="12304" max="12304" width="18.140625" style="118" customWidth="1"/>
    <col min="12305" max="12306" width="11.7109375" style="118" customWidth="1"/>
    <col min="12307" max="12544" width="11.42578125" style="118"/>
    <col min="12545" max="12545" width="3" style="118" customWidth="1"/>
    <col min="12546" max="12546" width="34.85546875" style="118" customWidth="1"/>
    <col min="12547" max="12547" width="34.7109375" style="118" customWidth="1"/>
    <col min="12548" max="12548" width="7.7109375" style="118" customWidth="1"/>
    <col min="12549" max="12549" width="9.5703125" style="118" customWidth="1"/>
    <col min="12550" max="12550" width="9.5703125" style="118" bestFit="1" customWidth="1"/>
    <col min="12551" max="12551" width="7.5703125" style="118" customWidth="1"/>
    <col min="12552" max="12552" width="9.7109375" style="118" bestFit="1" customWidth="1"/>
    <col min="12553" max="12553" width="9.5703125" style="118" bestFit="1" customWidth="1"/>
    <col min="12554" max="12554" width="8.85546875" style="118" customWidth="1"/>
    <col min="12555" max="12555" width="9.140625" style="118" customWidth="1"/>
    <col min="12556" max="12556" width="13.28515625" style="118" customWidth="1"/>
    <col min="12557" max="12557" width="8.42578125" style="118" customWidth="1"/>
    <col min="12558" max="12558" width="11.140625" style="118" customWidth="1"/>
    <col min="12559" max="12559" width="15.42578125" style="118" customWidth="1"/>
    <col min="12560" max="12560" width="18.140625" style="118" customWidth="1"/>
    <col min="12561" max="12562" width="11.7109375" style="118" customWidth="1"/>
    <col min="12563" max="12800" width="11.42578125" style="118"/>
    <col min="12801" max="12801" width="3" style="118" customWidth="1"/>
    <col min="12802" max="12802" width="34.85546875" style="118" customWidth="1"/>
    <col min="12803" max="12803" width="34.7109375" style="118" customWidth="1"/>
    <col min="12804" max="12804" width="7.7109375" style="118" customWidth="1"/>
    <col min="12805" max="12805" width="9.5703125" style="118" customWidth="1"/>
    <col min="12806" max="12806" width="9.5703125" style="118" bestFit="1" customWidth="1"/>
    <col min="12807" max="12807" width="7.5703125" style="118" customWidth="1"/>
    <col min="12808" max="12808" width="9.7109375" style="118" bestFit="1" customWidth="1"/>
    <col min="12809" max="12809" width="9.5703125" style="118" bestFit="1" customWidth="1"/>
    <col min="12810" max="12810" width="8.85546875" style="118" customWidth="1"/>
    <col min="12811" max="12811" width="9.140625" style="118" customWidth="1"/>
    <col min="12812" max="12812" width="13.28515625" style="118" customWidth="1"/>
    <col min="12813" max="12813" width="8.42578125" style="118" customWidth="1"/>
    <col min="12814" max="12814" width="11.140625" style="118" customWidth="1"/>
    <col min="12815" max="12815" width="15.42578125" style="118" customWidth="1"/>
    <col min="12816" max="12816" width="18.140625" style="118" customWidth="1"/>
    <col min="12817" max="12818" width="11.7109375" style="118" customWidth="1"/>
    <col min="12819" max="13056" width="11.42578125" style="118"/>
    <col min="13057" max="13057" width="3" style="118" customWidth="1"/>
    <col min="13058" max="13058" width="34.85546875" style="118" customWidth="1"/>
    <col min="13059" max="13059" width="34.7109375" style="118" customWidth="1"/>
    <col min="13060" max="13060" width="7.7109375" style="118" customWidth="1"/>
    <col min="13061" max="13061" width="9.5703125" style="118" customWidth="1"/>
    <col min="13062" max="13062" width="9.5703125" style="118" bestFit="1" customWidth="1"/>
    <col min="13063" max="13063" width="7.5703125" style="118" customWidth="1"/>
    <col min="13064" max="13064" width="9.7109375" style="118" bestFit="1" customWidth="1"/>
    <col min="13065" max="13065" width="9.5703125" style="118" bestFit="1" customWidth="1"/>
    <col min="13066" max="13066" width="8.85546875" style="118" customWidth="1"/>
    <col min="13067" max="13067" width="9.140625" style="118" customWidth="1"/>
    <col min="13068" max="13068" width="13.28515625" style="118" customWidth="1"/>
    <col min="13069" max="13069" width="8.42578125" style="118" customWidth="1"/>
    <col min="13070" max="13070" width="11.140625" style="118" customWidth="1"/>
    <col min="13071" max="13071" width="15.42578125" style="118" customWidth="1"/>
    <col min="13072" max="13072" width="18.140625" style="118" customWidth="1"/>
    <col min="13073" max="13074" width="11.7109375" style="118" customWidth="1"/>
    <col min="13075" max="13312" width="11.42578125" style="118"/>
    <col min="13313" max="13313" width="3" style="118" customWidth="1"/>
    <col min="13314" max="13314" width="34.85546875" style="118" customWidth="1"/>
    <col min="13315" max="13315" width="34.7109375" style="118" customWidth="1"/>
    <col min="13316" max="13316" width="7.7109375" style="118" customWidth="1"/>
    <col min="13317" max="13317" width="9.5703125" style="118" customWidth="1"/>
    <col min="13318" max="13318" width="9.5703125" style="118" bestFit="1" customWidth="1"/>
    <col min="13319" max="13319" width="7.5703125" style="118" customWidth="1"/>
    <col min="13320" max="13320" width="9.7109375" style="118" bestFit="1" customWidth="1"/>
    <col min="13321" max="13321" width="9.5703125" style="118" bestFit="1" customWidth="1"/>
    <col min="13322" max="13322" width="8.85546875" style="118" customWidth="1"/>
    <col min="13323" max="13323" width="9.140625" style="118" customWidth="1"/>
    <col min="13324" max="13324" width="13.28515625" style="118" customWidth="1"/>
    <col min="13325" max="13325" width="8.42578125" style="118" customWidth="1"/>
    <col min="13326" max="13326" width="11.140625" style="118" customWidth="1"/>
    <col min="13327" max="13327" width="15.42578125" style="118" customWidth="1"/>
    <col min="13328" max="13328" width="18.140625" style="118" customWidth="1"/>
    <col min="13329" max="13330" width="11.7109375" style="118" customWidth="1"/>
    <col min="13331" max="13568" width="11.42578125" style="118"/>
    <col min="13569" max="13569" width="3" style="118" customWidth="1"/>
    <col min="13570" max="13570" width="34.85546875" style="118" customWidth="1"/>
    <col min="13571" max="13571" width="34.7109375" style="118" customWidth="1"/>
    <col min="13572" max="13572" width="7.7109375" style="118" customWidth="1"/>
    <col min="13573" max="13573" width="9.5703125" style="118" customWidth="1"/>
    <col min="13574" max="13574" width="9.5703125" style="118" bestFit="1" customWidth="1"/>
    <col min="13575" max="13575" width="7.5703125" style="118" customWidth="1"/>
    <col min="13576" max="13576" width="9.7109375" style="118" bestFit="1" customWidth="1"/>
    <col min="13577" max="13577" width="9.5703125" style="118" bestFit="1" customWidth="1"/>
    <col min="13578" max="13578" width="8.85546875" style="118" customWidth="1"/>
    <col min="13579" max="13579" width="9.140625" style="118" customWidth="1"/>
    <col min="13580" max="13580" width="13.28515625" style="118" customWidth="1"/>
    <col min="13581" max="13581" width="8.42578125" style="118" customWidth="1"/>
    <col min="13582" max="13582" width="11.140625" style="118" customWidth="1"/>
    <col min="13583" max="13583" width="15.42578125" style="118" customWidth="1"/>
    <col min="13584" max="13584" width="18.140625" style="118" customWidth="1"/>
    <col min="13585" max="13586" width="11.7109375" style="118" customWidth="1"/>
    <col min="13587" max="13824" width="11.42578125" style="118"/>
    <col min="13825" max="13825" width="3" style="118" customWidth="1"/>
    <col min="13826" max="13826" width="34.85546875" style="118" customWidth="1"/>
    <col min="13827" max="13827" width="34.7109375" style="118" customWidth="1"/>
    <col min="13828" max="13828" width="7.7109375" style="118" customWidth="1"/>
    <col min="13829" max="13829" width="9.5703125" style="118" customWidth="1"/>
    <col min="13830" max="13830" width="9.5703125" style="118" bestFit="1" customWidth="1"/>
    <col min="13831" max="13831" width="7.5703125" style="118" customWidth="1"/>
    <col min="13832" max="13832" width="9.7109375" style="118" bestFit="1" customWidth="1"/>
    <col min="13833" max="13833" width="9.5703125" style="118" bestFit="1" customWidth="1"/>
    <col min="13834" max="13834" width="8.85546875" style="118" customWidth="1"/>
    <col min="13835" max="13835" width="9.140625" style="118" customWidth="1"/>
    <col min="13836" max="13836" width="13.28515625" style="118" customWidth="1"/>
    <col min="13837" max="13837" width="8.42578125" style="118" customWidth="1"/>
    <col min="13838" max="13838" width="11.140625" style="118" customWidth="1"/>
    <col min="13839" max="13839" width="15.42578125" style="118" customWidth="1"/>
    <col min="13840" max="13840" width="18.140625" style="118" customWidth="1"/>
    <col min="13841" max="13842" width="11.7109375" style="118" customWidth="1"/>
    <col min="13843" max="14080" width="11.42578125" style="118"/>
    <col min="14081" max="14081" width="3" style="118" customWidth="1"/>
    <col min="14082" max="14082" width="34.85546875" style="118" customWidth="1"/>
    <col min="14083" max="14083" width="34.7109375" style="118" customWidth="1"/>
    <col min="14084" max="14084" width="7.7109375" style="118" customWidth="1"/>
    <col min="14085" max="14085" width="9.5703125" style="118" customWidth="1"/>
    <col min="14086" max="14086" width="9.5703125" style="118" bestFit="1" customWidth="1"/>
    <col min="14087" max="14087" width="7.5703125" style="118" customWidth="1"/>
    <col min="14088" max="14088" width="9.7109375" style="118" bestFit="1" customWidth="1"/>
    <col min="14089" max="14089" width="9.5703125" style="118" bestFit="1" customWidth="1"/>
    <col min="14090" max="14090" width="8.85546875" style="118" customWidth="1"/>
    <col min="14091" max="14091" width="9.140625" style="118" customWidth="1"/>
    <col min="14092" max="14092" width="13.28515625" style="118" customWidth="1"/>
    <col min="14093" max="14093" width="8.42578125" style="118" customWidth="1"/>
    <col min="14094" max="14094" width="11.140625" style="118" customWidth="1"/>
    <col min="14095" max="14095" width="15.42578125" style="118" customWidth="1"/>
    <col min="14096" max="14096" width="18.140625" style="118" customWidth="1"/>
    <col min="14097" max="14098" width="11.7109375" style="118" customWidth="1"/>
    <col min="14099" max="14336" width="11.42578125" style="118"/>
    <col min="14337" max="14337" width="3" style="118" customWidth="1"/>
    <col min="14338" max="14338" width="34.85546875" style="118" customWidth="1"/>
    <col min="14339" max="14339" width="34.7109375" style="118" customWidth="1"/>
    <col min="14340" max="14340" width="7.7109375" style="118" customWidth="1"/>
    <col min="14341" max="14341" width="9.5703125" style="118" customWidth="1"/>
    <col min="14342" max="14342" width="9.5703125" style="118" bestFit="1" customWidth="1"/>
    <col min="14343" max="14343" width="7.5703125" style="118" customWidth="1"/>
    <col min="14344" max="14344" width="9.7109375" style="118" bestFit="1" customWidth="1"/>
    <col min="14345" max="14345" width="9.5703125" style="118" bestFit="1" customWidth="1"/>
    <col min="14346" max="14346" width="8.85546875" style="118" customWidth="1"/>
    <col min="14347" max="14347" width="9.140625" style="118" customWidth="1"/>
    <col min="14348" max="14348" width="13.28515625" style="118" customWidth="1"/>
    <col min="14349" max="14349" width="8.42578125" style="118" customWidth="1"/>
    <col min="14350" max="14350" width="11.140625" style="118" customWidth="1"/>
    <col min="14351" max="14351" width="15.42578125" style="118" customWidth="1"/>
    <col min="14352" max="14352" width="18.140625" style="118" customWidth="1"/>
    <col min="14353" max="14354" width="11.7109375" style="118" customWidth="1"/>
    <col min="14355" max="14592" width="11.42578125" style="118"/>
    <col min="14593" max="14593" width="3" style="118" customWidth="1"/>
    <col min="14594" max="14594" width="34.85546875" style="118" customWidth="1"/>
    <col min="14595" max="14595" width="34.7109375" style="118" customWidth="1"/>
    <col min="14596" max="14596" width="7.7109375" style="118" customWidth="1"/>
    <col min="14597" max="14597" width="9.5703125" style="118" customWidth="1"/>
    <col min="14598" max="14598" width="9.5703125" style="118" bestFit="1" customWidth="1"/>
    <col min="14599" max="14599" width="7.5703125" style="118" customWidth="1"/>
    <col min="14600" max="14600" width="9.7109375" style="118" bestFit="1" customWidth="1"/>
    <col min="14601" max="14601" width="9.5703125" style="118" bestFit="1" customWidth="1"/>
    <col min="14602" max="14602" width="8.85546875" style="118" customWidth="1"/>
    <col min="14603" max="14603" width="9.140625" style="118" customWidth="1"/>
    <col min="14604" max="14604" width="13.28515625" style="118" customWidth="1"/>
    <col min="14605" max="14605" width="8.42578125" style="118" customWidth="1"/>
    <col min="14606" max="14606" width="11.140625" style="118" customWidth="1"/>
    <col min="14607" max="14607" width="15.42578125" style="118" customWidth="1"/>
    <col min="14608" max="14608" width="18.140625" style="118" customWidth="1"/>
    <col min="14609" max="14610" width="11.7109375" style="118" customWidth="1"/>
    <col min="14611" max="14848" width="11.42578125" style="118"/>
    <col min="14849" max="14849" width="3" style="118" customWidth="1"/>
    <col min="14850" max="14850" width="34.85546875" style="118" customWidth="1"/>
    <col min="14851" max="14851" width="34.7109375" style="118" customWidth="1"/>
    <col min="14852" max="14852" width="7.7109375" style="118" customWidth="1"/>
    <col min="14853" max="14853" width="9.5703125" style="118" customWidth="1"/>
    <col min="14854" max="14854" width="9.5703125" style="118" bestFit="1" customWidth="1"/>
    <col min="14855" max="14855" width="7.5703125" style="118" customWidth="1"/>
    <col min="14856" max="14856" width="9.7109375" style="118" bestFit="1" customWidth="1"/>
    <col min="14857" max="14857" width="9.5703125" style="118" bestFit="1" customWidth="1"/>
    <col min="14858" max="14858" width="8.85546875" style="118" customWidth="1"/>
    <col min="14859" max="14859" width="9.140625" style="118" customWidth="1"/>
    <col min="14860" max="14860" width="13.28515625" style="118" customWidth="1"/>
    <col min="14861" max="14861" width="8.42578125" style="118" customWidth="1"/>
    <col min="14862" max="14862" width="11.140625" style="118" customWidth="1"/>
    <col min="14863" max="14863" width="15.42578125" style="118" customWidth="1"/>
    <col min="14864" max="14864" width="18.140625" style="118" customWidth="1"/>
    <col min="14865" max="14866" width="11.7109375" style="118" customWidth="1"/>
    <col min="14867" max="15104" width="11.42578125" style="118"/>
    <col min="15105" max="15105" width="3" style="118" customWidth="1"/>
    <col min="15106" max="15106" width="34.85546875" style="118" customWidth="1"/>
    <col min="15107" max="15107" width="34.7109375" style="118" customWidth="1"/>
    <col min="15108" max="15108" width="7.7109375" style="118" customWidth="1"/>
    <col min="15109" max="15109" width="9.5703125" style="118" customWidth="1"/>
    <col min="15110" max="15110" width="9.5703125" style="118" bestFit="1" customWidth="1"/>
    <col min="15111" max="15111" width="7.5703125" style="118" customWidth="1"/>
    <col min="15112" max="15112" width="9.7109375" style="118" bestFit="1" customWidth="1"/>
    <col min="15113" max="15113" width="9.5703125" style="118" bestFit="1" customWidth="1"/>
    <col min="15114" max="15114" width="8.85546875" style="118" customWidth="1"/>
    <col min="15115" max="15115" width="9.140625" style="118" customWidth="1"/>
    <col min="15116" max="15116" width="13.28515625" style="118" customWidth="1"/>
    <col min="15117" max="15117" width="8.42578125" style="118" customWidth="1"/>
    <col min="15118" max="15118" width="11.140625" style="118" customWidth="1"/>
    <col min="15119" max="15119" width="15.42578125" style="118" customWidth="1"/>
    <col min="15120" max="15120" width="18.140625" style="118" customWidth="1"/>
    <col min="15121" max="15122" width="11.7109375" style="118" customWidth="1"/>
    <col min="15123" max="15360" width="11.42578125" style="118"/>
    <col min="15361" max="15361" width="3" style="118" customWidth="1"/>
    <col min="15362" max="15362" width="34.85546875" style="118" customWidth="1"/>
    <col min="15363" max="15363" width="34.7109375" style="118" customWidth="1"/>
    <col min="15364" max="15364" width="7.7109375" style="118" customWidth="1"/>
    <col min="15365" max="15365" width="9.5703125" style="118" customWidth="1"/>
    <col min="15366" max="15366" width="9.5703125" style="118" bestFit="1" customWidth="1"/>
    <col min="15367" max="15367" width="7.5703125" style="118" customWidth="1"/>
    <col min="15368" max="15368" width="9.7109375" style="118" bestFit="1" customWidth="1"/>
    <col min="15369" max="15369" width="9.5703125" style="118" bestFit="1" customWidth="1"/>
    <col min="15370" max="15370" width="8.85546875" style="118" customWidth="1"/>
    <col min="15371" max="15371" width="9.140625" style="118" customWidth="1"/>
    <col min="15372" max="15372" width="13.28515625" style="118" customWidth="1"/>
    <col min="15373" max="15373" width="8.42578125" style="118" customWidth="1"/>
    <col min="15374" max="15374" width="11.140625" style="118" customWidth="1"/>
    <col min="15375" max="15375" width="15.42578125" style="118" customWidth="1"/>
    <col min="15376" max="15376" width="18.140625" style="118" customWidth="1"/>
    <col min="15377" max="15378" width="11.7109375" style="118" customWidth="1"/>
    <col min="15379" max="15616" width="11.42578125" style="118"/>
    <col min="15617" max="15617" width="3" style="118" customWidth="1"/>
    <col min="15618" max="15618" width="34.85546875" style="118" customWidth="1"/>
    <col min="15619" max="15619" width="34.7109375" style="118" customWidth="1"/>
    <col min="15620" max="15620" width="7.7109375" style="118" customWidth="1"/>
    <col min="15621" max="15621" width="9.5703125" style="118" customWidth="1"/>
    <col min="15622" max="15622" width="9.5703125" style="118" bestFit="1" customWidth="1"/>
    <col min="15623" max="15623" width="7.5703125" style="118" customWidth="1"/>
    <col min="15624" max="15624" width="9.7109375" style="118" bestFit="1" customWidth="1"/>
    <col min="15625" max="15625" width="9.5703125" style="118" bestFit="1" customWidth="1"/>
    <col min="15626" max="15626" width="8.85546875" style="118" customWidth="1"/>
    <col min="15627" max="15627" width="9.140625" style="118" customWidth="1"/>
    <col min="15628" max="15628" width="13.28515625" style="118" customWidth="1"/>
    <col min="15629" max="15629" width="8.42578125" style="118" customWidth="1"/>
    <col min="15630" max="15630" width="11.140625" style="118" customWidth="1"/>
    <col min="15631" max="15631" width="15.42578125" style="118" customWidth="1"/>
    <col min="15632" max="15632" width="18.140625" style="118" customWidth="1"/>
    <col min="15633" max="15634" width="11.7109375" style="118" customWidth="1"/>
    <col min="15635" max="15872" width="11.42578125" style="118"/>
    <col min="15873" max="15873" width="3" style="118" customWidth="1"/>
    <col min="15874" max="15874" width="34.85546875" style="118" customWidth="1"/>
    <col min="15875" max="15875" width="34.7109375" style="118" customWidth="1"/>
    <col min="15876" max="15876" width="7.7109375" style="118" customWidth="1"/>
    <col min="15877" max="15877" width="9.5703125" style="118" customWidth="1"/>
    <col min="15878" max="15878" width="9.5703125" style="118" bestFit="1" customWidth="1"/>
    <col min="15879" max="15879" width="7.5703125" style="118" customWidth="1"/>
    <col min="15880" max="15880" width="9.7109375" style="118" bestFit="1" customWidth="1"/>
    <col min="15881" max="15881" width="9.5703125" style="118" bestFit="1" customWidth="1"/>
    <col min="15882" max="15882" width="8.85546875" style="118" customWidth="1"/>
    <col min="15883" max="15883" width="9.140625" style="118" customWidth="1"/>
    <col min="15884" max="15884" width="13.28515625" style="118" customWidth="1"/>
    <col min="15885" max="15885" width="8.42578125" style="118" customWidth="1"/>
    <col min="15886" max="15886" width="11.140625" style="118" customWidth="1"/>
    <col min="15887" max="15887" width="15.42578125" style="118" customWidth="1"/>
    <col min="15888" max="15888" width="18.140625" style="118" customWidth="1"/>
    <col min="15889" max="15890" width="11.7109375" style="118" customWidth="1"/>
    <col min="15891" max="16128" width="11.42578125" style="118"/>
    <col min="16129" max="16129" width="3" style="118" customWidth="1"/>
    <col min="16130" max="16130" width="34.85546875" style="118" customWidth="1"/>
    <col min="16131" max="16131" width="34.7109375" style="118" customWidth="1"/>
    <col min="16132" max="16132" width="7.7109375" style="118" customWidth="1"/>
    <col min="16133" max="16133" width="9.5703125" style="118" customWidth="1"/>
    <col min="16134" max="16134" width="9.5703125" style="118" bestFit="1" customWidth="1"/>
    <col min="16135" max="16135" width="7.5703125" style="118" customWidth="1"/>
    <col min="16136" max="16136" width="9.7109375" style="118" bestFit="1" customWidth="1"/>
    <col min="16137" max="16137" width="9.5703125" style="118" bestFit="1" customWidth="1"/>
    <col min="16138" max="16138" width="8.85546875" style="118" customWidth="1"/>
    <col min="16139" max="16139" width="9.140625" style="118" customWidth="1"/>
    <col min="16140" max="16140" width="13.28515625" style="118" customWidth="1"/>
    <col min="16141" max="16141" width="8.42578125" style="118" customWidth="1"/>
    <col min="16142" max="16142" width="11.140625" style="118" customWidth="1"/>
    <col min="16143" max="16143" width="15.42578125" style="118" customWidth="1"/>
    <col min="16144" max="16144" width="18.140625" style="118" customWidth="1"/>
    <col min="16145" max="16146" width="11.7109375" style="118" customWidth="1"/>
    <col min="16147" max="16384" width="11.42578125" style="118"/>
  </cols>
  <sheetData>
    <row r="1" spans="1:27" s="117" customFormat="1" ht="13.5" thickBot="1" x14ac:dyDescent="0.25">
      <c r="Q1" s="153"/>
      <c r="R1" s="153"/>
      <c r="S1" s="169">
        <v>0</v>
      </c>
      <c r="T1" s="153"/>
      <c r="U1" s="153"/>
      <c r="V1" s="153"/>
      <c r="W1" s="153"/>
      <c r="X1" s="153"/>
      <c r="Y1" s="153"/>
      <c r="Z1" s="153"/>
      <c r="AA1" s="153"/>
    </row>
    <row r="2" spans="1:27" s="117" customFormat="1" ht="16.5" customHeight="1" x14ac:dyDescent="0.2">
      <c r="B2" s="437"/>
      <c r="C2" s="440" t="s">
        <v>56</v>
      </c>
      <c r="D2" s="441"/>
      <c r="E2" s="441"/>
      <c r="F2" s="441"/>
      <c r="G2" s="441"/>
      <c r="H2" s="441"/>
      <c r="I2" s="441"/>
      <c r="J2" s="441"/>
      <c r="K2" s="441"/>
      <c r="L2" s="441"/>
      <c r="M2" s="442"/>
      <c r="N2" s="443" t="s">
        <v>57</v>
      </c>
      <c r="O2" s="444"/>
      <c r="P2" s="445"/>
      <c r="Q2" s="153"/>
      <c r="R2" s="153"/>
      <c r="S2" s="169">
        <v>0.8</v>
      </c>
      <c r="T2" s="153"/>
      <c r="U2" s="153"/>
      <c r="V2" s="153"/>
      <c r="W2" s="153"/>
      <c r="X2" s="153"/>
      <c r="Y2" s="153"/>
      <c r="Z2" s="153"/>
      <c r="AA2" s="153"/>
    </row>
    <row r="3" spans="1:27" s="117" customFormat="1" ht="15.75" customHeight="1" x14ac:dyDescent="0.2">
      <c r="B3" s="438"/>
      <c r="C3" s="446" t="s">
        <v>58</v>
      </c>
      <c r="D3" s="447"/>
      <c r="E3" s="447"/>
      <c r="F3" s="447"/>
      <c r="G3" s="447"/>
      <c r="H3" s="447"/>
      <c r="I3" s="447"/>
      <c r="J3" s="447"/>
      <c r="K3" s="447"/>
      <c r="L3" s="447"/>
      <c r="M3" s="448"/>
      <c r="N3" s="449" t="s">
        <v>198</v>
      </c>
      <c r="O3" s="450"/>
      <c r="P3" s="451"/>
      <c r="Q3" s="153"/>
      <c r="R3" s="153"/>
      <c r="S3" s="169">
        <v>0.61</v>
      </c>
      <c r="T3" s="153"/>
      <c r="U3" s="153"/>
      <c r="V3" s="153"/>
      <c r="W3" s="153"/>
      <c r="X3" s="153"/>
      <c r="Y3" s="153"/>
      <c r="Z3" s="153"/>
      <c r="AA3" s="153"/>
    </row>
    <row r="4" spans="1:27" s="117" customFormat="1" ht="15.75" customHeight="1" x14ac:dyDescent="0.2">
      <c r="B4" s="438"/>
      <c r="C4" s="446" t="s">
        <v>59</v>
      </c>
      <c r="D4" s="447"/>
      <c r="E4" s="447"/>
      <c r="F4" s="447"/>
      <c r="G4" s="447"/>
      <c r="H4" s="447"/>
      <c r="I4" s="447"/>
      <c r="J4" s="447"/>
      <c r="K4" s="447"/>
      <c r="L4" s="447"/>
      <c r="M4" s="448"/>
      <c r="N4" s="449" t="s">
        <v>199</v>
      </c>
      <c r="O4" s="450"/>
      <c r="P4" s="451"/>
      <c r="Q4" s="153"/>
      <c r="R4" s="153"/>
      <c r="S4" s="169">
        <v>0.79900000000000004</v>
      </c>
      <c r="T4" s="153"/>
      <c r="U4" s="153"/>
      <c r="V4" s="153"/>
      <c r="W4" s="153"/>
      <c r="X4" s="153"/>
      <c r="Y4" s="153"/>
      <c r="Z4" s="153"/>
      <c r="AA4" s="153"/>
    </row>
    <row r="5" spans="1:27" s="117" customFormat="1" ht="16.5" customHeight="1" thickBot="1" x14ac:dyDescent="0.25">
      <c r="B5" s="439"/>
      <c r="C5" s="452" t="s">
        <v>60</v>
      </c>
      <c r="D5" s="453"/>
      <c r="E5" s="453"/>
      <c r="F5" s="453"/>
      <c r="G5" s="453"/>
      <c r="H5" s="453"/>
      <c r="I5" s="453"/>
      <c r="J5" s="453"/>
      <c r="K5" s="453"/>
      <c r="L5" s="453"/>
      <c r="M5" s="454"/>
      <c r="N5" s="455" t="s">
        <v>200</v>
      </c>
      <c r="O5" s="456"/>
      <c r="P5" s="457"/>
      <c r="Q5" s="153"/>
      <c r="R5" s="153"/>
      <c r="S5" s="169">
        <v>0.6</v>
      </c>
      <c r="T5" s="153"/>
      <c r="U5" s="153"/>
      <c r="V5" s="153"/>
      <c r="W5" s="153"/>
      <c r="X5" s="153"/>
      <c r="Y5" s="153"/>
      <c r="Z5" s="153"/>
      <c r="AA5" s="153"/>
    </row>
    <row r="6" spans="1:27" s="117" customFormat="1" ht="13.5" thickBot="1" x14ac:dyDescent="0.25">
      <c r="Q6" s="153"/>
      <c r="R6" s="153"/>
      <c r="S6" s="169"/>
      <c r="T6" s="153"/>
      <c r="U6" s="153"/>
      <c r="V6" s="153"/>
      <c r="W6" s="153"/>
      <c r="X6" s="153"/>
      <c r="Y6" s="153"/>
      <c r="Z6" s="153"/>
      <c r="AA6" s="153"/>
    </row>
    <row r="7" spans="1:27" s="117" customFormat="1" x14ac:dyDescent="0.2">
      <c r="A7" s="118"/>
      <c r="B7" s="426" t="s">
        <v>65</v>
      </c>
      <c r="C7" s="427"/>
      <c r="D7" s="427"/>
      <c r="E7" s="427"/>
      <c r="F7" s="427"/>
      <c r="G7" s="427"/>
      <c r="H7" s="427"/>
      <c r="I7" s="427"/>
      <c r="J7" s="427"/>
      <c r="K7" s="427"/>
      <c r="L7" s="427"/>
      <c r="M7" s="427"/>
      <c r="N7" s="427"/>
      <c r="O7" s="427"/>
      <c r="P7" s="428"/>
      <c r="Q7" s="154"/>
      <c r="R7" s="153"/>
      <c r="S7" s="169"/>
      <c r="T7" s="153"/>
      <c r="U7" s="153"/>
      <c r="V7" s="153"/>
      <c r="W7" s="153"/>
      <c r="X7" s="153"/>
      <c r="Y7" s="153"/>
      <c r="Z7" s="153"/>
      <c r="AA7" s="153"/>
    </row>
    <row r="8" spans="1:27" s="117" customFormat="1" ht="13.5" thickBot="1" x14ac:dyDescent="0.25">
      <c r="A8" s="118"/>
      <c r="B8" s="429"/>
      <c r="C8" s="430"/>
      <c r="D8" s="430"/>
      <c r="E8" s="430"/>
      <c r="F8" s="430"/>
      <c r="G8" s="430"/>
      <c r="H8" s="430"/>
      <c r="I8" s="430"/>
      <c r="J8" s="430"/>
      <c r="K8" s="430"/>
      <c r="L8" s="430"/>
      <c r="M8" s="430"/>
      <c r="N8" s="430"/>
      <c r="O8" s="430"/>
      <c r="P8" s="431"/>
      <c r="Q8" s="154"/>
      <c r="R8" s="153"/>
      <c r="S8" s="169"/>
      <c r="T8" s="153"/>
      <c r="U8" s="153"/>
      <c r="V8" s="153"/>
      <c r="W8" s="153"/>
      <c r="X8" s="153"/>
      <c r="Y8" s="153"/>
      <c r="Z8" s="153"/>
      <c r="AA8" s="153"/>
    </row>
    <row r="9" spans="1:27" s="117" customFormat="1" ht="6.75" customHeight="1" thickBot="1" x14ac:dyDescent="0.25">
      <c r="A9" s="118"/>
      <c r="B9" s="432"/>
      <c r="C9" s="432"/>
      <c r="D9" s="432"/>
      <c r="E9" s="432"/>
      <c r="F9" s="432"/>
      <c r="G9" s="432"/>
      <c r="H9" s="432"/>
      <c r="I9" s="432"/>
      <c r="J9" s="432"/>
      <c r="K9" s="432"/>
      <c r="L9" s="432"/>
      <c r="M9" s="432"/>
      <c r="N9" s="432"/>
      <c r="O9" s="432"/>
      <c r="P9" s="432"/>
      <c r="Q9" s="154"/>
      <c r="R9" s="153"/>
      <c r="S9" s="169"/>
      <c r="T9" s="153"/>
      <c r="U9" s="153"/>
      <c r="V9" s="153"/>
      <c r="W9" s="153"/>
      <c r="X9" s="153"/>
      <c r="Y9" s="153"/>
      <c r="Z9" s="153"/>
      <c r="AA9" s="153"/>
    </row>
    <row r="10" spans="1:27" s="117" customFormat="1" ht="26.25" customHeight="1" thickBot="1" x14ac:dyDescent="0.25">
      <c r="A10" s="118"/>
      <c r="B10" s="119" t="s">
        <v>83</v>
      </c>
      <c r="C10" s="120">
        <v>2023</v>
      </c>
      <c r="D10" s="435" t="s">
        <v>1</v>
      </c>
      <c r="E10" s="436"/>
      <c r="F10" s="436"/>
      <c r="G10" s="436"/>
      <c r="H10" s="436"/>
      <c r="I10" s="436"/>
      <c r="J10" s="436"/>
      <c r="K10" s="433" t="s">
        <v>31</v>
      </c>
      <c r="L10" s="433"/>
      <c r="M10" s="433"/>
      <c r="N10" s="433"/>
      <c r="O10" s="433"/>
      <c r="P10" s="434"/>
      <c r="Q10" s="154"/>
      <c r="R10" s="153"/>
      <c r="S10" s="169"/>
      <c r="T10" s="153"/>
      <c r="U10" s="153"/>
      <c r="V10" s="153"/>
      <c r="W10" s="153"/>
      <c r="X10" s="153"/>
      <c r="Y10" s="153"/>
      <c r="Z10" s="153"/>
      <c r="AA10" s="153"/>
    </row>
    <row r="11" spans="1:27" s="117" customFormat="1" ht="4.5" customHeight="1" thickBot="1" x14ac:dyDescent="0.25">
      <c r="A11" s="118"/>
      <c r="B11" s="458"/>
      <c r="C11" s="459"/>
      <c r="D11" s="459"/>
      <c r="E11" s="459"/>
      <c r="F11" s="459"/>
      <c r="G11" s="459"/>
      <c r="H11" s="459"/>
      <c r="I11" s="459"/>
      <c r="J11" s="459"/>
      <c r="K11" s="459"/>
      <c r="L11" s="459"/>
      <c r="M11" s="459"/>
      <c r="N11" s="459"/>
      <c r="O11" s="459"/>
      <c r="P11" s="460"/>
      <c r="Q11" s="154"/>
      <c r="R11" s="153"/>
      <c r="S11" s="169"/>
      <c r="T11" s="153"/>
      <c r="U11" s="153"/>
      <c r="V11" s="153"/>
      <c r="W11" s="153"/>
      <c r="X11" s="153"/>
      <c r="Y11" s="153"/>
      <c r="Z11" s="153"/>
      <c r="AA11" s="153"/>
    </row>
    <row r="12" spans="1:27" s="117" customFormat="1" ht="13.5" thickBot="1" x14ac:dyDescent="0.25">
      <c r="A12" s="118"/>
      <c r="B12" s="121" t="s">
        <v>0</v>
      </c>
      <c r="C12" s="461" t="s">
        <v>214</v>
      </c>
      <c r="D12" s="462"/>
      <c r="E12" s="462"/>
      <c r="F12" s="462"/>
      <c r="G12" s="462"/>
      <c r="H12" s="462"/>
      <c r="I12" s="462"/>
      <c r="J12" s="462"/>
      <c r="K12" s="462"/>
      <c r="L12" s="462"/>
      <c r="M12" s="462"/>
      <c r="N12" s="462"/>
      <c r="O12" s="462"/>
      <c r="P12" s="463"/>
      <c r="Q12" s="154"/>
      <c r="R12" s="153"/>
      <c r="S12" s="169"/>
      <c r="T12" s="153"/>
      <c r="U12" s="153"/>
      <c r="V12" s="153"/>
      <c r="W12" s="153"/>
      <c r="X12" s="153"/>
      <c r="Y12" s="153"/>
      <c r="Z12" s="153"/>
      <c r="AA12" s="153"/>
    </row>
    <row r="13" spans="1:27" s="117" customFormat="1" ht="4.5" customHeight="1" thickBot="1" x14ac:dyDescent="0.25">
      <c r="A13" s="118"/>
      <c r="B13" s="464"/>
      <c r="C13" s="465"/>
      <c r="D13" s="465"/>
      <c r="E13" s="465"/>
      <c r="F13" s="465"/>
      <c r="G13" s="465"/>
      <c r="H13" s="465"/>
      <c r="I13" s="465"/>
      <c r="J13" s="465"/>
      <c r="K13" s="465"/>
      <c r="L13" s="465"/>
      <c r="M13" s="465"/>
      <c r="N13" s="465"/>
      <c r="O13" s="465"/>
      <c r="P13" s="466"/>
      <c r="Q13" s="154"/>
      <c r="R13" s="153"/>
      <c r="S13" s="169"/>
      <c r="T13" s="153"/>
      <c r="U13" s="153"/>
      <c r="V13" s="153"/>
      <c r="W13" s="153"/>
      <c r="X13" s="153"/>
      <c r="Y13" s="153"/>
      <c r="Z13" s="153"/>
      <c r="AA13" s="153"/>
    </row>
    <row r="14" spans="1:27" s="117" customFormat="1" ht="15" thickBot="1" x14ac:dyDescent="0.25">
      <c r="A14" s="118"/>
      <c r="B14" s="121" t="s">
        <v>6</v>
      </c>
      <c r="C14" s="467" t="s">
        <v>197</v>
      </c>
      <c r="D14" s="468"/>
      <c r="E14" s="468"/>
      <c r="F14" s="468"/>
      <c r="G14" s="468"/>
      <c r="H14" s="468"/>
      <c r="I14" s="468"/>
      <c r="J14" s="468"/>
      <c r="K14" s="468"/>
      <c r="L14" s="468"/>
      <c r="M14" s="468"/>
      <c r="N14" s="468"/>
      <c r="O14" s="468"/>
      <c r="P14" s="469"/>
      <c r="Q14" s="154"/>
      <c r="R14" s="153"/>
      <c r="S14" s="169"/>
      <c r="T14" s="153"/>
      <c r="U14" s="153"/>
      <c r="V14" s="153"/>
      <c r="W14" s="153"/>
      <c r="X14" s="153"/>
      <c r="Y14" s="153"/>
      <c r="Z14" s="153"/>
      <c r="AA14" s="153"/>
    </row>
    <row r="15" spans="1:27" s="117" customFormat="1" ht="4.5" customHeight="1" thickBot="1" x14ac:dyDescent="0.25">
      <c r="A15" s="118"/>
      <c r="B15" s="470"/>
      <c r="C15" s="471"/>
      <c r="D15" s="471"/>
      <c r="E15" s="471"/>
      <c r="F15" s="471"/>
      <c r="G15" s="471"/>
      <c r="H15" s="471"/>
      <c r="I15" s="471"/>
      <c r="J15" s="471"/>
      <c r="K15" s="471"/>
      <c r="L15" s="471"/>
      <c r="M15" s="471"/>
      <c r="N15" s="471"/>
      <c r="O15" s="471"/>
      <c r="P15" s="472"/>
      <c r="Q15" s="154"/>
      <c r="R15" s="153"/>
      <c r="S15" s="169"/>
      <c r="T15" s="153"/>
      <c r="U15" s="153"/>
      <c r="V15" s="153"/>
      <c r="W15" s="153"/>
      <c r="X15" s="153"/>
      <c r="Y15" s="153"/>
      <c r="Z15" s="153"/>
      <c r="AA15" s="153"/>
    </row>
    <row r="16" spans="1:27" s="117" customFormat="1" ht="33" customHeight="1" thickBot="1" x14ac:dyDescent="0.25">
      <c r="A16" s="118"/>
      <c r="B16" s="121" t="s">
        <v>25</v>
      </c>
      <c r="C16" s="473" t="s">
        <v>215</v>
      </c>
      <c r="D16" s="474"/>
      <c r="E16" s="474"/>
      <c r="F16" s="474"/>
      <c r="G16" s="474"/>
      <c r="H16" s="474"/>
      <c r="I16" s="474"/>
      <c r="J16" s="474"/>
      <c r="K16" s="474"/>
      <c r="L16" s="474"/>
      <c r="M16" s="474"/>
      <c r="N16" s="474"/>
      <c r="O16" s="474"/>
      <c r="P16" s="475"/>
      <c r="Q16" s="154"/>
      <c r="R16" s="153"/>
      <c r="S16" s="169"/>
      <c r="T16" s="153"/>
      <c r="U16" s="153"/>
      <c r="V16" s="153"/>
      <c r="W16" s="153"/>
      <c r="X16" s="153"/>
      <c r="Y16" s="153"/>
      <c r="Z16" s="153"/>
      <c r="AA16" s="153"/>
    </row>
    <row r="17" spans="1:27" s="117" customFormat="1" ht="4.5" customHeight="1" thickBot="1" x14ac:dyDescent="0.25">
      <c r="A17" s="118"/>
      <c r="B17" s="476"/>
      <c r="C17" s="477"/>
      <c r="D17" s="477"/>
      <c r="E17" s="477"/>
      <c r="F17" s="477"/>
      <c r="G17" s="477"/>
      <c r="H17" s="477"/>
      <c r="I17" s="477"/>
      <c r="J17" s="477"/>
      <c r="K17" s="477"/>
      <c r="L17" s="477"/>
      <c r="M17" s="477"/>
      <c r="N17" s="477"/>
      <c r="O17" s="477"/>
      <c r="P17" s="478"/>
      <c r="Q17" s="154"/>
      <c r="R17" s="153"/>
      <c r="S17" s="169"/>
      <c r="T17" s="153"/>
      <c r="U17" s="153"/>
      <c r="V17" s="153"/>
      <c r="W17" s="153"/>
      <c r="X17" s="153"/>
      <c r="Y17" s="153"/>
      <c r="Z17" s="153"/>
      <c r="AA17" s="153"/>
    </row>
    <row r="18" spans="1:27" s="117" customFormat="1" ht="26.25" customHeight="1" thickBot="1" x14ac:dyDescent="0.25">
      <c r="A18" s="118"/>
      <c r="B18" s="121" t="s">
        <v>11</v>
      </c>
      <c r="C18" s="479" t="s">
        <v>213</v>
      </c>
      <c r="D18" s="480"/>
      <c r="E18" s="480"/>
      <c r="F18" s="480"/>
      <c r="G18" s="480"/>
      <c r="H18" s="480"/>
      <c r="I18" s="480"/>
      <c r="J18" s="480"/>
      <c r="K18" s="480"/>
      <c r="L18" s="480"/>
      <c r="M18" s="480"/>
      <c r="N18" s="480"/>
      <c r="O18" s="480"/>
      <c r="P18" s="481"/>
      <c r="Q18" s="154"/>
      <c r="R18" s="153"/>
      <c r="S18" s="169"/>
      <c r="T18" s="153"/>
      <c r="U18" s="153"/>
      <c r="V18" s="153"/>
      <c r="W18" s="153"/>
      <c r="X18" s="153"/>
      <c r="Y18" s="153"/>
      <c r="Z18" s="153"/>
      <c r="AA18" s="153"/>
    </row>
    <row r="19" spans="1:27" s="117" customFormat="1" ht="4.5" customHeight="1" thickBot="1" x14ac:dyDescent="0.25">
      <c r="A19" s="118"/>
      <c r="B19" s="482"/>
      <c r="C19" s="482"/>
      <c r="D19" s="482"/>
      <c r="E19" s="482"/>
      <c r="F19" s="482"/>
      <c r="G19" s="482"/>
      <c r="H19" s="482"/>
      <c r="I19" s="482"/>
      <c r="J19" s="482"/>
      <c r="K19" s="482"/>
      <c r="L19" s="482"/>
      <c r="M19" s="482"/>
      <c r="N19" s="482"/>
      <c r="O19" s="482"/>
      <c r="P19" s="482"/>
      <c r="Q19" s="154"/>
      <c r="R19" s="153"/>
      <c r="S19" s="169"/>
      <c r="T19" s="153"/>
      <c r="U19" s="153"/>
      <c r="V19" s="153"/>
      <c r="W19" s="153"/>
      <c r="X19" s="153"/>
      <c r="Y19" s="153"/>
      <c r="Z19" s="153"/>
      <c r="AA19" s="153"/>
    </row>
    <row r="20" spans="1:27" s="117" customFormat="1" ht="17.25" customHeight="1" thickBot="1" x14ac:dyDescent="0.25">
      <c r="A20" s="118"/>
      <c r="B20" s="483" t="s">
        <v>26</v>
      </c>
      <c r="C20" s="484"/>
      <c r="D20" s="484"/>
      <c r="E20" s="484"/>
      <c r="F20" s="484"/>
      <c r="G20" s="484"/>
      <c r="H20" s="484"/>
      <c r="I20" s="484"/>
      <c r="J20" s="484"/>
      <c r="K20" s="484"/>
      <c r="L20" s="484"/>
      <c r="M20" s="484"/>
      <c r="N20" s="484"/>
      <c r="O20" s="484"/>
      <c r="P20" s="485"/>
      <c r="Q20" s="154"/>
      <c r="R20" s="153"/>
      <c r="S20" s="169"/>
      <c r="T20" s="153"/>
      <c r="U20" s="153"/>
      <c r="V20" s="153"/>
      <c r="W20" s="153"/>
      <c r="X20" s="153"/>
      <c r="Y20" s="153"/>
      <c r="Z20" s="153"/>
      <c r="AA20" s="153"/>
    </row>
    <row r="21" spans="1:27" s="117" customFormat="1" ht="4.5" customHeight="1" thickBot="1" x14ac:dyDescent="0.25">
      <c r="A21" s="118"/>
      <c r="B21" s="486"/>
      <c r="C21" s="487"/>
      <c r="D21" s="487"/>
      <c r="E21" s="487"/>
      <c r="F21" s="487"/>
      <c r="G21" s="487"/>
      <c r="H21" s="487"/>
      <c r="I21" s="487"/>
      <c r="J21" s="487"/>
      <c r="K21" s="487"/>
      <c r="L21" s="487"/>
      <c r="M21" s="487"/>
      <c r="N21" s="487"/>
      <c r="O21" s="487"/>
      <c r="P21" s="488"/>
      <c r="Q21" s="154"/>
      <c r="R21" s="153"/>
      <c r="S21" s="169"/>
      <c r="T21" s="153"/>
      <c r="U21" s="153"/>
      <c r="V21" s="153"/>
      <c r="W21" s="153"/>
      <c r="X21" s="153"/>
      <c r="Y21" s="153"/>
      <c r="Z21" s="153"/>
      <c r="AA21" s="153"/>
    </row>
    <row r="22" spans="1:27" s="117" customFormat="1" ht="53.25" customHeight="1" thickBot="1" x14ac:dyDescent="0.25">
      <c r="A22" s="118"/>
      <c r="B22" s="121" t="s">
        <v>3</v>
      </c>
      <c r="C22" s="489" t="s">
        <v>216</v>
      </c>
      <c r="D22" s="490"/>
      <c r="E22" s="490"/>
      <c r="F22" s="490"/>
      <c r="G22" s="490"/>
      <c r="H22" s="490"/>
      <c r="I22" s="490"/>
      <c r="J22" s="490"/>
      <c r="K22" s="490"/>
      <c r="L22" s="490"/>
      <c r="M22" s="490"/>
      <c r="N22" s="490"/>
      <c r="O22" s="490"/>
      <c r="P22" s="491"/>
      <c r="Q22" s="154"/>
      <c r="R22" s="153"/>
      <c r="S22" s="169"/>
      <c r="T22" s="153"/>
      <c r="U22" s="153"/>
      <c r="V22" s="153"/>
      <c r="W22" s="153"/>
      <c r="X22" s="153"/>
      <c r="Y22" s="153"/>
      <c r="Z22" s="153"/>
      <c r="AA22" s="153"/>
    </row>
    <row r="23" spans="1:27" s="117" customFormat="1" ht="4.5" customHeight="1" thickBot="1" x14ac:dyDescent="0.25">
      <c r="A23" s="118"/>
      <c r="B23" s="470"/>
      <c r="C23" s="471"/>
      <c r="D23" s="471"/>
      <c r="E23" s="471"/>
      <c r="F23" s="471"/>
      <c r="G23" s="471"/>
      <c r="H23" s="471"/>
      <c r="I23" s="471"/>
      <c r="J23" s="471"/>
      <c r="K23" s="471"/>
      <c r="L23" s="471"/>
      <c r="M23" s="471"/>
      <c r="N23" s="471"/>
      <c r="O23" s="471"/>
      <c r="P23" s="472"/>
      <c r="Q23" s="154"/>
      <c r="R23" s="153"/>
      <c r="S23" s="153"/>
      <c r="T23" s="153"/>
      <c r="U23" s="153"/>
      <c r="V23" s="153"/>
      <c r="W23" s="153"/>
      <c r="X23" s="153"/>
      <c r="Y23" s="153"/>
      <c r="Z23" s="153"/>
      <c r="AA23" s="153"/>
    </row>
    <row r="24" spans="1:27" s="117" customFormat="1" ht="156" customHeight="1" thickBot="1" x14ac:dyDescent="0.25">
      <c r="A24" s="118"/>
      <c r="B24" s="121" t="s">
        <v>12</v>
      </c>
      <c r="C24" s="492" t="s">
        <v>221</v>
      </c>
      <c r="D24" s="493"/>
      <c r="E24" s="493"/>
      <c r="F24" s="493"/>
      <c r="G24" s="493"/>
      <c r="H24" s="493"/>
      <c r="I24" s="493"/>
      <c r="J24" s="493"/>
      <c r="K24" s="493"/>
      <c r="L24" s="493"/>
      <c r="M24" s="493"/>
      <c r="N24" s="493"/>
      <c r="O24" s="493"/>
      <c r="P24" s="494"/>
      <c r="Q24" s="154"/>
      <c r="R24" s="153"/>
      <c r="S24" s="153"/>
      <c r="T24" s="153"/>
      <c r="U24" s="153"/>
      <c r="V24" s="153"/>
      <c r="W24" s="153"/>
      <c r="X24" s="153"/>
      <c r="Y24" s="153"/>
      <c r="Z24" s="153"/>
      <c r="AA24" s="153"/>
    </row>
    <row r="25" spans="1:27" s="117" customFormat="1" ht="12" customHeight="1" thickBot="1" x14ac:dyDescent="0.25">
      <c r="A25" s="118"/>
      <c r="B25" s="470"/>
      <c r="C25" s="471"/>
      <c r="D25" s="471"/>
      <c r="E25" s="471"/>
      <c r="F25" s="471"/>
      <c r="G25" s="471"/>
      <c r="H25" s="471"/>
      <c r="I25" s="471"/>
      <c r="J25" s="471"/>
      <c r="K25" s="471"/>
      <c r="L25" s="471"/>
      <c r="M25" s="471"/>
      <c r="N25" s="471"/>
      <c r="O25" s="471"/>
      <c r="P25" s="472"/>
      <c r="Q25" s="154"/>
      <c r="R25" s="153"/>
      <c r="S25" s="153"/>
      <c r="T25" s="153"/>
      <c r="U25" s="153"/>
      <c r="V25" s="153"/>
      <c r="W25" s="153"/>
      <c r="X25" s="153"/>
      <c r="Y25" s="153"/>
      <c r="Z25" s="153"/>
      <c r="AA25" s="153"/>
    </row>
    <row r="26" spans="1:27" s="117" customFormat="1" ht="18.75" customHeight="1" thickBot="1" x14ac:dyDescent="0.25">
      <c r="A26" s="118"/>
      <c r="B26" s="122" t="s">
        <v>2</v>
      </c>
      <c r="C26" s="495">
        <v>0.8</v>
      </c>
      <c r="D26" s="496"/>
      <c r="E26" s="496"/>
      <c r="F26" s="496"/>
      <c r="G26" s="496"/>
      <c r="H26" s="496"/>
      <c r="I26" s="496"/>
      <c r="J26" s="496"/>
      <c r="K26" s="496"/>
      <c r="L26" s="496"/>
      <c r="M26" s="496"/>
      <c r="N26" s="496"/>
      <c r="O26" s="496"/>
      <c r="P26" s="497"/>
      <c r="Q26" s="154"/>
      <c r="R26" s="153"/>
      <c r="S26" s="153"/>
      <c r="T26" s="153"/>
      <c r="U26" s="153"/>
      <c r="V26" s="153"/>
      <c r="W26" s="153"/>
      <c r="X26" s="153"/>
      <c r="Y26" s="153"/>
      <c r="Z26" s="153"/>
      <c r="AA26" s="153"/>
    </row>
    <row r="27" spans="1:27" s="117" customFormat="1" ht="4.5" customHeight="1" thickBot="1" x14ac:dyDescent="0.25">
      <c r="A27" s="118"/>
      <c r="B27" s="498"/>
      <c r="C27" s="499"/>
      <c r="D27" s="499"/>
      <c r="E27" s="499"/>
      <c r="F27" s="499"/>
      <c r="G27" s="499"/>
      <c r="H27" s="499"/>
      <c r="I27" s="499"/>
      <c r="J27" s="499"/>
      <c r="K27" s="499"/>
      <c r="L27" s="499"/>
      <c r="M27" s="499"/>
      <c r="N27" s="499"/>
      <c r="O27" s="499"/>
      <c r="P27" s="500"/>
      <c r="Q27" s="154"/>
      <c r="R27" s="153"/>
      <c r="S27" s="153"/>
      <c r="T27" s="153"/>
      <c r="U27" s="153"/>
      <c r="V27" s="153"/>
      <c r="W27" s="153"/>
      <c r="X27" s="153"/>
      <c r="Y27" s="153"/>
      <c r="Z27" s="153"/>
      <c r="AA27" s="153"/>
    </row>
    <row r="28" spans="1:27" s="126" customFormat="1" ht="33" customHeight="1" thickBot="1" x14ac:dyDescent="0.25">
      <c r="A28" s="123"/>
      <c r="B28" s="121" t="s">
        <v>13</v>
      </c>
      <c r="C28" s="124" t="s">
        <v>14</v>
      </c>
      <c r="D28" s="489" t="s">
        <v>203</v>
      </c>
      <c r="E28" s="501"/>
      <c r="F28" s="501"/>
      <c r="G28" s="502"/>
      <c r="H28" s="503" t="s">
        <v>15</v>
      </c>
      <c r="I28" s="503"/>
      <c r="J28" s="503"/>
      <c r="K28" s="489" t="s">
        <v>227</v>
      </c>
      <c r="L28" s="501"/>
      <c r="M28" s="502"/>
      <c r="N28" s="504" t="s">
        <v>16</v>
      </c>
      <c r="O28" s="505"/>
      <c r="P28" s="125" t="s">
        <v>204</v>
      </c>
      <c r="Q28" s="155"/>
      <c r="R28" s="156"/>
      <c r="S28" s="156"/>
      <c r="T28" s="156"/>
      <c r="U28" s="156"/>
      <c r="V28" s="156"/>
      <c r="W28" s="156"/>
      <c r="X28" s="156"/>
      <c r="Y28" s="156"/>
      <c r="Z28" s="156"/>
      <c r="AA28" s="156"/>
    </row>
    <row r="29" spans="1:27" s="117" customFormat="1" ht="4.5" customHeight="1" thickBot="1" x14ac:dyDescent="0.25">
      <c r="A29" s="118"/>
      <c r="B29" s="506"/>
      <c r="C29" s="482"/>
      <c r="D29" s="482"/>
      <c r="E29" s="482"/>
      <c r="F29" s="482"/>
      <c r="G29" s="482"/>
      <c r="H29" s="482"/>
      <c r="I29" s="482"/>
      <c r="J29" s="482"/>
      <c r="K29" s="482"/>
      <c r="L29" s="482"/>
      <c r="M29" s="482"/>
      <c r="N29" s="482"/>
      <c r="O29" s="482"/>
      <c r="P29" s="507"/>
      <c r="Q29" s="154"/>
      <c r="R29" s="153"/>
      <c r="S29" s="153"/>
      <c r="T29" s="153"/>
      <c r="U29" s="153"/>
      <c r="V29" s="153"/>
      <c r="W29" s="153"/>
      <c r="X29" s="153"/>
      <c r="Y29" s="153"/>
      <c r="Z29" s="153"/>
      <c r="AA29" s="153"/>
    </row>
    <row r="30" spans="1:27" s="117" customFormat="1" ht="13.5" thickBot="1" x14ac:dyDescent="0.25">
      <c r="A30" s="118"/>
      <c r="B30" s="122" t="s">
        <v>7</v>
      </c>
      <c r="C30" s="461" t="s">
        <v>184</v>
      </c>
      <c r="D30" s="462"/>
      <c r="E30" s="462"/>
      <c r="F30" s="462"/>
      <c r="G30" s="462"/>
      <c r="H30" s="462"/>
      <c r="I30" s="462"/>
      <c r="J30" s="462"/>
      <c r="K30" s="462"/>
      <c r="L30" s="462"/>
      <c r="M30" s="462"/>
      <c r="N30" s="462"/>
      <c r="O30" s="462"/>
      <c r="P30" s="463"/>
      <c r="Q30" s="154"/>
      <c r="R30" s="153"/>
      <c r="S30" s="153"/>
      <c r="T30" s="153"/>
      <c r="U30" s="153"/>
      <c r="V30" s="153"/>
      <c r="W30" s="153"/>
      <c r="X30" s="153"/>
      <c r="Y30" s="153"/>
      <c r="Z30" s="153"/>
      <c r="AA30" s="153"/>
    </row>
    <row r="31" spans="1:27" s="117" customFormat="1" ht="4.5" customHeight="1" thickBot="1" x14ac:dyDescent="0.25">
      <c r="A31" s="118"/>
      <c r="B31" s="470"/>
      <c r="C31" s="471"/>
      <c r="D31" s="471"/>
      <c r="E31" s="471"/>
      <c r="F31" s="471"/>
      <c r="G31" s="471"/>
      <c r="H31" s="471"/>
      <c r="I31" s="471"/>
      <c r="J31" s="471"/>
      <c r="K31" s="471"/>
      <c r="L31" s="471"/>
      <c r="M31" s="471"/>
      <c r="N31" s="471"/>
      <c r="O31" s="471"/>
      <c r="P31" s="472"/>
      <c r="Q31" s="154"/>
      <c r="R31" s="153"/>
      <c r="S31" s="153"/>
      <c r="T31" s="153"/>
      <c r="U31" s="153"/>
      <c r="V31" s="153"/>
      <c r="W31" s="153"/>
      <c r="X31" s="153"/>
      <c r="Y31" s="153"/>
      <c r="Z31" s="153"/>
      <c r="AA31" s="153"/>
    </row>
    <row r="32" spans="1:27" s="117" customFormat="1" ht="13.5" thickBot="1" x14ac:dyDescent="0.25">
      <c r="A32" s="118"/>
      <c r="B32" s="122" t="s">
        <v>4</v>
      </c>
      <c r="C32" s="508" t="s">
        <v>74</v>
      </c>
      <c r="D32" s="462"/>
      <c r="E32" s="462"/>
      <c r="F32" s="462"/>
      <c r="G32" s="462"/>
      <c r="H32" s="462"/>
      <c r="I32" s="462"/>
      <c r="J32" s="462"/>
      <c r="K32" s="462"/>
      <c r="L32" s="462"/>
      <c r="M32" s="462"/>
      <c r="N32" s="462"/>
      <c r="O32" s="462"/>
      <c r="P32" s="463"/>
      <c r="Q32" s="154"/>
      <c r="R32" s="153"/>
      <c r="S32" s="153"/>
      <c r="T32" s="153"/>
      <c r="U32" s="153"/>
      <c r="V32" s="153"/>
      <c r="W32" s="153"/>
      <c r="X32" s="153"/>
      <c r="Y32" s="153"/>
      <c r="Z32" s="153"/>
      <c r="AA32" s="153"/>
    </row>
    <row r="33" spans="1:27" s="117" customFormat="1" ht="4.5" customHeight="1" thickBot="1" x14ac:dyDescent="0.25">
      <c r="A33" s="118"/>
      <c r="B33" s="470"/>
      <c r="C33" s="471"/>
      <c r="D33" s="471"/>
      <c r="E33" s="471"/>
      <c r="F33" s="471"/>
      <c r="G33" s="471"/>
      <c r="H33" s="471"/>
      <c r="I33" s="471"/>
      <c r="J33" s="471"/>
      <c r="K33" s="471"/>
      <c r="L33" s="471"/>
      <c r="M33" s="471"/>
      <c r="N33" s="471"/>
      <c r="O33" s="471"/>
      <c r="P33" s="472"/>
      <c r="Q33" s="154"/>
      <c r="R33" s="153"/>
      <c r="S33" s="153"/>
      <c r="T33" s="153"/>
      <c r="U33" s="153"/>
      <c r="V33" s="153"/>
      <c r="W33" s="153"/>
      <c r="X33" s="153"/>
      <c r="Y33" s="153"/>
      <c r="Z33" s="153"/>
      <c r="AA33" s="153"/>
    </row>
    <row r="34" spans="1:27" s="117" customFormat="1" ht="13.5" thickBot="1" x14ac:dyDescent="0.25">
      <c r="A34" s="118"/>
      <c r="B34" s="122" t="s">
        <v>23</v>
      </c>
      <c r="C34" s="461" t="s">
        <v>70</v>
      </c>
      <c r="D34" s="462"/>
      <c r="E34" s="462"/>
      <c r="F34" s="462"/>
      <c r="G34" s="462"/>
      <c r="H34" s="462"/>
      <c r="I34" s="462"/>
      <c r="J34" s="462"/>
      <c r="K34" s="462"/>
      <c r="L34" s="462"/>
      <c r="M34" s="462"/>
      <c r="N34" s="462"/>
      <c r="O34" s="462"/>
      <c r="P34" s="463"/>
      <c r="Q34" s="154"/>
      <c r="R34" s="153"/>
      <c r="S34" s="153"/>
      <c r="T34" s="153"/>
      <c r="U34" s="153"/>
      <c r="V34" s="153"/>
      <c r="W34" s="153"/>
      <c r="X34" s="153"/>
      <c r="Y34" s="153"/>
      <c r="Z34" s="153"/>
      <c r="AA34" s="153"/>
    </row>
    <row r="35" spans="1:27" s="117" customFormat="1" ht="4.5" customHeight="1" thickBot="1" x14ac:dyDescent="0.25">
      <c r="A35" s="118"/>
      <c r="B35" s="464"/>
      <c r="C35" s="465"/>
      <c r="D35" s="465"/>
      <c r="E35" s="465"/>
      <c r="F35" s="465"/>
      <c r="G35" s="465"/>
      <c r="H35" s="465"/>
      <c r="I35" s="465"/>
      <c r="J35" s="465"/>
      <c r="K35" s="465"/>
      <c r="L35" s="465"/>
      <c r="M35" s="465"/>
      <c r="N35" s="465"/>
      <c r="O35" s="465"/>
      <c r="P35" s="466"/>
      <c r="Q35" s="154"/>
      <c r="R35" s="153"/>
      <c r="S35" s="153"/>
      <c r="T35" s="153"/>
      <c r="U35" s="153"/>
      <c r="V35" s="153"/>
      <c r="W35" s="153"/>
      <c r="X35" s="153"/>
      <c r="Y35" s="153"/>
      <c r="Z35" s="153"/>
      <c r="AA35" s="153"/>
    </row>
    <row r="36" spans="1:27" s="117" customFormat="1" ht="16.5" customHeight="1" thickBot="1" x14ac:dyDescent="0.25">
      <c r="A36" s="118"/>
      <c r="B36" s="122" t="s">
        <v>64</v>
      </c>
      <c r="C36" s="461" t="s">
        <v>70</v>
      </c>
      <c r="D36" s="462"/>
      <c r="E36" s="462"/>
      <c r="F36" s="462"/>
      <c r="G36" s="462"/>
      <c r="H36" s="462"/>
      <c r="I36" s="462"/>
      <c r="J36" s="462"/>
      <c r="K36" s="462"/>
      <c r="L36" s="462"/>
      <c r="M36" s="462"/>
      <c r="N36" s="462"/>
      <c r="O36" s="462"/>
      <c r="P36" s="463"/>
      <c r="Q36" s="154"/>
      <c r="R36" s="153"/>
      <c r="S36" s="153"/>
      <c r="T36" s="153"/>
      <c r="U36" s="153"/>
      <c r="V36" s="153"/>
      <c r="W36" s="153"/>
      <c r="X36" s="153"/>
      <c r="Y36" s="153"/>
      <c r="Z36" s="153"/>
      <c r="AA36" s="153"/>
    </row>
    <row r="37" spans="1:27" s="117" customFormat="1" ht="4.5" customHeight="1" thickBot="1" x14ac:dyDescent="0.25">
      <c r="A37" s="118"/>
      <c r="B37" s="127"/>
      <c r="C37" s="127"/>
      <c r="D37" s="127"/>
      <c r="E37" s="127"/>
      <c r="F37" s="127"/>
      <c r="G37" s="127"/>
      <c r="H37" s="127"/>
      <c r="I37" s="127"/>
      <c r="J37" s="127"/>
      <c r="K37" s="127"/>
      <c r="L37" s="127"/>
      <c r="M37" s="127"/>
      <c r="N37" s="127"/>
      <c r="O37" s="127"/>
      <c r="P37" s="127"/>
      <c r="Q37" s="154"/>
      <c r="R37" s="153"/>
      <c r="S37" s="153"/>
      <c r="T37" s="153"/>
      <c r="U37" s="153"/>
      <c r="V37" s="153"/>
      <c r="W37" s="153"/>
      <c r="X37" s="153"/>
      <c r="Y37" s="153"/>
      <c r="Z37" s="153"/>
      <c r="AA37" s="153"/>
    </row>
    <row r="38" spans="1:27" s="117" customFormat="1" ht="13.5" thickBot="1" x14ac:dyDescent="0.25">
      <c r="A38" s="118"/>
      <c r="B38" s="509" t="s">
        <v>17</v>
      </c>
      <c r="C38" s="510"/>
      <c r="D38" s="510"/>
      <c r="E38" s="510"/>
      <c r="F38" s="510"/>
      <c r="G38" s="510"/>
      <c r="H38" s="510"/>
      <c r="I38" s="510"/>
      <c r="J38" s="510"/>
      <c r="K38" s="510"/>
      <c r="L38" s="510"/>
      <c r="M38" s="510"/>
      <c r="N38" s="510"/>
      <c r="O38" s="511"/>
      <c r="P38" s="512"/>
      <c r="Q38" s="154"/>
      <c r="R38" s="153"/>
      <c r="S38" s="153"/>
      <c r="T38" s="153"/>
      <c r="U38" s="153"/>
      <c r="V38" s="153"/>
      <c r="W38" s="153"/>
      <c r="X38" s="153"/>
      <c r="Y38" s="153"/>
      <c r="Z38" s="153"/>
      <c r="AA38" s="153"/>
    </row>
    <row r="39" spans="1:27" s="117" customFormat="1" ht="13.5" thickBot="1" x14ac:dyDescent="0.25">
      <c r="A39" s="118"/>
      <c r="B39" s="128" t="s">
        <v>22</v>
      </c>
      <c r="C39" s="513" t="s">
        <v>18</v>
      </c>
      <c r="D39" s="514"/>
      <c r="E39" s="514"/>
      <c r="F39" s="514"/>
      <c r="G39" s="515"/>
      <c r="H39" s="513" t="s">
        <v>7</v>
      </c>
      <c r="I39" s="514"/>
      <c r="J39" s="514"/>
      <c r="K39" s="514"/>
      <c r="L39" s="515"/>
      <c r="M39" s="513" t="s">
        <v>19</v>
      </c>
      <c r="N39" s="514"/>
      <c r="O39" s="516"/>
      <c r="P39" s="515"/>
      <c r="Q39" s="154"/>
      <c r="R39" s="153"/>
      <c r="S39" s="153"/>
      <c r="T39" s="153"/>
      <c r="U39" s="153"/>
      <c r="V39" s="153"/>
      <c r="W39" s="153"/>
      <c r="X39" s="153"/>
      <c r="Y39" s="153"/>
      <c r="Z39" s="153"/>
      <c r="AA39" s="153"/>
    </row>
    <row r="40" spans="1:27" s="126" customFormat="1" ht="56.25" customHeight="1" x14ac:dyDescent="0.2">
      <c r="A40" s="123"/>
      <c r="B40" s="148" t="s">
        <v>217</v>
      </c>
      <c r="C40" s="517" t="s">
        <v>218</v>
      </c>
      <c r="D40" s="518"/>
      <c r="E40" s="518"/>
      <c r="F40" s="518"/>
      <c r="G40" s="519"/>
      <c r="H40" s="517" t="s">
        <v>205</v>
      </c>
      <c r="I40" s="518"/>
      <c r="J40" s="518"/>
      <c r="K40" s="518"/>
      <c r="L40" s="519"/>
      <c r="M40" s="520" t="s">
        <v>226</v>
      </c>
      <c r="N40" s="521"/>
      <c r="O40" s="521"/>
      <c r="P40" s="522"/>
      <c r="Q40" s="155"/>
      <c r="R40" s="156"/>
      <c r="S40" s="156"/>
      <c r="T40" s="156"/>
      <c r="U40" s="156"/>
      <c r="V40" s="156"/>
      <c r="W40" s="156"/>
      <c r="X40" s="156"/>
      <c r="Y40" s="156"/>
      <c r="Z40" s="156"/>
      <c r="AA40" s="156"/>
    </row>
    <row r="41" spans="1:27" s="126" customFormat="1" ht="42.75" customHeight="1" x14ac:dyDescent="0.2">
      <c r="A41" s="123"/>
      <c r="B41" s="149" t="s">
        <v>222</v>
      </c>
      <c r="C41" s="517" t="s">
        <v>218</v>
      </c>
      <c r="D41" s="518"/>
      <c r="E41" s="518"/>
      <c r="F41" s="518"/>
      <c r="G41" s="519"/>
      <c r="H41" s="517" t="s">
        <v>205</v>
      </c>
      <c r="I41" s="518"/>
      <c r="J41" s="518"/>
      <c r="K41" s="518"/>
      <c r="L41" s="519"/>
      <c r="M41" s="523" t="s">
        <v>219</v>
      </c>
      <c r="N41" s="524"/>
      <c r="O41" s="524"/>
      <c r="P41" s="525"/>
      <c r="Q41" s="155"/>
      <c r="R41" s="156"/>
      <c r="S41" s="156"/>
      <c r="T41" s="156"/>
      <c r="U41" s="156"/>
      <c r="V41" s="156"/>
      <c r="W41" s="156"/>
      <c r="X41" s="156"/>
      <c r="Y41" s="156"/>
      <c r="Z41" s="156"/>
      <c r="AA41" s="156"/>
    </row>
    <row r="42" spans="1:27" s="117" customFormat="1" ht="4.5" customHeight="1" thickBot="1" x14ac:dyDescent="0.25">
      <c r="A42" s="118"/>
      <c r="B42" s="129"/>
      <c r="C42" s="129"/>
      <c r="D42" s="129"/>
      <c r="E42" s="129"/>
      <c r="F42" s="129"/>
      <c r="G42" s="129"/>
      <c r="H42" s="129"/>
      <c r="I42" s="129"/>
      <c r="J42" s="129"/>
      <c r="K42" s="129"/>
      <c r="L42" s="129"/>
      <c r="M42" s="129"/>
      <c r="N42" s="129"/>
      <c r="O42" s="129"/>
      <c r="P42" s="129"/>
      <c r="Q42" s="154"/>
      <c r="R42" s="153"/>
      <c r="S42" s="153"/>
      <c r="T42" s="153"/>
      <c r="U42" s="153"/>
      <c r="V42" s="153"/>
      <c r="W42" s="153"/>
      <c r="X42" s="153"/>
      <c r="Y42" s="153"/>
      <c r="Z42" s="153"/>
      <c r="AA42" s="153"/>
    </row>
    <row r="43" spans="1:27" s="117" customFormat="1" ht="13.5" customHeight="1" thickBot="1" x14ac:dyDescent="0.25">
      <c r="A43" s="118"/>
      <c r="B43" s="483" t="s">
        <v>8</v>
      </c>
      <c r="C43" s="484"/>
      <c r="D43" s="484"/>
      <c r="E43" s="484"/>
      <c r="F43" s="484"/>
      <c r="G43" s="484"/>
      <c r="H43" s="484"/>
      <c r="I43" s="484"/>
      <c r="J43" s="484"/>
      <c r="K43" s="484"/>
      <c r="L43" s="484"/>
      <c r="M43" s="484"/>
      <c r="N43" s="484"/>
      <c r="O43" s="484"/>
      <c r="P43" s="485"/>
      <c r="Q43" s="154"/>
      <c r="R43" s="153"/>
      <c r="S43" s="153"/>
      <c r="T43" s="153"/>
      <c r="U43" s="153"/>
      <c r="V43" s="153"/>
      <c r="W43" s="153"/>
      <c r="X43" s="153"/>
      <c r="Y43" s="153"/>
      <c r="Z43" s="153"/>
      <c r="AA43" s="153"/>
    </row>
    <row r="44" spans="1:27" s="117" customFormat="1" ht="4.5" customHeight="1" thickBot="1" x14ac:dyDescent="0.25">
      <c r="A44" s="118"/>
      <c r="B44" s="130"/>
      <c r="C44" s="127"/>
      <c r="D44" s="127"/>
      <c r="E44" s="127"/>
      <c r="F44" s="127"/>
      <c r="G44" s="127"/>
      <c r="H44" s="127"/>
      <c r="I44" s="127"/>
      <c r="J44" s="127"/>
      <c r="K44" s="127"/>
      <c r="L44" s="127"/>
      <c r="M44" s="127"/>
      <c r="N44" s="127"/>
      <c r="O44" s="127"/>
      <c r="P44" s="131"/>
      <c r="Q44" s="154"/>
      <c r="R44" s="153"/>
      <c r="S44" s="153"/>
      <c r="T44" s="153"/>
      <c r="U44" s="153"/>
      <c r="V44" s="153"/>
      <c r="W44" s="153"/>
      <c r="X44" s="153"/>
      <c r="Y44" s="153"/>
      <c r="Z44" s="153"/>
      <c r="AA44" s="153"/>
    </row>
    <row r="45" spans="1:27" s="126" customFormat="1" ht="26.25" customHeight="1" x14ac:dyDescent="0.2">
      <c r="A45" s="123"/>
      <c r="B45" s="531" t="s">
        <v>20</v>
      </c>
      <c r="C45" s="174" t="s">
        <v>206</v>
      </c>
      <c r="D45" s="177" t="s">
        <v>126</v>
      </c>
      <c r="E45" s="132" t="s">
        <v>127</v>
      </c>
      <c r="F45" s="133" t="s">
        <v>128</v>
      </c>
      <c r="G45" s="177" t="s">
        <v>129</v>
      </c>
      <c r="H45" s="132" t="s">
        <v>130</v>
      </c>
      <c r="I45" s="133" t="s">
        <v>131</v>
      </c>
      <c r="J45" s="177" t="s">
        <v>132</v>
      </c>
      <c r="K45" s="132" t="s">
        <v>133</v>
      </c>
      <c r="L45" s="133" t="s">
        <v>134</v>
      </c>
      <c r="M45" s="177" t="s">
        <v>135</v>
      </c>
      <c r="N45" s="132" t="s">
        <v>136</v>
      </c>
      <c r="O45" s="133" t="s">
        <v>137</v>
      </c>
      <c r="P45" s="181" t="s">
        <v>224</v>
      </c>
      <c r="Q45" s="155"/>
      <c r="R45" s="156"/>
      <c r="S45" s="156"/>
      <c r="T45" s="156"/>
      <c r="U45" s="156"/>
      <c r="V45" s="156"/>
      <c r="W45" s="156"/>
      <c r="X45" s="156"/>
      <c r="Y45" s="156"/>
      <c r="Z45" s="156"/>
      <c r="AA45" s="156"/>
    </row>
    <row r="46" spans="1:27" s="126" customFormat="1" ht="34.5" customHeight="1" x14ac:dyDescent="0.2">
      <c r="A46" s="123"/>
      <c r="B46" s="532"/>
      <c r="C46" s="175" t="s">
        <v>244</v>
      </c>
      <c r="D46" s="186">
        <v>0.8</v>
      </c>
      <c r="E46" s="187">
        <v>0.8</v>
      </c>
      <c r="F46" s="188">
        <v>0.8</v>
      </c>
      <c r="G46" s="186">
        <v>0.8</v>
      </c>
      <c r="H46" s="187">
        <v>0.8</v>
      </c>
      <c r="I46" s="188">
        <v>0.8</v>
      </c>
      <c r="J46" s="186">
        <v>0.8</v>
      </c>
      <c r="K46" s="187">
        <v>0.8</v>
      </c>
      <c r="L46" s="188">
        <v>0.8</v>
      </c>
      <c r="M46" s="186">
        <v>0.8</v>
      </c>
      <c r="N46" s="187">
        <v>0.8</v>
      </c>
      <c r="O46" s="188">
        <v>0.8</v>
      </c>
      <c r="P46" s="189">
        <v>0.8</v>
      </c>
      <c r="Q46" s="155"/>
      <c r="R46" s="156"/>
      <c r="S46" s="156"/>
      <c r="T46" s="156"/>
      <c r="U46" s="156"/>
      <c r="V46" s="156"/>
      <c r="W46" s="156"/>
      <c r="X46" s="156"/>
      <c r="Y46" s="156"/>
      <c r="Z46" s="156"/>
      <c r="AA46" s="156"/>
    </row>
    <row r="47" spans="1:27" s="126" customFormat="1" ht="36.75" customHeight="1" thickBot="1" x14ac:dyDescent="0.25">
      <c r="A47" s="123"/>
      <c r="B47" s="533"/>
      <c r="C47" s="176" t="s">
        <v>225</v>
      </c>
      <c r="D47" s="193" t="str">
        <f>+'Registro de Datos_Efectividad'!D10</f>
        <v>0</v>
      </c>
      <c r="E47" s="134">
        <f>+'Registro de Datos_Efectividad'!F10</f>
        <v>0.75</v>
      </c>
      <c r="F47" s="178">
        <f>+'Registro de Datos_Efectividad'!H10</f>
        <v>0.93333333333333335</v>
      </c>
      <c r="G47" s="179">
        <f>+'Registro de Datos_Efectividad'!L10</f>
        <v>1</v>
      </c>
      <c r="H47" s="134">
        <f>+'Registro de Datos_Efectividad'!N10</f>
        <v>0.96610169491525422</v>
      </c>
      <c r="I47" s="178">
        <f>+'Registro de Datos_Efectividad'!P10</f>
        <v>0.9</v>
      </c>
      <c r="J47" s="179" t="str">
        <f>+'Registro de Datos_Efectividad'!T10</f>
        <v>0</v>
      </c>
      <c r="K47" s="134" t="str">
        <f>+'Registro de Datos_Efectividad'!V10</f>
        <v>0</v>
      </c>
      <c r="L47" s="180" t="str">
        <f>+'Registro de Datos_Efectividad'!X10</f>
        <v>0</v>
      </c>
      <c r="M47" s="183" t="str">
        <f>+'Registro de Datos_Efectividad'!AB10</f>
        <v>0</v>
      </c>
      <c r="N47" s="135" t="str">
        <f>+'Registro de Datos_Efectividad'!AD10</f>
        <v>0</v>
      </c>
      <c r="O47" s="180" t="str">
        <f>+'Registro de Datos_Efectividad'!AF10</f>
        <v>0</v>
      </c>
      <c r="P47" s="182">
        <f>+'Registro de Datos_Efectividad'!AJ10</f>
        <v>0.94326241134751776</v>
      </c>
      <c r="Q47" s="155"/>
      <c r="R47" s="156"/>
      <c r="S47" s="156"/>
      <c r="T47" s="156"/>
      <c r="U47" s="156"/>
      <c r="V47" s="156"/>
      <c r="W47" s="156"/>
      <c r="X47" s="156"/>
      <c r="Y47" s="156"/>
      <c r="Z47" s="156"/>
      <c r="AA47" s="156"/>
    </row>
    <row r="48" spans="1:27" s="117" customFormat="1" ht="5.25" customHeight="1" thickBot="1" x14ac:dyDescent="0.25">
      <c r="A48" s="118"/>
      <c r="B48" s="190"/>
      <c r="C48" s="191" t="s">
        <v>244</v>
      </c>
      <c r="D48" s="191">
        <v>0.8</v>
      </c>
      <c r="E48" s="191">
        <v>0.8</v>
      </c>
      <c r="F48" s="191">
        <v>0.8</v>
      </c>
      <c r="G48" s="191">
        <v>0.8</v>
      </c>
      <c r="H48" s="191">
        <v>0.8</v>
      </c>
      <c r="I48" s="191">
        <v>0.8</v>
      </c>
      <c r="J48" s="191">
        <v>0.8</v>
      </c>
      <c r="K48" s="191">
        <v>0.8</v>
      </c>
      <c r="L48" s="191">
        <v>0.8</v>
      </c>
      <c r="M48" s="191">
        <v>0.8</v>
      </c>
      <c r="N48" s="191">
        <v>0.8</v>
      </c>
      <c r="O48" s="191">
        <v>0.8</v>
      </c>
      <c r="P48" s="192">
        <v>0.8</v>
      </c>
      <c r="Q48" s="154"/>
      <c r="R48" s="153"/>
      <c r="S48" s="153"/>
      <c r="T48" s="153"/>
      <c r="U48" s="153"/>
      <c r="V48" s="153"/>
      <c r="W48" s="153"/>
      <c r="X48" s="153"/>
      <c r="Y48" s="153"/>
      <c r="Z48" s="153"/>
      <c r="AA48" s="153"/>
    </row>
    <row r="49" spans="1:27" s="117" customFormat="1" ht="15.75" customHeight="1" thickBot="1" x14ac:dyDescent="0.25">
      <c r="A49" s="118"/>
      <c r="B49" s="534" t="s">
        <v>21</v>
      </c>
      <c r="C49" s="535"/>
      <c r="D49" s="535"/>
      <c r="E49" s="535"/>
      <c r="F49" s="535"/>
      <c r="G49" s="535"/>
      <c r="H49" s="535"/>
      <c r="I49" s="535"/>
      <c r="J49" s="535"/>
      <c r="K49" s="535"/>
      <c r="L49" s="535"/>
      <c r="M49" s="535"/>
      <c r="N49" s="535"/>
      <c r="O49" s="535"/>
      <c r="P49" s="536"/>
      <c r="Q49" s="154"/>
      <c r="R49" s="153"/>
      <c r="S49" s="153"/>
      <c r="T49" s="153"/>
      <c r="U49" s="153"/>
      <c r="V49" s="153"/>
      <c r="W49" s="153"/>
      <c r="X49" s="153"/>
      <c r="Y49" s="153"/>
      <c r="Z49" s="153"/>
      <c r="AA49" s="153"/>
    </row>
    <row r="50" spans="1:27" s="117" customFormat="1" ht="21" customHeight="1" x14ac:dyDescent="0.2">
      <c r="A50" s="118"/>
      <c r="B50" s="537"/>
      <c r="C50" s="538"/>
      <c r="D50" s="538"/>
      <c r="E50" s="538"/>
      <c r="F50" s="538"/>
      <c r="G50" s="538"/>
      <c r="H50" s="538"/>
      <c r="I50" s="538"/>
      <c r="J50" s="538"/>
      <c r="K50" s="538"/>
      <c r="L50" s="538"/>
      <c r="M50" s="538"/>
      <c r="N50" s="538"/>
      <c r="O50" s="538"/>
      <c r="P50" s="539"/>
      <c r="Q50" s="154"/>
      <c r="R50" s="153"/>
      <c r="S50" s="153"/>
      <c r="T50" s="153"/>
      <c r="U50" s="153"/>
      <c r="V50" s="153"/>
      <c r="W50" s="153"/>
      <c r="X50" s="153"/>
      <c r="Y50" s="153"/>
      <c r="Z50" s="153"/>
      <c r="AA50" s="153"/>
    </row>
    <row r="51" spans="1:27" s="117" customFormat="1" ht="21" customHeight="1" x14ac:dyDescent="0.2">
      <c r="A51" s="118"/>
      <c r="B51" s="458"/>
      <c r="C51" s="459"/>
      <c r="D51" s="459"/>
      <c r="E51" s="459"/>
      <c r="F51" s="459"/>
      <c r="G51" s="459"/>
      <c r="H51" s="459"/>
      <c r="I51" s="459"/>
      <c r="J51" s="459"/>
      <c r="K51" s="459"/>
      <c r="L51" s="459"/>
      <c r="M51" s="459"/>
      <c r="N51" s="459"/>
      <c r="O51" s="459"/>
      <c r="P51" s="460"/>
      <c r="Q51" s="154"/>
      <c r="R51" s="153"/>
      <c r="S51" s="153"/>
      <c r="T51" s="153"/>
      <c r="U51" s="153"/>
      <c r="V51" s="153"/>
      <c r="W51" s="153"/>
      <c r="X51" s="153"/>
      <c r="Y51" s="153"/>
      <c r="Z51" s="153"/>
      <c r="AA51" s="153"/>
    </row>
    <row r="52" spans="1:27" s="117" customFormat="1" ht="21" customHeight="1" x14ac:dyDescent="0.2">
      <c r="A52" s="118"/>
      <c r="B52" s="458"/>
      <c r="C52" s="459"/>
      <c r="D52" s="459"/>
      <c r="E52" s="459"/>
      <c r="F52" s="459"/>
      <c r="G52" s="459"/>
      <c r="H52" s="459"/>
      <c r="I52" s="459"/>
      <c r="J52" s="459"/>
      <c r="K52" s="459"/>
      <c r="L52" s="459"/>
      <c r="M52" s="459"/>
      <c r="N52" s="459"/>
      <c r="O52" s="459"/>
      <c r="P52" s="460"/>
      <c r="Q52" s="154"/>
      <c r="R52" s="153"/>
      <c r="S52" s="153"/>
      <c r="T52" s="153"/>
      <c r="U52" s="153"/>
      <c r="V52" s="153"/>
      <c r="W52" s="153"/>
      <c r="X52" s="153"/>
      <c r="Y52" s="153"/>
      <c r="Z52" s="153"/>
      <c r="AA52" s="153"/>
    </row>
    <row r="53" spans="1:27" s="117" customFormat="1" ht="21" customHeight="1" x14ac:dyDescent="0.2">
      <c r="A53" s="118"/>
      <c r="B53" s="458"/>
      <c r="C53" s="459"/>
      <c r="D53" s="459"/>
      <c r="E53" s="459"/>
      <c r="F53" s="459"/>
      <c r="G53" s="459"/>
      <c r="H53" s="459"/>
      <c r="I53" s="459"/>
      <c r="J53" s="459"/>
      <c r="K53" s="459"/>
      <c r="L53" s="459"/>
      <c r="M53" s="459"/>
      <c r="N53" s="459"/>
      <c r="O53" s="459"/>
      <c r="P53" s="460"/>
      <c r="Q53" s="154"/>
      <c r="R53" s="153"/>
      <c r="S53" s="153"/>
      <c r="T53" s="153"/>
      <c r="U53" s="153"/>
      <c r="V53" s="153"/>
      <c r="W53" s="153"/>
      <c r="X53" s="153"/>
      <c r="Y53" s="153"/>
      <c r="Z53" s="153"/>
      <c r="AA53" s="153"/>
    </row>
    <row r="54" spans="1:27" s="117" customFormat="1" ht="21" customHeight="1" x14ac:dyDescent="0.2">
      <c r="A54" s="118"/>
      <c r="B54" s="458"/>
      <c r="C54" s="459"/>
      <c r="D54" s="459"/>
      <c r="E54" s="459"/>
      <c r="F54" s="459"/>
      <c r="G54" s="459"/>
      <c r="H54" s="459"/>
      <c r="I54" s="459"/>
      <c r="J54" s="459"/>
      <c r="K54" s="459"/>
      <c r="L54" s="459"/>
      <c r="M54" s="459"/>
      <c r="N54" s="459"/>
      <c r="O54" s="459"/>
      <c r="P54" s="460"/>
      <c r="Q54" s="154"/>
      <c r="R54" s="153"/>
      <c r="S54" s="153"/>
      <c r="T54" s="153"/>
      <c r="U54" s="153"/>
      <c r="V54" s="153"/>
      <c r="W54" s="153"/>
      <c r="X54" s="153"/>
      <c r="Y54" s="153"/>
      <c r="Z54" s="153"/>
      <c r="AA54" s="153"/>
    </row>
    <row r="55" spans="1:27" s="117" customFormat="1" ht="21" customHeight="1" x14ac:dyDescent="0.2">
      <c r="A55" s="118"/>
      <c r="B55" s="458"/>
      <c r="C55" s="459"/>
      <c r="D55" s="459"/>
      <c r="E55" s="459"/>
      <c r="F55" s="459"/>
      <c r="G55" s="459"/>
      <c r="H55" s="459"/>
      <c r="I55" s="459"/>
      <c r="J55" s="459"/>
      <c r="K55" s="459"/>
      <c r="L55" s="459"/>
      <c r="M55" s="459"/>
      <c r="N55" s="459"/>
      <c r="O55" s="459"/>
      <c r="P55" s="460"/>
      <c r="Q55" s="154"/>
      <c r="R55" s="153"/>
      <c r="S55" s="153"/>
      <c r="T55" s="153"/>
      <c r="U55" s="153"/>
      <c r="V55" s="153"/>
      <c r="W55" s="153"/>
      <c r="X55" s="153"/>
      <c r="Y55" s="153"/>
      <c r="Z55" s="153"/>
      <c r="AA55" s="153"/>
    </row>
    <row r="56" spans="1:27" s="117" customFormat="1" ht="21" customHeight="1" x14ac:dyDescent="0.2">
      <c r="A56" s="118"/>
      <c r="B56" s="458"/>
      <c r="C56" s="459"/>
      <c r="D56" s="459"/>
      <c r="E56" s="459"/>
      <c r="F56" s="459"/>
      <c r="G56" s="459"/>
      <c r="H56" s="459"/>
      <c r="I56" s="459"/>
      <c r="J56" s="459"/>
      <c r="K56" s="459"/>
      <c r="L56" s="459"/>
      <c r="M56" s="459"/>
      <c r="N56" s="459"/>
      <c r="O56" s="459"/>
      <c r="P56" s="460"/>
      <c r="Q56" s="154"/>
      <c r="R56" s="153"/>
      <c r="S56" s="153"/>
      <c r="T56" s="153"/>
      <c r="U56" s="153"/>
      <c r="V56" s="153"/>
      <c r="W56" s="153"/>
      <c r="X56" s="153"/>
      <c r="Y56" s="153"/>
      <c r="Z56" s="153"/>
      <c r="AA56" s="153"/>
    </row>
    <row r="57" spans="1:27" s="117" customFormat="1" ht="21" customHeight="1" x14ac:dyDescent="0.2">
      <c r="A57" s="118"/>
      <c r="B57" s="458"/>
      <c r="C57" s="459"/>
      <c r="D57" s="459"/>
      <c r="E57" s="459"/>
      <c r="F57" s="459"/>
      <c r="G57" s="459"/>
      <c r="H57" s="459"/>
      <c r="I57" s="459"/>
      <c r="J57" s="459"/>
      <c r="K57" s="459"/>
      <c r="L57" s="459"/>
      <c r="M57" s="459"/>
      <c r="N57" s="459"/>
      <c r="O57" s="459"/>
      <c r="P57" s="460"/>
      <c r="Q57" s="154"/>
      <c r="R57" s="153"/>
      <c r="S57" s="153"/>
      <c r="T57" s="153"/>
      <c r="U57" s="153"/>
      <c r="V57" s="153"/>
      <c r="W57" s="153"/>
      <c r="X57" s="153"/>
      <c r="Y57" s="153"/>
      <c r="Z57" s="153"/>
      <c r="AA57" s="153"/>
    </row>
    <row r="58" spans="1:27" s="117" customFormat="1" ht="21" customHeight="1" x14ac:dyDescent="0.2">
      <c r="A58" s="118"/>
      <c r="B58" s="458"/>
      <c r="C58" s="459"/>
      <c r="D58" s="459"/>
      <c r="E58" s="459"/>
      <c r="F58" s="459"/>
      <c r="G58" s="459"/>
      <c r="H58" s="459"/>
      <c r="I58" s="459"/>
      <c r="J58" s="459"/>
      <c r="K58" s="459"/>
      <c r="L58" s="459"/>
      <c r="M58" s="459"/>
      <c r="N58" s="459"/>
      <c r="O58" s="459"/>
      <c r="P58" s="460"/>
      <c r="Q58" s="154"/>
      <c r="R58" s="153"/>
      <c r="S58" s="153"/>
      <c r="T58" s="153"/>
      <c r="U58" s="153"/>
      <c r="V58" s="153"/>
      <c r="W58" s="153"/>
      <c r="X58" s="153"/>
      <c r="Y58" s="153"/>
      <c r="Z58" s="153"/>
      <c r="AA58" s="153"/>
    </row>
    <row r="59" spans="1:27" s="117" customFormat="1" ht="21" customHeight="1" x14ac:dyDescent="0.2">
      <c r="A59" s="118"/>
      <c r="B59" s="458"/>
      <c r="C59" s="459"/>
      <c r="D59" s="459"/>
      <c r="E59" s="459"/>
      <c r="F59" s="459"/>
      <c r="G59" s="459"/>
      <c r="H59" s="459"/>
      <c r="I59" s="459"/>
      <c r="J59" s="459"/>
      <c r="K59" s="459"/>
      <c r="L59" s="459"/>
      <c r="M59" s="459"/>
      <c r="N59" s="459"/>
      <c r="O59" s="459"/>
      <c r="P59" s="460"/>
      <c r="Q59" s="154"/>
      <c r="R59" s="153"/>
      <c r="S59" s="153"/>
      <c r="T59" s="153"/>
      <c r="U59" s="153"/>
      <c r="V59" s="153"/>
      <c r="W59" s="153"/>
      <c r="X59" s="153"/>
      <c r="Y59" s="153"/>
      <c r="Z59" s="153"/>
      <c r="AA59" s="153"/>
    </row>
    <row r="60" spans="1:27" s="117" customFormat="1" ht="21" customHeight="1" x14ac:dyDescent="0.2">
      <c r="A60" s="118"/>
      <c r="B60" s="458"/>
      <c r="C60" s="459"/>
      <c r="D60" s="459"/>
      <c r="E60" s="459"/>
      <c r="F60" s="459"/>
      <c r="G60" s="459"/>
      <c r="H60" s="459"/>
      <c r="I60" s="459"/>
      <c r="J60" s="459"/>
      <c r="K60" s="459"/>
      <c r="L60" s="459"/>
      <c r="M60" s="459"/>
      <c r="N60" s="459"/>
      <c r="O60" s="459"/>
      <c r="P60" s="460"/>
      <c r="Q60" s="154"/>
      <c r="R60" s="153"/>
      <c r="S60" s="153"/>
      <c r="T60" s="153"/>
      <c r="U60" s="153"/>
      <c r="V60" s="153"/>
      <c r="W60" s="153"/>
      <c r="X60" s="153"/>
      <c r="Y60" s="153"/>
      <c r="Z60" s="153"/>
      <c r="AA60" s="153"/>
    </row>
    <row r="61" spans="1:27" s="117" customFormat="1" ht="21" customHeight="1" x14ac:dyDescent="0.2">
      <c r="A61" s="118"/>
      <c r="B61" s="458"/>
      <c r="C61" s="459"/>
      <c r="D61" s="459"/>
      <c r="E61" s="459"/>
      <c r="F61" s="459"/>
      <c r="G61" s="459"/>
      <c r="H61" s="459"/>
      <c r="I61" s="459"/>
      <c r="J61" s="459"/>
      <c r="K61" s="459"/>
      <c r="L61" s="459"/>
      <c r="M61" s="459"/>
      <c r="N61" s="459"/>
      <c r="O61" s="459"/>
      <c r="P61" s="460"/>
      <c r="Q61" s="154"/>
      <c r="R61" s="153"/>
      <c r="S61" s="153"/>
      <c r="T61" s="153"/>
      <c r="U61" s="153"/>
      <c r="V61" s="153"/>
      <c r="W61" s="153"/>
      <c r="X61" s="153"/>
      <c r="Y61" s="153"/>
      <c r="Z61" s="153"/>
      <c r="AA61" s="153"/>
    </row>
    <row r="62" spans="1:27" s="117" customFormat="1" ht="21" customHeight="1" x14ac:dyDescent="0.2">
      <c r="A62" s="118"/>
      <c r="B62" s="458"/>
      <c r="C62" s="459"/>
      <c r="D62" s="459"/>
      <c r="E62" s="459"/>
      <c r="F62" s="459"/>
      <c r="G62" s="459"/>
      <c r="H62" s="459"/>
      <c r="I62" s="459"/>
      <c r="J62" s="459"/>
      <c r="K62" s="459"/>
      <c r="L62" s="459"/>
      <c r="M62" s="459"/>
      <c r="N62" s="459"/>
      <c r="O62" s="459"/>
      <c r="P62" s="460"/>
      <c r="Q62" s="154"/>
      <c r="R62" s="153"/>
      <c r="S62" s="153"/>
      <c r="T62" s="153"/>
      <c r="U62" s="153"/>
      <c r="V62" s="153"/>
      <c r="W62" s="153"/>
      <c r="X62" s="153"/>
      <c r="Y62" s="153"/>
      <c r="Z62" s="153"/>
      <c r="AA62" s="153"/>
    </row>
    <row r="63" spans="1:27" s="117" customFormat="1" ht="21" customHeight="1" x14ac:dyDescent="0.2">
      <c r="A63" s="118"/>
      <c r="B63" s="458"/>
      <c r="C63" s="459"/>
      <c r="D63" s="459"/>
      <c r="E63" s="459"/>
      <c r="F63" s="459"/>
      <c r="G63" s="459"/>
      <c r="H63" s="459"/>
      <c r="I63" s="459"/>
      <c r="J63" s="459"/>
      <c r="K63" s="459"/>
      <c r="L63" s="459"/>
      <c r="M63" s="459"/>
      <c r="N63" s="459"/>
      <c r="O63" s="459"/>
      <c r="P63" s="460"/>
      <c r="Q63" s="154"/>
      <c r="R63" s="153"/>
      <c r="S63" s="153"/>
      <c r="T63" s="153"/>
      <c r="U63" s="153"/>
      <c r="V63" s="153"/>
      <c r="W63" s="153"/>
      <c r="X63" s="153"/>
      <c r="Y63" s="153"/>
      <c r="Z63" s="153"/>
      <c r="AA63" s="153"/>
    </row>
    <row r="64" spans="1:27" s="117" customFormat="1" ht="21" customHeight="1" x14ac:dyDescent="0.2">
      <c r="A64" s="118"/>
      <c r="B64" s="458"/>
      <c r="C64" s="459"/>
      <c r="D64" s="459"/>
      <c r="E64" s="459"/>
      <c r="F64" s="459"/>
      <c r="G64" s="459"/>
      <c r="H64" s="459"/>
      <c r="I64" s="459"/>
      <c r="J64" s="459"/>
      <c r="K64" s="459"/>
      <c r="L64" s="459"/>
      <c r="M64" s="459"/>
      <c r="N64" s="459"/>
      <c r="O64" s="459"/>
      <c r="P64" s="460"/>
      <c r="Q64" s="154"/>
      <c r="R64" s="153"/>
      <c r="S64" s="153"/>
      <c r="T64" s="153"/>
      <c r="U64" s="153"/>
      <c r="V64" s="153"/>
      <c r="W64" s="153"/>
      <c r="X64" s="153"/>
      <c r="Y64" s="153"/>
      <c r="Z64" s="153"/>
      <c r="AA64" s="153"/>
    </row>
    <row r="65" spans="1:27" s="117" customFormat="1" ht="30.75" customHeight="1" thickBot="1" x14ac:dyDescent="0.25">
      <c r="A65" s="118"/>
      <c r="B65" s="540"/>
      <c r="C65" s="541"/>
      <c r="D65" s="541"/>
      <c r="E65" s="541"/>
      <c r="F65" s="541"/>
      <c r="G65" s="541"/>
      <c r="H65" s="541"/>
      <c r="I65" s="541"/>
      <c r="J65" s="541"/>
      <c r="K65" s="541"/>
      <c r="L65" s="541"/>
      <c r="M65" s="541"/>
      <c r="N65" s="541"/>
      <c r="O65" s="541"/>
      <c r="P65" s="542"/>
      <c r="Q65" s="154"/>
      <c r="R65" s="153"/>
      <c r="S65" s="153"/>
      <c r="T65" s="153"/>
      <c r="U65" s="153"/>
      <c r="V65" s="153"/>
      <c r="W65" s="153"/>
      <c r="X65" s="153"/>
      <c r="Y65" s="153"/>
      <c r="Z65" s="153"/>
      <c r="AA65" s="153"/>
    </row>
    <row r="66" spans="1:27" s="136" customFormat="1" ht="30.75" customHeight="1" thickBot="1" x14ac:dyDescent="0.25">
      <c r="A66" s="543"/>
      <c r="B66" s="543"/>
      <c r="C66" s="543"/>
      <c r="D66" s="543"/>
      <c r="E66" s="543"/>
      <c r="F66" s="543"/>
      <c r="G66" s="543"/>
      <c r="H66" s="543"/>
      <c r="I66" s="543"/>
      <c r="J66" s="543"/>
      <c r="K66" s="543"/>
      <c r="L66" s="543"/>
      <c r="M66" s="543"/>
      <c r="N66" s="543"/>
      <c r="O66" s="543"/>
      <c r="P66" s="543"/>
      <c r="Q66" s="543"/>
      <c r="R66" s="153"/>
      <c r="S66" s="153"/>
      <c r="T66" s="153"/>
      <c r="U66" s="153"/>
      <c r="V66" s="153"/>
      <c r="W66" s="153"/>
      <c r="X66" s="153"/>
      <c r="Y66" s="153"/>
      <c r="Z66" s="153"/>
      <c r="AA66" s="153"/>
    </row>
    <row r="67" spans="1:27" s="117" customFormat="1" ht="88.5" customHeight="1" thickBot="1" x14ac:dyDescent="0.25">
      <c r="A67" s="118"/>
      <c r="B67" s="552" t="s">
        <v>5</v>
      </c>
      <c r="C67" s="544" t="s">
        <v>278</v>
      </c>
      <c r="D67" s="545"/>
      <c r="E67" s="545"/>
      <c r="F67" s="545"/>
      <c r="G67" s="545"/>
      <c r="H67" s="545"/>
      <c r="I67" s="545"/>
      <c r="J67" s="545"/>
      <c r="K67" s="545"/>
      <c r="L67" s="545"/>
      <c r="M67" s="545"/>
      <c r="N67" s="545"/>
      <c r="O67" s="545"/>
      <c r="P67" s="546"/>
      <c r="Q67" s="154"/>
      <c r="R67" s="153"/>
      <c r="S67" s="153"/>
      <c r="T67" s="153"/>
      <c r="U67" s="153"/>
      <c r="V67" s="153"/>
      <c r="W67" s="153"/>
      <c r="X67" s="153"/>
      <c r="Y67" s="153"/>
      <c r="Z67" s="153"/>
      <c r="AA67" s="153"/>
    </row>
    <row r="68" spans="1:27" s="117" customFormat="1" ht="125.25" customHeight="1" thickBot="1" x14ac:dyDescent="0.25">
      <c r="A68" s="118"/>
      <c r="B68" s="553"/>
      <c r="C68" s="544" t="s">
        <v>220</v>
      </c>
      <c r="D68" s="545"/>
      <c r="E68" s="545"/>
      <c r="F68" s="545"/>
      <c r="G68" s="545"/>
      <c r="H68" s="545"/>
      <c r="I68" s="545"/>
      <c r="J68" s="545"/>
      <c r="K68" s="545"/>
      <c r="L68" s="545"/>
      <c r="M68" s="545"/>
      <c r="N68" s="545"/>
      <c r="O68" s="545"/>
      <c r="P68" s="546"/>
      <c r="Q68" s="154"/>
      <c r="R68" s="153"/>
      <c r="S68" s="153"/>
      <c r="T68" s="153"/>
      <c r="U68" s="153"/>
      <c r="V68" s="153"/>
      <c r="W68" s="153"/>
      <c r="X68" s="153"/>
      <c r="Y68" s="153"/>
      <c r="Z68" s="153"/>
      <c r="AA68" s="153"/>
    </row>
    <row r="69" spans="1:27" s="117" customFormat="1" ht="41.25" customHeight="1" thickBot="1" x14ac:dyDescent="0.25">
      <c r="A69" s="118"/>
      <c r="B69" s="137" t="s">
        <v>63</v>
      </c>
      <c r="C69" s="547"/>
      <c r="D69" s="548"/>
      <c r="E69" s="548"/>
      <c r="F69" s="548"/>
      <c r="G69" s="548"/>
      <c r="H69" s="548"/>
      <c r="I69" s="548"/>
      <c r="J69" s="548"/>
      <c r="K69" s="548"/>
      <c r="L69" s="548"/>
      <c r="M69" s="548"/>
      <c r="N69" s="548"/>
      <c r="O69" s="548"/>
      <c r="P69" s="549"/>
      <c r="Q69" s="154"/>
      <c r="R69" s="153"/>
      <c r="S69" s="153"/>
      <c r="T69" s="153"/>
      <c r="U69" s="153"/>
      <c r="V69" s="153"/>
      <c r="W69" s="153"/>
      <c r="X69" s="153"/>
      <c r="Y69" s="153"/>
      <c r="Z69" s="153"/>
      <c r="AA69" s="153"/>
    </row>
    <row r="70" spans="1:27" s="117" customFormat="1" ht="27.75" customHeight="1" thickBot="1" x14ac:dyDescent="0.25">
      <c r="A70" s="118"/>
      <c r="B70" s="550" t="s">
        <v>84</v>
      </c>
      <c r="C70" s="529" t="s">
        <v>85</v>
      </c>
      <c r="D70" s="529"/>
      <c r="E70" s="529"/>
      <c r="F70" s="529"/>
      <c r="G70" s="529"/>
      <c r="H70" s="529"/>
      <c r="I70" s="529"/>
      <c r="J70" s="529"/>
      <c r="K70" s="529"/>
      <c r="L70" s="529"/>
      <c r="M70" s="529"/>
      <c r="N70" s="529"/>
      <c r="O70" s="529"/>
      <c r="P70" s="530"/>
      <c r="Q70" s="154"/>
      <c r="R70" s="153"/>
      <c r="S70" s="153"/>
      <c r="T70" s="153"/>
      <c r="U70" s="153"/>
      <c r="V70" s="153"/>
      <c r="W70" s="153"/>
      <c r="X70" s="153"/>
      <c r="Y70" s="153"/>
      <c r="Z70" s="153"/>
      <c r="AA70" s="153"/>
    </row>
    <row r="71" spans="1:27" s="117" customFormat="1" ht="13.5" thickBot="1" x14ac:dyDescent="0.25">
      <c r="B71" s="551"/>
      <c r="C71" s="526"/>
      <c r="D71" s="527"/>
      <c r="E71" s="527"/>
      <c r="F71" s="527"/>
      <c r="G71" s="527"/>
      <c r="H71" s="527"/>
      <c r="I71" s="527"/>
      <c r="J71" s="527"/>
      <c r="K71" s="527"/>
      <c r="L71" s="527"/>
      <c r="M71" s="527"/>
      <c r="N71" s="527"/>
      <c r="O71" s="527"/>
      <c r="P71" s="528"/>
      <c r="Q71" s="153"/>
      <c r="R71" s="153"/>
      <c r="S71" s="153"/>
      <c r="T71" s="153"/>
      <c r="U71" s="153"/>
      <c r="V71" s="153"/>
      <c r="W71" s="153"/>
      <c r="X71" s="153"/>
      <c r="Y71" s="153"/>
      <c r="Z71" s="153"/>
      <c r="AA71" s="153"/>
    </row>
    <row r="72" spans="1:27" s="117" customFormat="1" ht="42.75" customHeight="1" x14ac:dyDescent="0.2">
      <c r="Q72" s="153"/>
      <c r="R72" s="153"/>
      <c r="S72" s="153"/>
      <c r="T72" s="153"/>
      <c r="U72" s="153"/>
      <c r="V72" s="153"/>
      <c r="W72" s="153"/>
      <c r="X72" s="153"/>
      <c r="Y72" s="153"/>
      <c r="Z72" s="153"/>
      <c r="AA72" s="153"/>
    </row>
    <row r="73" spans="1:27" x14ac:dyDescent="0.2">
      <c r="C73" s="138"/>
    </row>
    <row r="76" spans="1:27" s="139" customFormat="1" x14ac:dyDescent="0.2">
      <c r="Q76" s="154"/>
      <c r="R76" s="154"/>
      <c r="S76" s="154"/>
      <c r="T76" s="154"/>
      <c r="U76" s="154"/>
      <c r="V76" s="154"/>
      <c r="W76" s="154"/>
      <c r="X76" s="154"/>
      <c r="Y76" s="154"/>
      <c r="Z76" s="154"/>
      <c r="AA76" s="154"/>
    </row>
    <row r="77" spans="1:27" s="139" customFormat="1" ht="8.25" customHeight="1" x14ac:dyDescent="0.2">
      <c r="Q77" s="154"/>
      <c r="R77" s="154"/>
      <c r="S77" s="154"/>
      <c r="T77" s="154"/>
      <c r="U77" s="154"/>
      <c r="V77" s="154"/>
      <c r="W77" s="154"/>
      <c r="X77" s="154"/>
      <c r="Y77" s="154"/>
      <c r="Z77" s="154"/>
      <c r="AA77" s="154"/>
    </row>
    <row r="78" spans="1:27" s="139" customFormat="1" x14ac:dyDescent="0.2">
      <c r="Q78" s="154"/>
      <c r="R78" s="154"/>
      <c r="S78" s="154"/>
      <c r="T78" s="154"/>
      <c r="U78" s="154"/>
      <c r="V78" s="154"/>
      <c r="W78" s="154"/>
      <c r="X78" s="154"/>
      <c r="Y78" s="154"/>
      <c r="Z78" s="154"/>
      <c r="AA78" s="154"/>
    </row>
    <row r="79" spans="1:27" s="139" customFormat="1" x14ac:dyDescent="0.2">
      <c r="Q79" s="154"/>
      <c r="R79" s="154"/>
      <c r="S79" s="154"/>
      <c r="T79" s="154"/>
      <c r="U79" s="154"/>
      <c r="V79" s="154"/>
      <c r="W79" s="154"/>
      <c r="X79" s="154"/>
      <c r="Y79" s="154"/>
      <c r="Z79" s="154"/>
      <c r="AA79" s="154"/>
    </row>
    <row r="80" spans="1:27" s="139" customFormat="1" x14ac:dyDescent="0.2">
      <c r="Q80" s="154"/>
      <c r="R80" s="154"/>
      <c r="S80" s="154"/>
      <c r="T80" s="154"/>
      <c r="U80" s="154"/>
      <c r="V80" s="154"/>
      <c r="W80" s="154"/>
      <c r="X80" s="154"/>
      <c r="Y80" s="154"/>
      <c r="Z80" s="154"/>
      <c r="AA80" s="154"/>
    </row>
    <row r="81" spans="2:27" s="139" customFormat="1" x14ac:dyDescent="0.2">
      <c r="Q81" s="154"/>
      <c r="R81" s="154"/>
      <c r="S81" s="154"/>
      <c r="T81" s="154"/>
      <c r="U81" s="154"/>
      <c r="V81" s="154"/>
      <c r="W81" s="154"/>
      <c r="X81" s="154"/>
      <c r="Y81" s="154"/>
      <c r="Z81" s="154"/>
      <c r="AA81" s="154"/>
    </row>
    <row r="82" spans="2:27" s="139" customFormat="1" x14ac:dyDescent="0.2">
      <c r="Q82" s="154"/>
      <c r="R82" s="154"/>
      <c r="S82" s="154"/>
      <c r="T82" s="154"/>
      <c r="U82" s="154"/>
      <c r="V82" s="154"/>
      <c r="W82" s="154"/>
      <c r="X82" s="154"/>
      <c r="Y82" s="154"/>
      <c r="Z82" s="154"/>
      <c r="AA82" s="154"/>
    </row>
    <row r="83" spans="2:27" s="139" customFormat="1" x14ac:dyDescent="0.2">
      <c r="Q83" s="154"/>
      <c r="R83" s="154"/>
      <c r="S83" s="154"/>
      <c r="T83" s="154"/>
      <c r="U83" s="154"/>
      <c r="V83" s="154"/>
      <c r="W83" s="154"/>
      <c r="X83" s="154"/>
      <c r="Y83" s="154"/>
      <c r="Z83" s="154"/>
      <c r="AA83" s="154"/>
    </row>
    <row r="84" spans="2:27" s="139" customFormat="1" x14ac:dyDescent="0.2">
      <c r="Q84" s="154"/>
      <c r="R84" s="154"/>
      <c r="S84" s="154"/>
      <c r="T84" s="154"/>
      <c r="U84" s="154"/>
      <c r="V84" s="154"/>
      <c r="W84" s="154"/>
      <c r="X84" s="154"/>
      <c r="Y84" s="154"/>
      <c r="Z84" s="154"/>
      <c r="AA84" s="154"/>
    </row>
    <row r="85" spans="2:27" s="139" customFormat="1" x14ac:dyDescent="0.2">
      <c r="Q85" s="154"/>
      <c r="R85" s="154"/>
      <c r="S85" s="154"/>
      <c r="T85" s="154"/>
      <c r="U85" s="154"/>
      <c r="V85" s="154"/>
      <c r="W85" s="154"/>
      <c r="X85" s="154"/>
      <c r="Y85" s="154"/>
      <c r="Z85" s="154"/>
      <c r="AA85" s="154"/>
    </row>
    <row r="86" spans="2:27" s="139" customFormat="1" x14ac:dyDescent="0.2">
      <c r="Q86" s="154"/>
      <c r="R86" s="154"/>
      <c r="S86" s="154"/>
      <c r="T86" s="154"/>
      <c r="U86" s="154"/>
      <c r="V86" s="154"/>
      <c r="W86" s="154"/>
      <c r="X86" s="154"/>
      <c r="Y86" s="154"/>
      <c r="Z86" s="154"/>
      <c r="AA86" s="154"/>
    </row>
    <row r="87" spans="2:27" s="139" customFormat="1" x14ac:dyDescent="0.2">
      <c r="Q87" s="154"/>
      <c r="R87" s="154"/>
      <c r="S87" s="154"/>
      <c r="T87" s="154"/>
      <c r="U87" s="154"/>
      <c r="V87" s="154"/>
      <c r="W87" s="154"/>
      <c r="X87" s="154"/>
      <c r="Y87" s="154"/>
      <c r="Z87" s="154"/>
      <c r="AA87" s="154"/>
    </row>
    <row r="88" spans="2:27" s="139" customFormat="1" x14ac:dyDescent="0.2">
      <c r="Q88" s="154"/>
      <c r="R88" s="154"/>
      <c r="S88" s="154"/>
      <c r="T88" s="154"/>
      <c r="U88" s="154"/>
      <c r="V88" s="154"/>
      <c r="W88" s="154"/>
      <c r="X88" s="154"/>
      <c r="Y88" s="154"/>
      <c r="Z88" s="154"/>
      <c r="AA88" s="154"/>
    </row>
    <row r="89" spans="2:27" s="139" customFormat="1" x14ac:dyDescent="0.2">
      <c r="Q89" s="154"/>
      <c r="R89" s="154"/>
      <c r="S89" s="154"/>
      <c r="T89" s="154"/>
      <c r="U89" s="154"/>
      <c r="V89" s="154"/>
      <c r="W89" s="154"/>
      <c r="X89" s="154"/>
      <c r="Y89" s="154"/>
      <c r="Z89" s="154"/>
      <c r="AA89" s="154"/>
    </row>
    <row r="90" spans="2:27" s="139" customFormat="1" x14ac:dyDescent="0.2">
      <c r="Q90" s="154"/>
      <c r="R90" s="154"/>
      <c r="S90" s="154"/>
      <c r="T90" s="154"/>
      <c r="U90" s="154"/>
      <c r="V90" s="154"/>
      <c r="W90" s="154"/>
      <c r="X90" s="154"/>
      <c r="Y90" s="154"/>
      <c r="Z90" s="154"/>
      <c r="AA90" s="154"/>
    </row>
    <row r="91" spans="2:27" s="139" customFormat="1" x14ac:dyDescent="0.2">
      <c r="Q91" s="154"/>
      <c r="R91" s="154"/>
      <c r="S91" s="154"/>
      <c r="T91" s="154"/>
      <c r="U91" s="154"/>
      <c r="V91" s="154"/>
      <c r="W91" s="154"/>
      <c r="X91" s="154"/>
      <c r="Y91" s="154"/>
      <c r="Z91" s="154"/>
      <c r="AA91" s="154"/>
    </row>
    <row r="92" spans="2:27" s="139" customFormat="1" x14ac:dyDescent="0.2">
      <c r="Q92" s="154"/>
      <c r="R92" s="154"/>
      <c r="S92" s="154"/>
      <c r="T92" s="154"/>
      <c r="U92" s="154"/>
      <c r="V92" s="154"/>
      <c r="W92" s="154"/>
      <c r="X92" s="154"/>
      <c r="Y92" s="154"/>
      <c r="Z92" s="154"/>
      <c r="AA92" s="154"/>
    </row>
    <row r="93" spans="2:27" s="139" customFormat="1" hidden="1" x14ac:dyDescent="0.2">
      <c r="Q93" s="154"/>
      <c r="R93" s="154"/>
      <c r="S93" s="154"/>
      <c r="T93" s="154"/>
      <c r="U93" s="154"/>
      <c r="V93" s="154"/>
      <c r="W93" s="154"/>
      <c r="X93" s="154"/>
      <c r="Y93" s="154"/>
      <c r="Z93" s="154"/>
      <c r="AA93" s="154"/>
    </row>
    <row r="94" spans="2:27" s="139" customFormat="1" hidden="1" x14ac:dyDescent="0.2">
      <c r="Q94" s="154"/>
      <c r="R94" s="154"/>
      <c r="S94" s="154"/>
      <c r="T94" s="154"/>
      <c r="U94" s="154"/>
      <c r="V94" s="154"/>
      <c r="W94" s="154"/>
      <c r="X94" s="154"/>
      <c r="Y94" s="154"/>
      <c r="Z94" s="154"/>
      <c r="AA94" s="154"/>
    </row>
    <row r="95" spans="2:27" s="139" customFormat="1" hidden="1" x14ac:dyDescent="0.2">
      <c r="B95" s="139" t="s">
        <v>28</v>
      </c>
      <c r="C95" s="139" t="s">
        <v>27</v>
      </c>
      <c r="D95" s="139" t="s">
        <v>29</v>
      </c>
      <c r="Q95" s="157" t="s">
        <v>69</v>
      </c>
      <c r="R95" s="154"/>
      <c r="S95" s="154"/>
      <c r="T95" s="154"/>
      <c r="U95" s="154"/>
      <c r="V95" s="154"/>
      <c r="W95" s="154"/>
      <c r="X95" s="154"/>
      <c r="Y95" s="154"/>
      <c r="Z95" s="154"/>
      <c r="AA95" s="154"/>
    </row>
    <row r="96" spans="2:27" s="139" customFormat="1" hidden="1" x14ac:dyDescent="0.2">
      <c r="B96" s="140" t="s">
        <v>30</v>
      </c>
      <c r="C96" s="140" t="s">
        <v>32</v>
      </c>
      <c r="D96" s="141" t="s">
        <v>41</v>
      </c>
      <c r="M96" s="140" t="s">
        <v>66</v>
      </c>
      <c r="Q96" s="157" t="s">
        <v>70</v>
      </c>
      <c r="R96" s="154"/>
      <c r="S96" s="154"/>
      <c r="T96" s="154"/>
      <c r="U96" s="154"/>
      <c r="V96" s="154"/>
      <c r="W96" s="154"/>
      <c r="X96" s="154"/>
      <c r="Y96" s="154"/>
      <c r="Z96" s="154"/>
      <c r="AA96" s="154"/>
    </row>
    <row r="97" spans="2:27" s="139" customFormat="1" hidden="1" x14ac:dyDescent="0.2">
      <c r="B97" s="140" t="s">
        <v>96</v>
      </c>
      <c r="C97" s="140" t="s">
        <v>33</v>
      </c>
      <c r="D97" s="141" t="s">
        <v>42</v>
      </c>
      <c r="M97" s="140" t="s">
        <v>68</v>
      </c>
      <c r="Q97" s="157" t="s">
        <v>72</v>
      </c>
      <c r="R97" s="154"/>
      <c r="S97" s="154"/>
      <c r="T97" s="154"/>
      <c r="U97" s="154"/>
      <c r="V97" s="154"/>
      <c r="W97" s="154"/>
      <c r="X97" s="154"/>
      <c r="Y97" s="154"/>
      <c r="Z97" s="154"/>
      <c r="AA97" s="154"/>
    </row>
    <row r="98" spans="2:27" s="139" customFormat="1" hidden="1" x14ac:dyDescent="0.2">
      <c r="B98" s="140" t="s">
        <v>31</v>
      </c>
      <c r="C98" s="140" t="s">
        <v>34</v>
      </c>
      <c r="D98" s="141" t="s">
        <v>43</v>
      </c>
      <c r="M98" s="140" t="s">
        <v>85</v>
      </c>
      <c r="Q98" s="157" t="s">
        <v>71</v>
      </c>
      <c r="R98" s="154"/>
      <c r="S98" s="154"/>
      <c r="T98" s="154"/>
      <c r="U98" s="154"/>
      <c r="V98" s="154"/>
      <c r="W98" s="154"/>
      <c r="X98" s="154"/>
      <c r="Y98" s="154"/>
      <c r="Z98" s="154"/>
      <c r="AA98" s="154"/>
    </row>
    <row r="99" spans="2:27" s="139" customFormat="1" hidden="1" x14ac:dyDescent="0.2">
      <c r="C99" s="140" t="s">
        <v>35</v>
      </c>
      <c r="D99" s="141" t="s">
        <v>44</v>
      </c>
      <c r="M99" s="140"/>
      <c r="Q99" s="157" t="s">
        <v>73</v>
      </c>
      <c r="R99" s="154"/>
      <c r="S99" s="154"/>
      <c r="T99" s="154"/>
      <c r="U99" s="154"/>
      <c r="V99" s="154"/>
      <c r="W99" s="154"/>
      <c r="X99" s="154"/>
      <c r="Y99" s="154"/>
      <c r="Z99" s="154"/>
      <c r="AA99" s="154"/>
    </row>
    <row r="100" spans="2:27" s="139" customFormat="1" hidden="1" x14ac:dyDescent="0.2">
      <c r="C100" s="140" t="s">
        <v>36</v>
      </c>
      <c r="D100" s="141" t="s">
        <v>39</v>
      </c>
      <c r="N100" s="139" t="s">
        <v>67</v>
      </c>
      <c r="Q100" s="157" t="s">
        <v>74</v>
      </c>
      <c r="R100" s="154"/>
      <c r="S100" s="154"/>
      <c r="T100" s="154"/>
      <c r="U100" s="154"/>
      <c r="V100" s="154"/>
      <c r="W100" s="154"/>
      <c r="X100" s="154"/>
      <c r="Y100" s="154"/>
      <c r="Z100" s="154"/>
      <c r="AA100" s="154"/>
    </row>
    <row r="101" spans="2:27" s="139" customFormat="1" hidden="1" x14ac:dyDescent="0.2">
      <c r="C101" s="140" t="s">
        <v>37</v>
      </c>
      <c r="D101" s="141" t="s">
        <v>54</v>
      </c>
      <c r="Q101" s="154"/>
      <c r="R101" s="154"/>
      <c r="S101" s="154"/>
      <c r="T101" s="154"/>
      <c r="U101" s="154"/>
      <c r="V101" s="154"/>
      <c r="W101" s="154"/>
      <c r="X101" s="154"/>
      <c r="Y101" s="154"/>
      <c r="Z101" s="154"/>
      <c r="AA101" s="154"/>
    </row>
    <row r="102" spans="2:27" s="139" customFormat="1" hidden="1" x14ac:dyDescent="0.2">
      <c r="C102" s="140" t="s">
        <v>38</v>
      </c>
      <c r="D102" s="141" t="s">
        <v>55</v>
      </c>
      <c r="Q102" s="154"/>
      <c r="R102" s="154"/>
      <c r="S102" s="154"/>
      <c r="T102" s="154"/>
      <c r="U102" s="154"/>
      <c r="V102" s="154"/>
      <c r="W102" s="154"/>
      <c r="X102" s="154"/>
      <c r="Y102" s="154"/>
      <c r="Z102" s="154"/>
      <c r="AA102" s="154"/>
    </row>
    <row r="103" spans="2:27" s="139" customFormat="1" hidden="1" x14ac:dyDescent="0.2">
      <c r="D103" s="141" t="s">
        <v>40</v>
      </c>
      <c r="Q103" s="154"/>
      <c r="R103" s="154"/>
      <c r="S103" s="154"/>
      <c r="T103" s="154"/>
      <c r="U103" s="154"/>
      <c r="V103" s="154"/>
      <c r="W103" s="154"/>
      <c r="X103" s="154"/>
      <c r="Y103" s="154"/>
      <c r="Z103" s="154"/>
      <c r="AA103" s="154"/>
    </row>
    <row r="104" spans="2:27" s="139" customFormat="1" hidden="1" x14ac:dyDescent="0.2">
      <c r="D104" s="141" t="s">
        <v>45</v>
      </c>
      <c r="Q104" s="154"/>
      <c r="R104" s="154"/>
      <c r="S104" s="154"/>
      <c r="T104" s="154"/>
      <c r="U104" s="154"/>
      <c r="V104" s="154"/>
      <c r="W104" s="154"/>
      <c r="X104" s="154"/>
      <c r="Y104" s="154"/>
      <c r="Z104" s="154"/>
      <c r="AA104" s="154"/>
    </row>
    <row r="105" spans="2:27" s="139" customFormat="1" hidden="1" x14ac:dyDescent="0.2">
      <c r="D105" s="141" t="s">
        <v>207</v>
      </c>
      <c r="Q105" s="154"/>
      <c r="R105" s="154"/>
      <c r="S105" s="154"/>
      <c r="T105" s="154"/>
      <c r="U105" s="154"/>
      <c r="V105" s="154"/>
      <c r="W105" s="154"/>
      <c r="X105" s="154"/>
      <c r="Y105" s="154"/>
      <c r="Z105" s="154"/>
      <c r="AA105" s="154"/>
    </row>
    <row r="106" spans="2:27" s="139" customFormat="1" ht="12.75" hidden="1" customHeight="1" x14ac:dyDescent="0.2">
      <c r="D106" s="141" t="s">
        <v>46</v>
      </c>
      <c r="Q106" s="154"/>
      <c r="R106" s="154"/>
      <c r="S106" s="154"/>
      <c r="T106" s="154"/>
      <c r="U106" s="154"/>
      <c r="V106" s="154"/>
      <c r="W106" s="154"/>
      <c r="X106" s="154"/>
      <c r="Y106" s="154"/>
      <c r="Z106" s="154"/>
      <c r="AA106" s="154"/>
    </row>
    <row r="107" spans="2:27" s="139" customFormat="1" hidden="1" x14ac:dyDescent="0.2">
      <c r="B107" s="139" t="s">
        <v>208</v>
      </c>
      <c r="D107" s="141" t="s">
        <v>47</v>
      </c>
      <c r="Q107" s="154"/>
      <c r="R107" s="154"/>
      <c r="S107" s="154"/>
      <c r="T107" s="154"/>
      <c r="U107" s="154"/>
      <c r="V107" s="154"/>
      <c r="W107" s="154"/>
      <c r="X107" s="154"/>
      <c r="Y107" s="154"/>
      <c r="Z107" s="154"/>
      <c r="AA107" s="154"/>
    </row>
    <row r="108" spans="2:27" s="139" customFormat="1" ht="51" hidden="1" x14ac:dyDescent="0.2">
      <c r="B108" s="142" t="s">
        <v>202</v>
      </c>
      <c r="D108" s="141" t="s">
        <v>48</v>
      </c>
      <c r="Q108" s="154"/>
      <c r="R108" s="154"/>
      <c r="S108" s="154"/>
      <c r="T108" s="154"/>
      <c r="U108" s="154"/>
      <c r="V108" s="154"/>
      <c r="W108" s="154"/>
      <c r="X108" s="154"/>
      <c r="Y108" s="154"/>
      <c r="Z108" s="154"/>
      <c r="AA108" s="154"/>
    </row>
    <row r="109" spans="2:27" s="139" customFormat="1" ht="51" hidden="1" x14ac:dyDescent="0.2">
      <c r="B109" s="142" t="s">
        <v>209</v>
      </c>
      <c r="D109" s="141" t="s">
        <v>49</v>
      </c>
      <c r="Q109" s="154"/>
      <c r="R109" s="154"/>
      <c r="S109" s="154"/>
      <c r="T109" s="154"/>
      <c r="U109" s="154"/>
      <c r="V109" s="154"/>
      <c r="W109" s="154"/>
      <c r="X109" s="154"/>
      <c r="Y109" s="154"/>
      <c r="Z109" s="154"/>
      <c r="AA109" s="154"/>
    </row>
    <row r="110" spans="2:27" s="139" customFormat="1" ht="63.75" hidden="1" x14ac:dyDescent="0.2">
      <c r="B110" s="142" t="s">
        <v>210</v>
      </c>
      <c r="D110" s="141" t="s">
        <v>50</v>
      </c>
      <c r="Q110" s="154"/>
      <c r="R110" s="154"/>
      <c r="S110" s="154"/>
      <c r="T110" s="154"/>
      <c r="U110" s="154"/>
      <c r="V110" s="154"/>
      <c r="W110" s="154"/>
      <c r="X110" s="154"/>
      <c r="Y110" s="154"/>
      <c r="Z110" s="154"/>
      <c r="AA110" s="154"/>
    </row>
    <row r="111" spans="2:27" s="139" customFormat="1" ht="51" hidden="1" x14ac:dyDescent="0.2">
      <c r="B111" s="142" t="s">
        <v>211</v>
      </c>
      <c r="D111" s="141" t="s">
        <v>51</v>
      </c>
      <c r="Q111" s="154"/>
      <c r="R111" s="154"/>
      <c r="S111" s="154"/>
      <c r="T111" s="154"/>
      <c r="U111" s="154"/>
      <c r="V111" s="154"/>
      <c r="W111" s="154"/>
      <c r="X111" s="154"/>
      <c r="Y111" s="154"/>
      <c r="Z111" s="154"/>
      <c r="AA111" s="154"/>
    </row>
    <row r="112" spans="2:27" s="139" customFormat="1" ht="51" hidden="1" x14ac:dyDescent="0.2">
      <c r="B112" s="142" t="s">
        <v>212</v>
      </c>
      <c r="D112" s="141" t="s">
        <v>214</v>
      </c>
      <c r="Q112" s="154"/>
      <c r="R112" s="154"/>
      <c r="S112" s="154"/>
      <c r="T112" s="154"/>
      <c r="U112" s="154"/>
      <c r="V112" s="154"/>
      <c r="W112" s="154"/>
      <c r="X112" s="154"/>
      <c r="Y112" s="154"/>
      <c r="Z112" s="154"/>
      <c r="AA112" s="154"/>
    </row>
    <row r="113" spans="2:27" s="139" customFormat="1" ht="25.5" hidden="1" x14ac:dyDescent="0.2">
      <c r="B113" s="142" t="s">
        <v>213</v>
      </c>
      <c r="D113" s="141" t="s">
        <v>53</v>
      </c>
      <c r="Q113" s="154"/>
      <c r="R113" s="154"/>
      <c r="S113" s="154"/>
      <c r="T113" s="154"/>
      <c r="U113" s="154"/>
      <c r="V113" s="154"/>
      <c r="W113" s="154"/>
      <c r="X113" s="154"/>
      <c r="Y113" s="154"/>
      <c r="Z113" s="154"/>
      <c r="AA113" s="154"/>
    </row>
    <row r="114" spans="2:27" s="139" customFormat="1" hidden="1" x14ac:dyDescent="0.2">
      <c r="B114" s="142"/>
      <c r="D114" s="140" t="s">
        <v>113</v>
      </c>
      <c r="E114" s="140"/>
      <c r="F114" s="140"/>
      <c r="G114" s="140"/>
      <c r="H114" s="140"/>
      <c r="I114" s="140"/>
      <c r="J114" s="140"/>
      <c r="K114" s="140"/>
      <c r="L114" s="140"/>
      <c r="Q114" s="154"/>
      <c r="R114" s="154"/>
      <c r="S114" s="154"/>
      <c r="T114" s="154"/>
      <c r="U114" s="154"/>
      <c r="V114" s="154"/>
      <c r="W114" s="154"/>
      <c r="X114" s="154"/>
      <c r="Y114" s="154"/>
      <c r="Z114" s="154"/>
      <c r="AA114" s="154"/>
    </row>
    <row r="115" spans="2:27" s="139" customFormat="1" ht="15.75" hidden="1" customHeight="1" x14ac:dyDescent="0.2">
      <c r="B115" s="143"/>
      <c r="D115" s="140" t="s">
        <v>111</v>
      </c>
      <c r="E115" s="140"/>
      <c r="F115" s="140"/>
      <c r="G115" s="140"/>
      <c r="H115" s="140"/>
      <c r="I115" s="140"/>
      <c r="J115" s="140"/>
      <c r="K115" s="140"/>
      <c r="L115" s="140"/>
      <c r="Q115" s="154"/>
      <c r="R115" s="154"/>
      <c r="S115" s="154"/>
      <c r="T115" s="154"/>
      <c r="U115" s="154"/>
      <c r="V115" s="154"/>
      <c r="W115" s="154"/>
      <c r="X115" s="154"/>
      <c r="Y115" s="154"/>
      <c r="Z115" s="154"/>
      <c r="AA115" s="154"/>
    </row>
    <row r="116" spans="2:27" s="139" customFormat="1" ht="15.75" hidden="1" customHeight="1" x14ac:dyDescent="0.2">
      <c r="B116" s="143"/>
      <c r="D116" s="140" t="s">
        <v>201</v>
      </c>
      <c r="E116" s="140"/>
      <c r="F116" s="140"/>
      <c r="G116" s="140"/>
      <c r="H116" s="140"/>
      <c r="I116" s="140"/>
      <c r="J116" s="140"/>
      <c r="K116" s="140"/>
      <c r="L116" s="140"/>
      <c r="Q116" s="154"/>
      <c r="R116" s="154"/>
      <c r="S116" s="154"/>
      <c r="T116" s="154"/>
      <c r="U116" s="154"/>
      <c r="V116" s="154"/>
      <c r="W116" s="154"/>
      <c r="X116" s="154"/>
      <c r="Y116" s="154"/>
      <c r="Z116" s="154"/>
      <c r="AA116" s="154"/>
    </row>
    <row r="117" spans="2:27" s="139" customFormat="1" hidden="1" x14ac:dyDescent="0.2">
      <c r="B117" s="143"/>
      <c r="D117" s="139">
        <v>2022</v>
      </c>
      <c r="Q117" s="154"/>
      <c r="R117" s="154"/>
      <c r="S117" s="154"/>
      <c r="T117" s="154"/>
      <c r="U117" s="154"/>
      <c r="V117" s="154"/>
      <c r="W117" s="154"/>
      <c r="X117" s="154"/>
      <c r="Y117" s="154"/>
      <c r="Z117" s="154"/>
      <c r="AA117" s="154"/>
    </row>
    <row r="118" spans="2:27" s="139" customFormat="1" hidden="1" x14ac:dyDescent="0.2">
      <c r="B118" s="143"/>
      <c r="D118" s="139">
        <v>2023</v>
      </c>
      <c r="Q118" s="154"/>
      <c r="R118" s="154"/>
      <c r="S118" s="154"/>
      <c r="T118" s="154"/>
      <c r="U118" s="154"/>
      <c r="V118" s="154"/>
      <c r="W118" s="154"/>
      <c r="X118" s="154"/>
      <c r="Y118" s="154"/>
      <c r="Z118" s="154"/>
      <c r="AA118" s="154"/>
    </row>
    <row r="119" spans="2:27" s="139" customFormat="1" hidden="1" x14ac:dyDescent="0.2">
      <c r="B119" s="143"/>
      <c r="D119" s="139">
        <v>2024</v>
      </c>
      <c r="Q119" s="154"/>
      <c r="R119" s="154"/>
      <c r="S119" s="154"/>
      <c r="T119" s="154"/>
      <c r="U119" s="154"/>
      <c r="V119" s="154"/>
      <c r="W119" s="154"/>
      <c r="X119" s="154"/>
      <c r="Y119" s="154"/>
      <c r="Z119" s="154"/>
      <c r="AA119" s="154"/>
    </row>
    <row r="120" spans="2:27" s="139" customFormat="1" hidden="1" x14ac:dyDescent="0.2">
      <c r="B120" s="143"/>
      <c r="D120" s="139">
        <v>2025</v>
      </c>
      <c r="Q120" s="154"/>
      <c r="R120" s="154"/>
      <c r="S120" s="154"/>
      <c r="T120" s="154"/>
      <c r="U120" s="154"/>
      <c r="V120" s="154"/>
      <c r="W120" s="154"/>
      <c r="X120" s="154"/>
      <c r="Y120" s="154"/>
      <c r="Z120" s="154"/>
      <c r="AA120" s="154"/>
    </row>
    <row r="121" spans="2:27" s="139" customFormat="1" hidden="1" x14ac:dyDescent="0.2">
      <c r="B121" s="143"/>
      <c r="D121" s="139">
        <v>2026</v>
      </c>
      <c r="Q121" s="154"/>
      <c r="R121" s="154"/>
      <c r="S121" s="154"/>
      <c r="T121" s="154"/>
      <c r="U121" s="154"/>
      <c r="V121" s="154"/>
      <c r="W121" s="154"/>
      <c r="X121" s="154"/>
      <c r="Y121" s="154"/>
      <c r="Z121" s="154"/>
      <c r="AA121" s="154"/>
    </row>
    <row r="122" spans="2:27" s="139" customFormat="1" hidden="1" x14ac:dyDescent="0.2">
      <c r="B122" s="143"/>
      <c r="D122" s="139">
        <v>2027</v>
      </c>
      <c r="Q122" s="154"/>
      <c r="R122" s="154"/>
      <c r="S122" s="154"/>
      <c r="T122" s="154"/>
      <c r="U122" s="154"/>
      <c r="V122" s="154"/>
      <c r="W122" s="154"/>
      <c r="X122" s="154"/>
      <c r="Y122" s="154"/>
      <c r="Z122" s="154"/>
      <c r="AA122" s="154"/>
    </row>
    <row r="123" spans="2:27" s="139" customFormat="1" hidden="1" x14ac:dyDescent="0.2">
      <c r="B123" s="143"/>
      <c r="D123" s="139">
        <v>2028</v>
      </c>
      <c r="Q123" s="154"/>
      <c r="R123" s="154"/>
      <c r="S123" s="154"/>
      <c r="T123" s="154"/>
      <c r="U123" s="154"/>
      <c r="V123" s="154"/>
      <c r="W123" s="154"/>
      <c r="X123" s="154"/>
      <c r="Y123" s="154"/>
      <c r="Z123" s="154"/>
      <c r="AA123" s="154"/>
    </row>
    <row r="124" spans="2:27" s="139" customFormat="1" hidden="1" x14ac:dyDescent="0.2">
      <c r="B124" s="142"/>
      <c r="D124" s="139">
        <v>2029</v>
      </c>
      <c r="Q124" s="154"/>
      <c r="R124" s="154"/>
      <c r="S124" s="154"/>
      <c r="T124" s="154"/>
      <c r="U124" s="154"/>
      <c r="V124" s="154"/>
      <c r="W124" s="154"/>
      <c r="X124" s="154"/>
      <c r="Y124" s="154"/>
      <c r="Z124" s="154"/>
      <c r="AA124" s="154"/>
    </row>
    <row r="125" spans="2:27" s="139" customFormat="1" hidden="1" x14ac:dyDescent="0.2">
      <c r="B125" s="142"/>
      <c r="Q125" s="154"/>
      <c r="R125" s="154"/>
      <c r="S125" s="154"/>
      <c r="T125" s="154"/>
      <c r="U125" s="154"/>
      <c r="V125" s="154"/>
      <c r="W125" s="154"/>
      <c r="X125" s="154"/>
      <c r="Y125" s="154"/>
      <c r="Z125" s="154"/>
      <c r="AA125" s="154"/>
    </row>
    <row r="126" spans="2:27" s="139" customFormat="1" hidden="1" x14ac:dyDescent="0.2">
      <c r="B126" s="142"/>
      <c r="Q126" s="154"/>
      <c r="R126" s="154"/>
      <c r="S126" s="154"/>
      <c r="T126" s="154"/>
      <c r="U126" s="154"/>
      <c r="V126" s="154"/>
      <c r="W126" s="154"/>
      <c r="X126" s="154"/>
      <c r="Y126" s="154"/>
      <c r="Z126" s="154"/>
      <c r="AA126" s="154"/>
    </row>
    <row r="127" spans="2:27" s="139" customFormat="1" hidden="1" x14ac:dyDescent="0.2">
      <c r="B127" s="142"/>
      <c r="Q127" s="154"/>
      <c r="R127" s="154"/>
      <c r="S127" s="154"/>
      <c r="T127" s="154"/>
      <c r="U127" s="154"/>
      <c r="V127" s="154"/>
      <c r="W127" s="154"/>
      <c r="X127" s="154"/>
      <c r="Y127" s="154"/>
      <c r="Z127" s="154"/>
      <c r="AA127" s="154"/>
    </row>
    <row r="128" spans="2:27" s="139" customFormat="1" hidden="1" x14ac:dyDescent="0.2">
      <c r="B128" s="142"/>
      <c r="Q128" s="154"/>
      <c r="R128" s="154"/>
      <c r="S128" s="154"/>
      <c r="T128" s="154"/>
      <c r="U128" s="154"/>
      <c r="V128" s="154"/>
      <c r="W128" s="154"/>
      <c r="X128" s="154"/>
      <c r="Y128" s="154"/>
      <c r="Z128" s="154"/>
      <c r="AA128" s="154"/>
    </row>
    <row r="129" spans="2:27" s="139" customFormat="1" hidden="1" x14ac:dyDescent="0.2">
      <c r="B129" s="142"/>
      <c r="Q129" s="154"/>
      <c r="R129" s="154"/>
      <c r="S129" s="154"/>
      <c r="T129" s="154"/>
      <c r="U129" s="154"/>
      <c r="V129" s="154"/>
      <c r="W129" s="154"/>
      <c r="X129" s="154"/>
      <c r="Y129" s="154"/>
      <c r="Z129" s="154"/>
      <c r="AA129" s="154"/>
    </row>
    <row r="130" spans="2:27" s="139" customFormat="1" hidden="1" x14ac:dyDescent="0.2">
      <c r="B130" s="142"/>
      <c r="Q130" s="154"/>
      <c r="R130" s="154"/>
      <c r="S130" s="154"/>
      <c r="T130" s="154"/>
      <c r="U130" s="154"/>
      <c r="V130" s="154"/>
      <c r="W130" s="154"/>
      <c r="X130" s="154"/>
      <c r="Y130" s="154"/>
      <c r="Z130" s="154"/>
      <c r="AA130" s="154"/>
    </row>
    <row r="131" spans="2:27" s="139" customFormat="1" x14ac:dyDescent="0.2">
      <c r="B131" s="142"/>
      <c r="Q131" s="154"/>
      <c r="R131" s="154"/>
      <c r="S131" s="154"/>
      <c r="T131" s="154"/>
      <c r="U131" s="154"/>
      <c r="V131" s="154"/>
      <c r="W131" s="154"/>
      <c r="X131" s="154"/>
      <c r="Y131" s="154"/>
      <c r="Z131" s="154"/>
      <c r="AA131" s="154"/>
    </row>
    <row r="132" spans="2:27" s="139" customFormat="1" x14ac:dyDescent="0.2">
      <c r="B132" s="142"/>
      <c r="Q132" s="154"/>
      <c r="R132" s="154"/>
      <c r="S132" s="154"/>
      <c r="T132" s="154"/>
      <c r="U132" s="154"/>
      <c r="V132" s="154"/>
      <c r="W132" s="154"/>
      <c r="X132" s="154"/>
      <c r="Y132" s="154"/>
      <c r="Z132" s="154"/>
      <c r="AA132" s="154"/>
    </row>
    <row r="133" spans="2:27" s="139" customFormat="1" x14ac:dyDescent="0.2">
      <c r="B133" s="142"/>
      <c r="Q133" s="154"/>
      <c r="R133" s="154"/>
      <c r="S133" s="154"/>
      <c r="T133" s="154"/>
      <c r="U133" s="154"/>
      <c r="V133" s="154"/>
      <c r="W133" s="154"/>
      <c r="X133" s="154"/>
      <c r="Y133" s="154"/>
      <c r="Z133" s="154"/>
      <c r="AA133" s="154"/>
    </row>
    <row r="134" spans="2:27" s="139" customFormat="1" x14ac:dyDescent="0.2">
      <c r="B134" s="142"/>
      <c r="Q134" s="154"/>
      <c r="R134" s="154"/>
      <c r="S134" s="154"/>
      <c r="T134" s="154"/>
      <c r="U134" s="154"/>
      <c r="V134" s="154"/>
      <c r="W134" s="154"/>
      <c r="X134" s="154"/>
      <c r="Y134" s="154"/>
      <c r="Z134" s="154"/>
      <c r="AA134" s="154"/>
    </row>
    <row r="135" spans="2:27" s="139" customFormat="1" x14ac:dyDescent="0.2">
      <c r="B135" s="142"/>
      <c r="Q135" s="154"/>
      <c r="R135" s="154"/>
      <c r="S135" s="154"/>
      <c r="T135" s="154"/>
      <c r="U135" s="154"/>
      <c r="V135" s="154"/>
      <c r="W135" s="154"/>
      <c r="X135" s="154"/>
      <c r="Y135" s="154"/>
      <c r="Z135" s="154"/>
      <c r="AA135" s="154"/>
    </row>
    <row r="136" spans="2:27" s="139" customFormat="1" x14ac:dyDescent="0.2">
      <c r="B136" s="142"/>
      <c r="Q136" s="154"/>
      <c r="R136" s="154"/>
      <c r="S136" s="154"/>
      <c r="T136" s="154"/>
      <c r="U136" s="154"/>
      <c r="V136" s="154"/>
      <c r="W136" s="154"/>
      <c r="X136" s="154"/>
      <c r="Y136" s="154"/>
      <c r="Z136" s="154"/>
      <c r="AA136" s="154"/>
    </row>
    <row r="137" spans="2:27" s="139" customFormat="1" x14ac:dyDescent="0.2">
      <c r="B137" s="142"/>
      <c r="Q137" s="154"/>
      <c r="R137" s="154"/>
      <c r="S137" s="154"/>
      <c r="T137" s="154"/>
      <c r="U137" s="154"/>
      <c r="V137" s="154"/>
      <c r="W137" s="154"/>
      <c r="X137" s="154"/>
      <c r="Y137" s="154"/>
      <c r="Z137" s="154"/>
      <c r="AA137" s="154"/>
    </row>
    <row r="138" spans="2:27" s="139" customFormat="1" x14ac:dyDescent="0.2">
      <c r="B138" s="142"/>
      <c r="Q138" s="154"/>
      <c r="R138" s="154"/>
      <c r="S138" s="154"/>
      <c r="T138" s="154"/>
      <c r="U138" s="154"/>
      <c r="V138" s="154"/>
      <c r="W138" s="154"/>
      <c r="X138" s="154"/>
      <c r="Y138" s="154"/>
      <c r="Z138" s="154"/>
      <c r="AA138" s="154"/>
    </row>
    <row r="139" spans="2:27" s="139" customFormat="1" x14ac:dyDescent="0.2">
      <c r="B139" s="142"/>
      <c r="Q139" s="154"/>
      <c r="R139" s="154"/>
      <c r="S139" s="154"/>
      <c r="T139" s="154"/>
      <c r="U139" s="154"/>
      <c r="V139" s="154"/>
      <c r="W139" s="154"/>
      <c r="X139" s="154"/>
      <c r="Y139" s="154"/>
      <c r="Z139" s="154"/>
      <c r="AA139" s="154"/>
    </row>
    <row r="140" spans="2:27" s="139" customFormat="1" x14ac:dyDescent="0.2">
      <c r="B140" s="142"/>
      <c r="Q140" s="154"/>
      <c r="R140" s="154"/>
      <c r="S140" s="154"/>
      <c r="T140" s="154"/>
      <c r="U140" s="154"/>
      <c r="V140" s="154"/>
      <c r="W140" s="154"/>
      <c r="X140" s="154"/>
      <c r="Y140" s="154"/>
      <c r="Z140" s="154"/>
      <c r="AA140" s="154"/>
    </row>
    <row r="141" spans="2:27" s="139" customFormat="1" x14ac:dyDescent="0.2">
      <c r="B141" s="142"/>
      <c r="Q141" s="154"/>
      <c r="R141" s="154"/>
      <c r="S141" s="154"/>
      <c r="T141" s="154"/>
      <c r="U141" s="154"/>
      <c r="V141" s="154"/>
      <c r="W141" s="154"/>
      <c r="X141" s="154"/>
      <c r="Y141" s="154"/>
      <c r="Z141" s="154"/>
      <c r="AA141" s="154"/>
    </row>
    <row r="142" spans="2:27" s="139" customFormat="1" x14ac:dyDescent="0.2">
      <c r="B142" s="142"/>
      <c r="Q142" s="154"/>
      <c r="R142" s="154"/>
      <c r="S142" s="154"/>
      <c r="T142" s="154"/>
      <c r="U142" s="154"/>
      <c r="V142" s="154"/>
      <c r="W142" s="154"/>
      <c r="X142" s="154"/>
      <c r="Y142" s="154"/>
      <c r="Z142" s="154"/>
      <c r="AA142" s="154"/>
    </row>
    <row r="143" spans="2:27" s="139" customFormat="1" x14ac:dyDescent="0.2">
      <c r="B143" s="142"/>
      <c r="Q143" s="154"/>
      <c r="R143" s="154"/>
      <c r="S143" s="154"/>
      <c r="T143" s="154"/>
      <c r="U143" s="154"/>
      <c r="V143" s="154"/>
      <c r="W143" s="154"/>
      <c r="X143" s="154"/>
      <c r="Y143" s="154"/>
      <c r="Z143" s="154"/>
      <c r="AA143" s="154"/>
    </row>
    <row r="144" spans="2:27" s="139" customFormat="1" x14ac:dyDescent="0.2">
      <c r="B144" s="142"/>
      <c r="Q144" s="154"/>
      <c r="R144" s="154"/>
      <c r="S144" s="154"/>
      <c r="T144" s="154"/>
      <c r="U144" s="154"/>
      <c r="V144" s="154"/>
      <c r="W144" s="154"/>
      <c r="X144" s="154"/>
      <c r="Y144" s="154"/>
      <c r="Z144" s="154"/>
      <c r="AA144" s="154"/>
    </row>
    <row r="145" spans="2:27" s="139" customFormat="1" x14ac:dyDescent="0.2">
      <c r="B145" s="142"/>
      <c r="Q145" s="154"/>
      <c r="R145" s="154"/>
      <c r="S145" s="154"/>
      <c r="T145" s="154"/>
      <c r="U145" s="154"/>
      <c r="V145" s="154"/>
      <c r="W145" s="154"/>
      <c r="X145" s="154"/>
      <c r="Y145" s="154"/>
      <c r="Z145" s="154"/>
      <c r="AA145" s="154"/>
    </row>
    <row r="146" spans="2:27" s="139" customFormat="1" x14ac:dyDescent="0.2">
      <c r="B146" s="142"/>
      <c r="Q146" s="154"/>
      <c r="R146" s="154"/>
      <c r="S146" s="154"/>
      <c r="T146" s="154"/>
      <c r="U146" s="154"/>
      <c r="V146" s="154"/>
      <c r="W146" s="154"/>
      <c r="X146" s="154"/>
      <c r="Y146" s="154"/>
      <c r="Z146" s="154"/>
      <c r="AA146" s="154"/>
    </row>
    <row r="147" spans="2:27" s="139" customFormat="1" x14ac:dyDescent="0.2">
      <c r="B147" s="142"/>
      <c r="Q147" s="154"/>
      <c r="R147" s="154"/>
      <c r="S147" s="154"/>
      <c r="T147" s="154"/>
      <c r="U147" s="154"/>
      <c r="V147" s="154"/>
      <c r="W147" s="154"/>
      <c r="X147" s="154"/>
      <c r="Y147" s="154"/>
      <c r="Z147" s="154"/>
      <c r="AA147" s="154"/>
    </row>
    <row r="148" spans="2:27" s="139" customFormat="1" x14ac:dyDescent="0.2">
      <c r="B148" s="142"/>
      <c r="Q148" s="154"/>
      <c r="R148" s="154"/>
      <c r="S148" s="154"/>
      <c r="T148" s="154"/>
      <c r="U148" s="154"/>
      <c r="V148" s="154"/>
      <c r="W148" s="154"/>
      <c r="X148" s="154"/>
      <c r="Y148" s="154"/>
      <c r="Z148" s="154"/>
      <c r="AA148" s="154"/>
    </row>
    <row r="149" spans="2:27" s="139" customFormat="1" x14ac:dyDescent="0.2">
      <c r="B149" s="142"/>
      <c r="Q149" s="154"/>
      <c r="R149" s="154"/>
      <c r="S149" s="154"/>
      <c r="T149" s="154"/>
      <c r="U149" s="154"/>
      <c r="V149" s="154"/>
      <c r="W149" s="154"/>
      <c r="X149" s="154"/>
      <c r="Y149" s="154"/>
      <c r="Z149" s="154"/>
      <c r="AA149" s="154"/>
    </row>
    <row r="150" spans="2:27" s="139" customFormat="1" x14ac:dyDescent="0.2">
      <c r="B150" s="142"/>
      <c r="Q150" s="154"/>
      <c r="R150" s="154"/>
      <c r="S150" s="154"/>
      <c r="T150" s="154"/>
      <c r="U150" s="154"/>
      <c r="V150" s="154"/>
      <c r="W150" s="154"/>
      <c r="X150" s="154"/>
      <c r="Y150" s="154"/>
      <c r="Z150" s="154"/>
      <c r="AA150" s="154"/>
    </row>
    <row r="151" spans="2:27" s="139" customFormat="1" x14ac:dyDescent="0.2">
      <c r="B151" s="142"/>
      <c r="Q151" s="154"/>
      <c r="R151" s="154"/>
      <c r="S151" s="154"/>
      <c r="T151" s="154"/>
      <c r="U151" s="154"/>
      <c r="V151" s="154"/>
      <c r="W151" s="154"/>
      <c r="X151" s="154"/>
      <c r="Y151" s="154"/>
      <c r="Z151" s="154"/>
      <c r="AA151" s="154"/>
    </row>
    <row r="152" spans="2:27" s="139" customFormat="1" x14ac:dyDescent="0.2">
      <c r="B152" s="142"/>
      <c r="Q152" s="154"/>
      <c r="R152" s="154"/>
      <c r="S152" s="154"/>
      <c r="T152" s="154"/>
      <c r="U152" s="154"/>
      <c r="V152" s="154"/>
      <c r="W152" s="154"/>
      <c r="X152" s="154"/>
      <c r="Y152" s="154"/>
      <c r="Z152" s="154"/>
      <c r="AA152" s="154"/>
    </row>
    <row r="153" spans="2:27" s="139" customFormat="1" x14ac:dyDescent="0.2">
      <c r="B153" s="142"/>
      <c r="Q153" s="154"/>
      <c r="R153" s="154"/>
      <c r="S153" s="154"/>
      <c r="T153" s="154"/>
      <c r="U153" s="154"/>
      <c r="V153" s="154"/>
      <c r="W153" s="154"/>
      <c r="X153" s="154"/>
      <c r="Y153" s="154"/>
      <c r="Z153" s="154"/>
      <c r="AA153" s="154"/>
    </row>
    <row r="154" spans="2:27" s="139" customFormat="1" x14ac:dyDescent="0.2">
      <c r="B154" s="142"/>
      <c r="Q154" s="154"/>
      <c r="R154" s="154"/>
      <c r="S154" s="154"/>
      <c r="T154" s="154"/>
      <c r="U154" s="154"/>
      <c r="V154" s="154"/>
      <c r="W154" s="154"/>
      <c r="X154" s="154"/>
      <c r="Y154" s="154"/>
      <c r="Z154" s="154"/>
      <c r="AA154" s="154"/>
    </row>
    <row r="155" spans="2:27" s="139" customFormat="1" x14ac:dyDescent="0.2">
      <c r="B155" s="142"/>
      <c r="Q155" s="154"/>
      <c r="R155" s="154"/>
      <c r="S155" s="154"/>
      <c r="T155" s="154"/>
      <c r="U155" s="154"/>
      <c r="V155" s="154"/>
      <c r="W155" s="154"/>
      <c r="X155" s="154"/>
      <c r="Y155" s="154"/>
      <c r="Z155" s="154"/>
      <c r="AA155" s="154"/>
    </row>
    <row r="156" spans="2:27" s="139" customFormat="1" x14ac:dyDescent="0.2">
      <c r="B156" s="142"/>
      <c r="Q156" s="154"/>
      <c r="R156" s="154"/>
      <c r="S156" s="154"/>
      <c r="T156" s="154"/>
      <c r="U156" s="154"/>
      <c r="V156" s="154"/>
      <c r="W156" s="154"/>
      <c r="X156" s="154"/>
      <c r="Y156" s="154"/>
      <c r="Z156" s="154"/>
      <c r="AA156" s="154"/>
    </row>
    <row r="157" spans="2:27" s="139" customFormat="1" x14ac:dyDescent="0.2">
      <c r="B157" s="142"/>
      <c r="Q157" s="154"/>
      <c r="R157" s="154"/>
      <c r="S157" s="154"/>
      <c r="T157" s="154"/>
      <c r="U157" s="154"/>
      <c r="V157" s="154"/>
      <c r="W157" s="154"/>
      <c r="X157" s="154"/>
      <c r="Y157" s="154"/>
      <c r="Z157" s="154"/>
      <c r="AA157" s="154"/>
    </row>
    <row r="158" spans="2:27" s="139" customFormat="1" x14ac:dyDescent="0.2">
      <c r="B158" s="142"/>
      <c r="Q158" s="154"/>
      <c r="R158" s="154"/>
      <c r="S158" s="154"/>
      <c r="T158" s="154"/>
      <c r="U158" s="154"/>
      <c r="V158" s="154"/>
      <c r="W158" s="154"/>
      <c r="X158" s="154"/>
      <c r="Y158" s="154"/>
      <c r="Z158" s="154"/>
      <c r="AA158" s="154"/>
    </row>
    <row r="159" spans="2:27" s="139" customFormat="1" x14ac:dyDescent="0.2">
      <c r="B159" s="142"/>
      <c r="Q159" s="154"/>
      <c r="R159" s="154"/>
      <c r="S159" s="154"/>
      <c r="T159" s="154"/>
      <c r="U159" s="154"/>
      <c r="V159" s="154"/>
      <c r="W159" s="154"/>
      <c r="X159" s="154"/>
      <c r="Y159" s="154"/>
      <c r="Z159" s="154"/>
      <c r="AA159" s="154"/>
    </row>
    <row r="160" spans="2:27" s="139" customFormat="1" x14ac:dyDescent="0.2">
      <c r="B160" s="144"/>
      <c r="C160" s="145"/>
      <c r="D160" s="145"/>
      <c r="E160" s="145"/>
      <c r="F160" s="145"/>
      <c r="G160" s="145"/>
      <c r="H160" s="145"/>
      <c r="Q160" s="154"/>
      <c r="R160" s="154"/>
      <c r="S160" s="154"/>
      <c r="T160" s="154"/>
      <c r="U160" s="154"/>
      <c r="V160" s="154"/>
      <c r="W160" s="154"/>
      <c r="X160" s="154"/>
      <c r="Y160" s="154"/>
      <c r="Z160" s="154"/>
      <c r="AA160" s="154"/>
    </row>
    <row r="161" spans="2:27" s="139" customFormat="1" x14ac:dyDescent="0.2">
      <c r="B161" s="144"/>
      <c r="C161" s="145"/>
      <c r="D161" s="145"/>
      <c r="E161" s="145"/>
      <c r="F161" s="145"/>
      <c r="G161" s="145"/>
      <c r="H161" s="145"/>
      <c r="Q161" s="154"/>
      <c r="R161" s="154"/>
      <c r="S161" s="154"/>
      <c r="T161" s="154"/>
      <c r="U161" s="154"/>
      <c r="V161" s="154"/>
      <c r="W161" s="154"/>
      <c r="X161" s="154"/>
      <c r="Y161" s="154"/>
      <c r="Z161" s="154"/>
      <c r="AA161" s="154"/>
    </row>
    <row r="162" spans="2:27" x14ac:dyDescent="0.2">
      <c r="B162" s="146"/>
      <c r="C162" s="147"/>
      <c r="D162" s="147"/>
      <c r="E162" s="147"/>
      <c r="F162" s="147"/>
      <c r="G162" s="147"/>
      <c r="H162" s="147"/>
    </row>
    <row r="163" spans="2:27" x14ac:dyDescent="0.2">
      <c r="B163" s="146"/>
      <c r="C163" s="147"/>
      <c r="D163" s="147"/>
      <c r="E163" s="147"/>
      <c r="F163" s="147"/>
      <c r="G163" s="147"/>
      <c r="H163" s="147"/>
    </row>
    <row r="164" spans="2:27" x14ac:dyDescent="0.2">
      <c r="B164" s="146"/>
      <c r="C164" s="147"/>
      <c r="D164" s="147"/>
      <c r="E164" s="147"/>
      <c r="F164" s="147"/>
      <c r="G164" s="147"/>
      <c r="H164" s="147"/>
    </row>
    <row r="165" spans="2:27" x14ac:dyDescent="0.2">
      <c r="B165" s="146"/>
      <c r="C165" s="147"/>
      <c r="D165" s="147"/>
      <c r="E165" s="147"/>
      <c r="F165" s="147"/>
      <c r="G165" s="147"/>
      <c r="H165" s="147"/>
    </row>
    <row r="166" spans="2:27" x14ac:dyDescent="0.2">
      <c r="B166" s="146"/>
      <c r="C166" s="147"/>
      <c r="D166" s="147"/>
      <c r="E166" s="147"/>
      <c r="F166" s="147"/>
      <c r="G166" s="147"/>
      <c r="H166" s="147"/>
    </row>
    <row r="167" spans="2:27" x14ac:dyDescent="0.2">
      <c r="B167" s="146"/>
      <c r="C167" s="147"/>
      <c r="D167" s="147"/>
      <c r="E167" s="147"/>
      <c r="F167" s="147"/>
      <c r="G167" s="147"/>
      <c r="H167" s="147"/>
    </row>
    <row r="168" spans="2:27" x14ac:dyDescent="0.2">
      <c r="B168" s="147"/>
      <c r="C168" s="147"/>
      <c r="D168" s="147"/>
      <c r="E168" s="147"/>
      <c r="F168" s="147"/>
      <c r="G168" s="147"/>
      <c r="H168" s="147"/>
    </row>
    <row r="169" spans="2:27" x14ac:dyDescent="0.2">
      <c r="B169" s="147"/>
      <c r="C169" s="147"/>
      <c r="D169" s="147"/>
      <c r="E169" s="147"/>
      <c r="F169" s="147"/>
      <c r="G169" s="147"/>
      <c r="H169" s="147"/>
    </row>
    <row r="170" spans="2:27" x14ac:dyDescent="0.2">
      <c r="B170" s="147"/>
      <c r="C170" s="147"/>
      <c r="D170" s="147"/>
      <c r="E170" s="147"/>
      <c r="F170" s="147"/>
      <c r="G170" s="147"/>
      <c r="H170" s="147"/>
    </row>
    <row r="171" spans="2:27" x14ac:dyDescent="0.2">
      <c r="B171" s="147"/>
      <c r="C171" s="147"/>
      <c r="D171" s="147"/>
      <c r="E171" s="147"/>
      <c r="F171" s="147"/>
      <c r="G171" s="147"/>
      <c r="H171" s="147"/>
    </row>
    <row r="172" spans="2:27" x14ac:dyDescent="0.2">
      <c r="B172" s="147"/>
      <c r="C172" s="147"/>
      <c r="D172" s="147"/>
      <c r="E172" s="147"/>
      <c r="F172" s="147"/>
      <c r="G172" s="147"/>
      <c r="H172" s="147"/>
    </row>
    <row r="173" spans="2:27" x14ac:dyDescent="0.2">
      <c r="B173" s="147"/>
      <c r="C173" s="147"/>
      <c r="D173" s="147"/>
      <c r="E173" s="147"/>
      <c r="F173" s="147"/>
      <c r="G173" s="147"/>
      <c r="H173" s="147"/>
    </row>
    <row r="174" spans="2:27" x14ac:dyDescent="0.2">
      <c r="B174" s="147"/>
      <c r="C174" s="147"/>
      <c r="D174" s="147"/>
      <c r="E174" s="147"/>
      <c r="F174" s="147"/>
      <c r="G174" s="147"/>
      <c r="H174" s="147"/>
    </row>
    <row r="175" spans="2:27" x14ac:dyDescent="0.2">
      <c r="B175" s="147"/>
      <c r="C175" s="147"/>
      <c r="D175" s="147"/>
      <c r="E175" s="147"/>
      <c r="F175" s="147"/>
      <c r="G175" s="147"/>
      <c r="H175" s="147"/>
    </row>
    <row r="176" spans="2:27" x14ac:dyDescent="0.2">
      <c r="B176" s="147"/>
      <c r="C176" s="147"/>
      <c r="D176" s="147"/>
      <c r="E176" s="147"/>
      <c r="F176" s="147"/>
      <c r="G176" s="147"/>
      <c r="H176" s="147"/>
    </row>
    <row r="177" spans="2:8" x14ac:dyDescent="0.2">
      <c r="B177" s="147"/>
      <c r="C177" s="147"/>
      <c r="D177" s="147"/>
      <c r="E177" s="147"/>
      <c r="F177" s="147"/>
      <c r="G177" s="147"/>
      <c r="H177" s="147"/>
    </row>
    <row r="178" spans="2:8" x14ac:dyDescent="0.2">
      <c r="B178" s="147"/>
      <c r="C178" s="147"/>
      <c r="D178" s="147"/>
      <c r="E178" s="147"/>
      <c r="F178" s="147"/>
      <c r="G178" s="147"/>
      <c r="H178" s="147"/>
    </row>
    <row r="179" spans="2:8" x14ac:dyDescent="0.2">
      <c r="B179" s="147"/>
      <c r="C179" s="147"/>
      <c r="D179" s="147"/>
      <c r="E179" s="147"/>
      <c r="F179" s="147"/>
      <c r="G179" s="147"/>
      <c r="H179" s="147"/>
    </row>
    <row r="180" spans="2:8" x14ac:dyDescent="0.2">
      <c r="B180" s="147"/>
      <c r="C180" s="147"/>
      <c r="D180" s="147"/>
      <c r="E180" s="147"/>
      <c r="F180" s="147"/>
      <c r="G180" s="147"/>
      <c r="H180" s="147"/>
    </row>
    <row r="181" spans="2:8" x14ac:dyDescent="0.2">
      <c r="B181" s="147"/>
      <c r="C181" s="147"/>
      <c r="D181" s="147"/>
      <c r="E181" s="147"/>
      <c r="F181" s="147"/>
      <c r="G181" s="147"/>
      <c r="H181" s="147"/>
    </row>
    <row r="182" spans="2:8" x14ac:dyDescent="0.2">
      <c r="B182" s="147"/>
      <c r="C182" s="147"/>
      <c r="D182" s="147"/>
      <c r="E182" s="147"/>
      <c r="F182" s="147"/>
      <c r="G182" s="147"/>
      <c r="H182" s="147"/>
    </row>
    <row r="183" spans="2:8" x14ac:dyDescent="0.2">
      <c r="B183" s="147"/>
      <c r="C183" s="147"/>
      <c r="D183" s="147"/>
      <c r="E183" s="147"/>
      <c r="F183" s="147"/>
      <c r="G183" s="147"/>
      <c r="H183" s="147"/>
    </row>
    <row r="184" spans="2:8" x14ac:dyDescent="0.2">
      <c r="B184" s="147"/>
      <c r="C184" s="147"/>
      <c r="D184" s="147"/>
      <c r="E184" s="147"/>
      <c r="F184" s="147"/>
      <c r="G184" s="147"/>
      <c r="H184" s="147"/>
    </row>
    <row r="185" spans="2:8" x14ac:dyDescent="0.2">
      <c r="B185" s="147"/>
      <c r="C185" s="147"/>
      <c r="D185" s="147"/>
      <c r="E185" s="147"/>
      <c r="F185" s="147"/>
      <c r="G185" s="147"/>
      <c r="H185" s="147"/>
    </row>
    <row r="186" spans="2:8" x14ac:dyDescent="0.2">
      <c r="B186" s="147"/>
      <c r="C186" s="147"/>
      <c r="D186" s="147"/>
      <c r="E186" s="147"/>
      <c r="F186" s="147"/>
      <c r="G186" s="147"/>
      <c r="H186" s="147"/>
    </row>
    <row r="187" spans="2:8" x14ac:dyDescent="0.2">
      <c r="B187" s="147"/>
      <c r="C187" s="147"/>
      <c r="D187" s="147"/>
      <c r="E187" s="147"/>
      <c r="F187" s="147"/>
      <c r="G187" s="147"/>
      <c r="H187" s="147"/>
    </row>
    <row r="188" spans="2:8" x14ac:dyDescent="0.2">
      <c r="B188" s="147"/>
      <c r="C188" s="147"/>
      <c r="D188" s="147"/>
      <c r="E188" s="147"/>
      <c r="F188" s="147"/>
      <c r="G188" s="147"/>
      <c r="H188" s="147"/>
    </row>
    <row r="189" spans="2:8" x14ac:dyDescent="0.2">
      <c r="B189" s="147"/>
      <c r="C189" s="147"/>
      <c r="D189" s="147"/>
      <c r="E189" s="147"/>
      <c r="F189" s="147"/>
      <c r="G189" s="147"/>
      <c r="H189" s="147"/>
    </row>
    <row r="190" spans="2:8" x14ac:dyDescent="0.2">
      <c r="B190" s="147"/>
      <c r="C190" s="147"/>
      <c r="D190" s="147"/>
      <c r="E190" s="147"/>
      <c r="F190" s="147"/>
      <c r="G190" s="147"/>
      <c r="H190" s="147"/>
    </row>
  </sheetData>
  <sheetProtection formatCells="0" formatColumns="0" formatRows="0" insertRows="0"/>
  <mergeCells count="64">
    <mergeCell ref="C71:P71"/>
    <mergeCell ref="C70:P70"/>
    <mergeCell ref="B45:B47"/>
    <mergeCell ref="B49:P49"/>
    <mergeCell ref="B50:P65"/>
    <mergeCell ref="A66:Q66"/>
    <mergeCell ref="C67:P67"/>
    <mergeCell ref="C69:P69"/>
    <mergeCell ref="B70:B71"/>
    <mergeCell ref="B67:B68"/>
    <mergeCell ref="C68:P68"/>
    <mergeCell ref="B43:P43"/>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K10:P10"/>
    <mergeCell ref="D10:J10"/>
    <mergeCell ref="B2:B5"/>
    <mergeCell ref="C2:M2"/>
    <mergeCell ref="N2:P2"/>
    <mergeCell ref="C3:M3"/>
    <mergeCell ref="N3:P3"/>
    <mergeCell ref="C4:M4"/>
    <mergeCell ref="N4:P4"/>
    <mergeCell ref="C5:M5"/>
    <mergeCell ref="N5:P5"/>
  </mergeCells>
  <conditionalFormatting sqref="E47:P47">
    <cfRule type="cellIs" dxfId="28" priority="2" operator="equal">
      <formula>$S$1</formula>
    </cfRule>
    <cfRule type="cellIs" dxfId="27" priority="3" operator="lessThanOrEqual">
      <formula>$S$5</formula>
    </cfRule>
    <cfRule type="cellIs" dxfId="26" priority="4" operator="between">
      <formula>$S$3</formula>
      <formula>$S$4</formula>
    </cfRule>
    <cfRule type="cellIs" dxfId="25" priority="5" operator="greaterThan">
      <formula>$S$2</formula>
    </cfRule>
  </conditionalFormatting>
  <dataValidations count="7">
    <dataValidation type="list" allowBlank="1" showInputMessage="1" showErrorMessage="1" sqref="C32:P32 WVK983077:WVX983077 WLO983077:WMB983077 WBS983077:WCF983077 VRW983077:VSJ983077 VIA983077:VIN983077 UYE983077:UYR983077 UOI983077:UOV983077 UEM983077:UEZ983077 TUQ983077:TVD983077 TKU983077:TLH983077 TAY983077:TBL983077 SRC983077:SRP983077 SHG983077:SHT983077 RXK983077:RXX983077 RNO983077:ROB983077 RDS983077:REF983077 QTW983077:QUJ983077 QKA983077:QKN983077 QAE983077:QAR983077 PQI983077:PQV983077 PGM983077:PGZ983077 OWQ983077:OXD983077 OMU983077:ONH983077 OCY983077:ODL983077 NTC983077:NTP983077 NJG983077:NJT983077 MZK983077:MZX983077 MPO983077:MQB983077 MFS983077:MGF983077 LVW983077:LWJ983077 LMA983077:LMN983077 LCE983077:LCR983077 KSI983077:KSV983077 KIM983077:KIZ983077 JYQ983077:JZD983077 JOU983077:JPH983077 JEY983077:JFL983077 IVC983077:IVP983077 ILG983077:ILT983077 IBK983077:IBX983077 HRO983077:HSB983077 HHS983077:HIF983077 GXW983077:GYJ983077 GOA983077:GON983077 GEE983077:GER983077 FUI983077:FUV983077 FKM983077:FKZ983077 FAQ983077:FBD983077 EQU983077:ERH983077 EGY983077:EHL983077 DXC983077:DXP983077 DNG983077:DNT983077 DDK983077:DDX983077 CTO983077:CUB983077 CJS983077:CKF983077 BZW983077:CAJ983077 BQA983077:BQN983077 BGE983077:BGR983077 AWI983077:AWV983077 AMM983077:AMZ983077 ACQ983077:ADD983077 SU983077:TH983077 IY983077:JL983077 C983077:P983077 WVK917541:WVX917541 WLO917541:WMB917541 WBS917541:WCF917541 VRW917541:VSJ917541 VIA917541:VIN917541 UYE917541:UYR917541 UOI917541:UOV917541 UEM917541:UEZ917541 TUQ917541:TVD917541 TKU917541:TLH917541 TAY917541:TBL917541 SRC917541:SRP917541 SHG917541:SHT917541 RXK917541:RXX917541 RNO917541:ROB917541 RDS917541:REF917541 QTW917541:QUJ917541 QKA917541:QKN917541 QAE917541:QAR917541 PQI917541:PQV917541 PGM917541:PGZ917541 OWQ917541:OXD917541 OMU917541:ONH917541 OCY917541:ODL917541 NTC917541:NTP917541 NJG917541:NJT917541 MZK917541:MZX917541 MPO917541:MQB917541 MFS917541:MGF917541 LVW917541:LWJ917541 LMA917541:LMN917541 LCE917541:LCR917541 KSI917541:KSV917541 KIM917541:KIZ917541 JYQ917541:JZD917541 JOU917541:JPH917541 JEY917541:JFL917541 IVC917541:IVP917541 ILG917541:ILT917541 IBK917541:IBX917541 HRO917541:HSB917541 HHS917541:HIF917541 GXW917541:GYJ917541 GOA917541:GON917541 GEE917541:GER917541 FUI917541:FUV917541 FKM917541:FKZ917541 FAQ917541:FBD917541 EQU917541:ERH917541 EGY917541:EHL917541 DXC917541:DXP917541 DNG917541:DNT917541 DDK917541:DDX917541 CTO917541:CUB917541 CJS917541:CKF917541 BZW917541:CAJ917541 BQA917541:BQN917541 BGE917541:BGR917541 AWI917541:AWV917541 AMM917541:AMZ917541 ACQ917541:ADD917541 SU917541:TH917541 IY917541:JL917541 C917541:P917541 WVK852005:WVX852005 WLO852005:WMB852005 WBS852005:WCF852005 VRW852005:VSJ852005 VIA852005:VIN852005 UYE852005:UYR852005 UOI852005:UOV852005 UEM852005:UEZ852005 TUQ852005:TVD852005 TKU852005:TLH852005 TAY852005:TBL852005 SRC852005:SRP852005 SHG852005:SHT852005 RXK852005:RXX852005 RNO852005:ROB852005 RDS852005:REF852005 QTW852005:QUJ852005 QKA852005:QKN852005 QAE852005:QAR852005 PQI852005:PQV852005 PGM852005:PGZ852005 OWQ852005:OXD852005 OMU852005:ONH852005 OCY852005:ODL852005 NTC852005:NTP852005 NJG852005:NJT852005 MZK852005:MZX852005 MPO852005:MQB852005 MFS852005:MGF852005 LVW852005:LWJ852005 LMA852005:LMN852005 LCE852005:LCR852005 KSI852005:KSV852005 KIM852005:KIZ852005 JYQ852005:JZD852005 JOU852005:JPH852005 JEY852005:JFL852005 IVC852005:IVP852005 ILG852005:ILT852005 IBK852005:IBX852005 HRO852005:HSB852005 HHS852005:HIF852005 GXW852005:GYJ852005 GOA852005:GON852005 GEE852005:GER852005 FUI852005:FUV852005 FKM852005:FKZ852005 FAQ852005:FBD852005 EQU852005:ERH852005 EGY852005:EHL852005 DXC852005:DXP852005 DNG852005:DNT852005 DDK852005:DDX852005 CTO852005:CUB852005 CJS852005:CKF852005 BZW852005:CAJ852005 BQA852005:BQN852005 BGE852005:BGR852005 AWI852005:AWV852005 AMM852005:AMZ852005 ACQ852005:ADD852005 SU852005:TH852005 IY852005:JL852005 C852005:P852005 WVK786469:WVX786469 WLO786469:WMB786469 WBS786469:WCF786469 VRW786469:VSJ786469 VIA786469:VIN786469 UYE786469:UYR786469 UOI786469:UOV786469 UEM786469:UEZ786469 TUQ786469:TVD786469 TKU786469:TLH786469 TAY786469:TBL786469 SRC786469:SRP786469 SHG786469:SHT786469 RXK786469:RXX786469 RNO786469:ROB786469 RDS786469:REF786469 QTW786469:QUJ786469 QKA786469:QKN786469 QAE786469:QAR786469 PQI786469:PQV786469 PGM786469:PGZ786469 OWQ786469:OXD786469 OMU786469:ONH786469 OCY786469:ODL786469 NTC786469:NTP786469 NJG786469:NJT786469 MZK786469:MZX786469 MPO786469:MQB786469 MFS786469:MGF786469 LVW786469:LWJ786469 LMA786469:LMN786469 LCE786469:LCR786469 KSI786469:KSV786469 KIM786469:KIZ786469 JYQ786469:JZD786469 JOU786469:JPH786469 JEY786469:JFL786469 IVC786469:IVP786469 ILG786469:ILT786469 IBK786469:IBX786469 HRO786469:HSB786469 HHS786469:HIF786469 GXW786469:GYJ786469 GOA786469:GON786469 GEE786469:GER786469 FUI786469:FUV786469 FKM786469:FKZ786469 FAQ786469:FBD786469 EQU786469:ERH786469 EGY786469:EHL786469 DXC786469:DXP786469 DNG786469:DNT786469 DDK786469:DDX786469 CTO786469:CUB786469 CJS786469:CKF786469 BZW786469:CAJ786469 BQA786469:BQN786469 BGE786469:BGR786469 AWI786469:AWV786469 AMM786469:AMZ786469 ACQ786469:ADD786469 SU786469:TH786469 IY786469:JL786469 C786469:P786469 WVK720933:WVX720933 WLO720933:WMB720933 WBS720933:WCF720933 VRW720933:VSJ720933 VIA720933:VIN720933 UYE720933:UYR720933 UOI720933:UOV720933 UEM720933:UEZ720933 TUQ720933:TVD720933 TKU720933:TLH720933 TAY720933:TBL720933 SRC720933:SRP720933 SHG720933:SHT720933 RXK720933:RXX720933 RNO720933:ROB720933 RDS720933:REF720933 QTW720933:QUJ720933 QKA720933:QKN720933 QAE720933:QAR720933 PQI720933:PQV720933 PGM720933:PGZ720933 OWQ720933:OXD720933 OMU720933:ONH720933 OCY720933:ODL720933 NTC720933:NTP720933 NJG720933:NJT720933 MZK720933:MZX720933 MPO720933:MQB720933 MFS720933:MGF720933 LVW720933:LWJ720933 LMA720933:LMN720933 LCE720933:LCR720933 KSI720933:KSV720933 KIM720933:KIZ720933 JYQ720933:JZD720933 JOU720933:JPH720933 JEY720933:JFL720933 IVC720933:IVP720933 ILG720933:ILT720933 IBK720933:IBX720933 HRO720933:HSB720933 HHS720933:HIF720933 GXW720933:GYJ720933 GOA720933:GON720933 GEE720933:GER720933 FUI720933:FUV720933 FKM720933:FKZ720933 FAQ720933:FBD720933 EQU720933:ERH720933 EGY720933:EHL720933 DXC720933:DXP720933 DNG720933:DNT720933 DDK720933:DDX720933 CTO720933:CUB720933 CJS720933:CKF720933 BZW720933:CAJ720933 BQA720933:BQN720933 BGE720933:BGR720933 AWI720933:AWV720933 AMM720933:AMZ720933 ACQ720933:ADD720933 SU720933:TH720933 IY720933:JL720933 C720933:P720933 WVK655397:WVX655397 WLO655397:WMB655397 WBS655397:WCF655397 VRW655397:VSJ655397 VIA655397:VIN655397 UYE655397:UYR655397 UOI655397:UOV655397 UEM655397:UEZ655397 TUQ655397:TVD655397 TKU655397:TLH655397 TAY655397:TBL655397 SRC655397:SRP655397 SHG655397:SHT655397 RXK655397:RXX655397 RNO655397:ROB655397 RDS655397:REF655397 QTW655397:QUJ655397 QKA655397:QKN655397 QAE655397:QAR655397 PQI655397:PQV655397 PGM655397:PGZ655397 OWQ655397:OXD655397 OMU655397:ONH655397 OCY655397:ODL655397 NTC655397:NTP655397 NJG655397:NJT655397 MZK655397:MZX655397 MPO655397:MQB655397 MFS655397:MGF655397 LVW655397:LWJ655397 LMA655397:LMN655397 LCE655397:LCR655397 KSI655397:KSV655397 KIM655397:KIZ655397 JYQ655397:JZD655397 JOU655397:JPH655397 JEY655397:JFL655397 IVC655397:IVP655397 ILG655397:ILT655397 IBK655397:IBX655397 HRO655397:HSB655397 HHS655397:HIF655397 GXW655397:GYJ655397 GOA655397:GON655397 GEE655397:GER655397 FUI655397:FUV655397 FKM655397:FKZ655397 FAQ655397:FBD655397 EQU655397:ERH655397 EGY655397:EHL655397 DXC655397:DXP655397 DNG655397:DNT655397 DDK655397:DDX655397 CTO655397:CUB655397 CJS655397:CKF655397 BZW655397:CAJ655397 BQA655397:BQN655397 BGE655397:BGR655397 AWI655397:AWV655397 AMM655397:AMZ655397 ACQ655397:ADD655397 SU655397:TH655397 IY655397:JL655397 C655397:P655397 WVK589861:WVX589861 WLO589861:WMB589861 WBS589861:WCF589861 VRW589861:VSJ589861 VIA589861:VIN589861 UYE589861:UYR589861 UOI589861:UOV589861 UEM589861:UEZ589861 TUQ589861:TVD589861 TKU589861:TLH589861 TAY589861:TBL589861 SRC589861:SRP589861 SHG589861:SHT589861 RXK589861:RXX589861 RNO589861:ROB589861 RDS589861:REF589861 QTW589861:QUJ589861 QKA589861:QKN589861 QAE589861:QAR589861 PQI589861:PQV589861 PGM589861:PGZ589861 OWQ589861:OXD589861 OMU589861:ONH589861 OCY589861:ODL589861 NTC589861:NTP589861 NJG589861:NJT589861 MZK589861:MZX589861 MPO589861:MQB589861 MFS589861:MGF589861 LVW589861:LWJ589861 LMA589861:LMN589861 LCE589861:LCR589861 KSI589861:KSV589861 KIM589861:KIZ589861 JYQ589861:JZD589861 JOU589861:JPH589861 JEY589861:JFL589861 IVC589861:IVP589861 ILG589861:ILT589861 IBK589861:IBX589861 HRO589861:HSB589861 HHS589861:HIF589861 GXW589861:GYJ589861 GOA589861:GON589861 GEE589861:GER589861 FUI589861:FUV589861 FKM589861:FKZ589861 FAQ589861:FBD589861 EQU589861:ERH589861 EGY589861:EHL589861 DXC589861:DXP589861 DNG589861:DNT589861 DDK589861:DDX589861 CTO589861:CUB589861 CJS589861:CKF589861 BZW589861:CAJ589861 BQA589861:BQN589861 BGE589861:BGR589861 AWI589861:AWV589861 AMM589861:AMZ589861 ACQ589861:ADD589861 SU589861:TH589861 IY589861:JL589861 C589861:P589861 WVK524325:WVX524325 WLO524325:WMB524325 WBS524325:WCF524325 VRW524325:VSJ524325 VIA524325:VIN524325 UYE524325:UYR524325 UOI524325:UOV524325 UEM524325:UEZ524325 TUQ524325:TVD524325 TKU524325:TLH524325 TAY524325:TBL524325 SRC524325:SRP524325 SHG524325:SHT524325 RXK524325:RXX524325 RNO524325:ROB524325 RDS524325:REF524325 QTW524325:QUJ524325 QKA524325:QKN524325 QAE524325:QAR524325 PQI524325:PQV524325 PGM524325:PGZ524325 OWQ524325:OXD524325 OMU524325:ONH524325 OCY524325:ODL524325 NTC524325:NTP524325 NJG524325:NJT524325 MZK524325:MZX524325 MPO524325:MQB524325 MFS524325:MGF524325 LVW524325:LWJ524325 LMA524325:LMN524325 LCE524325:LCR524325 KSI524325:KSV524325 KIM524325:KIZ524325 JYQ524325:JZD524325 JOU524325:JPH524325 JEY524325:JFL524325 IVC524325:IVP524325 ILG524325:ILT524325 IBK524325:IBX524325 HRO524325:HSB524325 HHS524325:HIF524325 GXW524325:GYJ524325 GOA524325:GON524325 GEE524325:GER524325 FUI524325:FUV524325 FKM524325:FKZ524325 FAQ524325:FBD524325 EQU524325:ERH524325 EGY524325:EHL524325 DXC524325:DXP524325 DNG524325:DNT524325 DDK524325:DDX524325 CTO524325:CUB524325 CJS524325:CKF524325 BZW524325:CAJ524325 BQA524325:BQN524325 BGE524325:BGR524325 AWI524325:AWV524325 AMM524325:AMZ524325 ACQ524325:ADD524325 SU524325:TH524325 IY524325:JL524325 C524325:P524325 WVK458789:WVX458789 WLO458789:WMB458789 WBS458789:WCF458789 VRW458789:VSJ458789 VIA458789:VIN458789 UYE458789:UYR458789 UOI458789:UOV458789 UEM458789:UEZ458789 TUQ458789:TVD458789 TKU458789:TLH458789 TAY458789:TBL458789 SRC458789:SRP458789 SHG458789:SHT458789 RXK458789:RXX458789 RNO458789:ROB458789 RDS458789:REF458789 QTW458789:QUJ458789 QKA458789:QKN458789 QAE458789:QAR458789 PQI458789:PQV458789 PGM458789:PGZ458789 OWQ458789:OXD458789 OMU458789:ONH458789 OCY458789:ODL458789 NTC458789:NTP458789 NJG458789:NJT458789 MZK458789:MZX458789 MPO458789:MQB458789 MFS458789:MGF458789 LVW458789:LWJ458789 LMA458789:LMN458789 LCE458789:LCR458789 KSI458789:KSV458789 KIM458789:KIZ458789 JYQ458789:JZD458789 JOU458789:JPH458789 JEY458789:JFL458789 IVC458789:IVP458789 ILG458789:ILT458789 IBK458789:IBX458789 HRO458789:HSB458789 HHS458789:HIF458789 GXW458789:GYJ458789 GOA458789:GON458789 GEE458789:GER458789 FUI458789:FUV458789 FKM458789:FKZ458789 FAQ458789:FBD458789 EQU458789:ERH458789 EGY458789:EHL458789 DXC458789:DXP458789 DNG458789:DNT458789 DDK458789:DDX458789 CTO458789:CUB458789 CJS458789:CKF458789 BZW458789:CAJ458789 BQA458789:BQN458789 BGE458789:BGR458789 AWI458789:AWV458789 AMM458789:AMZ458789 ACQ458789:ADD458789 SU458789:TH458789 IY458789:JL458789 C458789:P458789 WVK393253:WVX393253 WLO393253:WMB393253 WBS393253:WCF393253 VRW393253:VSJ393253 VIA393253:VIN393253 UYE393253:UYR393253 UOI393253:UOV393253 UEM393253:UEZ393253 TUQ393253:TVD393253 TKU393253:TLH393253 TAY393253:TBL393253 SRC393253:SRP393253 SHG393253:SHT393253 RXK393253:RXX393253 RNO393253:ROB393253 RDS393253:REF393253 QTW393253:QUJ393253 QKA393253:QKN393253 QAE393253:QAR393253 PQI393253:PQV393253 PGM393253:PGZ393253 OWQ393253:OXD393253 OMU393253:ONH393253 OCY393253:ODL393253 NTC393253:NTP393253 NJG393253:NJT393253 MZK393253:MZX393253 MPO393253:MQB393253 MFS393253:MGF393253 LVW393253:LWJ393253 LMA393253:LMN393253 LCE393253:LCR393253 KSI393253:KSV393253 KIM393253:KIZ393253 JYQ393253:JZD393253 JOU393253:JPH393253 JEY393253:JFL393253 IVC393253:IVP393253 ILG393253:ILT393253 IBK393253:IBX393253 HRO393253:HSB393253 HHS393253:HIF393253 GXW393253:GYJ393253 GOA393253:GON393253 GEE393253:GER393253 FUI393253:FUV393253 FKM393253:FKZ393253 FAQ393253:FBD393253 EQU393253:ERH393253 EGY393253:EHL393253 DXC393253:DXP393253 DNG393253:DNT393253 DDK393253:DDX393253 CTO393253:CUB393253 CJS393253:CKF393253 BZW393253:CAJ393253 BQA393253:BQN393253 BGE393253:BGR393253 AWI393253:AWV393253 AMM393253:AMZ393253 ACQ393253:ADD393253 SU393253:TH393253 IY393253:JL393253 C393253:P393253 WVK327717:WVX327717 WLO327717:WMB327717 WBS327717:WCF327717 VRW327717:VSJ327717 VIA327717:VIN327717 UYE327717:UYR327717 UOI327717:UOV327717 UEM327717:UEZ327717 TUQ327717:TVD327717 TKU327717:TLH327717 TAY327717:TBL327717 SRC327717:SRP327717 SHG327717:SHT327717 RXK327717:RXX327717 RNO327717:ROB327717 RDS327717:REF327717 QTW327717:QUJ327717 QKA327717:QKN327717 QAE327717:QAR327717 PQI327717:PQV327717 PGM327717:PGZ327717 OWQ327717:OXD327717 OMU327717:ONH327717 OCY327717:ODL327717 NTC327717:NTP327717 NJG327717:NJT327717 MZK327717:MZX327717 MPO327717:MQB327717 MFS327717:MGF327717 LVW327717:LWJ327717 LMA327717:LMN327717 LCE327717:LCR327717 KSI327717:KSV327717 KIM327717:KIZ327717 JYQ327717:JZD327717 JOU327717:JPH327717 JEY327717:JFL327717 IVC327717:IVP327717 ILG327717:ILT327717 IBK327717:IBX327717 HRO327717:HSB327717 HHS327717:HIF327717 GXW327717:GYJ327717 GOA327717:GON327717 GEE327717:GER327717 FUI327717:FUV327717 FKM327717:FKZ327717 FAQ327717:FBD327717 EQU327717:ERH327717 EGY327717:EHL327717 DXC327717:DXP327717 DNG327717:DNT327717 DDK327717:DDX327717 CTO327717:CUB327717 CJS327717:CKF327717 BZW327717:CAJ327717 BQA327717:BQN327717 BGE327717:BGR327717 AWI327717:AWV327717 AMM327717:AMZ327717 ACQ327717:ADD327717 SU327717:TH327717 IY327717:JL327717 C327717:P327717 WVK262181:WVX262181 WLO262181:WMB262181 WBS262181:WCF262181 VRW262181:VSJ262181 VIA262181:VIN262181 UYE262181:UYR262181 UOI262181:UOV262181 UEM262181:UEZ262181 TUQ262181:TVD262181 TKU262181:TLH262181 TAY262181:TBL262181 SRC262181:SRP262181 SHG262181:SHT262181 RXK262181:RXX262181 RNO262181:ROB262181 RDS262181:REF262181 QTW262181:QUJ262181 QKA262181:QKN262181 QAE262181:QAR262181 PQI262181:PQV262181 PGM262181:PGZ262181 OWQ262181:OXD262181 OMU262181:ONH262181 OCY262181:ODL262181 NTC262181:NTP262181 NJG262181:NJT262181 MZK262181:MZX262181 MPO262181:MQB262181 MFS262181:MGF262181 LVW262181:LWJ262181 LMA262181:LMN262181 LCE262181:LCR262181 KSI262181:KSV262181 KIM262181:KIZ262181 JYQ262181:JZD262181 JOU262181:JPH262181 JEY262181:JFL262181 IVC262181:IVP262181 ILG262181:ILT262181 IBK262181:IBX262181 HRO262181:HSB262181 HHS262181:HIF262181 GXW262181:GYJ262181 GOA262181:GON262181 GEE262181:GER262181 FUI262181:FUV262181 FKM262181:FKZ262181 FAQ262181:FBD262181 EQU262181:ERH262181 EGY262181:EHL262181 DXC262181:DXP262181 DNG262181:DNT262181 DDK262181:DDX262181 CTO262181:CUB262181 CJS262181:CKF262181 BZW262181:CAJ262181 BQA262181:BQN262181 BGE262181:BGR262181 AWI262181:AWV262181 AMM262181:AMZ262181 ACQ262181:ADD262181 SU262181:TH262181 IY262181:JL262181 C262181:P262181 WVK196645:WVX196645 WLO196645:WMB196645 WBS196645:WCF196645 VRW196645:VSJ196645 VIA196645:VIN196645 UYE196645:UYR196645 UOI196645:UOV196645 UEM196645:UEZ196645 TUQ196645:TVD196645 TKU196645:TLH196645 TAY196645:TBL196645 SRC196645:SRP196645 SHG196645:SHT196645 RXK196645:RXX196645 RNO196645:ROB196645 RDS196645:REF196645 QTW196645:QUJ196645 QKA196645:QKN196645 QAE196645:QAR196645 PQI196645:PQV196645 PGM196645:PGZ196645 OWQ196645:OXD196645 OMU196645:ONH196645 OCY196645:ODL196645 NTC196645:NTP196645 NJG196645:NJT196645 MZK196645:MZX196645 MPO196645:MQB196645 MFS196645:MGF196645 LVW196645:LWJ196645 LMA196645:LMN196645 LCE196645:LCR196645 KSI196645:KSV196645 KIM196645:KIZ196645 JYQ196645:JZD196645 JOU196645:JPH196645 JEY196645:JFL196645 IVC196645:IVP196645 ILG196645:ILT196645 IBK196645:IBX196645 HRO196645:HSB196645 HHS196645:HIF196645 GXW196645:GYJ196645 GOA196645:GON196645 GEE196645:GER196645 FUI196645:FUV196645 FKM196645:FKZ196645 FAQ196645:FBD196645 EQU196645:ERH196645 EGY196645:EHL196645 DXC196645:DXP196645 DNG196645:DNT196645 DDK196645:DDX196645 CTO196645:CUB196645 CJS196645:CKF196645 BZW196645:CAJ196645 BQA196645:BQN196645 BGE196645:BGR196645 AWI196645:AWV196645 AMM196645:AMZ196645 ACQ196645:ADD196645 SU196645:TH196645 IY196645:JL196645 C196645:P196645 WVK131109:WVX131109 WLO131109:WMB131109 WBS131109:WCF131109 VRW131109:VSJ131109 VIA131109:VIN131109 UYE131109:UYR131109 UOI131109:UOV131109 UEM131109:UEZ131109 TUQ131109:TVD131109 TKU131109:TLH131109 TAY131109:TBL131109 SRC131109:SRP131109 SHG131109:SHT131109 RXK131109:RXX131109 RNO131109:ROB131109 RDS131109:REF131109 QTW131109:QUJ131109 QKA131109:QKN131109 QAE131109:QAR131109 PQI131109:PQV131109 PGM131109:PGZ131109 OWQ131109:OXD131109 OMU131109:ONH131109 OCY131109:ODL131109 NTC131109:NTP131109 NJG131109:NJT131109 MZK131109:MZX131109 MPO131109:MQB131109 MFS131109:MGF131109 LVW131109:LWJ131109 LMA131109:LMN131109 LCE131109:LCR131109 KSI131109:KSV131109 KIM131109:KIZ131109 JYQ131109:JZD131109 JOU131109:JPH131109 JEY131109:JFL131109 IVC131109:IVP131109 ILG131109:ILT131109 IBK131109:IBX131109 HRO131109:HSB131109 HHS131109:HIF131109 GXW131109:GYJ131109 GOA131109:GON131109 GEE131109:GER131109 FUI131109:FUV131109 FKM131109:FKZ131109 FAQ131109:FBD131109 EQU131109:ERH131109 EGY131109:EHL131109 DXC131109:DXP131109 DNG131109:DNT131109 DDK131109:DDX131109 CTO131109:CUB131109 CJS131109:CKF131109 BZW131109:CAJ131109 BQA131109:BQN131109 BGE131109:BGR131109 AWI131109:AWV131109 AMM131109:AMZ131109 ACQ131109:ADD131109 SU131109:TH131109 IY131109:JL131109 C131109:P131109 WVK65573:WVX65573 WLO65573:WMB65573 WBS65573:WCF65573 VRW65573:VSJ65573 VIA65573:VIN65573 UYE65573:UYR65573 UOI65573:UOV65573 UEM65573:UEZ65573 TUQ65573:TVD65573 TKU65573:TLH65573 TAY65573:TBL65573 SRC65573:SRP65573 SHG65573:SHT65573 RXK65573:RXX65573 RNO65573:ROB65573 RDS65573:REF65573 QTW65573:QUJ65573 QKA65573:QKN65573 QAE65573:QAR65573 PQI65573:PQV65573 PGM65573:PGZ65573 OWQ65573:OXD65573 OMU65573:ONH65573 OCY65573:ODL65573 NTC65573:NTP65573 NJG65573:NJT65573 MZK65573:MZX65573 MPO65573:MQB65573 MFS65573:MGF65573 LVW65573:LWJ65573 LMA65573:LMN65573 LCE65573:LCR65573 KSI65573:KSV65573 KIM65573:KIZ65573 JYQ65573:JZD65573 JOU65573:JPH65573 JEY65573:JFL65573 IVC65573:IVP65573 ILG65573:ILT65573 IBK65573:IBX65573 HRO65573:HSB65573 HHS65573:HIF65573 GXW65573:GYJ65573 GOA65573:GON65573 GEE65573:GER65573 FUI65573:FUV65573 FKM65573:FKZ65573 FAQ65573:FBD65573 EQU65573:ERH65573 EGY65573:EHL65573 DXC65573:DXP65573 DNG65573:DNT65573 DDK65573:DDX65573 CTO65573:CUB65573 CJS65573:CKF65573 BZW65573:CAJ65573 BQA65573:BQN65573 BGE65573:BGR65573 AWI65573:AWV65573 AMM65573:AMZ65573 ACQ65573:ADD65573 SU65573:TH65573 IY65573:JL65573 C65573:P65573 WVK36:WVX36 WLO36:WMB36 WBS36:WCF36 VRW36:VSJ36 VIA36:VIN36 UYE36:UYR36 UOI36:UOV36 UEM36:UEZ36 TUQ36:TVD36 TKU36:TLH36 TAY36:TBL36 SRC36:SRP36 SHG36:SHT36 RXK36:RXX36 RNO36:ROB36 RDS36:REF36 QTW36:QUJ36 QKA36:QKN36 QAE36:QAR36 PQI36:PQV36 PGM36:PGZ36 OWQ36:OXD36 OMU36:ONH36 OCY36:ODL36 NTC36:NTP36 NJG36:NJT36 MZK36:MZX36 MPO36:MQB36 MFS36:MGF36 LVW36:LWJ36 LMA36:LMN36 LCE36:LCR36 KSI36:KSV36 KIM36:KIZ36 JYQ36:JZD36 JOU36:JPH36 JEY36:JFL36 IVC36:IVP36 ILG36:ILT36 IBK36:IBX36 HRO36:HSB36 HHS36:HIF36 GXW36:GYJ36 GOA36:GON36 GEE36:GER36 FUI36:FUV36 FKM36:FKZ36 FAQ36:FBD36 EQU36:ERH36 EGY36:EHL36 DXC36:DXP36 DNG36:DNT36 DDK36:DDX36 CTO36:CUB36 CJS36:CKF36 BZW36:CAJ36 BQA36:BQN36 BGE36:BGR36 AWI36:AWV36 AMM36:AMZ36 ACQ36:ADD36 SU36:TH36 IY36:JL36 C36:P36 WVK983075:WVX983075 WLO983075:WMB983075 WBS983075:WCF983075 VRW983075:VSJ983075 VIA983075:VIN983075 UYE983075:UYR983075 UOI983075:UOV983075 UEM983075:UEZ983075 TUQ983075:TVD983075 TKU983075:TLH983075 TAY983075:TBL983075 SRC983075:SRP983075 SHG983075:SHT983075 RXK983075:RXX983075 RNO983075:ROB983075 RDS983075:REF983075 QTW983075:QUJ983075 QKA983075:QKN983075 QAE983075:QAR983075 PQI983075:PQV983075 PGM983075:PGZ983075 OWQ983075:OXD983075 OMU983075:ONH983075 OCY983075:ODL983075 NTC983075:NTP983075 NJG983075:NJT983075 MZK983075:MZX983075 MPO983075:MQB983075 MFS983075:MGF983075 LVW983075:LWJ983075 LMA983075:LMN983075 LCE983075:LCR983075 KSI983075:KSV983075 KIM983075:KIZ983075 JYQ983075:JZD983075 JOU983075:JPH983075 JEY983075:JFL983075 IVC983075:IVP983075 ILG983075:ILT983075 IBK983075:IBX983075 HRO983075:HSB983075 HHS983075:HIF983075 GXW983075:GYJ983075 GOA983075:GON983075 GEE983075:GER983075 FUI983075:FUV983075 FKM983075:FKZ983075 FAQ983075:FBD983075 EQU983075:ERH983075 EGY983075:EHL983075 DXC983075:DXP983075 DNG983075:DNT983075 DDK983075:DDX983075 CTO983075:CUB983075 CJS983075:CKF983075 BZW983075:CAJ983075 BQA983075:BQN983075 BGE983075:BGR983075 AWI983075:AWV983075 AMM983075:AMZ983075 ACQ983075:ADD983075 SU983075:TH983075 IY983075:JL983075 C983075:P983075 WVK917539:WVX917539 WLO917539:WMB917539 WBS917539:WCF917539 VRW917539:VSJ917539 VIA917539:VIN917539 UYE917539:UYR917539 UOI917539:UOV917539 UEM917539:UEZ917539 TUQ917539:TVD917539 TKU917539:TLH917539 TAY917539:TBL917539 SRC917539:SRP917539 SHG917539:SHT917539 RXK917539:RXX917539 RNO917539:ROB917539 RDS917539:REF917539 QTW917539:QUJ917539 QKA917539:QKN917539 QAE917539:QAR917539 PQI917539:PQV917539 PGM917539:PGZ917539 OWQ917539:OXD917539 OMU917539:ONH917539 OCY917539:ODL917539 NTC917539:NTP917539 NJG917539:NJT917539 MZK917539:MZX917539 MPO917539:MQB917539 MFS917539:MGF917539 LVW917539:LWJ917539 LMA917539:LMN917539 LCE917539:LCR917539 KSI917539:KSV917539 KIM917539:KIZ917539 JYQ917539:JZD917539 JOU917539:JPH917539 JEY917539:JFL917539 IVC917539:IVP917539 ILG917539:ILT917539 IBK917539:IBX917539 HRO917539:HSB917539 HHS917539:HIF917539 GXW917539:GYJ917539 GOA917539:GON917539 GEE917539:GER917539 FUI917539:FUV917539 FKM917539:FKZ917539 FAQ917539:FBD917539 EQU917539:ERH917539 EGY917539:EHL917539 DXC917539:DXP917539 DNG917539:DNT917539 DDK917539:DDX917539 CTO917539:CUB917539 CJS917539:CKF917539 BZW917539:CAJ917539 BQA917539:BQN917539 BGE917539:BGR917539 AWI917539:AWV917539 AMM917539:AMZ917539 ACQ917539:ADD917539 SU917539:TH917539 IY917539:JL917539 C917539:P917539 WVK852003:WVX852003 WLO852003:WMB852003 WBS852003:WCF852003 VRW852003:VSJ852003 VIA852003:VIN852003 UYE852003:UYR852003 UOI852003:UOV852003 UEM852003:UEZ852003 TUQ852003:TVD852003 TKU852003:TLH852003 TAY852003:TBL852003 SRC852003:SRP852003 SHG852003:SHT852003 RXK852003:RXX852003 RNO852003:ROB852003 RDS852003:REF852003 QTW852003:QUJ852003 QKA852003:QKN852003 QAE852003:QAR852003 PQI852003:PQV852003 PGM852003:PGZ852003 OWQ852003:OXD852003 OMU852003:ONH852003 OCY852003:ODL852003 NTC852003:NTP852003 NJG852003:NJT852003 MZK852003:MZX852003 MPO852003:MQB852003 MFS852003:MGF852003 LVW852003:LWJ852003 LMA852003:LMN852003 LCE852003:LCR852003 KSI852003:KSV852003 KIM852003:KIZ852003 JYQ852003:JZD852003 JOU852003:JPH852003 JEY852003:JFL852003 IVC852003:IVP852003 ILG852003:ILT852003 IBK852003:IBX852003 HRO852003:HSB852003 HHS852003:HIF852003 GXW852003:GYJ852003 GOA852003:GON852003 GEE852003:GER852003 FUI852003:FUV852003 FKM852003:FKZ852003 FAQ852003:FBD852003 EQU852003:ERH852003 EGY852003:EHL852003 DXC852003:DXP852003 DNG852003:DNT852003 DDK852003:DDX852003 CTO852003:CUB852003 CJS852003:CKF852003 BZW852003:CAJ852003 BQA852003:BQN852003 BGE852003:BGR852003 AWI852003:AWV852003 AMM852003:AMZ852003 ACQ852003:ADD852003 SU852003:TH852003 IY852003:JL852003 C852003:P852003 WVK786467:WVX786467 WLO786467:WMB786467 WBS786467:WCF786467 VRW786467:VSJ786467 VIA786467:VIN786467 UYE786467:UYR786467 UOI786467:UOV786467 UEM786467:UEZ786467 TUQ786467:TVD786467 TKU786467:TLH786467 TAY786467:TBL786467 SRC786467:SRP786467 SHG786467:SHT786467 RXK786467:RXX786467 RNO786467:ROB786467 RDS786467:REF786467 QTW786467:QUJ786467 QKA786467:QKN786467 QAE786467:QAR786467 PQI786467:PQV786467 PGM786467:PGZ786467 OWQ786467:OXD786467 OMU786467:ONH786467 OCY786467:ODL786467 NTC786467:NTP786467 NJG786467:NJT786467 MZK786467:MZX786467 MPO786467:MQB786467 MFS786467:MGF786467 LVW786467:LWJ786467 LMA786467:LMN786467 LCE786467:LCR786467 KSI786467:KSV786467 KIM786467:KIZ786467 JYQ786467:JZD786467 JOU786467:JPH786467 JEY786467:JFL786467 IVC786467:IVP786467 ILG786467:ILT786467 IBK786467:IBX786467 HRO786467:HSB786467 HHS786467:HIF786467 GXW786467:GYJ786467 GOA786467:GON786467 GEE786467:GER786467 FUI786467:FUV786467 FKM786467:FKZ786467 FAQ786467:FBD786467 EQU786467:ERH786467 EGY786467:EHL786467 DXC786467:DXP786467 DNG786467:DNT786467 DDK786467:DDX786467 CTO786467:CUB786467 CJS786467:CKF786467 BZW786467:CAJ786467 BQA786467:BQN786467 BGE786467:BGR786467 AWI786467:AWV786467 AMM786467:AMZ786467 ACQ786467:ADD786467 SU786467:TH786467 IY786467:JL786467 C786467:P786467 WVK720931:WVX720931 WLO720931:WMB720931 WBS720931:WCF720931 VRW720931:VSJ720931 VIA720931:VIN720931 UYE720931:UYR720931 UOI720931:UOV720931 UEM720931:UEZ720931 TUQ720931:TVD720931 TKU720931:TLH720931 TAY720931:TBL720931 SRC720931:SRP720931 SHG720931:SHT720931 RXK720931:RXX720931 RNO720931:ROB720931 RDS720931:REF720931 QTW720931:QUJ720931 QKA720931:QKN720931 QAE720931:QAR720931 PQI720931:PQV720931 PGM720931:PGZ720931 OWQ720931:OXD720931 OMU720931:ONH720931 OCY720931:ODL720931 NTC720931:NTP720931 NJG720931:NJT720931 MZK720931:MZX720931 MPO720931:MQB720931 MFS720931:MGF720931 LVW720931:LWJ720931 LMA720931:LMN720931 LCE720931:LCR720931 KSI720931:KSV720931 KIM720931:KIZ720931 JYQ720931:JZD720931 JOU720931:JPH720931 JEY720931:JFL720931 IVC720931:IVP720931 ILG720931:ILT720931 IBK720931:IBX720931 HRO720931:HSB720931 HHS720931:HIF720931 GXW720931:GYJ720931 GOA720931:GON720931 GEE720931:GER720931 FUI720931:FUV720931 FKM720931:FKZ720931 FAQ720931:FBD720931 EQU720931:ERH720931 EGY720931:EHL720931 DXC720931:DXP720931 DNG720931:DNT720931 DDK720931:DDX720931 CTO720931:CUB720931 CJS720931:CKF720931 BZW720931:CAJ720931 BQA720931:BQN720931 BGE720931:BGR720931 AWI720931:AWV720931 AMM720931:AMZ720931 ACQ720931:ADD720931 SU720931:TH720931 IY720931:JL720931 C720931:P720931 WVK655395:WVX655395 WLO655395:WMB655395 WBS655395:WCF655395 VRW655395:VSJ655395 VIA655395:VIN655395 UYE655395:UYR655395 UOI655395:UOV655395 UEM655395:UEZ655395 TUQ655395:TVD655395 TKU655395:TLH655395 TAY655395:TBL655395 SRC655395:SRP655395 SHG655395:SHT655395 RXK655395:RXX655395 RNO655395:ROB655395 RDS655395:REF655395 QTW655395:QUJ655395 QKA655395:QKN655395 QAE655395:QAR655395 PQI655395:PQV655395 PGM655395:PGZ655395 OWQ655395:OXD655395 OMU655395:ONH655395 OCY655395:ODL655395 NTC655395:NTP655395 NJG655395:NJT655395 MZK655395:MZX655395 MPO655395:MQB655395 MFS655395:MGF655395 LVW655395:LWJ655395 LMA655395:LMN655395 LCE655395:LCR655395 KSI655395:KSV655395 KIM655395:KIZ655395 JYQ655395:JZD655395 JOU655395:JPH655395 JEY655395:JFL655395 IVC655395:IVP655395 ILG655395:ILT655395 IBK655395:IBX655395 HRO655395:HSB655395 HHS655395:HIF655395 GXW655395:GYJ655395 GOA655395:GON655395 GEE655395:GER655395 FUI655395:FUV655395 FKM655395:FKZ655395 FAQ655395:FBD655395 EQU655395:ERH655395 EGY655395:EHL655395 DXC655395:DXP655395 DNG655395:DNT655395 DDK655395:DDX655395 CTO655395:CUB655395 CJS655395:CKF655395 BZW655395:CAJ655395 BQA655395:BQN655395 BGE655395:BGR655395 AWI655395:AWV655395 AMM655395:AMZ655395 ACQ655395:ADD655395 SU655395:TH655395 IY655395:JL655395 C655395:P655395 WVK589859:WVX589859 WLO589859:WMB589859 WBS589859:WCF589859 VRW589859:VSJ589859 VIA589859:VIN589859 UYE589859:UYR589859 UOI589859:UOV589859 UEM589859:UEZ589859 TUQ589859:TVD589859 TKU589859:TLH589859 TAY589859:TBL589859 SRC589859:SRP589859 SHG589859:SHT589859 RXK589859:RXX589859 RNO589859:ROB589859 RDS589859:REF589859 QTW589859:QUJ589859 QKA589859:QKN589859 QAE589859:QAR589859 PQI589859:PQV589859 PGM589859:PGZ589859 OWQ589859:OXD589859 OMU589859:ONH589859 OCY589859:ODL589859 NTC589859:NTP589859 NJG589859:NJT589859 MZK589859:MZX589859 MPO589859:MQB589859 MFS589859:MGF589859 LVW589859:LWJ589859 LMA589859:LMN589859 LCE589859:LCR589859 KSI589859:KSV589859 KIM589859:KIZ589859 JYQ589859:JZD589859 JOU589859:JPH589859 JEY589859:JFL589859 IVC589859:IVP589859 ILG589859:ILT589859 IBK589859:IBX589859 HRO589859:HSB589859 HHS589859:HIF589859 GXW589859:GYJ589859 GOA589859:GON589859 GEE589859:GER589859 FUI589859:FUV589859 FKM589859:FKZ589859 FAQ589859:FBD589859 EQU589859:ERH589859 EGY589859:EHL589859 DXC589859:DXP589859 DNG589859:DNT589859 DDK589859:DDX589859 CTO589859:CUB589859 CJS589859:CKF589859 BZW589859:CAJ589859 BQA589859:BQN589859 BGE589859:BGR589859 AWI589859:AWV589859 AMM589859:AMZ589859 ACQ589859:ADD589859 SU589859:TH589859 IY589859:JL589859 C589859:P589859 WVK524323:WVX524323 WLO524323:WMB524323 WBS524323:WCF524323 VRW524323:VSJ524323 VIA524323:VIN524323 UYE524323:UYR524323 UOI524323:UOV524323 UEM524323:UEZ524323 TUQ524323:TVD524323 TKU524323:TLH524323 TAY524323:TBL524323 SRC524323:SRP524323 SHG524323:SHT524323 RXK524323:RXX524323 RNO524323:ROB524323 RDS524323:REF524323 QTW524323:QUJ524323 QKA524323:QKN524323 QAE524323:QAR524323 PQI524323:PQV524323 PGM524323:PGZ524323 OWQ524323:OXD524323 OMU524323:ONH524323 OCY524323:ODL524323 NTC524323:NTP524323 NJG524323:NJT524323 MZK524323:MZX524323 MPO524323:MQB524323 MFS524323:MGF524323 LVW524323:LWJ524323 LMA524323:LMN524323 LCE524323:LCR524323 KSI524323:KSV524323 KIM524323:KIZ524323 JYQ524323:JZD524323 JOU524323:JPH524323 JEY524323:JFL524323 IVC524323:IVP524323 ILG524323:ILT524323 IBK524323:IBX524323 HRO524323:HSB524323 HHS524323:HIF524323 GXW524323:GYJ524323 GOA524323:GON524323 GEE524323:GER524323 FUI524323:FUV524323 FKM524323:FKZ524323 FAQ524323:FBD524323 EQU524323:ERH524323 EGY524323:EHL524323 DXC524323:DXP524323 DNG524323:DNT524323 DDK524323:DDX524323 CTO524323:CUB524323 CJS524323:CKF524323 BZW524323:CAJ524323 BQA524323:BQN524323 BGE524323:BGR524323 AWI524323:AWV524323 AMM524323:AMZ524323 ACQ524323:ADD524323 SU524323:TH524323 IY524323:JL524323 C524323:P524323 WVK458787:WVX458787 WLO458787:WMB458787 WBS458787:WCF458787 VRW458787:VSJ458787 VIA458787:VIN458787 UYE458787:UYR458787 UOI458787:UOV458787 UEM458787:UEZ458787 TUQ458787:TVD458787 TKU458787:TLH458787 TAY458787:TBL458787 SRC458787:SRP458787 SHG458787:SHT458787 RXK458787:RXX458787 RNO458787:ROB458787 RDS458787:REF458787 QTW458787:QUJ458787 QKA458787:QKN458787 QAE458787:QAR458787 PQI458787:PQV458787 PGM458787:PGZ458787 OWQ458787:OXD458787 OMU458787:ONH458787 OCY458787:ODL458787 NTC458787:NTP458787 NJG458787:NJT458787 MZK458787:MZX458787 MPO458787:MQB458787 MFS458787:MGF458787 LVW458787:LWJ458787 LMA458787:LMN458787 LCE458787:LCR458787 KSI458787:KSV458787 KIM458787:KIZ458787 JYQ458787:JZD458787 JOU458787:JPH458787 JEY458787:JFL458787 IVC458787:IVP458787 ILG458787:ILT458787 IBK458787:IBX458787 HRO458787:HSB458787 HHS458787:HIF458787 GXW458787:GYJ458787 GOA458787:GON458787 GEE458787:GER458787 FUI458787:FUV458787 FKM458787:FKZ458787 FAQ458787:FBD458787 EQU458787:ERH458787 EGY458787:EHL458787 DXC458787:DXP458787 DNG458787:DNT458787 DDK458787:DDX458787 CTO458787:CUB458787 CJS458787:CKF458787 BZW458787:CAJ458787 BQA458787:BQN458787 BGE458787:BGR458787 AWI458787:AWV458787 AMM458787:AMZ458787 ACQ458787:ADD458787 SU458787:TH458787 IY458787:JL458787 C458787:P458787 WVK393251:WVX393251 WLO393251:WMB393251 WBS393251:WCF393251 VRW393251:VSJ393251 VIA393251:VIN393251 UYE393251:UYR393251 UOI393251:UOV393251 UEM393251:UEZ393251 TUQ393251:TVD393251 TKU393251:TLH393251 TAY393251:TBL393251 SRC393251:SRP393251 SHG393251:SHT393251 RXK393251:RXX393251 RNO393251:ROB393251 RDS393251:REF393251 QTW393251:QUJ393251 QKA393251:QKN393251 QAE393251:QAR393251 PQI393251:PQV393251 PGM393251:PGZ393251 OWQ393251:OXD393251 OMU393251:ONH393251 OCY393251:ODL393251 NTC393251:NTP393251 NJG393251:NJT393251 MZK393251:MZX393251 MPO393251:MQB393251 MFS393251:MGF393251 LVW393251:LWJ393251 LMA393251:LMN393251 LCE393251:LCR393251 KSI393251:KSV393251 KIM393251:KIZ393251 JYQ393251:JZD393251 JOU393251:JPH393251 JEY393251:JFL393251 IVC393251:IVP393251 ILG393251:ILT393251 IBK393251:IBX393251 HRO393251:HSB393251 HHS393251:HIF393251 GXW393251:GYJ393251 GOA393251:GON393251 GEE393251:GER393251 FUI393251:FUV393251 FKM393251:FKZ393251 FAQ393251:FBD393251 EQU393251:ERH393251 EGY393251:EHL393251 DXC393251:DXP393251 DNG393251:DNT393251 DDK393251:DDX393251 CTO393251:CUB393251 CJS393251:CKF393251 BZW393251:CAJ393251 BQA393251:BQN393251 BGE393251:BGR393251 AWI393251:AWV393251 AMM393251:AMZ393251 ACQ393251:ADD393251 SU393251:TH393251 IY393251:JL393251 C393251:P393251 WVK327715:WVX327715 WLO327715:WMB327715 WBS327715:WCF327715 VRW327715:VSJ327715 VIA327715:VIN327715 UYE327715:UYR327715 UOI327715:UOV327715 UEM327715:UEZ327715 TUQ327715:TVD327715 TKU327715:TLH327715 TAY327715:TBL327715 SRC327715:SRP327715 SHG327715:SHT327715 RXK327715:RXX327715 RNO327715:ROB327715 RDS327715:REF327715 QTW327715:QUJ327715 QKA327715:QKN327715 QAE327715:QAR327715 PQI327715:PQV327715 PGM327715:PGZ327715 OWQ327715:OXD327715 OMU327715:ONH327715 OCY327715:ODL327715 NTC327715:NTP327715 NJG327715:NJT327715 MZK327715:MZX327715 MPO327715:MQB327715 MFS327715:MGF327715 LVW327715:LWJ327715 LMA327715:LMN327715 LCE327715:LCR327715 KSI327715:KSV327715 KIM327715:KIZ327715 JYQ327715:JZD327715 JOU327715:JPH327715 JEY327715:JFL327715 IVC327715:IVP327715 ILG327715:ILT327715 IBK327715:IBX327715 HRO327715:HSB327715 HHS327715:HIF327715 GXW327715:GYJ327715 GOA327715:GON327715 GEE327715:GER327715 FUI327715:FUV327715 FKM327715:FKZ327715 FAQ327715:FBD327715 EQU327715:ERH327715 EGY327715:EHL327715 DXC327715:DXP327715 DNG327715:DNT327715 DDK327715:DDX327715 CTO327715:CUB327715 CJS327715:CKF327715 BZW327715:CAJ327715 BQA327715:BQN327715 BGE327715:BGR327715 AWI327715:AWV327715 AMM327715:AMZ327715 ACQ327715:ADD327715 SU327715:TH327715 IY327715:JL327715 C327715:P327715 WVK262179:WVX262179 WLO262179:WMB262179 WBS262179:WCF262179 VRW262179:VSJ262179 VIA262179:VIN262179 UYE262179:UYR262179 UOI262179:UOV262179 UEM262179:UEZ262179 TUQ262179:TVD262179 TKU262179:TLH262179 TAY262179:TBL262179 SRC262179:SRP262179 SHG262179:SHT262179 RXK262179:RXX262179 RNO262179:ROB262179 RDS262179:REF262179 QTW262179:QUJ262179 QKA262179:QKN262179 QAE262179:QAR262179 PQI262179:PQV262179 PGM262179:PGZ262179 OWQ262179:OXD262179 OMU262179:ONH262179 OCY262179:ODL262179 NTC262179:NTP262179 NJG262179:NJT262179 MZK262179:MZX262179 MPO262179:MQB262179 MFS262179:MGF262179 LVW262179:LWJ262179 LMA262179:LMN262179 LCE262179:LCR262179 KSI262179:KSV262179 KIM262179:KIZ262179 JYQ262179:JZD262179 JOU262179:JPH262179 JEY262179:JFL262179 IVC262179:IVP262179 ILG262179:ILT262179 IBK262179:IBX262179 HRO262179:HSB262179 HHS262179:HIF262179 GXW262179:GYJ262179 GOA262179:GON262179 GEE262179:GER262179 FUI262179:FUV262179 FKM262179:FKZ262179 FAQ262179:FBD262179 EQU262179:ERH262179 EGY262179:EHL262179 DXC262179:DXP262179 DNG262179:DNT262179 DDK262179:DDX262179 CTO262179:CUB262179 CJS262179:CKF262179 BZW262179:CAJ262179 BQA262179:BQN262179 BGE262179:BGR262179 AWI262179:AWV262179 AMM262179:AMZ262179 ACQ262179:ADD262179 SU262179:TH262179 IY262179:JL262179 C262179:P262179 WVK196643:WVX196643 WLO196643:WMB196643 WBS196643:WCF196643 VRW196643:VSJ196643 VIA196643:VIN196643 UYE196643:UYR196643 UOI196643:UOV196643 UEM196643:UEZ196643 TUQ196643:TVD196643 TKU196643:TLH196643 TAY196643:TBL196643 SRC196643:SRP196643 SHG196643:SHT196643 RXK196643:RXX196643 RNO196643:ROB196643 RDS196643:REF196643 QTW196643:QUJ196643 QKA196643:QKN196643 QAE196643:QAR196643 PQI196643:PQV196643 PGM196643:PGZ196643 OWQ196643:OXD196643 OMU196643:ONH196643 OCY196643:ODL196643 NTC196643:NTP196643 NJG196643:NJT196643 MZK196643:MZX196643 MPO196643:MQB196643 MFS196643:MGF196643 LVW196643:LWJ196643 LMA196643:LMN196643 LCE196643:LCR196643 KSI196643:KSV196643 KIM196643:KIZ196643 JYQ196643:JZD196643 JOU196643:JPH196643 JEY196643:JFL196643 IVC196643:IVP196643 ILG196643:ILT196643 IBK196643:IBX196643 HRO196643:HSB196643 HHS196643:HIF196643 GXW196643:GYJ196643 GOA196643:GON196643 GEE196643:GER196643 FUI196643:FUV196643 FKM196643:FKZ196643 FAQ196643:FBD196643 EQU196643:ERH196643 EGY196643:EHL196643 DXC196643:DXP196643 DNG196643:DNT196643 DDK196643:DDX196643 CTO196643:CUB196643 CJS196643:CKF196643 BZW196643:CAJ196643 BQA196643:BQN196643 BGE196643:BGR196643 AWI196643:AWV196643 AMM196643:AMZ196643 ACQ196643:ADD196643 SU196643:TH196643 IY196643:JL196643 C196643:P196643 WVK131107:WVX131107 WLO131107:WMB131107 WBS131107:WCF131107 VRW131107:VSJ131107 VIA131107:VIN131107 UYE131107:UYR131107 UOI131107:UOV131107 UEM131107:UEZ131107 TUQ131107:TVD131107 TKU131107:TLH131107 TAY131107:TBL131107 SRC131107:SRP131107 SHG131107:SHT131107 RXK131107:RXX131107 RNO131107:ROB131107 RDS131107:REF131107 QTW131107:QUJ131107 QKA131107:QKN131107 QAE131107:QAR131107 PQI131107:PQV131107 PGM131107:PGZ131107 OWQ131107:OXD131107 OMU131107:ONH131107 OCY131107:ODL131107 NTC131107:NTP131107 NJG131107:NJT131107 MZK131107:MZX131107 MPO131107:MQB131107 MFS131107:MGF131107 LVW131107:LWJ131107 LMA131107:LMN131107 LCE131107:LCR131107 KSI131107:KSV131107 KIM131107:KIZ131107 JYQ131107:JZD131107 JOU131107:JPH131107 JEY131107:JFL131107 IVC131107:IVP131107 ILG131107:ILT131107 IBK131107:IBX131107 HRO131107:HSB131107 HHS131107:HIF131107 GXW131107:GYJ131107 GOA131107:GON131107 GEE131107:GER131107 FUI131107:FUV131107 FKM131107:FKZ131107 FAQ131107:FBD131107 EQU131107:ERH131107 EGY131107:EHL131107 DXC131107:DXP131107 DNG131107:DNT131107 DDK131107:DDX131107 CTO131107:CUB131107 CJS131107:CKF131107 BZW131107:CAJ131107 BQA131107:BQN131107 BGE131107:BGR131107 AWI131107:AWV131107 AMM131107:AMZ131107 ACQ131107:ADD131107 SU131107:TH131107 IY131107:JL131107 C131107:P131107 WVK65571:WVX65571 WLO65571:WMB65571 WBS65571:WCF65571 VRW65571:VSJ65571 VIA65571:VIN65571 UYE65571:UYR65571 UOI65571:UOV65571 UEM65571:UEZ65571 TUQ65571:TVD65571 TKU65571:TLH65571 TAY65571:TBL65571 SRC65571:SRP65571 SHG65571:SHT65571 RXK65571:RXX65571 RNO65571:ROB65571 RDS65571:REF65571 QTW65571:QUJ65571 QKA65571:QKN65571 QAE65571:QAR65571 PQI65571:PQV65571 PGM65571:PGZ65571 OWQ65571:OXD65571 OMU65571:ONH65571 OCY65571:ODL65571 NTC65571:NTP65571 NJG65571:NJT65571 MZK65571:MZX65571 MPO65571:MQB65571 MFS65571:MGF65571 LVW65571:LWJ65571 LMA65571:LMN65571 LCE65571:LCR65571 KSI65571:KSV65571 KIM65571:KIZ65571 JYQ65571:JZD65571 JOU65571:JPH65571 JEY65571:JFL65571 IVC65571:IVP65571 ILG65571:ILT65571 IBK65571:IBX65571 HRO65571:HSB65571 HHS65571:HIF65571 GXW65571:GYJ65571 GOA65571:GON65571 GEE65571:GER65571 FUI65571:FUV65571 FKM65571:FKZ65571 FAQ65571:FBD65571 EQU65571:ERH65571 EGY65571:EHL65571 DXC65571:DXP65571 DNG65571:DNT65571 DDK65571:DDX65571 CTO65571:CUB65571 CJS65571:CKF65571 BZW65571:CAJ65571 BQA65571:BQN65571 BGE65571:BGR65571 AWI65571:AWV65571 AMM65571:AMZ65571 ACQ65571:ADD65571 SU65571:TH65571 IY65571:JL65571 C65571:P65571 WVK34:WVX34 WLO34:WMB34 WBS34:WCF34 VRW34:VSJ34 VIA34:VIN34 UYE34:UYR34 UOI34:UOV34 UEM34:UEZ34 TUQ34:TVD34 TKU34:TLH34 TAY34:TBL34 SRC34:SRP34 SHG34:SHT34 RXK34:RXX34 RNO34:ROB34 RDS34:REF34 QTW34:QUJ34 QKA34:QKN34 QAE34:QAR34 PQI34:PQV34 PGM34:PGZ34 OWQ34:OXD34 OMU34:ONH34 OCY34:ODL34 NTC34:NTP34 NJG34:NJT34 MZK34:MZX34 MPO34:MQB34 MFS34:MGF34 LVW34:LWJ34 LMA34:LMN34 LCE34:LCR34 KSI34:KSV34 KIM34:KIZ34 JYQ34:JZD34 JOU34:JPH34 JEY34:JFL34 IVC34:IVP34 ILG34:ILT34 IBK34:IBX34 HRO34:HSB34 HHS34:HIF34 GXW34:GYJ34 GOA34:GON34 GEE34:GER34 FUI34:FUV34 FKM34:FKZ34 FAQ34:FBD34 EQU34:ERH34 EGY34:EHL34 DXC34:DXP34 DNG34:DNT34 DDK34:DDX34 CTO34:CUB34 CJS34:CKF34 BZW34:CAJ34 BQA34:BQN34 BGE34:BGR34 AWI34:AWV34 AMM34:AMZ34 ACQ34:ADD34 SU34:TH34 IY34:JL34 C34:P34 WVK983073:WVX983073 WLO983073:WMB983073 WBS983073:WCF983073 VRW983073:VSJ983073 VIA983073:VIN983073 UYE983073:UYR983073 UOI983073:UOV983073 UEM983073:UEZ983073 TUQ983073:TVD983073 TKU983073:TLH983073 TAY983073:TBL983073 SRC983073:SRP983073 SHG983073:SHT983073 RXK983073:RXX983073 RNO983073:ROB983073 RDS983073:REF983073 QTW983073:QUJ983073 QKA983073:QKN983073 QAE983073:QAR983073 PQI983073:PQV983073 PGM983073:PGZ983073 OWQ983073:OXD983073 OMU983073:ONH983073 OCY983073:ODL983073 NTC983073:NTP983073 NJG983073:NJT983073 MZK983073:MZX983073 MPO983073:MQB983073 MFS983073:MGF983073 LVW983073:LWJ983073 LMA983073:LMN983073 LCE983073:LCR983073 KSI983073:KSV983073 KIM983073:KIZ983073 JYQ983073:JZD983073 JOU983073:JPH983073 JEY983073:JFL983073 IVC983073:IVP983073 ILG983073:ILT983073 IBK983073:IBX983073 HRO983073:HSB983073 HHS983073:HIF983073 GXW983073:GYJ983073 GOA983073:GON983073 GEE983073:GER983073 FUI983073:FUV983073 FKM983073:FKZ983073 FAQ983073:FBD983073 EQU983073:ERH983073 EGY983073:EHL983073 DXC983073:DXP983073 DNG983073:DNT983073 DDK983073:DDX983073 CTO983073:CUB983073 CJS983073:CKF983073 BZW983073:CAJ983073 BQA983073:BQN983073 BGE983073:BGR983073 AWI983073:AWV983073 AMM983073:AMZ983073 ACQ983073:ADD983073 SU983073:TH983073 IY983073:JL983073 C983073:P983073 WVK917537:WVX917537 WLO917537:WMB917537 WBS917537:WCF917537 VRW917537:VSJ917537 VIA917537:VIN917537 UYE917537:UYR917537 UOI917537:UOV917537 UEM917537:UEZ917537 TUQ917537:TVD917537 TKU917537:TLH917537 TAY917537:TBL917537 SRC917537:SRP917537 SHG917537:SHT917537 RXK917537:RXX917537 RNO917537:ROB917537 RDS917537:REF917537 QTW917537:QUJ917537 QKA917537:QKN917537 QAE917537:QAR917537 PQI917537:PQV917537 PGM917537:PGZ917537 OWQ917537:OXD917537 OMU917537:ONH917537 OCY917537:ODL917537 NTC917537:NTP917537 NJG917537:NJT917537 MZK917537:MZX917537 MPO917537:MQB917537 MFS917537:MGF917537 LVW917537:LWJ917537 LMA917537:LMN917537 LCE917537:LCR917537 KSI917537:KSV917537 KIM917537:KIZ917537 JYQ917537:JZD917537 JOU917537:JPH917537 JEY917537:JFL917537 IVC917537:IVP917537 ILG917537:ILT917537 IBK917537:IBX917537 HRO917537:HSB917537 HHS917537:HIF917537 GXW917537:GYJ917537 GOA917537:GON917537 GEE917537:GER917537 FUI917537:FUV917537 FKM917537:FKZ917537 FAQ917537:FBD917537 EQU917537:ERH917537 EGY917537:EHL917537 DXC917537:DXP917537 DNG917537:DNT917537 DDK917537:DDX917537 CTO917537:CUB917537 CJS917537:CKF917537 BZW917537:CAJ917537 BQA917537:BQN917537 BGE917537:BGR917537 AWI917537:AWV917537 AMM917537:AMZ917537 ACQ917537:ADD917537 SU917537:TH917537 IY917537:JL917537 C917537:P917537 WVK852001:WVX852001 WLO852001:WMB852001 WBS852001:WCF852001 VRW852001:VSJ852001 VIA852001:VIN852001 UYE852001:UYR852001 UOI852001:UOV852001 UEM852001:UEZ852001 TUQ852001:TVD852001 TKU852001:TLH852001 TAY852001:TBL852001 SRC852001:SRP852001 SHG852001:SHT852001 RXK852001:RXX852001 RNO852001:ROB852001 RDS852001:REF852001 QTW852001:QUJ852001 QKA852001:QKN852001 QAE852001:QAR852001 PQI852001:PQV852001 PGM852001:PGZ852001 OWQ852001:OXD852001 OMU852001:ONH852001 OCY852001:ODL852001 NTC852001:NTP852001 NJG852001:NJT852001 MZK852001:MZX852001 MPO852001:MQB852001 MFS852001:MGF852001 LVW852001:LWJ852001 LMA852001:LMN852001 LCE852001:LCR852001 KSI852001:KSV852001 KIM852001:KIZ852001 JYQ852001:JZD852001 JOU852001:JPH852001 JEY852001:JFL852001 IVC852001:IVP852001 ILG852001:ILT852001 IBK852001:IBX852001 HRO852001:HSB852001 HHS852001:HIF852001 GXW852001:GYJ852001 GOA852001:GON852001 GEE852001:GER852001 FUI852001:FUV852001 FKM852001:FKZ852001 FAQ852001:FBD852001 EQU852001:ERH852001 EGY852001:EHL852001 DXC852001:DXP852001 DNG852001:DNT852001 DDK852001:DDX852001 CTO852001:CUB852001 CJS852001:CKF852001 BZW852001:CAJ852001 BQA852001:BQN852001 BGE852001:BGR852001 AWI852001:AWV852001 AMM852001:AMZ852001 ACQ852001:ADD852001 SU852001:TH852001 IY852001:JL852001 C852001:P852001 WVK786465:WVX786465 WLO786465:WMB786465 WBS786465:WCF786465 VRW786465:VSJ786465 VIA786465:VIN786465 UYE786465:UYR786465 UOI786465:UOV786465 UEM786465:UEZ786465 TUQ786465:TVD786465 TKU786465:TLH786465 TAY786465:TBL786465 SRC786465:SRP786465 SHG786465:SHT786465 RXK786465:RXX786465 RNO786465:ROB786465 RDS786465:REF786465 QTW786465:QUJ786465 QKA786465:QKN786465 QAE786465:QAR786465 PQI786465:PQV786465 PGM786465:PGZ786465 OWQ786465:OXD786465 OMU786465:ONH786465 OCY786465:ODL786465 NTC786465:NTP786465 NJG786465:NJT786465 MZK786465:MZX786465 MPO786465:MQB786465 MFS786465:MGF786465 LVW786465:LWJ786465 LMA786465:LMN786465 LCE786465:LCR786465 KSI786465:KSV786465 KIM786465:KIZ786465 JYQ786465:JZD786465 JOU786465:JPH786465 JEY786465:JFL786465 IVC786465:IVP786465 ILG786465:ILT786465 IBK786465:IBX786465 HRO786465:HSB786465 HHS786465:HIF786465 GXW786465:GYJ786465 GOA786465:GON786465 GEE786465:GER786465 FUI786465:FUV786465 FKM786465:FKZ786465 FAQ786465:FBD786465 EQU786465:ERH786465 EGY786465:EHL786465 DXC786465:DXP786465 DNG786465:DNT786465 DDK786465:DDX786465 CTO786465:CUB786465 CJS786465:CKF786465 BZW786465:CAJ786465 BQA786465:BQN786465 BGE786465:BGR786465 AWI786465:AWV786465 AMM786465:AMZ786465 ACQ786465:ADD786465 SU786465:TH786465 IY786465:JL786465 C786465:P786465 WVK720929:WVX720929 WLO720929:WMB720929 WBS720929:WCF720929 VRW720929:VSJ720929 VIA720929:VIN720929 UYE720929:UYR720929 UOI720929:UOV720929 UEM720929:UEZ720929 TUQ720929:TVD720929 TKU720929:TLH720929 TAY720929:TBL720929 SRC720929:SRP720929 SHG720929:SHT720929 RXK720929:RXX720929 RNO720929:ROB720929 RDS720929:REF720929 QTW720929:QUJ720929 QKA720929:QKN720929 QAE720929:QAR720929 PQI720929:PQV720929 PGM720929:PGZ720929 OWQ720929:OXD720929 OMU720929:ONH720929 OCY720929:ODL720929 NTC720929:NTP720929 NJG720929:NJT720929 MZK720929:MZX720929 MPO720929:MQB720929 MFS720929:MGF720929 LVW720929:LWJ720929 LMA720929:LMN720929 LCE720929:LCR720929 KSI720929:KSV720929 KIM720929:KIZ720929 JYQ720929:JZD720929 JOU720929:JPH720929 JEY720929:JFL720929 IVC720929:IVP720929 ILG720929:ILT720929 IBK720929:IBX720929 HRO720929:HSB720929 HHS720929:HIF720929 GXW720929:GYJ720929 GOA720929:GON720929 GEE720929:GER720929 FUI720929:FUV720929 FKM720929:FKZ720929 FAQ720929:FBD720929 EQU720929:ERH720929 EGY720929:EHL720929 DXC720929:DXP720929 DNG720929:DNT720929 DDK720929:DDX720929 CTO720929:CUB720929 CJS720929:CKF720929 BZW720929:CAJ720929 BQA720929:BQN720929 BGE720929:BGR720929 AWI720929:AWV720929 AMM720929:AMZ720929 ACQ720929:ADD720929 SU720929:TH720929 IY720929:JL720929 C720929:P720929 WVK655393:WVX655393 WLO655393:WMB655393 WBS655393:WCF655393 VRW655393:VSJ655393 VIA655393:VIN655393 UYE655393:UYR655393 UOI655393:UOV655393 UEM655393:UEZ655393 TUQ655393:TVD655393 TKU655393:TLH655393 TAY655393:TBL655393 SRC655393:SRP655393 SHG655393:SHT655393 RXK655393:RXX655393 RNO655393:ROB655393 RDS655393:REF655393 QTW655393:QUJ655393 QKA655393:QKN655393 QAE655393:QAR655393 PQI655393:PQV655393 PGM655393:PGZ655393 OWQ655393:OXD655393 OMU655393:ONH655393 OCY655393:ODL655393 NTC655393:NTP655393 NJG655393:NJT655393 MZK655393:MZX655393 MPO655393:MQB655393 MFS655393:MGF655393 LVW655393:LWJ655393 LMA655393:LMN655393 LCE655393:LCR655393 KSI655393:KSV655393 KIM655393:KIZ655393 JYQ655393:JZD655393 JOU655393:JPH655393 JEY655393:JFL655393 IVC655393:IVP655393 ILG655393:ILT655393 IBK655393:IBX655393 HRO655393:HSB655393 HHS655393:HIF655393 GXW655393:GYJ655393 GOA655393:GON655393 GEE655393:GER655393 FUI655393:FUV655393 FKM655393:FKZ655393 FAQ655393:FBD655393 EQU655393:ERH655393 EGY655393:EHL655393 DXC655393:DXP655393 DNG655393:DNT655393 DDK655393:DDX655393 CTO655393:CUB655393 CJS655393:CKF655393 BZW655393:CAJ655393 BQA655393:BQN655393 BGE655393:BGR655393 AWI655393:AWV655393 AMM655393:AMZ655393 ACQ655393:ADD655393 SU655393:TH655393 IY655393:JL655393 C655393:P655393 WVK589857:WVX589857 WLO589857:WMB589857 WBS589857:WCF589857 VRW589857:VSJ589857 VIA589857:VIN589857 UYE589857:UYR589857 UOI589857:UOV589857 UEM589857:UEZ589857 TUQ589857:TVD589857 TKU589857:TLH589857 TAY589857:TBL589857 SRC589857:SRP589857 SHG589857:SHT589857 RXK589857:RXX589857 RNO589857:ROB589857 RDS589857:REF589857 QTW589857:QUJ589857 QKA589857:QKN589857 QAE589857:QAR589857 PQI589857:PQV589857 PGM589857:PGZ589857 OWQ589857:OXD589857 OMU589857:ONH589857 OCY589857:ODL589857 NTC589857:NTP589857 NJG589857:NJT589857 MZK589857:MZX589857 MPO589857:MQB589857 MFS589857:MGF589857 LVW589857:LWJ589857 LMA589857:LMN589857 LCE589857:LCR589857 KSI589857:KSV589857 KIM589857:KIZ589857 JYQ589857:JZD589857 JOU589857:JPH589857 JEY589857:JFL589857 IVC589857:IVP589857 ILG589857:ILT589857 IBK589857:IBX589857 HRO589857:HSB589857 HHS589857:HIF589857 GXW589857:GYJ589857 GOA589857:GON589857 GEE589857:GER589857 FUI589857:FUV589857 FKM589857:FKZ589857 FAQ589857:FBD589857 EQU589857:ERH589857 EGY589857:EHL589857 DXC589857:DXP589857 DNG589857:DNT589857 DDK589857:DDX589857 CTO589857:CUB589857 CJS589857:CKF589857 BZW589857:CAJ589857 BQA589857:BQN589857 BGE589857:BGR589857 AWI589857:AWV589857 AMM589857:AMZ589857 ACQ589857:ADD589857 SU589857:TH589857 IY589857:JL589857 C589857:P589857 WVK524321:WVX524321 WLO524321:WMB524321 WBS524321:WCF524321 VRW524321:VSJ524321 VIA524321:VIN524321 UYE524321:UYR524321 UOI524321:UOV524321 UEM524321:UEZ524321 TUQ524321:TVD524321 TKU524321:TLH524321 TAY524321:TBL524321 SRC524321:SRP524321 SHG524321:SHT524321 RXK524321:RXX524321 RNO524321:ROB524321 RDS524321:REF524321 QTW524321:QUJ524321 QKA524321:QKN524321 QAE524321:QAR524321 PQI524321:PQV524321 PGM524321:PGZ524321 OWQ524321:OXD524321 OMU524321:ONH524321 OCY524321:ODL524321 NTC524321:NTP524321 NJG524321:NJT524321 MZK524321:MZX524321 MPO524321:MQB524321 MFS524321:MGF524321 LVW524321:LWJ524321 LMA524321:LMN524321 LCE524321:LCR524321 KSI524321:KSV524321 KIM524321:KIZ524321 JYQ524321:JZD524321 JOU524321:JPH524321 JEY524321:JFL524321 IVC524321:IVP524321 ILG524321:ILT524321 IBK524321:IBX524321 HRO524321:HSB524321 HHS524321:HIF524321 GXW524321:GYJ524321 GOA524321:GON524321 GEE524321:GER524321 FUI524321:FUV524321 FKM524321:FKZ524321 FAQ524321:FBD524321 EQU524321:ERH524321 EGY524321:EHL524321 DXC524321:DXP524321 DNG524321:DNT524321 DDK524321:DDX524321 CTO524321:CUB524321 CJS524321:CKF524321 BZW524321:CAJ524321 BQA524321:BQN524321 BGE524321:BGR524321 AWI524321:AWV524321 AMM524321:AMZ524321 ACQ524321:ADD524321 SU524321:TH524321 IY524321:JL524321 C524321:P524321 WVK458785:WVX458785 WLO458785:WMB458785 WBS458785:WCF458785 VRW458785:VSJ458785 VIA458785:VIN458785 UYE458785:UYR458785 UOI458785:UOV458785 UEM458785:UEZ458785 TUQ458785:TVD458785 TKU458785:TLH458785 TAY458785:TBL458785 SRC458785:SRP458785 SHG458785:SHT458785 RXK458785:RXX458785 RNO458785:ROB458785 RDS458785:REF458785 QTW458785:QUJ458785 QKA458785:QKN458785 QAE458785:QAR458785 PQI458785:PQV458785 PGM458785:PGZ458785 OWQ458785:OXD458785 OMU458785:ONH458785 OCY458785:ODL458785 NTC458785:NTP458785 NJG458785:NJT458785 MZK458785:MZX458785 MPO458785:MQB458785 MFS458785:MGF458785 LVW458785:LWJ458785 LMA458785:LMN458785 LCE458785:LCR458785 KSI458785:KSV458785 KIM458785:KIZ458785 JYQ458785:JZD458785 JOU458785:JPH458785 JEY458785:JFL458785 IVC458785:IVP458785 ILG458785:ILT458785 IBK458785:IBX458785 HRO458785:HSB458785 HHS458785:HIF458785 GXW458785:GYJ458785 GOA458785:GON458785 GEE458785:GER458785 FUI458785:FUV458785 FKM458785:FKZ458785 FAQ458785:FBD458785 EQU458785:ERH458785 EGY458785:EHL458785 DXC458785:DXP458785 DNG458785:DNT458785 DDK458785:DDX458785 CTO458785:CUB458785 CJS458785:CKF458785 BZW458785:CAJ458785 BQA458785:BQN458785 BGE458785:BGR458785 AWI458785:AWV458785 AMM458785:AMZ458785 ACQ458785:ADD458785 SU458785:TH458785 IY458785:JL458785 C458785:P458785 WVK393249:WVX393249 WLO393249:WMB393249 WBS393249:WCF393249 VRW393249:VSJ393249 VIA393249:VIN393249 UYE393249:UYR393249 UOI393249:UOV393249 UEM393249:UEZ393249 TUQ393249:TVD393249 TKU393249:TLH393249 TAY393249:TBL393249 SRC393249:SRP393249 SHG393249:SHT393249 RXK393249:RXX393249 RNO393249:ROB393249 RDS393249:REF393249 QTW393249:QUJ393249 QKA393249:QKN393249 QAE393249:QAR393249 PQI393249:PQV393249 PGM393249:PGZ393249 OWQ393249:OXD393249 OMU393249:ONH393249 OCY393249:ODL393249 NTC393249:NTP393249 NJG393249:NJT393249 MZK393249:MZX393249 MPO393249:MQB393249 MFS393249:MGF393249 LVW393249:LWJ393249 LMA393249:LMN393249 LCE393249:LCR393249 KSI393249:KSV393249 KIM393249:KIZ393249 JYQ393249:JZD393249 JOU393249:JPH393249 JEY393249:JFL393249 IVC393249:IVP393249 ILG393249:ILT393249 IBK393249:IBX393249 HRO393249:HSB393249 HHS393249:HIF393249 GXW393249:GYJ393249 GOA393249:GON393249 GEE393249:GER393249 FUI393249:FUV393249 FKM393249:FKZ393249 FAQ393249:FBD393249 EQU393249:ERH393249 EGY393249:EHL393249 DXC393249:DXP393249 DNG393249:DNT393249 DDK393249:DDX393249 CTO393249:CUB393249 CJS393249:CKF393249 BZW393249:CAJ393249 BQA393249:BQN393249 BGE393249:BGR393249 AWI393249:AWV393249 AMM393249:AMZ393249 ACQ393249:ADD393249 SU393249:TH393249 IY393249:JL393249 C393249:P393249 WVK327713:WVX327713 WLO327713:WMB327713 WBS327713:WCF327713 VRW327713:VSJ327713 VIA327713:VIN327713 UYE327713:UYR327713 UOI327713:UOV327713 UEM327713:UEZ327713 TUQ327713:TVD327713 TKU327713:TLH327713 TAY327713:TBL327713 SRC327713:SRP327713 SHG327713:SHT327713 RXK327713:RXX327713 RNO327713:ROB327713 RDS327713:REF327713 QTW327713:QUJ327713 QKA327713:QKN327713 QAE327713:QAR327713 PQI327713:PQV327713 PGM327713:PGZ327713 OWQ327713:OXD327713 OMU327713:ONH327713 OCY327713:ODL327713 NTC327713:NTP327713 NJG327713:NJT327713 MZK327713:MZX327713 MPO327713:MQB327713 MFS327713:MGF327713 LVW327713:LWJ327713 LMA327713:LMN327713 LCE327713:LCR327713 KSI327713:KSV327713 KIM327713:KIZ327713 JYQ327713:JZD327713 JOU327713:JPH327713 JEY327713:JFL327713 IVC327713:IVP327713 ILG327713:ILT327713 IBK327713:IBX327713 HRO327713:HSB327713 HHS327713:HIF327713 GXW327713:GYJ327713 GOA327713:GON327713 GEE327713:GER327713 FUI327713:FUV327713 FKM327713:FKZ327713 FAQ327713:FBD327713 EQU327713:ERH327713 EGY327713:EHL327713 DXC327713:DXP327713 DNG327713:DNT327713 DDK327713:DDX327713 CTO327713:CUB327713 CJS327713:CKF327713 BZW327713:CAJ327713 BQA327713:BQN327713 BGE327713:BGR327713 AWI327713:AWV327713 AMM327713:AMZ327713 ACQ327713:ADD327713 SU327713:TH327713 IY327713:JL327713 C327713:P327713 WVK262177:WVX262177 WLO262177:WMB262177 WBS262177:WCF262177 VRW262177:VSJ262177 VIA262177:VIN262177 UYE262177:UYR262177 UOI262177:UOV262177 UEM262177:UEZ262177 TUQ262177:TVD262177 TKU262177:TLH262177 TAY262177:TBL262177 SRC262177:SRP262177 SHG262177:SHT262177 RXK262177:RXX262177 RNO262177:ROB262177 RDS262177:REF262177 QTW262177:QUJ262177 QKA262177:QKN262177 QAE262177:QAR262177 PQI262177:PQV262177 PGM262177:PGZ262177 OWQ262177:OXD262177 OMU262177:ONH262177 OCY262177:ODL262177 NTC262177:NTP262177 NJG262177:NJT262177 MZK262177:MZX262177 MPO262177:MQB262177 MFS262177:MGF262177 LVW262177:LWJ262177 LMA262177:LMN262177 LCE262177:LCR262177 KSI262177:KSV262177 KIM262177:KIZ262177 JYQ262177:JZD262177 JOU262177:JPH262177 JEY262177:JFL262177 IVC262177:IVP262177 ILG262177:ILT262177 IBK262177:IBX262177 HRO262177:HSB262177 HHS262177:HIF262177 GXW262177:GYJ262177 GOA262177:GON262177 GEE262177:GER262177 FUI262177:FUV262177 FKM262177:FKZ262177 FAQ262177:FBD262177 EQU262177:ERH262177 EGY262177:EHL262177 DXC262177:DXP262177 DNG262177:DNT262177 DDK262177:DDX262177 CTO262177:CUB262177 CJS262177:CKF262177 BZW262177:CAJ262177 BQA262177:BQN262177 BGE262177:BGR262177 AWI262177:AWV262177 AMM262177:AMZ262177 ACQ262177:ADD262177 SU262177:TH262177 IY262177:JL262177 C262177:P262177 WVK196641:WVX196641 WLO196641:WMB196641 WBS196641:WCF196641 VRW196641:VSJ196641 VIA196641:VIN196641 UYE196641:UYR196641 UOI196641:UOV196641 UEM196641:UEZ196641 TUQ196641:TVD196641 TKU196641:TLH196641 TAY196641:TBL196641 SRC196641:SRP196641 SHG196641:SHT196641 RXK196641:RXX196641 RNO196641:ROB196641 RDS196641:REF196641 QTW196641:QUJ196641 QKA196641:QKN196641 QAE196641:QAR196641 PQI196641:PQV196641 PGM196641:PGZ196641 OWQ196641:OXD196641 OMU196641:ONH196641 OCY196641:ODL196641 NTC196641:NTP196641 NJG196641:NJT196641 MZK196641:MZX196641 MPO196641:MQB196641 MFS196641:MGF196641 LVW196641:LWJ196641 LMA196641:LMN196641 LCE196641:LCR196641 KSI196641:KSV196641 KIM196641:KIZ196641 JYQ196641:JZD196641 JOU196641:JPH196641 JEY196641:JFL196641 IVC196641:IVP196641 ILG196641:ILT196641 IBK196641:IBX196641 HRO196641:HSB196641 HHS196641:HIF196641 GXW196641:GYJ196641 GOA196641:GON196641 GEE196641:GER196641 FUI196641:FUV196641 FKM196641:FKZ196641 FAQ196641:FBD196641 EQU196641:ERH196641 EGY196641:EHL196641 DXC196641:DXP196641 DNG196641:DNT196641 DDK196641:DDX196641 CTO196641:CUB196641 CJS196641:CKF196641 BZW196641:CAJ196641 BQA196641:BQN196641 BGE196641:BGR196641 AWI196641:AWV196641 AMM196641:AMZ196641 ACQ196641:ADD196641 SU196641:TH196641 IY196641:JL196641 C196641:P196641 WVK131105:WVX131105 WLO131105:WMB131105 WBS131105:WCF131105 VRW131105:VSJ131105 VIA131105:VIN131105 UYE131105:UYR131105 UOI131105:UOV131105 UEM131105:UEZ131105 TUQ131105:TVD131105 TKU131105:TLH131105 TAY131105:TBL131105 SRC131105:SRP131105 SHG131105:SHT131105 RXK131105:RXX131105 RNO131105:ROB131105 RDS131105:REF131105 QTW131105:QUJ131105 QKA131105:QKN131105 QAE131105:QAR131105 PQI131105:PQV131105 PGM131105:PGZ131105 OWQ131105:OXD131105 OMU131105:ONH131105 OCY131105:ODL131105 NTC131105:NTP131105 NJG131105:NJT131105 MZK131105:MZX131105 MPO131105:MQB131105 MFS131105:MGF131105 LVW131105:LWJ131105 LMA131105:LMN131105 LCE131105:LCR131105 KSI131105:KSV131105 KIM131105:KIZ131105 JYQ131105:JZD131105 JOU131105:JPH131105 JEY131105:JFL131105 IVC131105:IVP131105 ILG131105:ILT131105 IBK131105:IBX131105 HRO131105:HSB131105 HHS131105:HIF131105 GXW131105:GYJ131105 GOA131105:GON131105 GEE131105:GER131105 FUI131105:FUV131105 FKM131105:FKZ131105 FAQ131105:FBD131105 EQU131105:ERH131105 EGY131105:EHL131105 DXC131105:DXP131105 DNG131105:DNT131105 DDK131105:DDX131105 CTO131105:CUB131105 CJS131105:CKF131105 BZW131105:CAJ131105 BQA131105:BQN131105 BGE131105:BGR131105 AWI131105:AWV131105 AMM131105:AMZ131105 ACQ131105:ADD131105 SU131105:TH131105 IY131105:JL131105 C131105:P131105 WVK65569:WVX65569 WLO65569:WMB65569 WBS65569:WCF65569 VRW65569:VSJ65569 VIA65569:VIN65569 UYE65569:UYR65569 UOI65569:UOV65569 UEM65569:UEZ65569 TUQ65569:TVD65569 TKU65569:TLH65569 TAY65569:TBL65569 SRC65569:SRP65569 SHG65569:SHT65569 RXK65569:RXX65569 RNO65569:ROB65569 RDS65569:REF65569 QTW65569:QUJ65569 QKA65569:QKN65569 QAE65569:QAR65569 PQI65569:PQV65569 PGM65569:PGZ65569 OWQ65569:OXD65569 OMU65569:ONH65569 OCY65569:ODL65569 NTC65569:NTP65569 NJG65569:NJT65569 MZK65569:MZX65569 MPO65569:MQB65569 MFS65569:MGF65569 LVW65569:LWJ65569 LMA65569:LMN65569 LCE65569:LCR65569 KSI65569:KSV65569 KIM65569:KIZ65569 JYQ65569:JZD65569 JOU65569:JPH65569 JEY65569:JFL65569 IVC65569:IVP65569 ILG65569:ILT65569 IBK65569:IBX65569 HRO65569:HSB65569 HHS65569:HIF65569 GXW65569:GYJ65569 GOA65569:GON65569 GEE65569:GER65569 FUI65569:FUV65569 FKM65569:FKZ65569 FAQ65569:FBD65569 EQU65569:ERH65569 EGY65569:EHL65569 DXC65569:DXP65569 DNG65569:DNT65569 DDK65569:DDX65569 CTO65569:CUB65569 CJS65569:CKF65569 BZW65569:CAJ65569 BQA65569:BQN65569 BGE65569:BGR65569 AWI65569:AWV65569 AMM65569:AMZ65569 ACQ65569:ADD65569 SU65569:TH65569 IY65569:JL65569 C65569:P65569 WVK32:WVX32 WLO32:WMB32 WBS32:WCF32 VRW32:VSJ32 VIA32:VIN32 UYE32:UYR32 UOI32:UOV32 UEM32:UEZ32 TUQ32:TVD32 TKU32:TLH32 TAY32:TBL32 SRC32:SRP32 SHG32:SHT32 RXK32:RXX32 RNO32:ROB32 RDS32:REF32 QTW32:QUJ32 QKA32:QKN32 QAE32:QAR32 PQI32:PQV32 PGM32:PGZ32 OWQ32:OXD32 OMU32:ONH32 OCY32:ODL32 NTC32:NTP32 NJG32:NJT32 MZK32:MZX32 MPO32:MQB32 MFS32:MGF32 LVW32:LWJ32 LMA32:LMN32 LCE32:LCR32 KSI32:KSV32 KIM32:KIZ32 JYQ32:JZD32 JOU32:JPH32 JEY32:JFL32 IVC32:IVP32 ILG32:ILT32 IBK32:IBX32 HRO32:HSB32 HHS32:HIF32 GXW32:GYJ32 GOA32:GON32 GEE32:GER32 FUI32:FUV32 FKM32:FKZ32 FAQ32:FBD32 EQU32:ERH32 EGY32:EHL32 DXC32:DXP32 DNG32:DNT32 DDK32:DDX32 CTO32:CUB32 CJS32:CKF32 BZW32:CAJ32 BQA32:BQN32 BGE32:BGR32 AWI32:AWV32 AMM32:AMZ32 ACQ32:ADD32 SU32:TH32 IY32:JL32">
      <formula1>$Q$95:$Q$100</formula1>
    </dataValidation>
    <dataValidation type="list" allowBlank="1" showInputMessage="1" showErrorMessage="1" sqref="C70:P70 WVK983110:WVX983110 WLO983110:WMB983110 WBS983110:WCF983110 VRW983110:VSJ983110 VIA983110:VIN983110 UYE983110:UYR983110 UOI983110:UOV983110 UEM983110:UEZ983110 TUQ983110:TVD983110 TKU983110:TLH983110 TAY983110:TBL983110 SRC983110:SRP983110 SHG983110:SHT983110 RXK983110:RXX983110 RNO983110:ROB983110 RDS983110:REF983110 QTW983110:QUJ983110 QKA983110:QKN983110 QAE983110:QAR983110 PQI983110:PQV983110 PGM983110:PGZ983110 OWQ983110:OXD983110 OMU983110:ONH983110 OCY983110:ODL983110 NTC983110:NTP983110 NJG983110:NJT983110 MZK983110:MZX983110 MPO983110:MQB983110 MFS983110:MGF983110 LVW983110:LWJ983110 LMA983110:LMN983110 LCE983110:LCR983110 KSI983110:KSV983110 KIM983110:KIZ983110 JYQ983110:JZD983110 JOU983110:JPH983110 JEY983110:JFL983110 IVC983110:IVP983110 ILG983110:ILT983110 IBK983110:IBX983110 HRO983110:HSB983110 HHS983110:HIF983110 GXW983110:GYJ983110 GOA983110:GON983110 GEE983110:GER983110 FUI983110:FUV983110 FKM983110:FKZ983110 FAQ983110:FBD983110 EQU983110:ERH983110 EGY983110:EHL983110 DXC983110:DXP983110 DNG983110:DNT983110 DDK983110:DDX983110 CTO983110:CUB983110 CJS983110:CKF983110 BZW983110:CAJ983110 BQA983110:BQN983110 BGE983110:BGR983110 AWI983110:AWV983110 AMM983110:AMZ983110 ACQ983110:ADD983110 SU983110:TH983110 IY983110:JL983110 C983110:P983110 WVK917574:WVX917574 WLO917574:WMB917574 WBS917574:WCF917574 VRW917574:VSJ917574 VIA917574:VIN917574 UYE917574:UYR917574 UOI917574:UOV917574 UEM917574:UEZ917574 TUQ917574:TVD917574 TKU917574:TLH917574 TAY917574:TBL917574 SRC917574:SRP917574 SHG917574:SHT917574 RXK917574:RXX917574 RNO917574:ROB917574 RDS917574:REF917574 QTW917574:QUJ917574 QKA917574:QKN917574 QAE917574:QAR917574 PQI917574:PQV917574 PGM917574:PGZ917574 OWQ917574:OXD917574 OMU917574:ONH917574 OCY917574:ODL917574 NTC917574:NTP917574 NJG917574:NJT917574 MZK917574:MZX917574 MPO917574:MQB917574 MFS917574:MGF917574 LVW917574:LWJ917574 LMA917574:LMN917574 LCE917574:LCR917574 KSI917574:KSV917574 KIM917574:KIZ917574 JYQ917574:JZD917574 JOU917574:JPH917574 JEY917574:JFL917574 IVC917574:IVP917574 ILG917574:ILT917574 IBK917574:IBX917574 HRO917574:HSB917574 HHS917574:HIF917574 GXW917574:GYJ917574 GOA917574:GON917574 GEE917574:GER917574 FUI917574:FUV917574 FKM917574:FKZ917574 FAQ917574:FBD917574 EQU917574:ERH917574 EGY917574:EHL917574 DXC917574:DXP917574 DNG917574:DNT917574 DDK917574:DDX917574 CTO917574:CUB917574 CJS917574:CKF917574 BZW917574:CAJ917574 BQA917574:BQN917574 BGE917574:BGR917574 AWI917574:AWV917574 AMM917574:AMZ917574 ACQ917574:ADD917574 SU917574:TH917574 IY917574:JL917574 C917574:P917574 WVK852038:WVX852038 WLO852038:WMB852038 WBS852038:WCF852038 VRW852038:VSJ852038 VIA852038:VIN852038 UYE852038:UYR852038 UOI852038:UOV852038 UEM852038:UEZ852038 TUQ852038:TVD852038 TKU852038:TLH852038 TAY852038:TBL852038 SRC852038:SRP852038 SHG852038:SHT852038 RXK852038:RXX852038 RNO852038:ROB852038 RDS852038:REF852038 QTW852038:QUJ852038 QKA852038:QKN852038 QAE852038:QAR852038 PQI852038:PQV852038 PGM852038:PGZ852038 OWQ852038:OXD852038 OMU852038:ONH852038 OCY852038:ODL852038 NTC852038:NTP852038 NJG852038:NJT852038 MZK852038:MZX852038 MPO852038:MQB852038 MFS852038:MGF852038 LVW852038:LWJ852038 LMA852038:LMN852038 LCE852038:LCR852038 KSI852038:KSV852038 KIM852038:KIZ852038 JYQ852038:JZD852038 JOU852038:JPH852038 JEY852038:JFL852038 IVC852038:IVP852038 ILG852038:ILT852038 IBK852038:IBX852038 HRO852038:HSB852038 HHS852038:HIF852038 GXW852038:GYJ852038 GOA852038:GON852038 GEE852038:GER852038 FUI852038:FUV852038 FKM852038:FKZ852038 FAQ852038:FBD852038 EQU852038:ERH852038 EGY852038:EHL852038 DXC852038:DXP852038 DNG852038:DNT852038 DDK852038:DDX852038 CTO852038:CUB852038 CJS852038:CKF852038 BZW852038:CAJ852038 BQA852038:BQN852038 BGE852038:BGR852038 AWI852038:AWV852038 AMM852038:AMZ852038 ACQ852038:ADD852038 SU852038:TH852038 IY852038:JL852038 C852038:P852038 WVK786502:WVX786502 WLO786502:WMB786502 WBS786502:WCF786502 VRW786502:VSJ786502 VIA786502:VIN786502 UYE786502:UYR786502 UOI786502:UOV786502 UEM786502:UEZ786502 TUQ786502:TVD786502 TKU786502:TLH786502 TAY786502:TBL786502 SRC786502:SRP786502 SHG786502:SHT786502 RXK786502:RXX786502 RNO786502:ROB786502 RDS786502:REF786502 QTW786502:QUJ786502 QKA786502:QKN786502 QAE786502:QAR786502 PQI786502:PQV786502 PGM786502:PGZ786502 OWQ786502:OXD786502 OMU786502:ONH786502 OCY786502:ODL786502 NTC786502:NTP786502 NJG786502:NJT786502 MZK786502:MZX786502 MPO786502:MQB786502 MFS786502:MGF786502 LVW786502:LWJ786502 LMA786502:LMN786502 LCE786502:LCR786502 KSI786502:KSV786502 KIM786502:KIZ786502 JYQ786502:JZD786502 JOU786502:JPH786502 JEY786502:JFL786502 IVC786502:IVP786502 ILG786502:ILT786502 IBK786502:IBX786502 HRO786502:HSB786502 HHS786502:HIF786502 GXW786502:GYJ786502 GOA786502:GON786502 GEE786502:GER786502 FUI786502:FUV786502 FKM786502:FKZ786502 FAQ786502:FBD786502 EQU786502:ERH786502 EGY786502:EHL786502 DXC786502:DXP786502 DNG786502:DNT786502 DDK786502:DDX786502 CTO786502:CUB786502 CJS786502:CKF786502 BZW786502:CAJ786502 BQA786502:BQN786502 BGE786502:BGR786502 AWI786502:AWV786502 AMM786502:AMZ786502 ACQ786502:ADD786502 SU786502:TH786502 IY786502:JL786502 C786502:P786502 WVK720966:WVX720966 WLO720966:WMB720966 WBS720966:WCF720966 VRW720966:VSJ720966 VIA720966:VIN720966 UYE720966:UYR720966 UOI720966:UOV720966 UEM720966:UEZ720966 TUQ720966:TVD720966 TKU720966:TLH720966 TAY720966:TBL720966 SRC720966:SRP720966 SHG720966:SHT720966 RXK720966:RXX720966 RNO720966:ROB720966 RDS720966:REF720966 QTW720966:QUJ720966 QKA720966:QKN720966 QAE720966:QAR720966 PQI720966:PQV720966 PGM720966:PGZ720966 OWQ720966:OXD720966 OMU720966:ONH720966 OCY720966:ODL720966 NTC720966:NTP720966 NJG720966:NJT720966 MZK720966:MZX720966 MPO720966:MQB720966 MFS720966:MGF720966 LVW720966:LWJ720966 LMA720966:LMN720966 LCE720966:LCR720966 KSI720966:KSV720966 KIM720966:KIZ720966 JYQ720966:JZD720966 JOU720966:JPH720966 JEY720966:JFL720966 IVC720966:IVP720966 ILG720966:ILT720966 IBK720966:IBX720966 HRO720966:HSB720966 HHS720966:HIF720966 GXW720966:GYJ720966 GOA720966:GON720966 GEE720966:GER720966 FUI720966:FUV720966 FKM720966:FKZ720966 FAQ720966:FBD720966 EQU720966:ERH720966 EGY720966:EHL720966 DXC720966:DXP720966 DNG720966:DNT720966 DDK720966:DDX720966 CTO720966:CUB720966 CJS720966:CKF720966 BZW720966:CAJ720966 BQA720966:BQN720966 BGE720966:BGR720966 AWI720966:AWV720966 AMM720966:AMZ720966 ACQ720966:ADD720966 SU720966:TH720966 IY720966:JL720966 C720966:P720966 WVK655430:WVX655430 WLO655430:WMB655430 WBS655430:WCF655430 VRW655430:VSJ655430 VIA655430:VIN655430 UYE655430:UYR655430 UOI655430:UOV655430 UEM655430:UEZ655430 TUQ655430:TVD655430 TKU655430:TLH655430 TAY655430:TBL655430 SRC655430:SRP655430 SHG655430:SHT655430 RXK655430:RXX655430 RNO655430:ROB655430 RDS655430:REF655430 QTW655430:QUJ655430 QKA655430:QKN655430 QAE655430:QAR655430 PQI655430:PQV655430 PGM655430:PGZ655430 OWQ655430:OXD655430 OMU655430:ONH655430 OCY655430:ODL655430 NTC655430:NTP655430 NJG655430:NJT655430 MZK655430:MZX655430 MPO655430:MQB655430 MFS655430:MGF655430 LVW655430:LWJ655430 LMA655430:LMN655430 LCE655430:LCR655430 KSI655430:KSV655430 KIM655430:KIZ655430 JYQ655430:JZD655430 JOU655430:JPH655430 JEY655430:JFL655430 IVC655430:IVP655430 ILG655430:ILT655430 IBK655430:IBX655430 HRO655430:HSB655430 HHS655430:HIF655430 GXW655430:GYJ655430 GOA655430:GON655430 GEE655430:GER655430 FUI655430:FUV655430 FKM655430:FKZ655430 FAQ655430:FBD655430 EQU655430:ERH655430 EGY655430:EHL655430 DXC655430:DXP655430 DNG655430:DNT655430 DDK655430:DDX655430 CTO655430:CUB655430 CJS655430:CKF655430 BZW655430:CAJ655430 BQA655430:BQN655430 BGE655430:BGR655430 AWI655430:AWV655430 AMM655430:AMZ655430 ACQ655430:ADD655430 SU655430:TH655430 IY655430:JL655430 C655430:P655430 WVK589894:WVX589894 WLO589894:WMB589894 WBS589894:WCF589894 VRW589894:VSJ589894 VIA589894:VIN589894 UYE589894:UYR589894 UOI589894:UOV589894 UEM589894:UEZ589894 TUQ589894:TVD589894 TKU589894:TLH589894 TAY589894:TBL589894 SRC589894:SRP589894 SHG589894:SHT589894 RXK589894:RXX589894 RNO589894:ROB589894 RDS589894:REF589894 QTW589894:QUJ589894 QKA589894:QKN589894 QAE589894:QAR589894 PQI589894:PQV589894 PGM589894:PGZ589894 OWQ589894:OXD589894 OMU589894:ONH589894 OCY589894:ODL589894 NTC589894:NTP589894 NJG589894:NJT589894 MZK589894:MZX589894 MPO589894:MQB589894 MFS589894:MGF589894 LVW589894:LWJ589894 LMA589894:LMN589894 LCE589894:LCR589894 KSI589894:KSV589894 KIM589894:KIZ589894 JYQ589894:JZD589894 JOU589894:JPH589894 JEY589894:JFL589894 IVC589894:IVP589894 ILG589894:ILT589894 IBK589894:IBX589894 HRO589894:HSB589894 HHS589894:HIF589894 GXW589894:GYJ589894 GOA589894:GON589894 GEE589894:GER589894 FUI589894:FUV589894 FKM589894:FKZ589894 FAQ589894:FBD589894 EQU589894:ERH589894 EGY589894:EHL589894 DXC589894:DXP589894 DNG589894:DNT589894 DDK589894:DDX589894 CTO589894:CUB589894 CJS589894:CKF589894 BZW589894:CAJ589894 BQA589894:BQN589894 BGE589894:BGR589894 AWI589894:AWV589894 AMM589894:AMZ589894 ACQ589894:ADD589894 SU589894:TH589894 IY589894:JL589894 C589894:P589894 WVK524358:WVX524358 WLO524358:WMB524358 WBS524358:WCF524358 VRW524358:VSJ524358 VIA524358:VIN524358 UYE524358:UYR524358 UOI524358:UOV524358 UEM524358:UEZ524358 TUQ524358:TVD524358 TKU524358:TLH524358 TAY524358:TBL524358 SRC524358:SRP524358 SHG524358:SHT524358 RXK524358:RXX524358 RNO524358:ROB524358 RDS524358:REF524358 QTW524358:QUJ524358 QKA524358:QKN524358 QAE524358:QAR524358 PQI524358:PQV524358 PGM524358:PGZ524358 OWQ524358:OXD524358 OMU524358:ONH524358 OCY524358:ODL524358 NTC524358:NTP524358 NJG524358:NJT524358 MZK524358:MZX524358 MPO524358:MQB524358 MFS524358:MGF524358 LVW524358:LWJ524358 LMA524358:LMN524358 LCE524358:LCR524358 KSI524358:KSV524358 KIM524358:KIZ524358 JYQ524358:JZD524358 JOU524358:JPH524358 JEY524358:JFL524358 IVC524358:IVP524358 ILG524358:ILT524358 IBK524358:IBX524358 HRO524358:HSB524358 HHS524358:HIF524358 GXW524358:GYJ524358 GOA524358:GON524358 GEE524358:GER524358 FUI524358:FUV524358 FKM524358:FKZ524358 FAQ524358:FBD524358 EQU524358:ERH524358 EGY524358:EHL524358 DXC524358:DXP524358 DNG524358:DNT524358 DDK524358:DDX524358 CTO524358:CUB524358 CJS524358:CKF524358 BZW524358:CAJ524358 BQA524358:BQN524358 BGE524358:BGR524358 AWI524358:AWV524358 AMM524358:AMZ524358 ACQ524358:ADD524358 SU524358:TH524358 IY524358:JL524358 C524358:P524358 WVK458822:WVX458822 WLO458822:WMB458822 WBS458822:WCF458822 VRW458822:VSJ458822 VIA458822:VIN458822 UYE458822:UYR458822 UOI458822:UOV458822 UEM458822:UEZ458822 TUQ458822:TVD458822 TKU458822:TLH458822 TAY458822:TBL458822 SRC458822:SRP458822 SHG458822:SHT458822 RXK458822:RXX458822 RNO458822:ROB458822 RDS458822:REF458822 QTW458822:QUJ458822 QKA458822:QKN458822 QAE458822:QAR458822 PQI458822:PQV458822 PGM458822:PGZ458822 OWQ458822:OXD458822 OMU458822:ONH458822 OCY458822:ODL458822 NTC458822:NTP458822 NJG458822:NJT458822 MZK458822:MZX458822 MPO458822:MQB458822 MFS458822:MGF458822 LVW458822:LWJ458822 LMA458822:LMN458822 LCE458822:LCR458822 KSI458822:KSV458822 KIM458822:KIZ458822 JYQ458822:JZD458822 JOU458822:JPH458822 JEY458822:JFL458822 IVC458822:IVP458822 ILG458822:ILT458822 IBK458822:IBX458822 HRO458822:HSB458822 HHS458822:HIF458822 GXW458822:GYJ458822 GOA458822:GON458822 GEE458822:GER458822 FUI458822:FUV458822 FKM458822:FKZ458822 FAQ458822:FBD458822 EQU458822:ERH458822 EGY458822:EHL458822 DXC458822:DXP458822 DNG458822:DNT458822 DDK458822:DDX458822 CTO458822:CUB458822 CJS458822:CKF458822 BZW458822:CAJ458822 BQA458822:BQN458822 BGE458822:BGR458822 AWI458822:AWV458822 AMM458822:AMZ458822 ACQ458822:ADD458822 SU458822:TH458822 IY458822:JL458822 C458822:P458822 WVK393286:WVX393286 WLO393286:WMB393286 WBS393286:WCF393286 VRW393286:VSJ393286 VIA393286:VIN393286 UYE393286:UYR393286 UOI393286:UOV393286 UEM393286:UEZ393286 TUQ393286:TVD393286 TKU393286:TLH393286 TAY393286:TBL393286 SRC393286:SRP393286 SHG393286:SHT393286 RXK393286:RXX393286 RNO393286:ROB393286 RDS393286:REF393286 QTW393286:QUJ393286 QKA393286:QKN393286 QAE393286:QAR393286 PQI393286:PQV393286 PGM393286:PGZ393286 OWQ393286:OXD393286 OMU393286:ONH393286 OCY393286:ODL393286 NTC393286:NTP393286 NJG393286:NJT393286 MZK393286:MZX393286 MPO393286:MQB393286 MFS393286:MGF393286 LVW393286:LWJ393286 LMA393286:LMN393286 LCE393286:LCR393286 KSI393286:KSV393286 KIM393286:KIZ393286 JYQ393286:JZD393286 JOU393286:JPH393286 JEY393286:JFL393286 IVC393286:IVP393286 ILG393286:ILT393286 IBK393286:IBX393286 HRO393286:HSB393286 HHS393286:HIF393286 GXW393286:GYJ393286 GOA393286:GON393286 GEE393286:GER393286 FUI393286:FUV393286 FKM393286:FKZ393286 FAQ393286:FBD393286 EQU393286:ERH393286 EGY393286:EHL393286 DXC393286:DXP393286 DNG393286:DNT393286 DDK393286:DDX393286 CTO393286:CUB393286 CJS393286:CKF393286 BZW393286:CAJ393286 BQA393286:BQN393286 BGE393286:BGR393286 AWI393286:AWV393286 AMM393286:AMZ393286 ACQ393286:ADD393286 SU393286:TH393286 IY393286:JL393286 C393286:P393286 WVK327750:WVX327750 WLO327750:WMB327750 WBS327750:WCF327750 VRW327750:VSJ327750 VIA327750:VIN327750 UYE327750:UYR327750 UOI327750:UOV327750 UEM327750:UEZ327750 TUQ327750:TVD327750 TKU327750:TLH327750 TAY327750:TBL327750 SRC327750:SRP327750 SHG327750:SHT327750 RXK327750:RXX327750 RNO327750:ROB327750 RDS327750:REF327750 QTW327750:QUJ327750 QKA327750:QKN327750 QAE327750:QAR327750 PQI327750:PQV327750 PGM327750:PGZ327750 OWQ327750:OXD327750 OMU327750:ONH327750 OCY327750:ODL327750 NTC327750:NTP327750 NJG327750:NJT327750 MZK327750:MZX327750 MPO327750:MQB327750 MFS327750:MGF327750 LVW327750:LWJ327750 LMA327750:LMN327750 LCE327750:LCR327750 KSI327750:KSV327750 KIM327750:KIZ327750 JYQ327750:JZD327750 JOU327750:JPH327750 JEY327750:JFL327750 IVC327750:IVP327750 ILG327750:ILT327750 IBK327750:IBX327750 HRO327750:HSB327750 HHS327750:HIF327750 GXW327750:GYJ327750 GOA327750:GON327750 GEE327750:GER327750 FUI327750:FUV327750 FKM327750:FKZ327750 FAQ327750:FBD327750 EQU327750:ERH327750 EGY327750:EHL327750 DXC327750:DXP327750 DNG327750:DNT327750 DDK327750:DDX327750 CTO327750:CUB327750 CJS327750:CKF327750 BZW327750:CAJ327750 BQA327750:BQN327750 BGE327750:BGR327750 AWI327750:AWV327750 AMM327750:AMZ327750 ACQ327750:ADD327750 SU327750:TH327750 IY327750:JL327750 C327750:P327750 WVK262214:WVX262214 WLO262214:WMB262214 WBS262214:WCF262214 VRW262214:VSJ262214 VIA262214:VIN262214 UYE262214:UYR262214 UOI262214:UOV262214 UEM262214:UEZ262214 TUQ262214:TVD262214 TKU262214:TLH262214 TAY262214:TBL262214 SRC262214:SRP262214 SHG262214:SHT262214 RXK262214:RXX262214 RNO262214:ROB262214 RDS262214:REF262214 QTW262214:QUJ262214 QKA262214:QKN262214 QAE262214:QAR262214 PQI262214:PQV262214 PGM262214:PGZ262214 OWQ262214:OXD262214 OMU262214:ONH262214 OCY262214:ODL262214 NTC262214:NTP262214 NJG262214:NJT262214 MZK262214:MZX262214 MPO262214:MQB262214 MFS262214:MGF262214 LVW262214:LWJ262214 LMA262214:LMN262214 LCE262214:LCR262214 KSI262214:KSV262214 KIM262214:KIZ262214 JYQ262214:JZD262214 JOU262214:JPH262214 JEY262214:JFL262214 IVC262214:IVP262214 ILG262214:ILT262214 IBK262214:IBX262214 HRO262214:HSB262214 HHS262214:HIF262214 GXW262214:GYJ262214 GOA262214:GON262214 GEE262214:GER262214 FUI262214:FUV262214 FKM262214:FKZ262214 FAQ262214:FBD262214 EQU262214:ERH262214 EGY262214:EHL262214 DXC262214:DXP262214 DNG262214:DNT262214 DDK262214:DDX262214 CTO262214:CUB262214 CJS262214:CKF262214 BZW262214:CAJ262214 BQA262214:BQN262214 BGE262214:BGR262214 AWI262214:AWV262214 AMM262214:AMZ262214 ACQ262214:ADD262214 SU262214:TH262214 IY262214:JL262214 C262214:P262214 WVK196678:WVX196678 WLO196678:WMB196678 WBS196678:WCF196678 VRW196678:VSJ196678 VIA196678:VIN196678 UYE196678:UYR196678 UOI196678:UOV196678 UEM196678:UEZ196678 TUQ196678:TVD196678 TKU196678:TLH196678 TAY196678:TBL196678 SRC196678:SRP196678 SHG196678:SHT196678 RXK196678:RXX196678 RNO196678:ROB196678 RDS196678:REF196678 QTW196678:QUJ196678 QKA196678:QKN196678 QAE196678:QAR196678 PQI196678:PQV196678 PGM196678:PGZ196678 OWQ196678:OXD196678 OMU196678:ONH196678 OCY196678:ODL196678 NTC196678:NTP196678 NJG196678:NJT196678 MZK196678:MZX196678 MPO196678:MQB196678 MFS196678:MGF196678 LVW196678:LWJ196678 LMA196678:LMN196678 LCE196678:LCR196678 KSI196678:KSV196678 KIM196678:KIZ196678 JYQ196678:JZD196678 JOU196678:JPH196678 JEY196678:JFL196678 IVC196678:IVP196678 ILG196678:ILT196678 IBK196678:IBX196678 HRO196678:HSB196678 HHS196678:HIF196678 GXW196678:GYJ196678 GOA196678:GON196678 GEE196678:GER196678 FUI196678:FUV196678 FKM196678:FKZ196678 FAQ196678:FBD196678 EQU196678:ERH196678 EGY196678:EHL196678 DXC196678:DXP196678 DNG196678:DNT196678 DDK196678:DDX196678 CTO196678:CUB196678 CJS196678:CKF196678 BZW196678:CAJ196678 BQA196678:BQN196678 BGE196678:BGR196678 AWI196678:AWV196678 AMM196678:AMZ196678 ACQ196678:ADD196678 SU196678:TH196678 IY196678:JL196678 C196678:P196678 WVK131142:WVX131142 WLO131142:WMB131142 WBS131142:WCF131142 VRW131142:VSJ131142 VIA131142:VIN131142 UYE131142:UYR131142 UOI131142:UOV131142 UEM131142:UEZ131142 TUQ131142:TVD131142 TKU131142:TLH131142 TAY131142:TBL131142 SRC131142:SRP131142 SHG131142:SHT131142 RXK131142:RXX131142 RNO131142:ROB131142 RDS131142:REF131142 QTW131142:QUJ131142 QKA131142:QKN131142 QAE131142:QAR131142 PQI131142:PQV131142 PGM131142:PGZ131142 OWQ131142:OXD131142 OMU131142:ONH131142 OCY131142:ODL131142 NTC131142:NTP131142 NJG131142:NJT131142 MZK131142:MZX131142 MPO131142:MQB131142 MFS131142:MGF131142 LVW131142:LWJ131142 LMA131142:LMN131142 LCE131142:LCR131142 KSI131142:KSV131142 KIM131142:KIZ131142 JYQ131142:JZD131142 JOU131142:JPH131142 JEY131142:JFL131142 IVC131142:IVP131142 ILG131142:ILT131142 IBK131142:IBX131142 HRO131142:HSB131142 HHS131142:HIF131142 GXW131142:GYJ131142 GOA131142:GON131142 GEE131142:GER131142 FUI131142:FUV131142 FKM131142:FKZ131142 FAQ131142:FBD131142 EQU131142:ERH131142 EGY131142:EHL131142 DXC131142:DXP131142 DNG131142:DNT131142 DDK131142:DDX131142 CTO131142:CUB131142 CJS131142:CKF131142 BZW131142:CAJ131142 BQA131142:BQN131142 BGE131142:BGR131142 AWI131142:AWV131142 AMM131142:AMZ131142 ACQ131142:ADD131142 SU131142:TH131142 IY131142:JL131142 C131142:P131142 WVK65606:WVX65606 WLO65606:WMB65606 WBS65606:WCF65606 VRW65606:VSJ65606 VIA65606:VIN65606 UYE65606:UYR65606 UOI65606:UOV65606 UEM65606:UEZ65606 TUQ65606:TVD65606 TKU65606:TLH65606 TAY65606:TBL65606 SRC65606:SRP65606 SHG65606:SHT65606 RXK65606:RXX65606 RNO65606:ROB65606 RDS65606:REF65606 QTW65606:QUJ65606 QKA65606:QKN65606 QAE65606:QAR65606 PQI65606:PQV65606 PGM65606:PGZ65606 OWQ65606:OXD65606 OMU65606:ONH65606 OCY65606:ODL65606 NTC65606:NTP65606 NJG65606:NJT65606 MZK65606:MZX65606 MPO65606:MQB65606 MFS65606:MGF65606 LVW65606:LWJ65606 LMA65606:LMN65606 LCE65606:LCR65606 KSI65606:KSV65606 KIM65606:KIZ65606 JYQ65606:JZD65606 JOU65606:JPH65606 JEY65606:JFL65606 IVC65606:IVP65606 ILG65606:ILT65606 IBK65606:IBX65606 HRO65606:HSB65606 HHS65606:HIF65606 GXW65606:GYJ65606 GOA65606:GON65606 GEE65606:GER65606 FUI65606:FUV65606 FKM65606:FKZ65606 FAQ65606:FBD65606 EQU65606:ERH65606 EGY65606:EHL65606 DXC65606:DXP65606 DNG65606:DNT65606 DDK65606:DDX65606 CTO65606:CUB65606 CJS65606:CKF65606 BZW65606:CAJ65606 BQA65606:BQN65606 BGE65606:BGR65606 AWI65606:AWV65606 AMM65606:AMZ65606 ACQ65606:ADD65606 SU65606:TH65606 IY65606:JL65606 C65606:P65606 WVK70:WVX70 WLO70:WMB70 WBS70:WCF70 VRW70:VSJ70 VIA70:VIN70 UYE70:UYR70 UOI70:UOV70 UEM70:UEZ70 TUQ70:TVD70 TKU70:TLH70 TAY70:TBL70 SRC70:SRP70 SHG70:SHT70 RXK70:RXX70 RNO70:ROB70 RDS70:REF70 QTW70:QUJ70 QKA70:QKN70 QAE70:QAR70 PQI70:PQV70 PGM70:PGZ70 OWQ70:OXD70 OMU70:ONH70 OCY70:ODL70 NTC70:NTP70 NJG70:NJT70 MZK70:MZX70 MPO70:MQB70 MFS70:MGF70 LVW70:LWJ70 LMA70:LMN70 LCE70:LCR70 KSI70:KSV70 KIM70:KIZ70 JYQ70:JZD70 JOU70:JPH70 JEY70:JFL70 IVC70:IVP70 ILG70:ILT70 IBK70:IBX70 HRO70:HSB70 HHS70:HIF70 GXW70:GYJ70 GOA70:GON70 GEE70:GER70 FUI70:FUV70 FKM70:FKZ70 FAQ70:FBD70 EQU70:ERH70 EGY70:EHL70 DXC70:DXP70 DNG70:DNT70 DDK70:DDX70 CTO70:CUB70 CJS70:CKF70 BZW70:CAJ70 BQA70:BQN70 BGE70:BGR70 AWI70:AWV70 AMM70:AMZ70 ACQ70:ADD70 SU70:TH70 IY70:JL70">
      <formula1>$M$96:$M$98</formula1>
    </dataValidation>
    <dataValidation type="list" allowBlank="1" showInputMessage="1" showErrorMessage="1" sqref="C12:P12 WVK983053:WVX983053 WLO983053:WMB983053 WBS983053:WCF983053 VRW983053:VSJ983053 VIA983053:VIN983053 UYE983053:UYR983053 UOI983053:UOV983053 UEM983053:UEZ983053 TUQ983053:TVD983053 TKU983053:TLH983053 TAY983053:TBL983053 SRC983053:SRP983053 SHG983053:SHT983053 RXK983053:RXX983053 RNO983053:ROB983053 RDS983053:REF983053 QTW983053:QUJ983053 QKA983053:QKN983053 QAE983053:QAR983053 PQI983053:PQV983053 PGM983053:PGZ983053 OWQ983053:OXD983053 OMU983053:ONH983053 OCY983053:ODL983053 NTC983053:NTP983053 NJG983053:NJT983053 MZK983053:MZX983053 MPO983053:MQB983053 MFS983053:MGF983053 LVW983053:LWJ983053 LMA983053:LMN983053 LCE983053:LCR983053 KSI983053:KSV983053 KIM983053:KIZ983053 JYQ983053:JZD983053 JOU983053:JPH983053 JEY983053:JFL983053 IVC983053:IVP983053 ILG983053:ILT983053 IBK983053:IBX983053 HRO983053:HSB983053 HHS983053:HIF983053 GXW983053:GYJ983053 GOA983053:GON983053 GEE983053:GER983053 FUI983053:FUV983053 FKM983053:FKZ983053 FAQ983053:FBD983053 EQU983053:ERH983053 EGY983053:EHL983053 DXC983053:DXP983053 DNG983053:DNT983053 DDK983053:DDX983053 CTO983053:CUB983053 CJS983053:CKF983053 BZW983053:CAJ983053 BQA983053:BQN983053 BGE983053:BGR983053 AWI983053:AWV983053 AMM983053:AMZ983053 ACQ983053:ADD983053 SU983053:TH983053 IY983053:JL983053 C983053:P983053 WVK917517:WVX917517 WLO917517:WMB917517 WBS917517:WCF917517 VRW917517:VSJ917517 VIA917517:VIN917517 UYE917517:UYR917517 UOI917517:UOV917517 UEM917517:UEZ917517 TUQ917517:TVD917517 TKU917517:TLH917517 TAY917517:TBL917517 SRC917517:SRP917517 SHG917517:SHT917517 RXK917517:RXX917517 RNO917517:ROB917517 RDS917517:REF917517 QTW917517:QUJ917517 QKA917517:QKN917517 QAE917517:QAR917517 PQI917517:PQV917517 PGM917517:PGZ917517 OWQ917517:OXD917517 OMU917517:ONH917517 OCY917517:ODL917517 NTC917517:NTP917517 NJG917517:NJT917517 MZK917517:MZX917517 MPO917517:MQB917517 MFS917517:MGF917517 LVW917517:LWJ917517 LMA917517:LMN917517 LCE917517:LCR917517 KSI917517:KSV917517 KIM917517:KIZ917517 JYQ917517:JZD917517 JOU917517:JPH917517 JEY917517:JFL917517 IVC917517:IVP917517 ILG917517:ILT917517 IBK917517:IBX917517 HRO917517:HSB917517 HHS917517:HIF917517 GXW917517:GYJ917517 GOA917517:GON917517 GEE917517:GER917517 FUI917517:FUV917517 FKM917517:FKZ917517 FAQ917517:FBD917517 EQU917517:ERH917517 EGY917517:EHL917517 DXC917517:DXP917517 DNG917517:DNT917517 DDK917517:DDX917517 CTO917517:CUB917517 CJS917517:CKF917517 BZW917517:CAJ917517 BQA917517:BQN917517 BGE917517:BGR917517 AWI917517:AWV917517 AMM917517:AMZ917517 ACQ917517:ADD917517 SU917517:TH917517 IY917517:JL917517 C917517:P917517 WVK851981:WVX851981 WLO851981:WMB851981 WBS851981:WCF851981 VRW851981:VSJ851981 VIA851981:VIN851981 UYE851981:UYR851981 UOI851981:UOV851981 UEM851981:UEZ851981 TUQ851981:TVD851981 TKU851981:TLH851981 TAY851981:TBL851981 SRC851981:SRP851981 SHG851981:SHT851981 RXK851981:RXX851981 RNO851981:ROB851981 RDS851981:REF851981 QTW851981:QUJ851981 QKA851981:QKN851981 QAE851981:QAR851981 PQI851981:PQV851981 PGM851981:PGZ851981 OWQ851981:OXD851981 OMU851981:ONH851981 OCY851981:ODL851981 NTC851981:NTP851981 NJG851981:NJT851981 MZK851981:MZX851981 MPO851981:MQB851981 MFS851981:MGF851981 LVW851981:LWJ851981 LMA851981:LMN851981 LCE851981:LCR851981 KSI851981:KSV851981 KIM851981:KIZ851981 JYQ851981:JZD851981 JOU851981:JPH851981 JEY851981:JFL851981 IVC851981:IVP851981 ILG851981:ILT851981 IBK851981:IBX851981 HRO851981:HSB851981 HHS851981:HIF851981 GXW851981:GYJ851981 GOA851981:GON851981 GEE851981:GER851981 FUI851981:FUV851981 FKM851981:FKZ851981 FAQ851981:FBD851981 EQU851981:ERH851981 EGY851981:EHL851981 DXC851981:DXP851981 DNG851981:DNT851981 DDK851981:DDX851981 CTO851981:CUB851981 CJS851981:CKF851981 BZW851981:CAJ851981 BQA851981:BQN851981 BGE851981:BGR851981 AWI851981:AWV851981 AMM851981:AMZ851981 ACQ851981:ADD851981 SU851981:TH851981 IY851981:JL851981 C851981:P851981 WVK786445:WVX786445 WLO786445:WMB786445 WBS786445:WCF786445 VRW786445:VSJ786445 VIA786445:VIN786445 UYE786445:UYR786445 UOI786445:UOV786445 UEM786445:UEZ786445 TUQ786445:TVD786445 TKU786445:TLH786445 TAY786445:TBL786445 SRC786445:SRP786445 SHG786445:SHT786445 RXK786445:RXX786445 RNO786445:ROB786445 RDS786445:REF786445 QTW786445:QUJ786445 QKA786445:QKN786445 QAE786445:QAR786445 PQI786445:PQV786445 PGM786445:PGZ786445 OWQ786445:OXD786445 OMU786445:ONH786445 OCY786445:ODL786445 NTC786445:NTP786445 NJG786445:NJT786445 MZK786445:MZX786445 MPO786445:MQB786445 MFS786445:MGF786445 LVW786445:LWJ786445 LMA786445:LMN786445 LCE786445:LCR786445 KSI786445:KSV786445 KIM786445:KIZ786445 JYQ786445:JZD786445 JOU786445:JPH786445 JEY786445:JFL786445 IVC786445:IVP786445 ILG786445:ILT786445 IBK786445:IBX786445 HRO786445:HSB786445 HHS786445:HIF786445 GXW786445:GYJ786445 GOA786445:GON786445 GEE786445:GER786445 FUI786445:FUV786445 FKM786445:FKZ786445 FAQ786445:FBD786445 EQU786445:ERH786445 EGY786445:EHL786445 DXC786445:DXP786445 DNG786445:DNT786445 DDK786445:DDX786445 CTO786445:CUB786445 CJS786445:CKF786445 BZW786445:CAJ786445 BQA786445:BQN786445 BGE786445:BGR786445 AWI786445:AWV786445 AMM786445:AMZ786445 ACQ786445:ADD786445 SU786445:TH786445 IY786445:JL786445 C786445:P786445 WVK720909:WVX720909 WLO720909:WMB720909 WBS720909:WCF720909 VRW720909:VSJ720909 VIA720909:VIN720909 UYE720909:UYR720909 UOI720909:UOV720909 UEM720909:UEZ720909 TUQ720909:TVD720909 TKU720909:TLH720909 TAY720909:TBL720909 SRC720909:SRP720909 SHG720909:SHT720909 RXK720909:RXX720909 RNO720909:ROB720909 RDS720909:REF720909 QTW720909:QUJ720909 QKA720909:QKN720909 QAE720909:QAR720909 PQI720909:PQV720909 PGM720909:PGZ720909 OWQ720909:OXD720909 OMU720909:ONH720909 OCY720909:ODL720909 NTC720909:NTP720909 NJG720909:NJT720909 MZK720909:MZX720909 MPO720909:MQB720909 MFS720909:MGF720909 LVW720909:LWJ720909 LMA720909:LMN720909 LCE720909:LCR720909 KSI720909:KSV720909 KIM720909:KIZ720909 JYQ720909:JZD720909 JOU720909:JPH720909 JEY720909:JFL720909 IVC720909:IVP720909 ILG720909:ILT720909 IBK720909:IBX720909 HRO720909:HSB720909 HHS720909:HIF720909 GXW720909:GYJ720909 GOA720909:GON720909 GEE720909:GER720909 FUI720909:FUV720909 FKM720909:FKZ720909 FAQ720909:FBD720909 EQU720909:ERH720909 EGY720909:EHL720909 DXC720909:DXP720909 DNG720909:DNT720909 DDK720909:DDX720909 CTO720909:CUB720909 CJS720909:CKF720909 BZW720909:CAJ720909 BQA720909:BQN720909 BGE720909:BGR720909 AWI720909:AWV720909 AMM720909:AMZ720909 ACQ720909:ADD720909 SU720909:TH720909 IY720909:JL720909 C720909:P720909 WVK655373:WVX655373 WLO655373:WMB655373 WBS655373:WCF655373 VRW655373:VSJ655373 VIA655373:VIN655373 UYE655373:UYR655373 UOI655373:UOV655373 UEM655373:UEZ655373 TUQ655373:TVD655373 TKU655373:TLH655373 TAY655373:TBL655373 SRC655373:SRP655373 SHG655373:SHT655373 RXK655373:RXX655373 RNO655373:ROB655373 RDS655373:REF655373 QTW655373:QUJ655373 QKA655373:QKN655373 QAE655373:QAR655373 PQI655373:PQV655373 PGM655373:PGZ655373 OWQ655373:OXD655373 OMU655373:ONH655373 OCY655373:ODL655373 NTC655373:NTP655373 NJG655373:NJT655373 MZK655373:MZX655373 MPO655373:MQB655373 MFS655373:MGF655373 LVW655373:LWJ655373 LMA655373:LMN655373 LCE655373:LCR655373 KSI655373:KSV655373 KIM655373:KIZ655373 JYQ655373:JZD655373 JOU655373:JPH655373 JEY655373:JFL655373 IVC655373:IVP655373 ILG655373:ILT655373 IBK655373:IBX655373 HRO655373:HSB655373 HHS655373:HIF655373 GXW655373:GYJ655373 GOA655373:GON655373 GEE655373:GER655373 FUI655373:FUV655373 FKM655373:FKZ655373 FAQ655373:FBD655373 EQU655373:ERH655373 EGY655373:EHL655373 DXC655373:DXP655373 DNG655373:DNT655373 DDK655373:DDX655373 CTO655373:CUB655373 CJS655373:CKF655373 BZW655373:CAJ655373 BQA655373:BQN655373 BGE655373:BGR655373 AWI655373:AWV655373 AMM655373:AMZ655373 ACQ655373:ADD655373 SU655373:TH655373 IY655373:JL655373 C655373:P655373 WVK589837:WVX589837 WLO589837:WMB589837 WBS589837:WCF589837 VRW589837:VSJ589837 VIA589837:VIN589837 UYE589837:UYR589837 UOI589837:UOV589837 UEM589837:UEZ589837 TUQ589837:TVD589837 TKU589837:TLH589837 TAY589837:TBL589837 SRC589837:SRP589837 SHG589837:SHT589837 RXK589837:RXX589837 RNO589837:ROB589837 RDS589837:REF589837 QTW589837:QUJ589837 QKA589837:QKN589837 QAE589837:QAR589837 PQI589837:PQV589837 PGM589837:PGZ589837 OWQ589837:OXD589837 OMU589837:ONH589837 OCY589837:ODL589837 NTC589837:NTP589837 NJG589837:NJT589837 MZK589837:MZX589837 MPO589837:MQB589837 MFS589837:MGF589837 LVW589837:LWJ589837 LMA589837:LMN589837 LCE589837:LCR589837 KSI589837:KSV589837 KIM589837:KIZ589837 JYQ589837:JZD589837 JOU589837:JPH589837 JEY589837:JFL589837 IVC589837:IVP589837 ILG589837:ILT589837 IBK589837:IBX589837 HRO589837:HSB589837 HHS589837:HIF589837 GXW589837:GYJ589837 GOA589837:GON589837 GEE589837:GER589837 FUI589837:FUV589837 FKM589837:FKZ589837 FAQ589837:FBD589837 EQU589837:ERH589837 EGY589837:EHL589837 DXC589837:DXP589837 DNG589837:DNT589837 DDK589837:DDX589837 CTO589837:CUB589837 CJS589837:CKF589837 BZW589837:CAJ589837 BQA589837:BQN589837 BGE589837:BGR589837 AWI589837:AWV589837 AMM589837:AMZ589837 ACQ589837:ADD589837 SU589837:TH589837 IY589837:JL589837 C589837:P589837 WVK524301:WVX524301 WLO524301:WMB524301 WBS524301:WCF524301 VRW524301:VSJ524301 VIA524301:VIN524301 UYE524301:UYR524301 UOI524301:UOV524301 UEM524301:UEZ524301 TUQ524301:TVD524301 TKU524301:TLH524301 TAY524301:TBL524301 SRC524301:SRP524301 SHG524301:SHT524301 RXK524301:RXX524301 RNO524301:ROB524301 RDS524301:REF524301 QTW524301:QUJ524301 QKA524301:QKN524301 QAE524301:QAR524301 PQI524301:PQV524301 PGM524301:PGZ524301 OWQ524301:OXD524301 OMU524301:ONH524301 OCY524301:ODL524301 NTC524301:NTP524301 NJG524301:NJT524301 MZK524301:MZX524301 MPO524301:MQB524301 MFS524301:MGF524301 LVW524301:LWJ524301 LMA524301:LMN524301 LCE524301:LCR524301 KSI524301:KSV524301 KIM524301:KIZ524301 JYQ524301:JZD524301 JOU524301:JPH524301 JEY524301:JFL524301 IVC524301:IVP524301 ILG524301:ILT524301 IBK524301:IBX524301 HRO524301:HSB524301 HHS524301:HIF524301 GXW524301:GYJ524301 GOA524301:GON524301 GEE524301:GER524301 FUI524301:FUV524301 FKM524301:FKZ524301 FAQ524301:FBD524301 EQU524301:ERH524301 EGY524301:EHL524301 DXC524301:DXP524301 DNG524301:DNT524301 DDK524301:DDX524301 CTO524301:CUB524301 CJS524301:CKF524301 BZW524301:CAJ524301 BQA524301:BQN524301 BGE524301:BGR524301 AWI524301:AWV524301 AMM524301:AMZ524301 ACQ524301:ADD524301 SU524301:TH524301 IY524301:JL524301 C524301:P524301 WVK458765:WVX458765 WLO458765:WMB458765 WBS458765:WCF458765 VRW458765:VSJ458765 VIA458765:VIN458765 UYE458765:UYR458765 UOI458765:UOV458765 UEM458765:UEZ458765 TUQ458765:TVD458765 TKU458765:TLH458765 TAY458765:TBL458765 SRC458765:SRP458765 SHG458765:SHT458765 RXK458765:RXX458765 RNO458765:ROB458765 RDS458765:REF458765 QTW458765:QUJ458765 QKA458765:QKN458765 QAE458765:QAR458765 PQI458765:PQV458765 PGM458765:PGZ458765 OWQ458765:OXD458765 OMU458765:ONH458765 OCY458765:ODL458765 NTC458765:NTP458765 NJG458765:NJT458765 MZK458765:MZX458765 MPO458765:MQB458765 MFS458765:MGF458765 LVW458765:LWJ458765 LMA458765:LMN458765 LCE458765:LCR458765 KSI458765:KSV458765 KIM458765:KIZ458765 JYQ458765:JZD458765 JOU458765:JPH458765 JEY458765:JFL458765 IVC458765:IVP458765 ILG458765:ILT458765 IBK458765:IBX458765 HRO458765:HSB458765 HHS458765:HIF458765 GXW458765:GYJ458765 GOA458765:GON458765 GEE458765:GER458765 FUI458765:FUV458765 FKM458765:FKZ458765 FAQ458765:FBD458765 EQU458765:ERH458765 EGY458765:EHL458765 DXC458765:DXP458765 DNG458765:DNT458765 DDK458765:DDX458765 CTO458765:CUB458765 CJS458765:CKF458765 BZW458765:CAJ458765 BQA458765:BQN458765 BGE458765:BGR458765 AWI458765:AWV458765 AMM458765:AMZ458765 ACQ458765:ADD458765 SU458765:TH458765 IY458765:JL458765 C458765:P458765 WVK393229:WVX393229 WLO393229:WMB393229 WBS393229:WCF393229 VRW393229:VSJ393229 VIA393229:VIN393229 UYE393229:UYR393229 UOI393229:UOV393229 UEM393229:UEZ393229 TUQ393229:TVD393229 TKU393229:TLH393229 TAY393229:TBL393229 SRC393229:SRP393229 SHG393229:SHT393229 RXK393229:RXX393229 RNO393229:ROB393229 RDS393229:REF393229 QTW393229:QUJ393229 QKA393229:QKN393229 QAE393229:QAR393229 PQI393229:PQV393229 PGM393229:PGZ393229 OWQ393229:OXD393229 OMU393229:ONH393229 OCY393229:ODL393229 NTC393229:NTP393229 NJG393229:NJT393229 MZK393229:MZX393229 MPO393229:MQB393229 MFS393229:MGF393229 LVW393229:LWJ393229 LMA393229:LMN393229 LCE393229:LCR393229 KSI393229:KSV393229 KIM393229:KIZ393229 JYQ393229:JZD393229 JOU393229:JPH393229 JEY393229:JFL393229 IVC393229:IVP393229 ILG393229:ILT393229 IBK393229:IBX393229 HRO393229:HSB393229 HHS393229:HIF393229 GXW393229:GYJ393229 GOA393229:GON393229 GEE393229:GER393229 FUI393229:FUV393229 FKM393229:FKZ393229 FAQ393229:FBD393229 EQU393229:ERH393229 EGY393229:EHL393229 DXC393229:DXP393229 DNG393229:DNT393229 DDK393229:DDX393229 CTO393229:CUB393229 CJS393229:CKF393229 BZW393229:CAJ393229 BQA393229:BQN393229 BGE393229:BGR393229 AWI393229:AWV393229 AMM393229:AMZ393229 ACQ393229:ADD393229 SU393229:TH393229 IY393229:JL393229 C393229:P393229 WVK327693:WVX327693 WLO327693:WMB327693 WBS327693:WCF327693 VRW327693:VSJ327693 VIA327693:VIN327693 UYE327693:UYR327693 UOI327693:UOV327693 UEM327693:UEZ327693 TUQ327693:TVD327693 TKU327693:TLH327693 TAY327693:TBL327693 SRC327693:SRP327693 SHG327693:SHT327693 RXK327693:RXX327693 RNO327693:ROB327693 RDS327693:REF327693 QTW327693:QUJ327693 QKA327693:QKN327693 QAE327693:QAR327693 PQI327693:PQV327693 PGM327693:PGZ327693 OWQ327693:OXD327693 OMU327693:ONH327693 OCY327693:ODL327693 NTC327693:NTP327693 NJG327693:NJT327693 MZK327693:MZX327693 MPO327693:MQB327693 MFS327693:MGF327693 LVW327693:LWJ327693 LMA327693:LMN327693 LCE327693:LCR327693 KSI327693:KSV327693 KIM327693:KIZ327693 JYQ327693:JZD327693 JOU327693:JPH327693 JEY327693:JFL327693 IVC327693:IVP327693 ILG327693:ILT327693 IBK327693:IBX327693 HRO327693:HSB327693 HHS327693:HIF327693 GXW327693:GYJ327693 GOA327693:GON327693 GEE327693:GER327693 FUI327693:FUV327693 FKM327693:FKZ327693 FAQ327693:FBD327693 EQU327693:ERH327693 EGY327693:EHL327693 DXC327693:DXP327693 DNG327693:DNT327693 DDK327693:DDX327693 CTO327693:CUB327693 CJS327693:CKF327693 BZW327693:CAJ327693 BQA327693:BQN327693 BGE327693:BGR327693 AWI327693:AWV327693 AMM327693:AMZ327693 ACQ327693:ADD327693 SU327693:TH327693 IY327693:JL327693 C327693:P327693 WVK262157:WVX262157 WLO262157:WMB262157 WBS262157:WCF262157 VRW262157:VSJ262157 VIA262157:VIN262157 UYE262157:UYR262157 UOI262157:UOV262157 UEM262157:UEZ262157 TUQ262157:TVD262157 TKU262157:TLH262157 TAY262157:TBL262157 SRC262157:SRP262157 SHG262157:SHT262157 RXK262157:RXX262157 RNO262157:ROB262157 RDS262157:REF262157 QTW262157:QUJ262157 QKA262157:QKN262157 QAE262157:QAR262157 PQI262157:PQV262157 PGM262157:PGZ262157 OWQ262157:OXD262157 OMU262157:ONH262157 OCY262157:ODL262157 NTC262157:NTP262157 NJG262157:NJT262157 MZK262157:MZX262157 MPO262157:MQB262157 MFS262157:MGF262157 LVW262157:LWJ262157 LMA262157:LMN262157 LCE262157:LCR262157 KSI262157:KSV262157 KIM262157:KIZ262157 JYQ262157:JZD262157 JOU262157:JPH262157 JEY262157:JFL262157 IVC262157:IVP262157 ILG262157:ILT262157 IBK262157:IBX262157 HRO262157:HSB262157 HHS262157:HIF262157 GXW262157:GYJ262157 GOA262157:GON262157 GEE262157:GER262157 FUI262157:FUV262157 FKM262157:FKZ262157 FAQ262157:FBD262157 EQU262157:ERH262157 EGY262157:EHL262157 DXC262157:DXP262157 DNG262157:DNT262157 DDK262157:DDX262157 CTO262157:CUB262157 CJS262157:CKF262157 BZW262157:CAJ262157 BQA262157:BQN262157 BGE262157:BGR262157 AWI262157:AWV262157 AMM262157:AMZ262157 ACQ262157:ADD262157 SU262157:TH262157 IY262157:JL262157 C262157:P262157 WVK196621:WVX196621 WLO196621:WMB196621 WBS196621:WCF196621 VRW196621:VSJ196621 VIA196621:VIN196621 UYE196621:UYR196621 UOI196621:UOV196621 UEM196621:UEZ196621 TUQ196621:TVD196621 TKU196621:TLH196621 TAY196621:TBL196621 SRC196621:SRP196621 SHG196621:SHT196621 RXK196621:RXX196621 RNO196621:ROB196621 RDS196621:REF196621 QTW196621:QUJ196621 QKA196621:QKN196621 QAE196621:QAR196621 PQI196621:PQV196621 PGM196621:PGZ196621 OWQ196621:OXD196621 OMU196621:ONH196621 OCY196621:ODL196621 NTC196621:NTP196621 NJG196621:NJT196621 MZK196621:MZX196621 MPO196621:MQB196621 MFS196621:MGF196621 LVW196621:LWJ196621 LMA196621:LMN196621 LCE196621:LCR196621 KSI196621:KSV196621 KIM196621:KIZ196621 JYQ196621:JZD196621 JOU196621:JPH196621 JEY196621:JFL196621 IVC196621:IVP196621 ILG196621:ILT196621 IBK196621:IBX196621 HRO196621:HSB196621 HHS196621:HIF196621 GXW196621:GYJ196621 GOA196621:GON196621 GEE196621:GER196621 FUI196621:FUV196621 FKM196621:FKZ196621 FAQ196621:FBD196621 EQU196621:ERH196621 EGY196621:EHL196621 DXC196621:DXP196621 DNG196621:DNT196621 DDK196621:DDX196621 CTO196621:CUB196621 CJS196621:CKF196621 BZW196621:CAJ196621 BQA196621:BQN196621 BGE196621:BGR196621 AWI196621:AWV196621 AMM196621:AMZ196621 ACQ196621:ADD196621 SU196621:TH196621 IY196621:JL196621 C196621:P196621 WVK131085:WVX131085 WLO131085:WMB131085 WBS131085:WCF131085 VRW131085:VSJ131085 VIA131085:VIN131085 UYE131085:UYR131085 UOI131085:UOV131085 UEM131085:UEZ131085 TUQ131085:TVD131085 TKU131085:TLH131085 TAY131085:TBL131085 SRC131085:SRP131085 SHG131085:SHT131085 RXK131085:RXX131085 RNO131085:ROB131085 RDS131085:REF131085 QTW131085:QUJ131085 QKA131085:QKN131085 QAE131085:QAR131085 PQI131085:PQV131085 PGM131085:PGZ131085 OWQ131085:OXD131085 OMU131085:ONH131085 OCY131085:ODL131085 NTC131085:NTP131085 NJG131085:NJT131085 MZK131085:MZX131085 MPO131085:MQB131085 MFS131085:MGF131085 LVW131085:LWJ131085 LMA131085:LMN131085 LCE131085:LCR131085 KSI131085:KSV131085 KIM131085:KIZ131085 JYQ131085:JZD131085 JOU131085:JPH131085 JEY131085:JFL131085 IVC131085:IVP131085 ILG131085:ILT131085 IBK131085:IBX131085 HRO131085:HSB131085 HHS131085:HIF131085 GXW131085:GYJ131085 GOA131085:GON131085 GEE131085:GER131085 FUI131085:FUV131085 FKM131085:FKZ131085 FAQ131085:FBD131085 EQU131085:ERH131085 EGY131085:EHL131085 DXC131085:DXP131085 DNG131085:DNT131085 DDK131085:DDX131085 CTO131085:CUB131085 CJS131085:CKF131085 BZW131085:CAJ131085 BQA131085:BQN131085 BGE131085:BGR131085 AWI131085:AWV131085 AMM131085:AMZ131085 ACQ131085:ADD131085 SU131085:TH131085 IY131085:JL131085 C131085:P131085 WVK65549:WVX65549 WLO65549:WMB65549 WBS65549:WCF65549 VRW65549:VSJ65549 VIA65549:VIN65549 UYE65549:UYR65549 UOI65549:UOV65549 UEM65549:UEZ65549 TUQ65549:TVD65549 TKU65549:TLH65549 TAY65549:TBL65549 SRC65549:SRP65549 SHG65549:SHT65549 RXK65549:RXX65549 RNO65549:ROB65549 RDS65549:REF65549 QTW65549:QUJ65549 QKA65549:QKN65549 QAE65549:QAR65549 PQI65549:PQV65549 PGM65549:PGZ65549 OWQ65549:OXD65549 OMU65549:ONH65549 OCY65549:ODL65549 NTC65549:NTP65549 NJG65549:NJT65549 MZK65549:MZX65549 MPO65549:MQB65549 MFS65549:MGF65549 LVW65549:LWJ65549 LMA65549:LMN65549 LCE65549:LCR65549 KSI65549:KSV65549 KIM65549:KIZ65549 JYQ65549:JZD65549 JOU65549:JPH65549 JEY65549:JFL65549 IVC65549:IVP65549 ILG65549:ILT65549 IBK65549:IBX65549 HRO65549:HSB65549 HHS65549:HIF65549 GXW65549:GYJ65549 GOA65549:GON65549 GEE65549:GER65549 FUI65549:FUV65549 FKM65549:FKZ65549 FAQ65549:FBD65549 EQU65549:ERH65549 EGY65549:EHL65549 DXC65549:DXP65549 DNG65549:DNT65549 DDK65549:DDX65549 CTO65549:CUB65549 CJS65549:CKF65549 BZW65549:CAJ65549 BQA65549:BQN65549 BGE65549:BGR65549 AWI65549:AWV65549 AMM65549:AMZ65549 ACQ65549:ADD65549 SU65549:TH65549 IY65549:JL65549 C65549:P65549 WVK12:WVX12 WLO12:WMB12 WBS12:WCF12 VRW12:VSJ12 VIA12:VIN12 UYE12:UYR12 UOI12:UOV12 UEM12:UEZ12 TUQ12:TVD12 TKU12:TLH12 TAY12:TBL12 SRC12:SRP12 SHG12:SHT12 RXK12:RXX12 RNO12:ROB12 RDS12:REF12 QTW12:QUJ12 QKA12:QKN12 QAE12:QAR12 PQI12:PQV12 PGM12:PGZ12 OWQ12:OXD12 OMU12:ONH12 OCY12:ODL12 NTC12:NTP12 NJG12:NJT12 MZK12:MZX12 MPO12:MQB12 MFS12:MGF12 LVW12:LWJ12 LMA12:LMN12 LCE12:LCR12 KSI12:KSV12 KIM12:KIZ12 JYQ12:JZD12 JOU12:JPH12 JEY12:JFL12 IVC12:IVP12 ILG12:ILT12 IBK12:IBX12 HRO12:HSB12 HHS12:HIF12 GXW12:GYJ12 GOA12:GON12 GEE12:GER12 FUI12:FUV12 FKM12:FKZ12 FAQ12:FBD12 EQU12:ERH12 EGY12:EHL12 DXC12:DXP12 DNG12:DNT12 DDK12:DDX12 CTO12:CUB12 CJS12:CKF12 BZW12:CAJ12 BQA12:BQN12 BGE12:BGR12 AWI12:AWV12 AMM12:AMZ12 ACQ12:ADD12 SU12:TH12 IY12:JL12">
      <formula1>$D$96:$D$116</formula1>
    </dataValidation>
    <dataValidation type="list" allowBlank="1" showInputMessage="1" showErrorMessage="1" sqref="WVW983051:WVX983051 WMA983051:WMB983051 WCE983051:WCF983051 VSI983051:VSJ983051 VIM983051:VIN983051 UYQ983051:UYR983051 UOU983051:UOV983051 UEY983051:UEZ983051 TVC983051:TVD983051 TLG983051:TLH983051 TBK983051:TBL983051 SRO983051:SRP983051 SHS983051:SHT983051 RXW983051:RXX983051 ROA983051:ROB983051 REE983051:REF983051 QUI983051:QUJ983051 QKM983051:QKN983051 QAQ983051:QAR983051 PQU983051:PQV983051 PGY983051:PGZ983051 OXC983051:OXD983051 ONG983051:ONH983051 ODK983051:ODL983051 NTO983051:NTP983051 NJS983051:NJT983051 MZW983051:MZX983051 MQA983051:MQB983051 MGE983051:MGF983051 LWI983051:LWJ983051 LMM983051:LMN983051 LCQ983051:LCR983051 KSU983051:KSV983051 KIY983051:KIZ983051 JZC983051:JZD983051 JPG983051:JPH983051 JFK983051:JFL983051 IVO983051:IVP983051 ILS983051:ILT983051 IBW983051:IBX983051 HSA983051:HSB983051 HIE983051:HIF983051 GYI983051:GYJ983051 GOM983051:GON983051 GEQ983051:GER983051 FUU983051:FUV983051 FKY983051:FKZ983051 FBC983051:FBD983051 ERG983051:ERH983051 EHK983051:EHL983051 DXO983051:DXP983051 DNS983051:DNT983051 DDW983051:DDX983051 CUA983051:CUB983051 CKE983051:CKF983051 CAI983051:CAJ983051 BQM983051:BQN983051 BGQ983051:BGR983051 AWU983051:AWV983051 AMY983051:AMZ983051 ADC983051:ADD983051 TG983051:TH983051 JK983051:JL983051 O983051:P983051 WVW917515:WVX917515 WMA917515:WMB917515 WCE917515:WCF917515 VSI917515:VSJ917515 VIM917515:VIN917515 UYQ917515:UYR917515 UOU917515:UOV917515 UEY917515:UEZ917515 TVC917515:TVD917515 TLG917515:TLH917515 TBK917515:TBL917515 SRO917515:SRP917515 SHS917515:SHT917515 RXW917515:RXX917515 ROA917515:ROB917515 REE917515:REF917515 QUI917515:QUJ917515 QKM917515:QKN917515 QAQ917515:QAR917515 PQU917515:PQV917515 PGY917515:PGZ917515 OXC917515:OXD917515 ONG917515:ONH917515 ODK917515:ODL917515 NTO917515:NTP917515 NJS917515:NJT917515 MZW917515:MZX917515 MQA917515:MQB917515 MGE917515:MGF917515 LWI917515:LWJ917515 LMM917515:LMN917515 LCQ917515:LCR917515 KSU917515:KSV917515 KIY917515:KIZ917515 JZC917515:JZD917515 JPG917515:JPH917515 JFK917515:JFL917515 IVO917515:IVP917515 ILS917515:ILT917515 IBW917515:IBX917515 HSA917515:HSB917515 HIE917515:HIF917515 GYI917515:GYJ917515 GOM917515:GON917515 GEQ917515:GER917515 FUU917515:FUV917515 FKY917515:FKZ917515 FBC917515:FBD917515 ERG917515:ERH917515 EHK917515:EHL917515 DXO917515:DXP917515 DNS917515:DNT917515 DDW917515:DDX917515 CUA917515:CUB917515 CKE917515:CKF917515 CAI917515:CAJ917515 BQM917515:BQN917515 BGQ917515:BGR917515 AWU917515:AWV917515 AMY917515:AMZ917515 ADC917515:ADD917515 TG917515:TH917515 JK917515:JL917515 O917515:P917515 WVW851979:WVX851979 WMA851979:WMB851979 WCE851979:WCF851979 VSI851979:VSJ851979 VIM851979:VIN851979 UYQ851979:UYR851979 UOU851979:UOV851979 UEY851979:UEZ851979 TVC851979:TVD851979 TLG851979:TLH851979 TBK851979:TBL851979 SRO851979:SRP851979 SHS851979:SHT851979 RXW851979:RXX851979 ROA851979:ROB851979 REE851979:REF851979 QUI851979:QUJ851979 QKM851979:QKN851979 QAQ851979:QAR851979 PQU851979:PQV851979 PGY851979:PGZ851979 OXC851979:OXD851979 ONG851979:ONH851979 ODK851979:ODL851979 NTO851979:NTP851979 NJS851979:NJT851979 MZW851979:MZX851979 MQA851979:MQB851979 MGE851979:MGF851979 LWI851979:LWJ851979 LMM851979:LMN851979 LCQ851979:LCR851979 KSU851979:KSV851979 KIY851979:KIZ851979 JZC851979:JZD851979 JPG851979:JPH851979 JFK851979:JFL851979 IVO851979:IVP851979 ILS851979:ILT851979 IBW851979:IBX851979 HSA851979:HSB851979 HIE851979:HIF851979 GYI851979:GYJ851979 GOM851979:GON851979 GEQ851979:GER851979 FUU851979:FUV851979 FKY851979:FKZ851979 FBC851979:FBD851979 ERG851979:ERH851979 EHK851979:EHL851979 DXO851979:DXP851979 DNS851979:DNT851979 DDW851979:DDX851979 CUA851979:CUB851979 CKE851979:CKF851979 CAI851979:CAJ851979 BQM851979:BQN851979 BGQ851979:BGR851979 AWU851979:AWV851979 AMY851979:AMZ851979 ADC851979:ADD851979 TG851979:TH851979 JK851979:JL851979 O851979:P851979 WVW786443:WVX786443 WMA786443:WMB786443 WCE786443:WCF786443 VSI786443:VSJ786443 VIM786443:VIN786443 UYQ786443:UYR786443 UOU786443:UOV786443 UEY786443:UEZ786443 TVC786443:TVD786443 TLG786443:TLH786443 TBK786443:TBL786443 SRO786443:SRP786443 SHS786443:SHT786443 RXW786443:RXX786443 ROA786443:ROB786443 REE786443:REF786443 QUI786443:QUJ786443 QKM786443:QKN786443 QAQ786443:QAR786443 PQU786443:PQV786443 PGY786443:PGZ786443 OXC786443:OXD786443 ONG786443:ONH786443 ODK786443:ODL786443 NTO786443:NTP786443 NJS786443:NJT786443 MZW786443:MZX786443 MQA786443:MQB786443 MGE786443:MGF786443 LWI786443:LWJ786443 LMM786443:LMN786443 LCQ786443:LCR786443 KSU786443:KSV786443 KIY786443:KIZ786443 JZC786443:JZD786443 JPG786443:JPH786443 JFK786443:JFL786443 IVO786443:IVP786443 ILS786443:ILT786443 IBW786443:IBX786443 HSA786443:HSB786443 HIE786443:HIF786443 GYI786443:GYJ786443 GOM786443:GON786443 GEQ786443:GER786443 FUU786443:FUV786443 FKY786443:FKZ786443 FBC786443:FBD786443 ERG786443:ERH786443 EHK786443:EHL786443 DXO786443:DXP786443 DNS786443:DNT786443 DDW786443:DDX786443 CUA786443:CUB786443 CKE786443:CKF786443 CAI786443:CAJ786443 BQM786443:BQN786443 BGQ786443:BGR786443 AWU786443:AWV786443 AMY786443:AMZ786443 ADC786443:ADD786443 TG786443:TH786443 JK786443:JL786443 O786443:P786443 WVW720907:WVX720907 WMA720907:WMB720907 WCE720907:WCF720907 VSI720907:VSJ720907 VIM720907:VIN720907 UYQ720907:UYR720907 UOU720907:UOV720907 UEY720907:UEZ720907 TVC720907:TVD720907 TLG720907:TLH720907 TBK720907:TBL720907 SRO720907:SRP720907 SHS720907:SHT720907 RXW720907:RXX720907 ROA720907:ROB720907 REE720907:REF720907 QUI720907:QUJ720907 QKM720907:QKN720907 QAQ720907:QAR720907 PQU720907:PQV720907 PGY720907:PGZ720907 OXC720907:OXD720907 ONG720907:ONH720907 ODK720907:ODL720907 NTO720907:NTP720907 NJS720907:NJT720907 MZW720907:MZX720907 MQA720907:MQB720907 MGE720907:MGF720907 LWI720907:LWJ720907 LMM720907:LMN720907 LCQ720907:LCR720907 KSU720907:KSV720907 KIY720907:KIZ720907 JZC720907:JZD720907 JPG720907:JPH720907 JFK720907:JFL720907 IVO720907:IVP720907 ILS720907:ILT720907 IBW720907:IBX720907 HSA720907:HSB720907 HIE720907:HIF720907 GYI720907:GYJ720907 GOM720907:GON720907 GEQ720907:GER720907 FUU720907:FUV720907 FKY720907:FKZ720907 FBC720907:FBD720907 ERG720907:ERH720907 EHK720907:EHL720907 DXO720907:DXP720907 DNS720907:DNT720907 DDW720907:DDX720907 CUA720907:CUB720907 CKE720907:CKF720907 CAI720907:CAJ720907 BQM720907:BQN720907 BGQ720907:BGR720907 AWU720907:AWV720907 AMY720907:AMZ720907 ADC720907:ADD720907 TG720907:TH720907 JK720907:JL720907 O720907:P720907 WVW655371:WVX655371 WMA655371:WMB655371 WCE655371:WCF655371 VSI655371:VSJ655371 VIM655371:VIN655371 UYQ655371:UYR655371 UOU655371:UOV655371 UEY655371:UEZ655371 TVC655371:TVD655371 TLG655371:TLH655371 TBK655371:TBL655371 SRO655371:SRP655371 SHS655371:SHT655371 RXW655371:RXX655371 ROA655371:ROB655371 REE655371:REF655371 QUI655371:QUJ655371 QKM655371:QKN655371 QAQ655371:QAR655371 PQU655371:PQV655371 PGY655371:PGZ655371 OXC655371:OXD655371 ONG655371:ONH655371 ODK655371:ODL655371 NTO655371:NTP655371 NJS655371:NJT655371 MZW655371:MZX655371 MQA655371:MQB655371 MGE655371:MGF655371 LWI655371:LWJ655371 LMM655371:LMN655371 LCQ655371:LCR655371 KSU655371:KSV655371 KIY655371:KIZ655371 JZC655371:JZD655371 JPG655371:JPH655371 JFK655371:JFL655371 IVO655371:IVP655371 ILS655371:ILT655371 IBW655371:IBX655371 HSA655371:HSB655371 HIE655371:HIF655371 GYI655371:GYJ655371 GOM655371:GON655371 GEQ655371:GER655371 FUU655371:FUV655371 FKY655371:FKZ655371 FBC655371:FBD655371 ERG655371:ERH655371 EHK655371:EHL655371 DXO655371:DXP655371 DNS655371:DNT655371 DDW655371:DDX655371 CUA655371:CUB655371 CKE655371:CKF655371 CAI655371:CAJ655371 BQM655371:BQN655371 BGQ655371:BGR655371 AWU655371:AWV655371 AMY655371:AMZ655371 ADC655371:ADD655371 TG655371:TH655371 JK655371:JL655371 O655371:P655371 WVW589835:WVX589835 WMA589835:WMB589835 WCE589835:WCF589835 VSI589835:VSJ589835 VIM589835:VIN589835 UYQ589835:UYR589835 UOU589835:UOV589835 UEY589835:UEZ589835 TVC589835:TVD589835 TLG589835:TLH589835 TBK589835:TBL589835 SRO589835:SRP589835 SHS589835:SHT589835 RXW589835:RXX589835 ROA589835:ROB589835 REE589835:REF589835 QUI589835:QUJ589835 QKM589835:QKN589835 QAQ589835:QAR589835 PQU589835:PQV589835 PGY589835:PGZ589835 OXC589835:OXD589835 ONG589835:ONH589835 ODK589835:ODL589835 NTO589835:NTP589835 NJS589835:NJT589835 MZW589835:MZX589835 MQA589835:MQB589835 MGE589835:MGF589835 LWI589835:LWJ589835 LMM589835:LMN589835 LCQ589835:LCR589835 KSU589835:KSV589835 KIY589835:KIZ589835 JZC589835:JZD589835 JPG589835:JPH589835 JFK589835:JFL589835 IVO589835:IVP589835 ILS589835:ILT589835 IBW589835:IBX589835 HSA589835:HSB589835 HIE589835:HIF589835 GYI589835:GYJ589835 GOM589835:GON589835 GEQ589835:GER589835 FUU589835:FUV589835 FKY589835:FKZ589835 FBC589835:FBD589835 ERG589835:ERH589835 EHK589835:EHL589835 DXO589835:DXP589835 DNS589835:DNT589835 DDW589835:DDX589835 CUA589835:CUB589835 CKE589835:CKF589835 CAI589835:CAJ589835 BQM589835:BQN589835 BGQ589835:BGR589835 AWU589835:AWV589835 AMY589835:AMZ589835 ADC589835:ADD589835 TG589835:TH589835 JK589835:JL589835 O589835:P589835 WVW524299:WVX524299 WMA524299:WMB524299 WCE524299:WCF524299 VSI524299:VSJ524299 VIM524299:VIN524299 UYQ524299:UYR524299 UOU524299:UOV524299 UEY524299:UEZ524299 TVC524299:TVD524299 TLG524299:TLH524299 TBK524299:TBL524299 SRO524299:SRP524299 SHS524299:SHT524299 RXW524299:RXX524299 ROA524299:ROB524299 REE524299:REF524299 QUI524299:QUJ524299 QKM524299:QKN524299 QAQ524299:QAR524299 PQU524299:PQV524299 PGY524299:PGZ524299 OXC524299:OXD524299 ONG524299:ONH524299 ODK524299:ODL524299 NTO524299:NTP524299 NJS524299:NJT524299 MZW524299:MZX524299 MQA524299:MQB524299 MGE524299:MGF524299 LWI524299:LWJ524299 LMM524299:LMN524299 LCQ524299:LCR524299 KSU524299:KSV524299 KIY524299:KIZ524299 JZC524299:JZD524299 JPG524299:JPH524299 JFK524299:JFL524299 IVO524299:IVP524299 ILS524299:ILT524299 IBW524299:IBX524299 HSA524299:HSB524299 HIE524299:HIF524299 GYI524299:GYJ524299 GOM524299:GON524299 GEQ524299:GER524299 FUU524299:FUV524299 FKY524299:FKZ524299 FBC524299:FBD524299 ERG524299:ERH524299 EHK524299:EHL524299 DXO524299:DXP524299 DNS524299:DNT524299 DDW524299:DDX524299 CUA524299:CUB524299 CKE524299:CKF524299 CAI524299:CAJ524299 BQM524299:BQN524299 BGQ524299:BGR524299 AWU524299:AWV524299 AMY524299:AMZ524299 ADC524299:ADD524299 TG524299:TH524299 JK524299:JL524299 O524299:P524299 WVW458763:WVX458763 WMA458763:WMB458763 WCE458763:WCF458763 VSI458763:VSJ458763 VIM458763:VIN458763 UYQ458763:UYR458763 UOU458763:UOV458763 UEY458763:UEZ458763 TVC458763:TVD458763 TLG458763:TLH458763 TBK458763:TBL458763 SRO458763:SRP458763 SHS458763:SHT458763 RXW458763:RXX458763 ROA458763:ROB458763 REE458763:REF458763 QUI458763:QUJ458763 QKM458763:QKN458763 QAQ458763:QAR458763 PQU458763:PQV458763 PGY458763:PGZ458763 OXC458763:OXD458763 ONG458763:ONH458763 ODK458763:ODL458763 NTO458763:NTP458763 NJS458763:NJT458763 MZW458763:MZX458763 MQA458763:MQB458763 MGE458763:MGF458763 LWI458763:LWJ458763 LMM458763:LMN458763 LCQ458763:LCR458763 KSU458763:KSV458763 KIY458763:KIZ458763 JZC458763:JZD458763 JPG458763:JPH458763 JFK458763:JFL458763 IVO458763:IVP458763 ILS458763:ILT458763 IBW458763:IBX458763 HSA458763:HSB458763 HIE458763:HIF458763 GYI458763:GYJ458763 GOM458763:GON458763 GEQ458763:GER458763 FUU458763:FUV458763 FKY458763:FKZ458763 FBC458763:FBD458763 ERG458763:ERH458763 EHK458763:EHL458763 DXO458763:DXP458763 DNS458763:DNT458763 DDW458763:DDX458763 CUA458763:CUB458763 CKE458763:CKF458763 CAI458763:CAJ458763 BQM458763:BQN458763 BGQ458763:BGR458763 AWU458763:AWV458763 AMY458763:AMZ458763 ADC458763:ADD458763 TG458763:TH458763 JK458763:JL458763 O458763:P458763 WVW393227:WVX393227 WMA393227:WMB393227 WCE393227:WCF393227 VSI393227:VSJ393227 VIM393227:VIN393227 UYQ393227:UYR393227 UOU393227:UOV393227 UEY393227:UEZ393227 TVC393227:TVD393227 TLG393227:TLH393227 TBK393227:TBL393227 SRO393227:SRP393227 SHS393227:SHT393227 RXW393227:RXX393227 ROA393227:ROB393227 REE393227:REF393227 QUI393227:QUJ393227 QKM393227:QKN393227 QAQ393227:QAR393227 PQU393227:PQV393227 PGY393227:PGZ393227 OXC393227:OXD393227 ONG393227:ONH393227 ODK393227:ODL393227 NTO393227:NTP393227 NJS393227:NJT393227 MZW393227:MZX393227 MQA393227:MQB393227 MGE393227:MGF393227 LWI393227:LWJ393227 LMM393227:LMN393227 LCQ393227:LCR393227 KSU393227:KSV393227 KIY393227:KIZ393227 JZC393227:JZD393227 JPG393227:JPH393227 JFK393227:JFL393227 IVO393227:IVP393227 ILS393227:ILT393227 IBW393227:IBX393227 HSA393227:HSB393227 HIE393227:HIF393227 GYI393227:GYJ393227 GOM393227:GON393227 GEQ393227:GER393227 FUU393227:FUV393227 FKY393227:FKZ393227 FBC393227:FBD393227 ERG393227:ERH393227 EHK393227:EHL393227 DXO393227:DXP393227 DNS393227:DNT393227 DDW393227:DDX393227 CUA393227:CUB393227 CKE393227:CKF393227 CAI393227:CAJ393227 BQM393227:BQN393227 BGQ393227:BGR393227 AWU393227:AWV393227 AMY393227:AMZ393227 ADC393227:ADD393227 TG393227:TH393227 JK393227:JL393227 O393227:P393227 WVW327691:WVX327691 WMA327691:WMB327691 WCE327691:WCF327691 VSI327691:VSJ327691 VIM327691:VIN327691 UYQ327691:UYR327691 UOU327691:UOV327691 UEY327691:UEZ327691 TVC327691:TVD327691 TLG327691:TLH327691 TBK327691:TBL327691 SRO327691:SRP327691 SHS327691:SHT327691 RXW327691:RXX327691 ROA327691:ROB327691 REE327691:REF327691 QUI327691:QUJ327691 QKM327691:QKN327691 QAQ327691:QAR327691 PQU327691:PQV327691 PGY327691:PGZ327691 OXC327691:OXD327691 ONG327691:ONH327691 ODK327691:ODL327691 NTO327691:NTP327691 NJS327691:NJT327691 MZW327691:MZX327691 MQA327691:MQB327691 MGE327691:MGF327691 LWI327691:LWJ327691 LMM327691:LMN327691 LCQ327691:LCR327691 KSU327691:KSV327691 KIY327691:KIZ327691 JZC327691:JZD327691 JPG327691:JPH327691 JFK327691:JFL327691 IVO327691:IVP327691 ILS327691:ILT327691 IBW327691:IBX327691 HSA327691:HSB327691 HIE327691:HIF327691 GYI327691:GYJ327691 GOM327691:GON327691 GEQ327691:GER327691 FUU327691:FUV327691 FKY327691:FKZ327691 FBC327691:FBD327691 ERG327691:ERH327691 EHK327691:EHL327691 DXO327691:DXP327691 DNS327691:DNT327691 DDW327691:DDX327691 CUA327691:CUB327691 CKE327691:CKF327691 CAI327691:CAJ327691 BQM327691:BQN327691 BGQ327691:BGR327691 AWU327691:AWV327691 AMY327691:AMZ327691 ADC327691:ADD327691 TG327691:TH327691 JK327691:JL327691 O327691:P327691 WVW262155:WVX262155 WMA262155:WMB262155 WCE262155:WCF262155 VSI262155:VSJ262155 VIM262155:VIN262155 UYQ262155:UYR262155 UOU262155:UOV262155 UEY262155:UEZ262155 TVC262155:TVD262155 TLG262155:TLH262155 TBK262155:TBL262155 SRO262155:SRP262155 SHS262155:SHT262155 RXW262155:RXX262155 ROA262155:ROB262155 REE262155:REF262155 QUI262155:QUJ262155 QKM262155:QKN262155 QAQ262155:QAR262155 PQU262155:PQV262155 PGY262155:PGZ262155 OXC262155:OXD262155 ONG262155:ONH262155 ODK262155:ODL262155 NTO262155:NTP262155 NJS262155:NJT262155 MZW262155:MZX262155 MQA262155:MQB262155 MGE262155:MGF262155 LWI262155:LWJ262155 LMM262155:LMN262155 LCQ262155:LCR262155 KSU262155:KSV262155 KIY262155:KIZ262155 JZC262155:JZD262155 JPG262155:JPH262155 JFK262155:JFL262155 IVO262155:IVP262155 ILS262155:ILT262155 IBW262155:IBX262155 HSA262155:HSB262155 HIE262155:HIF262155 GYI262155:GYJ262155 GOM262155:GON262155 GEQ262155:GER262155 FUU262155:FUV262155 FKY262155:FKZ262155 FBC262155:FBD262155 ERG262155:ERH262155 EHK262155:EHL262155 DXO262155:DXP262155 DNS262155:DNT262155 DDW262155:DDX262155 CUA262155:CUB262155 CKE262155:CKF262155 CAI262155:CAJ262155 BQM262155:BQN262155 BGQ262155:BGR262155 AWU262155:AWV262155 AMY262155:AMZ262155 ADC262155:ADD262155 TG262155:TH262155 JK262155:JL262155 O262155:P262155 WVW196619:WVX196619 WMA196619:WMB196619 WCE196619:WCF196619 VSI196619:VSJ196619 VIM196619:VIN196619 UYQ196619:UYR196619 UOU196619:UOV196619 UEY196619:UEZ196619 TVC196619:TVD196619 TLG196619:TLH196619 TBK196619:TBL196619 SRO196619:SRP196619 SHS196619:SHT196619 RXW196619:RXX196619 ROA196619:ROB196619 REE196619:REF196619 QUI196619:QUJ196619 QKM196619:QKN196619 QAQ196619:QAR196619 PQU196619:PQV196619 PGY196619:PGZ196619 OXC196619:OXD196619 ONG196619:ONH196619 ODK196619:ODL196619 NTO196619:NTP196619 NJS196619:NJT196619 MZW196619:MZX196619 MQA196619:MQB196619 MGE196619:MGF196619 LWI196619:LWJ196619 LMM196619:LMN196619 LCQ196619:LCR196619 KSU196619:KSV196619 KIY196619:KIZ196619 JZC196619:JZD196619 JPG196619:JPH196619 JFK196619:JFL196619 IVO196619:IVP196619 ILS196619:ILT196619 IBW196619:IBX196619 HSA196619:HSB196619 HIE196619:HIF196619 GYI196619:GYJ196619 GOM196619:GON196619 GEQ196619:GER196619 FUU196619:FUV196619 FKY196619:FKZ196619 FBC196619:FBD196619 ERG196619:ERH196619 EHK196619:EHL196619 DXO196619:DXP196619 DNS196619:DNT196619 DDW196619:DDX196619 CUA196619:CUB196619 CKE196619:CKF196619 CAI196619:CAJ196619 BQM196619:BQN196619 BGQ196619:BGR196619 AWU196619:AWV196619 AMY196619:AMZ196619 ADC196619:ADD196619 TG196619:TH196619 JK196619:JL196619 O196619:P196619 WVW131083:WVX131083 WMA131083:WMB131083 WCE131083:WCF131083 VSI131083:VSJ131083 VIM131083:VIN131083 UYQ131083:UYR131083 UOU131083:UOV131083 UEY131083:UEZ131083 TVC131083:TVD131083 TLG131083:TLH131083 TBK131083:TBL131083 SRO131083:SRP131083 SHS131083:SHT131083 RXW131083:RXX131083 ROA131083:ROB131083 REE131083:REF131083 QUI131083:QUJ131083 QKM131083:QKN131083 QAQ131083:QAR131083 PQU131083:PQV131083 PGY131083:PGZ131083 OXC131083:OXD131083 ONG131083:ONH131083 ODK131083:ODL131083 NTO131083:NTP131083 NJS131083:NJT131083 MZW131083:MZX131083 MQA131083:MQB131083 MGE131083:MGF131083 LWI131083:LWJ131083 LMM131083:LMN131083 LCQ131083:LCR131083 KSU131083:KSV131083 KIY131083:KIZ131083 JZC131083:JZD131083 JPG131083:JPH131083 JFK131083:JFL131083 IVO131083:IVP131083 ILS131083:ILT131083 IBW131083:IBX131083 HSA131083:HSB131083 HIE131083:HIF131083 GYI131083:GYJ131083 GOM131083:GON131083 GEQ131083:GER131083 FUU131083:FUV131083 FKY131083:FKZ131083 FBC131083:FBD131083 ERG131083:ERH131083 EHK131083:EHL131083 DXO131083:DXP131083 DNS131083:DNT131083 DDW131083:DDX131083 CUA131083:CUB131083 CKE131083:CKF131083 CAI131083:CAJ131083 BQM131083:BQN131083 BGQ131083:BGR131083 AWU131083:AWV131083 AMY131083:AMZ131083 ADC131083:ADD131083 TG131083:TH131083 JK131083:JL131083 O131083:P131083 WVW65547:WVX65547 WMA65547:WMB65547 WCE65547:WCF65547 VSI65547:VSJ65547 VIM65547:VIN65547 UYQ65547:UYR65547 UOU65547:UOV65547 UEY65547:UEZ65547 TVC65547:TVD65547 TLG65547:TLH65547 TBK65547:TBL65547 SRO65547:SRP65547 SHS65547:SHT65547 RXW65547:RXX65547 ROA65547:ROB65547 REE65547:REF65547 QUI65547:QUJ65547 QKM65547:QKN65547 QAQ65547:QAR65547 PQU65547:PQV65547 PGY65547:PGZ65547 OXC65547:OXD65547 ONG65547:ONH65547 ODK65547:ODL65547 NTO65547:NTP65547 NJS65547:NJT65547 MZW65547:MZX65547 MQA65547:MQB65547 MGE65547:MGF65547 LWI65547:LWJ65547 LMM65547:LMN65547 LCQ65547:LCR65547 KSU65547:KSV65547 KIY65547:KIZ65547 JZC65547:JZD65547 JPG65547:JPH65547 JFK65547:JFL65547 IVO65547:IVP65547 ILS65547:ILT65547 IBW65547:IBX65547 HSA65547:HSB65547 HIE65547:HIF65547 GYI65547:GYJ65547 GOM65547:GON65547 GEQ65547:GER65547 FUU65547:FUV65547 FKY65547:FKZ65547 FBC65547:FBD65547 ERG65547:ERH65547 EHK65547:EHL65547 DXO65547:DXP65547 DNS65547:DNT65547 DDW65547:DDX65547 CUA65547:CUB65547 CKE65547:CKF65547 CAI65547:CAJ65547 BQM65547:BQN65547 BGQ65547:BGR65547 AWU65547:AWV65547 AMY65547:AMZ65547 ADC65547:ADD65547 TG65547:TH65547 JK65547:JL65547 O65547:P65547 WVW10:WVX10 WMA10:WMB10 WCE10:WCF10 VSI10:VSJ10 VIM10:VIN10 UYQ10:UYR10 UOU10:UOV10 UEY10:UEZ10 TVC10:TVD10 TLG10:TLH10 TBK10:TBL10 SRO10:SRP10 SHS10:SHT10 RXW10:RXX10 ROA10:ROB10 REE10:REF10 QUI10:QUJ10 QKM10:QKN10 QAQ10:QAR10 PQU10:PQV10 PGY10:PGZ10 OXC10:OXD10 ONG10:ONH10 ODK10:ODL10 NTO10:NTP10 NJS10:NJT10 MZW10:MZX10 MQA10:MQB10 MGE10:MGF10 LWI10:LWJ10 LMM10:LMN10 LCQ10:LCR10 KSU10:KSV10 KIY10:KIZ10 JZC10:JZD10 JPG10:JPH10 JFK10:JFL10 IVO10:IVP10 ILS10:ILT10 IBW10:IBX10 HSA10:HSB10 HIE10:HIF10 GYI10:GYJ10 GOM10:GON10 GEQ10:GER10 FUU10:FUV10 FKY10:FKZ10 FBC10:FBD10 ERG10:ERH10 EHK10:EHL10 DXO10:DXP10 DNS10:DNT10 DDW10:DDX10 CUA10:CUB10 CKE10:CKF10 CAI10:CAJ10 BQM10:BQN10 BGQ10:BGR10 AWU10:AWV10 AMY10:AMZ10 ADC10:ADD10 TG10:TH10 JK10:JL10">
      <formula1>$C$96:$C$102</formula1>
    </dataValidation>
    <dataValidation type="list" allowBlank="1" showInputMessage="1" showErrorMessage="1" sqref="WVP983051:WVR983051 K10 WLT983051:WLV983051 WBX983051:WBZ983051 VSB983051:VSD983051 VIF983051:VIH983051 UYJ983051:UYL983051 UON983051:UOP983051 UER983051:UET983051 TUV983051:TUX983051 TKZ983051:TLB983051 TBD983051:TBF983051 SRH983051:SRJ983051 SHL983051:SHN983051 RXP983051:RXR983051 RNT983051:RNV983051 RDX983051:RDZ983051 QUB983051:QUD983051 QKF983051:QKH983051 QAJ983051:QAL983051 PQN983051:PQP983051 PGR983051:PGT983051 OWV983051:OWX983051 OMZ983051:ONB983051 ODD983051:ODF983051 NTH983051:NTJ983051 NJL983051:NJN983051 MZP983051:MZR983051 MPT983051:MPV983051 MFX983051:MFZ983051 LWB983051:LWD983051 LMF983051:LMH983051 LCJ983051:LCL983051 KSN983051:KSP983051 KIR983051:KIT983051 JYV983051:JYX983051 JOZ983051:JPB983051 JFD983051:JFF983051 IVH983051:IVJ983051 ILL983051:ILN983051 IBP983051:IBR983051 HRT983051:HRV983051 HHX983051:HHZ983051 GYB983051:GYD983051 GOF983051:GOH983051 GEJ983051:GEL983051 FUN983051:FUP983051 FKR983051:FKT983051 FAV983051:FAX983051 EQZ983051:ERB983051 EHD983051:EHF983051 DXH983051:DXJ983051 DNL983051:DNN983051 DDP983051:DDR983051 CTT983051:CTV983051 CJX983051:CJZ983051 CAB983051:CAD983051 BQF983051:BQH983051 BGJ983051:BGL983051 AWN983051:AWP983051 AMR983051:AMT983051 ACV983051:ACX983051 SZ983051:TB983051 JD983051:JF983051 H983051:J983051 WVP917515:WVR917515 WLT917515:WLV917515 WBX917515:WBZ917515 VSB917515:VSD917515 VIF917515:VIH917515 UYJ917515:UYL917515 UON917515:UOP917515 UER917515:UET917515 TUV917515:TUX917515 TKZ917515:TLB917515 TBD917515:TBF917515 SRH917515:SRJ917515 SHL917515:SHN917515 RXP917515:RXR917515 RNT917515:RNV917515 RDX917515:RDZ917515 QUB917515:QUD917515 QKF917515:QKH917515 QAJ917515:QAL917515 PQN917515:PQP917515 PGR917515:PGT917515 OWV917515:OWX917515 OMZ917515:ONB917515 ODD917515:ODF917515 NTH917515:NTJ917515 NJL917515:NJN917515 MZP917515:MZR917515 MPT917515:MPV917515 MFX917515:MFZ917515 LWB917515:LWD917515 LMF917515:LMH917515 LCJ917515:LCL917515 KSN917515:KSP917515 KIR917515:KIT917515 JYV917515:JYX917515 JOZ917515:JPB917515 JFD917515:JFF917515 IVH917515:IVJ917515 ILL917515:ILN917515 IBP917515:IBR917515 HRT917515:HRV917515 HHX917515:HHZ917515 GYB917515:GYD917515 GOF917515:GOH917515 GEJ917515:GEL917515 FUN917515:FUP917515 FKR917515:FKT917515 FAV917515:FAX917515 EQZ917515:ERB917515 EHD917515:EHF917515 DXH917515:DXJ917515 DNL917515:DNN917515 DDP917515:DDR917515 CTT917515:CTV917515 CJX917515:CJZ917515 CAB917515:CAD917515 BQF917515:BQH917515 BGJ917515:BGL917515 AWN917515:AWP917515 AMR917515:AMT917515 ACV917515:ACX917515 SZ917515:TB917515 JD917515:JF917515 H917515:J917515 WVP851979:WVR851979 WLT851979:WLV851979 WBX851979:WBZ851979 VSB851979:VSD851979 VIF851979:VIH851979 UYJ851979:UYL851979 UON851979:UOP851979 UER851979:UET851979 TUV851979:TUX851979 TKZ851979:TLB851979 TBD851979:TBF851979 SRH851979:SRJ851979 SHL851979:SHN851979 RXP851979:RXR851979 RNT851979:RNV851979 RDX851979:RDZ851979 QUB851979:QUD851979 QKF851979:QKH851979 QAJ851979:QAL851979 PQN851979:PQP851979 PGR851979:PGT851979 OWV851979:OWX851979 OMZ851979:ONB851979 ODD851979:ODF851979 NTH851979:NTJ851979 NJL851979:NJN851979 MZP851979:MZR851979 MPT851979:MPV851979 MFX851979:MFZ851979 LWB851979:LWD851979 LMF851979:LMH851979 LCJ851979:LCL851979 KSN851979:KSP851979 KIR851979:KIT851979 JYV851979:JYX851979 JOZ851979:JPB851979 JFD851979:JFF851979 IVH851979:IVJ851979 ILL851979:ILN851979 IBP851979:IBR851979 HRT851979:HRV851979 HHX851979:HHZ851979 GYB851979:GYD851979 GOF851979:GOH851979 GEJ851979:GEL851979 FUN851979:FUP851979 FKR851979:FKT851979 FAV851979:FAX851979 EQZ851979:ERB851979 EHD851979:EHF851979 DXH851979:DXJ851979 DNL851979:DNN851979 DDP851979:DDR851979 CTT851979:CTV851979 CJX851979:CJZ851979 CAB851979:CAD851979 BQF851979:BQH851979 BGJ851979:BGL851979 AWN851979:AWP851979 AMR851979:AMT851979 ACV851979:ACX851979 SZ851979:TB851979 JD851979:JF851979 H851979:J851979 WVP786443:WVR786443 WLT786443:WLV786443 WBX786443:WBZ786443 VSB786443:VSD786443 VIF786443:VIH786443 UYJ786443:UYL786443 UON786443:UOP786443 UER786443:UET786443 TUV786443:TUX786443 TKZ786443:TLB786443 TBD786443:TBF786443 SRH786443:SRJ786443 SHL786443:SHN786443 RXP786443:RXR786443 RNT786443:RNV786443 RDX786443:RDZ786443 QUB786443:QUD786443 QKF786443:QKH786443 QAJ786443:QAL786443 PQN786443:PQP786443 PGR786443:PGT786443 OWV786443:OWX786443 OMZ786443:ONB786443 ODD786443:ODF786443 NTH786443:NTJ786443 NJL786443:NJN786443 MZP786443:MZR786443 MPT786443:MPV786443 MFX786443:MFZ786443 LWB786443:LWD786443 LMF786443:LMH786443 LCJ786443:LCL786443 KSN786443:KSP786443 KIR786443:KIT786443 JYV786443:JYX786443 JOZ786443:JPB786443 JFD786443:JFF786443 IVH786443:IVJ786443 ILL786443:ILN786443 IBP786443:IBR786443 HRT786443:HRV786443 HHX786443:HHZ786443 GYB786443:GYD786443 GOF786443:GOH786443 GEJ786443:GEL786443 FUN786443:FUP786443 FKR786443:FKT786443 FAV786443:FAX786443 EQZ786443:ERB786443 EHD786443:EHF786443 DXH786443:DXJ786443 DNL786443:DNN786443 DDP786443:DDR786443 CTT786443:CTV786443 CJX786443:CJZ786443 CAB786443:CAD786443 BQF786443:BQH786443 BGJ786443:BGL786443 AWN786443:AWP786443 AMR786443:AMT786443 ACV786443:ACX786443 SZ786443:TB786443 JD786443:JF786443 H786443:J786443 WVP720907:WVR720907 WLT720907:WLV720907 WBX720907:WBZ720907 VSB720907:VSD720907 VIF720907:VIH720907 UYJ720907:UYL720907 UON720907:UOP720907 UER720907:UET720907 TUV720907:TUX720907 TKZ720907:TLB720907 TBD720907:TBF720907 SRH720907:SRJ720907 SHL720907:SHN720907 RXP720907:RXR720907 RNT720907:RNV720907 RDX720907:RDZ720907 QUB720907:QUD720907 QKF720907:QKH720907 QAJ720907:QAL720907 PQN720907:PQP720907 PGR720907:PGT720907 OWV720907:OWX720907 OMZ720907:ONB720907 ODD720907:ODF720907 NTH720907:NTJ720907 NJL720907:NJN720907 MZP720907:MZR720907 MPT720907:MPV720907 MFX720907:MFZ720907 LWB720907:LWD720907 LMF720907:LMH720907 LCJ720907:LCL720907 KSN720907:KSP720907 KIR720907:KIT720907 JYV720907:JYX720907 JOZ720907:JPB720907 JFD720907:JFF720907 IVH720907:IVJ720907 ILL720907:ILN720907 IBP720907:IBR720907 HRT720907:HRV720907 HHX720907:HHZ720907 GYB720907:GYD720907 GOF720907:GOH720907 GEJ720907:GEL720907 FUN720907:FUP720907 FKR720907:FKT720907 FAV720907:FAX720907 EQZ720907:ERB720907 EHD720907:EHF720907 DXH720907:DXJ720907 DNL720907:DNN720907 DDP720907:DDR720907 CTT720907:CTV720907 CJX720907:CJZ720907 CAB720907:CAD720907 BQF720907:BQH720907 BGJ720907:BGL720907 AWN720907:AWP720907 AMR720907:AMT720907 ACV720907:ACX720907 SZ720907:TB720907 JD720907:JF720907 H720907:J720907 WVP655371:WVR655371 WLT655371:WLV655371 WBX655371:WBZ655371 VSB655371:VSD655371 VIF655371:VIH655371 UYJ655371:UYL655371 UON655371:UOP655371 UER655371:UET655371 TUV655371:TUX655371 TKZ655371:TLB655371 TBD655371:TBF655371 SRH655371:SRJ655371 SHL655371:SHN655371 RXP655371:RXR655371 RNT655371:RNV655371 RDX655371:RDZ655371 QUB655371:QUD655371 QKF655371:QKH655371 QAJ655371:QAL655371 PQN655371:PQP655371 PGR655371:PGT655371 OWV655371:OWX655371 OMZ655371:ONB655371 ODD655371:ODF655371 NTH655371:NTJ655371 NJL655371:NJN655371 MZP655371:MZR655371 MPT655371:MPV655371 MFX655371:MFZ655371 LWB655371:LWD655371 LMF655371:LMH655371 LCJ655371:LCL655371 KSN655371:KSP655371 KIR655371:KIT655371 JYV655371:JYX655371 JOZ655371:JPB655371 JFD655371:JFF655371 IVH655371:IVJ655371 ILL655371:ILN655371 IBP655371:IBR655371 HRT655371:HRV655371 HHX655371:HHZ655371 GYB655371:GYD655371 GOF655371:GOH655371 GEJ655371:GEL655371 FUN655371:FUP655371 FKR655371:FKT655371 FAV655371:FAX655371 EQZ655371:ERB655371 EHD655371:EHF655371 DXH655371:DXJ655371 DNL655371:DNN655371 DDP655371:DDR655371 CTT655371:CTV655371 CJX655371:CJZ655371 CAB655371:CAD655371 BQF655371:BQH655371 BGJ655371:BGL655371 AWN655371:AWP655371 AMR655371:AMT655371 ACV655371:ACX655371 SZ655371:TB655371 JD655371:JF655371 H655371:J655371 WVP589835:WVR589835 WLT589835:WLV589835 WBX589835:WBZ589835 VSB589835:VSD589835 VIF589835:VIH589835 UYJ589835:UYL589835 UON589835:UOP589835 UER589835:UET589835 TUV589835:TUX589835 TKZ589835:TLB589835 TBD589835:TBF589835 SRH589835:SRJ589835 SHL589835:SHN589835 RXP589835:RXR589835 RNT589835:RNV589835 RDX589835:RDZ589835 QUB589835:QUD589835 QKF589835:QKH589835 QAJ589835:QAL589835 PQN589835:PQP589835 PGR589835:PGT589835 OWV589835:OWX589835 OMZ589835:ONB589835 ODD589835:ODF589835 NTH589835:NTJ589835 NJL589835:NJN589835 MZP589835:MZR589835 MPT589835:MPV589835 MFX589835:MFZ589835 LWB589835:LWD589835 LMF589835:LMH589835 LCJ589835:LCL589835 KSN589835:KSP589835 KIR589835:KIT589835 JYV589835:JYX589835 JOZ589835:JPB589835 JFD589835:JFF589835 IVH589835:IVJ589835 ILL589835:ILN589835 IBP589835:IBR589835 HRT589835:HRV589835 HHX589835:HHZ589835 GYB589835:GYD589835 GOF589835:GOH589835 GEJ589835:GEL589835 FUN589835:FUP589835 FKR589835:FKT589835 FAV589835:FAX589835 EQZ589835:ERB589835 EHD589835:EHF589835 DXH589835:DXJ589835 DNL589835:DNN589835 DDP589835:DDR589835 CTT589835:CTV589835 CJX589835:CJZ589835 CAB589835:CAD589835 BQF589835:BQH589835 BGJ589835:BGL589835 AWN589835:AWP589835 AMR589835:AMT589835 ACV589835:ACX589835 SZ589835:TB589835 JD589835:JF589835 H589835:J589835 WVP524299:WVR524299 WLT524299:WLV524299 WBX524299:WBZ524299 VSB524299:VSD524299 VIF524299:VIH524299 UYJ524299:UYL524299 UON524299:UOP524299 UER524299:UET524299 TUV524299:TUX524299 TKZ524299:TLB524299 TBD524299:TBF524299 SRH524299:SRJ524299 SHL524299:SHN524299 RXP524299:RXR524299 RNT524299:RNV524299 RDX524299:RDZ524299 QUB524299:QUD524299 QKF524299:QKH524299 QAJ524299:QAL524299 PQN524299:PQP524299 PGR524299:PGT524299 OWV524299:OWX524299 OMZ524299:ONB524299 ODD524299:ODF524299 NTH524299:NTJ524299 NJL524299:NJN524299 MZP524299:MZR524299 MPT524299:MPV524299 MFX524299:MFZ524299 LWB524299:LWD524299 LMF524299:LMH524299 LCJ524299:LCL524299 KSN524299:KSP524299 KIR524299:KIT524299 JYV524299:JYX524299 JOZ524299:JPB524299 JFD524299:JFF524299 IVH524299:IVJ524299 ILL524299:ILN524299 IBP524299:IBR524299 HRT524299:HRV524299 HHX524299:HHZ524299 GYB524299:GYD524299 GOF524299:GOH524299 GEJ524299:GEL524299 FUN524299:FUP524299 FKR524299:FKT524299 FAV524299:FAX524299 EQZ524299:ERB524299 EHD524299:EHF524299 DXH524299:DXJ524299 DNL524299:DNN524299 DDP524299:DDR524299 CTT524299:CTV524299 CJX524299:CJZ524299 CAB524299:CAD524299 BQF524299:BQH524299 BGJ524299:BGL524299 AWN524299:AWP524299 AMR524299:AMT524299 ACV524299:ACX524299 SZ524299:TB524299 JD524299:JF524299 H524299:J524299 WVP458763:WVR458763 WLT458763:WLV458763 WBX458763:WBZ458763 VSB458763:VSD458763 VIF458763:VIH458763 UYJ458763:UYL458763 UON458763:UOP458763 UER458763:UET458763 TUV458763:TUX458763 TKZ458763:TLB458763 TBD458763:TBF458763 SRH458763:SRJ458763 SHL458763:SHN458763 RXP458763:RXR458763 RNT458763:RNV458763 RDX458763:RDZ458763 QUB458763:QUD458763 QKF458763:QKH458763 QAJ458763:QAL458763 PQN458763:PQP458763 PGR458763:PGT458763 OWV458763:OWX458763 OMZ458763:ONB458763 ODD458763:ODF458763 NTH458763:NTJ458763 NJL458763:NJN458763 MZP458763:MZR458763 MPT458763:MPV458763 MFX458763:MFZ458763 LWB458763:LWD458763 LMF458763:LMH458763 LCJ458763:LCL458763 KSN458763:KSP458763 KIR458763:KIT458763 JYV458763:JYX458763 JOZ458763:JPB458763 JFD458763:JFF458763 IVH458763:IVJ458763 ILL458763:ILN458763 IBP458763:IBR458763 HRT458763:HRV458763 HHX458763:HHZ458763 GYB458763:GYD458763 GOF458763:GOH458763 GEJ458763:GEL458763 FUN458763:FUP458763 FKR458763:FKT458763 FAV458763:FAX458763 EQZ458763:ERB458763 EHD458763:EHF458763 DXH458763:DXJ458763 DNL458763:DNN458763 DDP458763:DDR458763 CTT458763:CTV458763 CJX458763:CJZ458763 CAB458763:CAD458763 BQF458763:BQH458763 BGJ458763:BGL458763 AWN458763:AWP458763 AMR458763:AMT458763 ACV458763:ACX458763 SZ458763:TB458763 JD458763:JF458763 H458763:J458763 WVP393227:WVR393227 WLT393227:WLV393227 WBX393227:WBZ393227 VSB393227:VSD393227 VIF393227:VIH393227 UYJ393227:UYL393227 UON393227:UOP393227 UER393227:UET393227 TUV393227:TUX393227 TKZ393227:TLB393227 TBD393227:TBF393227 SRH393227:SRJ393227 SHL393227:SHN393227 RXP393227:RXR393227 RNT393227:RNV393227 RDX393227:RDZ393227 QUB393227:QUD393227 QKF393227:QKH393227 QAJ393227:QAL393227 PQN393227:PQP393227 PGR393227:PGT393227 OWV393227:OWX393227 OMZ393227:ONB393227 ODD393227:ODF393227 NTH393227:NTJ393227 NJL393227:NJN393227 MZP393227:MZR393227 MPT393227:MPV393227 MFX393227:MFZ393227 LWB393227:LWD393227 LMF393227:LMH393227 LCJ393227:LCL393227 KSN393227:KSP393227 KIR393227:KIT393227 JYV393227:JYX393227 JOZ393227:JPB393227 JFD393227:JFF393227 IVH393227:IVJ393227 ILL393227:ILN393227 IBP393227:IBR393227 HRT393227:HRV393227 HHX393227:HHZ393227 GYB393227:GYD393227 GOF393227:GOH393227 GEJ393227:GEL393227 FUN393227:FUP393227 FKR393227:FKT393227 FAV393227:FAX393227 EQZ393227:ERB393227 EHD393227:EHF393227 DXH393227:DXJ393227 DNL393227:DNN393227 DDP393227:DDR393227 CTT393227:CTV393227 CJX393227:CJZ393227 CAB393227:CAD393227 BQF393227:BQH393227 BGJ393227:BGL393227 AWN393227:AWP393227 AMR393227:AMT393227 ACV393227:ACX393227 SZ393227:TB393227 JD393227:JF393227 H393227:J393227 WVP327691:WVR327691 WLT327691:WLV327691 WBX327691:WBZ327691 VSB327691:VSD327691 VIF327691:VIH327691 UYJ327691:UYL327691 UON327691:UOP327691 UER327691:UET327691 TUV327691:TUX327691 TKZ327691:TLB327691 TBD327691:TBF327691 SRH327691:SRJ327691 SHL327691:SHN327691 RXP327691:RXR327691 RNT327691:RNV327691 RDX327691:RDZ327691 QUB327691:QUD327691 QKF327691:QKH327691 QAJ327691:QAL327691 PQN327691:PQP327691 PGR327691:PGT327691 OWV327691:OWX327691 OMZ327691:ONB327691 ODD327691:ODF327691 NTH327691:NTJ327691 NJL327691:NJN327691 MZP327691:MZR327691 MPT327691:MPV327691 MFX327691:MFZ327691 LWB327691:LWD327691 LMF327691:LMH327691 LCJ327691:LCL327691 KSN327691:KSP327691 KIR327691:KIT327691 JYV327691:JYX327691 JOZ327691:JPB327691 JFD327691:JFF327691 IVH327691:IVJ327691 ILL327691:ILN327691 IBP327691:IBR327691 HRT327691:HRV327691 HHX327691:HHZ327691 GYB327691:GYD327691 GOF327691:GOH327691 GEJ327691:GEL327691 FUN327691:FUP327691 FKR327691:FKT327691 FAV327691:FAX327691 EQZ327691:ERB327691 EHD327691:EHF327691 DXH327691:DXJ327691 DNL327691:DNN327691 DDP327691:DDR327691 CTT327691:CTV327691 CJX327691:CJZ327691 CAB327691:CAD327691 BQF327691:BQH327691 BGJ327691:BGL327691 AWN327691:AWP327691 AMR327691:AMT327691 ACV327691:ACX327691 SZ327691:TB327691 JD327691:JF327691 H327691:J327691 WVP262155:WVR262155 WLT262155:WLV262155 WBX262155:WBZ262155 VSB262155:VSD262155 VIF262155:VIH262155 UYJ262155:UYL262155 UON262155:UOP262155 UER262155:UET262155 TUV262155:TUX262155 TKZ262155:TLB262155 TBD262155:TBF262155 SRH262155:SRJ262155 SHL262155:SHN262155 RXP262155:RXR262155 RNT262155:RNV262155 RDX262155:RDZ262155 QUB262155:QUD262155 QKF262155:QKH262155 QAJ262155:QAL262155 PQN262155:PQP262155 PGR262155:PGT262155 OWV262155:OWX262155 OMZ262155:ONB262155 ODD262155:ODF262155 NTH262155:NTJ262155 NJL262155:NJN262155 MZP262155:MZR262155 MPT262155:MPV262155 MFX262155:MFZ262155 LWB262155:LWD262155 LMF262155:LMH262155 LCJ262155:LCL262155 KSN262155:KSP262155 KIR262155:KIT262155 JYV262155:JYX262155 JOZ262155:JPB262155 JFD262155:JFF262155 IVH262155:IVJ262155 ILL262155:ILN262155 IBP262155:IBR262155 HRT262155:HRV262155 HHX262155:HHZ262155 GYB262155:GYD262155 GOF262155:GOH262155 GEJ262155:GEL262155 FUN262155:FUP262155 FKR262155:FKT262155 FAV262155:FAX262155 EQZ262155:ERB262155 EHD262155:EHF262155 DXH262155:DXJ262155 DNL262155:DNN262155 DDP262155:DDR262155 CTT262155:CTV262155 CJX262155:CJZ262155 CAB262155:CAD262155 BQF262155:BQH262155 BGJ262155:BGL262155 AWN262155:AWP262155 AMR262155:AMT262155 ACV262155:ACX262155 SZ262155:TB262155 JD262155:JF262155 H262155:J262155 WVP196619:WVR196619 WLT196619:WLV196619 WBX196619:WBZ196619 VSB196619:VSD196619 VIF196619:VIH196619 UYJ196619:UYL196619 UON196619:UOP196619 UER196619:UET196619 TUV196619:TUX196619 TKZ196619:TLB196619 TBD196619:TBF196619 SRH196619:SRJ196619 SHL196619:SHN196619 RXP196619:RXR196619 RNT196619:RNV196619 RDX196619:RDZ196619 QUB196619:QUD196619 QKF196619:QKH196619 QAJ196619:QAL196619 PQN196619:PQP196619 PGR196619:PGT196619 OWV196619:OWX196619 OMZ196619:ONB196619 ODD196619:ODF196619 NTH196619:NTJ196619 NJL196619:NJN196619 MZP196619:MZR196619 MPT196619:MPV196619 MFX196619:MFZ196619 LWB196619:LWD196619 LMF196619:LMH196619 LCJ196619:LCL196619 KSN196619:KSP196619 KIR196619:KIT196619 JYV196619:JYX196619 JOZ196619:JPB196619 JFD196619:JFF196619 IVH196619:IVJ196619 ILL196619:ILN196619 IBP196619:IBR196619 HRT196619:HRV196619 HHX196619:HHZ196619 GYB196619:GYD196619 GOF196619:GOH196619 GEJ196619:GEL196619 FUN196619:FUP196619 FKR196619:FKT196619 FAV196619:FAX196619 EQZ196619:ERB196619 EHD196619:EHF196619 DXH196619:DXJ196619 DNL196619:DNN196619 DDP196619:DDR196619 CTT196619:CTV196619 CJX196619:CJZ196619 CAB196619:CAD196619 BQF196619:BQH196619 BGJ196619:BGL196619 AWN196619:AWP196619 AMR196619:AMT196619 ACV196619:ACX196619 SZ196619:TB196619 JD196619:JF196619 H196619:J196619 WVP131083:WVR131083 WLT131083:WLV131083 WBX131083:WBZ131083 VSB131083:VSD131083 VIF131083:VIH131083 UYJ131083:UYL131083 UON131083:UOP131083 UER131083:UET131083 TUV131083:TUX131083 TKZ131083:TLB131083 TBD131083:TBF131083 SRH131083:SRJ131083 SHL131083:SHN131083 RXP131083:RXR131083 RNT131083:RNV131083 RDX131083:RDZ131083 QUB131083:QUD131083 QKF131083:QKH131083 QAJ131083:QAL131083 PQN131083:PQP131083 PGR131083:PGT131083 OWV131083:OWX131083 OMZ131083:ONB131083 ODD131083:ODF131083 NTH131083:NTJ131083 NJL131083:NJN131083 MZP131083:MZR131083 MPT131083:MPV131083 MFX131083:MFZ131083 LWB131083:LWD131083 LMF131083:LMH131083 LCJ131083:LCL131083 KSN131083:KSP131083 KIR131083:KIT131083 JYV131083:JYX131083 JOZ131083:JPB131083 JFD131083:JFF131083 IVH131083:IVJ131083 ILL131083:ILN131083 IBP131083:IBR131083 HRT131083:HRV131083 HHX131083:HHZ131083 GYB131083:GYD131083 GOF131083:GOH131083 GEJ131083:GEL131083 FUN131083:FUP131083 FKR131083:FKT131083 FAV131083:FAX131083 EQZ131083:ERB131083 EHD131083:EHF131083 DXH131083:DXJ131083 DNL131083:DNN131083 DDP131083:DDR131083 CTT131083:CTV131083 CJX131083:CJZ131083 CAB131083:CAD131083 BQF131083:BQH131083 BGJ131083:BGL131083 AWN131083:AWP131083 AMR131083:AMT131083 ACV131083:ACX131083 SZ131083:TB131083 JD131083:JF131083 H131083:J131083 WVP65547:WVR65547 WLT65547:WLV65547 WBX65547:WBZ65547 VSB65547:VSD65547 VIF65547:VIH65547 UYJ65547:UYL65547 UON65547:UOP65547 UER65547:UET65547 TUV65547:TUX65547 TKZ65547:TLB65547 TBD65547:TBF65547 SRH65547:SRJ65547 SHL65547:SHN65547 RXP65547:RXR65547 RNT65547:RNV65547 RDX65547:RDZ65547 QUB65547:QUD65547 QKF65547:QKH65547 QAJ65547:QAL65547 PQN65547:PQP65547 PGR65547:PGT65547 OWV65547:OWX65547 OMZ65547:ONB65547 ODD65547:ODF65547 NTH65547:NTJ65547 NJL65547:NJN65547 MZP65547:MZR65547 MPT65547:MPV65547 MFX65547:MFZ65547 LWB65547:LWD65547 LMF65547:LMH65547 LCJ65547:LCL65547 KSN65547:KSP65547 KIR65547:KIT65547 JYV65547:JYX65547 JOZ65547:JPB65547 JFD65547:JFF65547 IVH65547:IVJ65547 ILL65547:ILN65547 IBP65547:IBR65547 HRT65547:HRV65547 HHX65547:HHZ65547 GYB65547:GYD65547 GOF65547:GOH65547 GEJ65547:GEL65547 FUN65547:FUP65547 FKR65547:FKT65547 FAV65547:FAX65547 EQZ65547:ERB65547 EHD65547:EHF65547 DXH65547:DXJ65547 DNL65547:DNN65547 DDP65547:DDR65547 CTT65547:CTV65547 CJX65547:CJZ65547 CAB65547:CAD65547 BQF65547:BQH65547 BGJ65547:BGL65547 AWN65547:AWP65547 AMR65547:AMT65547 ACV65547:ACX65547 SZ65547:TB65547 JD65547:JF65547 H65547:J65547 WVP10:WVR10 WLT10:WLV10 WBX10:WBZ10 VSB10:VSD10 VIF10:VIH10 UYJ10:UYL10 UON10:UOP10 UER10:UET10 TUV10:TUX10 TKZ10:TLB10 TBD10:TBF10 SRH10:SRJ10 SHL10:SHN10 RXP10:RXR10 RNT10:RNV10 RDX10:RDZ10 QUB10:QUD10 QKF10:QKH10 QAJ10:QAL10 PQN10:PQP10 PGR10:PGT10 OWV10:OWX10 OMZ10:ONB10 ODD10:ODF10 NTH10:NTJ10 NJL10:NJN10 MZP10:MZR10 MPT10:MPV10 MFX10:MFZ10 LWB10:LWD10 LMF10:LMH10 LCJ10:LCL10 KSN10:KSP10 KIR10:KIT10 JYV10:JYX10 JOZ10:JPB10 JFD10:JFF10 IVH10:IVJ10 ILL10:ILN10 IBP10:IBR10 HRT10:HRV10 HHX10:HHZ10 GYB10:GYD10 GOF10:GOH10 GEJ10:GEL10 FUN10:FUP10 FKR10:FKT10 FAV10:FAX10 EQZ10:ERB10 EHD10:EHF10 DXH10:DXJ10 DNL10:DNN10 DDP10:DDR10 CTT10:CTV10 CJX10:CJZ10 CAB10:CAD10 BQF10:BQH10 BGJ10:BGL10 AWN10:AWP10 AMR10:AMT10 ACV10:ACX10 SZ10:TB10 JD10:JF10">
      <formula1>$B$96:$B$98</formula1>
    </dataValidation>
    <dataValidation type="list" allowBlank="1" showInputMessage="1" showErrorMessage="1" sqref="C18:P18 WVK983059:WVX983059 WLO983059:WMB983059 WBS983059:WCF983059 VRW983059:VSJ983059 VIA983059:VIN983059 UYE983059:UYR983059 UOI983059:UOV983059 UEM983059:UEZ983059 TUQ983059:TVD983059 TKU983059:TLH983059 TAY983059:TBL983059 SRC983059:SRP983059 SHG983059:SHT983059 RXK983059:RXX983059 RNO983059:ROB983059 RDS983059:REF983059 QTW983059:QUJ983059 QKA983059:QKN983059 QAE983059:QAR983059 PQI983059:PQV983059 PGM983059:PGZ983059 OWQ983059:OXD983059 OMU983059:ONH983059 OCY983059:ODL983059 NTC983059:NTP983059 NJG983059:NJT983059 MZK983059:MZX983059 MPO983059:MQB983059 MFS983059:MGF983059 LVW983059:LWJ983059 LMA983059:LMN983059 LCE983059:LCR983059 KSI983059:KSV983059 KIM983059:KIZ983059 JYQ983059:JZD983059 JOU983059:JPH983059 JEY983059:JFL983059 IVC983059:IVP983059 ILG983059:ILT983059 IBK983059:IBX983059 HRO983059:HSB983059 HHS983059:HIF983059 GXW983059:GYJ983059 GOA983059:GON983059 GEE983059:GER983059 FUI983059:FUV983059 FKM983059:FKZ983059 FAQ983059:FBD983059 EQU983059:ERH983059 EGY983059:EHL983059 DXC983059:DXP983059 DNG983059:DNT983059 DDK983059:DDX983059 CTO983059:CUB983059 CJS983059:CKF983059 BZW983059:CAJ983059 BQA983059:BQN983059 BGE983059:BGR983059 AWI983059:AWV983059 AMM983059:AMZ983059 ACQ983059:ADD983059 SU983059:TH983059 IY983059:JL983059 C983059:P983059 WVK917523:WVX917523 WLO917523:WMB917523 WBS917523:WCF917523 VRW917523:VSJ917523 VIA917523:VIN917523 UYE917523:UYR917523 UOI917523:UOV917523 UEM917523:UEZ917523 TUQ917523:TVD917523 TKU917523:TLH917523 TAY917523:TBL917523 SRC917523:SRP917523 SHG917523:SHT917523 RXK917523:RXX917523 RNO917523:ROB917523 RDS917523:REF917523 QTW917523:QUJ917523 QKA917523:QKN917523 QAE917523:QAR917523 PQI917523:PQV917523 PGM917523:PGZ917523 OWQ917523:OXD917523 OMU917523:ONH917523 OCY917523:ODL917523 NTC917523:NTP917523 NJG917523:NJT917523 MZK917523:MZX917523 MPO917523:MQB917523 MFS917523:MGF917523 LVW917523:LWJ917523 LMA917523:LMN917523 LCE917523:LCR917523 KSI917523:KSV917523 KIM917523:KIZ917523 JYQ917523:JZD917523 JOU917523:JPH917523 JEY917523:JFL917523 IVC917523:IVP917523 ILG917523:ILT917523 IBK917523:IBX917523 HRO917523:HSB917523 HHS917523:HIF917523 GXW917523:GYJ917523 GOA917523:GON917523 GEE917523:GER917523 FUI917523:FUV917523 FKM917523:FKZ917523 FAQ917523:FBD917523 EQU917523:ERH917523 EGY917523:EHL917523 DXC917523:DXP917523 DNG917523:DNT917523 DDK917523:DDX917523 CTO917523:CUB917523 CJS917523:CKF917523 BZW917523:CAJ917523 BQA917523:BQN917523 BGE917523:BGR917523 AWI917523:AWV917523 AMM917523:AMZ917523 ACQ917523:ADD917523 SU917523:TH917523 IY917523:JL917523 C917523:P917523 WVK851987:WVX851987 WLO851987:WMB851987 WBS851987:WCF851987 VRW851987:VSJ851987 VIA851987:VIN851987 UYE851987:UYR851987 UOI851987:UOV851987 UEM851987:UEZ851987 TUQ851987:TVD851987 TKU851987:TLH851987 TAY851987:TBL851987 SRC851987:SRP851987 SHG851987:SHT851987 RXK851987:RXX851987 RNO851987:ROB851987 RDS851987:REF851987 QTW851987:QUJ851987 QKA851987:QKN851987 QAE851987:QAR851987 PQI851987:PQV851987 PGM851987:PGZ851987 OWQ851987:OXD851987 OMU851987:ONH851987 OCY851987:ODL851987 NTC851987:NTP851987 NJG851987:NJT851987 MZK851987:MZX851987 MPO851987:MQB851987 MFS851987:MGF851987 LVW851987:LWJ851987 LMA851987:LMN851987 LCE851987:LCR851987 KSI851987:KSV851987 KIM851987:KIZ851987 JYQ851987:JZD851987 JOU851987:JPH851987 JEY851987:JFL851987 IVC851987:IVP851987 ILG851987:ILT851987 IBK851987:IBX851987 HRO851987:HSB851987 HHS851987:HIF851987 GXW851987:GYJ851987 GOA851987:GON851987 GEE851987:GER851987 FUI851987:FUV851987 FKM851987:FKZ851987 FAQ851987:FBD851987 EQU851987:ERH851987 EGY851987:EHL851987 DXC851987:DXP851987 DNG851987:DNT851987 DDK851987:DDX851987 CTO851987:CUB851987 CJS851987:CKF851987 BZW851987:CAJ851987 BQA851987:BQN851987 BGE851987:BGR851987 AWI851987:AWV851987 AMM851987:AMZ851987 ACQ851987:ADD851987 SU851987:TH851987 IY851987:JL851987 C851987:P851987 WVK786451:WVX786451 WLO786451:WMB786451 WBS786451:WCF786451 VRW786451:VSJ786451 VIA786451:VIN786451 UYE786451:UYR786451 UOI786451:UOV786451 UEM786451:UEZ786451 TUQ786451:TVD786451 TKU786451:TLH786451 TAY786451:TBL786451 SRC786451:SRP786451 SHG786451:SHT786451 RXK786451:RXX786451 RNO786451:ROB786451 RDS786451:REF786451 QTW786451:QUJ786451 QKA786451:QKN786451 QAE786451:QAR786451 PQI786451:PQV786451 PGM786451:PGZ786451 OWQ786451:OXD786451 OMU786451:ONH786451 OCY786451:ODL786451 NTC786451:NTP786451 NJG786451:NJT786451 MZK786451:MZX786451 MPO786451:MQB786451 MFS786451:MGF786451 LVW786451:LWJ786451 LMA786451:LMN786451 LCE786451:LCR786451 KSI786451:KSV786451 KIM786451:KIZ786451 JYQ786451:JZD786451 JOU786451:JPH786451 JEY786451:JFL786451 IVC786451:IVP786451 ILG786451:ILT786451 IBK786451:IBX786451 HRO786451:HSB786451 HHS786451:HIF786451 GXW786451:GYJ786451 GOA786451:GON786451 GEE786451:GER786451 FUI786451:FUV786451 FKM786451:FKZ786451 FAQ786451:FBD786451 EQU786451:ERH786451 EGY786451:EHL786451 DXC786451:DXP786451 DNG786451:DNT786451 DDK786451:DDX786451 CTO786451:CUB786451 CJS786451:CKF786451 BZW786451:CAJ786451 BQA786451:BQN786451 BGE786451:BGR786451 AWI786451:AWV786451 AMM786451:AMZ786451 ACQ786451:ADD786451 SU786451:TH786451 IY786451:JL786451 C786451:P786451 WVK720915:WVX720915 WLO720915:WMB720915 WBS720915:WCF720915 VRW720915:VSJ720915 VIA720915:VIN720915 UYE720915:UYR720915 UOI720915:UOV720915 UEM720915:UEZ720915 TUQ720915:TVD720915 TKU720915:TLH720915 TAY720915:TBL720915 SRC720915:SRP720915 SHG720915:SHT720915 RXK720915:RXX720915 RNO720915:ROB720915 RDS720915:REF720915 QTW720915:QUJ720915 QKA720915:QKN720915 QAE720915:QAR720915 PQI720915:PQV720915 PGM720915:PGZ720915 OWQ720915:OXD720915 OMU720915:ONH720915 OCY720915:ODL720915 NTC720915:NTP720915 NJG720915:NJT720915 MZK720915:MZX720915 MPO720915:MQB720915 MFS720915:MGF720915 LVW720915:LWJ720915 LMA720915:LMN720915 LCE720915:LCR720915 KSI720915:KSV720915 KIM720915:KIZ720915 JYQ720915:JZD720915 JOU720915:JPH720915 JEY720915:JFL720915 IVC720915:IVP720915 ILG720915:ILT720915 IBK720915:IBX720915 HRO720915:HSB720915 HHS720915:HIF720915 GXW720915:GYJ720915 GOA720915:GON720915 GEE720915:GER720915 FUI720915:FUV720915 FKM720915:FKZ720915 FAQ720915:FBD720915 EQU720915:ERH720915 EGY720915:EHL720915 DXC720915:DXP720915 DNG720915:DNT720915 DDK720915:DDX720915 CTO720915:CUB720915 CJS720915:CKF720915 BZW720915:CAJ720915 BQA720915:BQN720915 BGE720915:BGR720915 AWI720915:AWV720915 AMM720915:AMZ720915 ACQ720915:ADD720915 SU720915:TH720915 IY720915:JL720915 C720915:P720915 WVK655379:WVX655379 WLO655379:WMB655379 WBS655379:WCF655379 VRW655379:VSJ655379 VIA655379:VIN655379 UYE655379:UYR655379 UOI655379:UOV655379 UEM655379:UEZ655379 TUQ655379:TVD655379 TKU655379:TLH655379 TAY655379:TBL655379 SRC655379:SRP655379 SHG655379:SHT655379 RXK655379:RXX655379 RNO655379:ROB655379 RDS655379:REF655379 QTW655379:QUJ655379 QKA655379:QKN655379 QAE655379:QAR655379 PQI655379:PQV655379 PGM655379:PGZ655379 OWQ655379:OXD655379 OMU655379:ONH655379 OCY655379:ODL655379 NTC655379:NTP655379 NJG655379:NJT655379 MZK655379:MZX655379 MPO655379:MQB655379 MFS655379:MGF655379 LVW655379:LWJ655379 LMA655379:LMN655379 LCE655379:LCR655379 KSI655379:KSV655379 KIM655379:KIZ655379 JYQ655379:JZD655379 JOU655379:JPH655379 JEY655379:JFL655379 IVC655379:IVP655379 ILG655379:ILT655379 IBK655379:IBX655379 HRO655379:HSB655379 HHS655379:HIF655379 GXW655379:GYJ655379 GOA655379:GON655379 GEE655379:GER655379 FUI655379:FUV655379 FKM655379:FKZ655379 FAQ655379:FBD655379 EQU655379:ERH655379 EGY655379:EHL655379 DXC655379:DXP655379 DNG655379:DNT655379 DDK655379:DDX655379 CTO655379:CUB655379 CJS655379:CKF655379 BZW655379:CAJ655379 BQA655379:BQN655379 BGE655379:BGR655379 AWI655379:AWV655379 AMM655379:AMZ655379 ACQ655379:ADD655379 SU655379:TH655379 IY655379:JL655379 C655379:P655379 WVK589843:WVX589843 WLO589843:WMB589843 WBS589843:WCF589843 VRW589843:VSJ589843 VIA589843:VIN589843 UYE589843:UYR589843 UOI589843:UOV589843 UEM589843:UEZ589843 TUQ589843:TVD589843 TKU589843:TLH589843 TAY589843:TBL589843 SRC589843:SRP589843 SHG589843:SHT589843 RXK589843:RXX589843 RNO589843:ROB589843 RDS589843:REF589843 QTW589843:QUJ589843 QKA589843:QKN589843 QAE589843:QAR589843 PQI589843:PQV589843 PGM589843:PGZ589843 OWQ589843:OXD589843 OMU589843:ONH589843 OCY589843:ODL589843 NTC589843:NTP589843 NJG589843:NJT589843 MZK589843:MZX589843 MPO589843:MQB589843 MFS589843:MGF589843 LVW589843:LWJ589843 LMA589843:LMN589843 LCE589843:LCR589843 KSI589843:KSV589843 KIM589843:KIZ589843 JYQ589843:JZD589843 JOU589843:JPH589843 JEY589843:JFL589843 IVC589843:IVP589843 ILG589843:ILT589843 IBK589843:IBX589843 HRO589843:HSB589843 HHS589843:HIF589843 GXW589843:GYJ589843 GOA589843:GON589843 GEE589843:GER589843 FUI589843:FUV589843 FKM589843:FKZ589843 FAQ589843:FBD589843 EQU589843:ERH589843 EGY589843:EHL589843 DXC589843:DXP589843 DNG589843:DNT589843 DDK589843:DDX589843 CTO589843:CUB589843 CJS589843:CKF589843 BZW589843:CAJ589843 BQA589843:BQN589843 BGE589843:BGR589843 AWI589843:AWV589843 AMM589843:AMZ589843 ACQ589843:ADD589843 SU589843:TH589843 IY589843:JL589843 C589843:P589843 WVK524307:WVX524307 WLO524307:WMB524307 WBS524307:WCF524307 VRW524307:VSJ524307 VIA524307:VIN524307 UYE524307:UYR524307 UOI524307:UOV524307 UEM524307:UEZ524307 TUQ524307:TVD524307 TKU524307:TLH524307 TAY524307:TBL524307 SRC524307:SRP524307 SHG524307:SHT524307 RXK524307:RXX524307 RNO524307:ROB524307 RDS524307:REF524307 QTW524307:QUJ524307 QKA524307:QKN524307 QAE524307:QAR524307 PQI524307:PQV524307 PGM524307:PGZ524307 OWQ524307:OXD524307 OMU524307:ONH524307 OCY524307:ODL524307 NTC524307:NTP524307 NJG524307:NJT524307 MZK524307:MZX524307 MPO524307:MQB524307 MFS524307:MGF524307 LVW524307:LWJ524307 LMA524307:LMN524307 LCE524307:LCR524307 KSI524307:KSV524307 KIM524307:KIZ524307 JYQ524307:JZD524307 JOU524307:JPH524307 JEY524307:JFL524307 IVC524307:IVP524307 ILG524307:ILT524307 IBK524307:IBX524307 HRO524307:HSB524307 HHS524307:HIF524307 GXW524307:GYJ524307 GOA524307:GON524307 GEE524307:GER524307 FUI524307:FUV524307 FKM524307:FKZ524307 FAQ524307:FBD524307 EQU524307:ERH524307 EGY524307:EHL524307 DXC524307:DXP524307 DNG524307:DNT524307 DDK524307:DDX524307 CTO524307:CUB524307 CJS524307:CKF524307 BZW524307:CAJ524307 BQA524307:BQN524307 BGE524307:BGR524307 AWI524307:AWV524307 AMM524307:AMZ524307 ACQ524307:ADD524307 SU524307:TH524307 IY524307:JL524307 C524307:P524307 WVK458771:WVX458771 WLO458771:WMB458771 WBS458771:WCF458771 VRW458771:VSJ458771 VIA458771:VIN458771 UYE458771:UYR458771 UOI458771:UOV458771 UEM458771:UEZ458771 TUQ458771:TVD458771 TKU458771:TLH458771 TAY458771:TBL458771 SRC458771:SRP458771 SHG458771:SHT458771 RXK458771:RXX458771 RNO458771:ROB458771 RDS458771:REF458771 QTW458771:QUJ458771 QKA458771:QKN458771 QAE458771:QAR458771 PQI458771:PQV458771 PGM458771:PGZ458771 OWQ458771:OXD458771 OMU458771:ONH458771 OCY458771:ODL458771 NTC458771:NTP458771 NJG458771:NJT458771 MZK458771:MZX458771 MPO458771:MQB458771 MFS458771:MGF458771 LVW458771:LWJ458771 LMA458771:LMN458771 LCE458771:LCR458771 KSI458771:KSV458771 KIM458771:KIZ458771 JYQ458771:JZD458771 JOU458771:JPH458771 JEY458771:JFL458771 IVC458771:IVP458771 ILG458771:ILT458771 IBK458771:IBX458771 HRO458771:HSB458771 HHS458771:HIF458771 GXW458771:GYJ458771 GOA458771:GON458771 GEE458771:GER458771 FUI458771:FUV458771 FKM458771:FKZ458771 FAQ458771:FBD458771 EQU458771:ERH458771 EGY458771:EHL458771 DXC458771:DXP458771 DNG458771:DNT458771 DDK458771:DDX458771 CTO458771:CUB458771 CJS458771:CKF458771 BZW458771:CAJ458771 BQA458771:BQN458771 BGE458771:BGR458771 AWI458771:AWV458771 AMM458771:AMZ458771 ACQ458771:ADD458771 SU458771:TH458771 IY458771:JL458771 C458771:P458771 WVK393235:WVX393235 WLO393235:WMB393235 WBS393235:WCF393235 VRW393235:VSJ393235 VIA393235:VIN393235 UYE393235:UYR393235 UOI393235:UOV393235 UEM393235:UEZ393235 TUQ393235:TVD393235 TKU393235:TLH393235 TAY393235:TBL393235 SRC393235:SRP393235 SHG393235:SHT393235 RXK393235:RXX393235 RNO393235:ROB393235 RDS393235:REF393235 QTW393235:QUJ393235 QKA393235:QKN393235 QAE393235:QAR393235 PQI393235:PQV393235 PGM393235:PGZ393235 OWQ393235:OXD393235 OMU393235:ONH393235 OCY393235:ODL393235 NTC393235:NTP393235 NJG393235:NJT393235 MZK393235:MZX393235 MPO393235:MQB393235 MFS393235:MGF393235 LVW393235:LWJ393235 LMA393235:LMN393235 LCE393235:LCR393235 KSI393235:KSV393235 KIM393235:KIZ393235 JYQ393235:JZD393235 JOU393235:JPH393235 JEY393235:JFL393235 IVC393235:IVP393235 ILG393235:ILT393235 IBK393235:IBX393235 HRO393235:HSB393235 HHS393235:HIF393235 GXW393235:GYJ393235 GOA393235:GON393235 GEE393235:GER393235 FUI393235:FUV393235 FKM393235:FKZ393235 FAQ393235:FBD393235 EQU393235:ERH393235 EGY393235:EHL393235 DXC393235:DXP393235 DNG393235:DNT393235 DDK393235:DDX393235 CTO393235:CUB393235 CJS393235:CKF393235 BZW393235:CAJ393235 BQA393235:BQN393235 BGE393235:BGR393235 AWI393235:AWV393235 AMM393235:AMZ393235 ACQ393235:ADD393235 SU393235:TH393235 IY393235:JL393235 C393235:P393235 WVK327699:WVX327699 WLO327699:WMB327699 WBS327699:WCF327699 VRW327699:VSJ327699 VIA327699:VIN327699 UYE327699:UYR327699 UOI327699:UOV327699 UEM327699:UEZ327699 TUQ327699:TVD327699 TKU327699:TLH327699 TAY327699:TBL327699 SRC327699:SRP327699 SHG327699:SHT327699 RXK327699:RXX327699 RNO327699:ROB327699 RDS327699:REF327699 QTW327699:QUJ327699 QKA327699:QKN327699 QAE327699:QAR327699 PQI327699:PQV327699 PGM327699:PGZ327699 OWQ327699:OXD327699 OMU327699:ONH327699 OCY327699:ODL327699 NTC327699:NTP327699 NJG327699:NJT327699 MZK327699:MZX327699 MPO327699:MQB327699 MFS327699:MGF327699 LVW327699:LWJ327699 LMA327699:LMN327699 LCE327699:LCR327699 KSI327699:KSV327699 KIM327699:KIZ327699 JYQ327699:JZD327699 JOU327699:JPH327699 JEY327699:JFL327699 IVC327699:IVP327699 ILG327699:ILT327699 IBK327699:IBX327699 HRO327699:HSB327699 HHS327699:HIF327699 GXW327699:GYJ327699 GOA327699:GON327699 GEE327699:GER327699 FUI327699:FUV327699 FKM327699:FKZ327699 FAQ327699:FBD327699 EQU327699:ERH327699 EGY327699:EHL327699 DXC327699:DXP327699 DNG327699:DNT327699 DDK327699:DDX327699 CTO327699:CUB327699 CJS327699:CKF327699 BZW327699:CAJ327699 BQA327699:BQN327699 BGE327699:BGR327699 AWI327699:AWV327699 AMM327699:AMZ327699 ACQ327699:ADD327699 SU327699:TH327699 IY327699:JL327699 C327699:P327699 WVK262163:WVX262163 WLO262163:WMB262163 WBS262163:WCF262163 VRW262163:VSJ262163 VIA262163:VIN262163 UYE262163:UYR262163 UOI262163:UOV262163 UEM262163:UEZ262163 TUQ262163:TVD262163 TKU262163:TLH262163 TAY262163:TBL262163 SRC262163:SRP262163 SHG262163:SHT262163 RXK262163:RXX262163 RNO262163:ROB262163 RDS262163:REF262163 QTW262163:QUJ262163 QKA262163:QKN262163 QAE262163:QAR262163 PQI262163:PQV262163 PGM262163:PGZ262163 OWQ262163:OXD262163 OMU262163:ONH262163 OCY262163:ODL262163 NTC262163:NTP262163 NJG262163:NJT262163 MZK262163:MZX262163 MPO262163:MQB262163 MFS262163:MGF262163 LVW262163:LWJ262163 LMA262163:LMN262163 LCE262163:LCR262163 KSI262163:KSV262163 KIM262163:KIZ262163 JYQ262163:JZD262163 JOU262163:JPH262163 JEY262163:JFL262163 IVC262163:IVP262163 ILG262163:ILT262163 IBK262163:IBX262163 HRO262163:HSB262163 HHS262163:HIF262163 GXW262163:GYJ262163 GOA262163:GON262163 GEE262163:GER262163 FUI262163:FUV262163 FKM262163:FKZ262163 FAQ262163:FBD262163 EQU262163:ERH262163 EGY262163:EHL262163 DXC262163:DXP262163 DNG262163:DNT262163 DDK262163:DDX262163 CTO262163:CUB262163 CJS262163:CKF262163 BZW262163:CAJ262163 BQA262163:BQN262163 BGE262163:BGR262163 AWI262163:AWV262163 AMM262163:AMZ262163 ACQ262163:ADD262163 SU262163:TH262163 IY262163:JL262163 C262163:P262163 WVK196627:WVX196627 WLO196627:WMB196627 WBS196627:WCF196627 VRW196627:VSJ196627 VIA196627:VIN196627 UYE196627:UYR196627 UOI196627:UOV196627 UEM196627:UEZ196627 TUQ196627:TVD196627 TKU196627:TLH196627 TAY196627:TBL196627 SRC196627:SRP196627 SHG196627:SHT196627 RXK196627:RXX196627 RNO196627:ROB196627 RDS196627:REF196627 QTW196627:QUJ196627 QKA196627:QKN196627 QAE196627:QAR196627 PQI196627:PQV196627 PGM196627:PGZ196627 OWQ196627:OXD196627 OMU196627:ONH196627 OCY196627:ODL196627 NTC196627:NTP196627 NJG196627:NJT196627 MZK196627:MZX196627 MPO196627:MQB196627 MFS196627:MGF196627 LVW196627:LWJ196627 LMA196627:LMN196627 LCE196627:LCR196627 KSI196627:KSV196627 KIM196627:KIZ196627 JYQ196627:JZD196627 JOU196627:JPH196627 JEY196627:JFL196627 IVC196627:IVP196627 ILG196627:ILT196627 IBK196627:IBX196627 HRO196627:HSB196627 HHS196627:HIF196627 GXW196627:GYJ196627 GOA196627:GON196627 GEE196627:GER196627 FUI196627:FUV196627 FKM196627:FKZ196627 FAQ196627:FBD196627 EQU196627:ERH196627 EGY196627:EHL196627 DXC196627:DXP196627 DNG196627:DNT196627 DDK196627:DDX196627 CTO196627:CUB196627 CJS196627:CKF196627 BZW196627:CAJ196627 BQA196627:BQN196627 BGE196627:BGR196627 AWI196627:AWV196627 AMM196627:AMZ196627 ACQ196627:ADD196627 SU196627:TH196627 IY196627:JL196627 C196627:P196627 WVK131091:WVX131091 WLO131091:WMB131091 WBS131091:WCF131091 VRW131091:VSJ131091 VIA131091:VIN131091 UYE131091:UYR131091 UOI131091:UOV131091 UEM131091:UEZ131091 TUQ131091:TVD131091 TKU131091:TLH131091 TAY131091:TBL131091 SRC131091:SRP131091 SHG131091:SHT131091 RXK131091:RXX131091 RNO131091:ROB131091 RDS131091:REF131091 QTW131091:QUJ131091 QKA131091:QKN131091 QAE131091:QAR131091 PQI131091:PQV131091 PGM131091:PGZ131091 OWQ131091:OXD131091 OMU131091:ONH131091 OCY131091:ODL131091 NTC131091:NTP131091 NJG131091:NJT131091 MZK131091:MZX131091 MPO131091:MQB131091 MFS131091:MGF131091 LVW131091:LWJ131091 LMA131091:LMN131091 LCE131091:LCR131091 KSI131091:KSV131091 KIM131091:KIZ131091 JYQ131091:JZD131091 JOU131091:JPH131091 JEY131091:JFL131091 IVC131091:IVP131091 ILG131091:ILT131091 IBK131091:IBX131091 HRO131091:HSB131091 HHS131091:HIF131091 GXW131091:GYJ131091 GOA131091:GON131091 GEE131091:GER131091 FUI131091:FUV131091 FKM131091:FKZ131091 FAQ131091:FBD131091 EQU131091:ERH131091 EGY131091:EHL131091 DXC131091:DXP131091 DNG131091:DNT131091 DDK131091:DDX131091 CTO131091:CUB131091 CJS131091:CKF131091 BZW131091:CAJ131091 BQA131091:BQN131091 BGE131091:BGR131091 AWI131091:AWV131091 AMM131091:AMZ131091 ACQ131091:ADD131091 SU131091:TH131091 IY131091:JL131091 C131091:P131091 WVK65555:WVX65555 WLO65555:WMB65555 WBS65555:WCF65555 VRW65555:VSJ65555 VIA65555:VIN65555 UYE65555:UYR65555 UOI65555:UOV65555 UEM65555:UEZ65555 TUQ65555:TVD65555 TKU65555:TLH65555 TAY65555:TBL65555 SRC65555:SRP65555 SHG65555:SHT65555 RXK65555:RXX65555 RNO65555:ROB65555 RDS65555:REF65555 QTW65555:QUJ65555 QKA65555:QKN65555 QAE65555:QAR65555 PQI65555:PQV65555 PGM65555:PGZ65555 OWQ65555:OXD65555 OMU65555:ONH65555 OCY65555:ODL65555 NTC65555:NTP65555 NJG65555:NJT65555 MZK65555:MZX65555 MPO65555:MQB65555 MFS65555:MGF65555 LVW65555:LWJ65555 LMA65555:LMN65555 LCE65555:LCR65555 KSI65555:KSV65555 KIM65555:KIZ65555 JYQ65555:JZD65555 JOU65555:JPH65555 JEY65555:JFL65555 IVC65555:IVP65555 ILG65555:ILT65555 IBK65555:IBX65555 HRO65555:HSB65555 HHS65555:HIF65555 GXW65555:GYJ65555 GOA65555:GON65555 GEE65555:GER65555 FUI65555:FUV65555 FKM65555:FKZ65555 FAQ65555:FBD65555 EQU65555:ERH65555 EGY65555:EHL65555 DXC65555:DXP65555 DNG65555:DNT65555 DDK65555:DDX65555 CTO65555:CUB65555 CJS65555:CKF65555 BZW65555:CAJ65555 BQA65555:BQN65555 BGE65555:BGR65555 AWI65555:AWV65555 AMM65555:AMZ65555 ACQ65555:ADD65555 SU65555:TH65555 IY65555:JL65555 C65555:P65555 WVK18:WVX18 WLO18:WMB18 WBS18:WCF18 VRW18:VSJ18 VIA18:VIN18 UYE18:UYR18 UOI18:UOV18 UEM18:UEZ18 TUQ18:TVD18 TKU18:TLH18 TAY18:TBL18 SRC18:SRP18 SHG18:SHT18 RXK18:RXX18 RNO18:ROB18 RDS18:REF18 QTW18:QUJ18 QKA18:QKN18 QAE18:QAR18 PQI18:PQV18 PGM18:PGZ18 OWQ18:OXD18 OMU18:ONH18 OCY18:ODL18 NTC18:NTP18 NJG18:NJT18 MZK18:MZX18 MPO18:MQB18 MFS18:MGF18 LVW18:LWJ18 LMA18:LMN18 LCE18:LCR18 KSI18:KSV18 KIM18:KIZ18 JYQ18:JZD18 JOU18:JPH18 JEY18:JFL18 IVC18:IVP18 ILG18:ILT18 IBK18:IBX18 HRO18:HSB18 HHS18:HIF18 GXW18:GYJ18 GOA18:GON18 GEE18:GER18 FUI18:FUV18 FKM18:FKZ18 FAQ18:FBD18 EQU18:ERH18 EGY18:EHL18 DXC18:DXP18 DNG18:DNT18 DDK18:DDX18 CTO18:CUB18 CJS18:CKF18 BZW18:CAJ18 BQA18:BQN18 BGE18:BGR18 AWI18:AWV18 AMM18:AMZ18 ACQ18:ADD18 SU18:TH18 IY18:JL18">
      <formula1>$B$107:$B$113</formula1>
    </dataValidation>
    <dataValidation type="list" allowBlank="1" showInputMessage="1" showErrorMessage="1"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$D$117:$D$126</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46"/>
  <sheetViews>
    <sheetView topLeftCell="A5" zoomScale="82" zoomScaleNormal="82" workbookViewId="0">
      <selection activeCell="G13" sqref="G13"/>
    </sheetView>
  </sheetViews>
  <sheetFormatPr baseColWidth="10" defaultRowHeight="30" customHeight="1" x14ac:dyDescent="0.2"/>
  <cols>
    <col min="1" max="1" width="28.5703125" style="79" customWidth="1"/>
    <col min="2" max="2" width="27" style="72" bestFit="1" customWidth="1"/>
    <col min="3" max="3" width="11.140625" style="72" customWidth="1"/>
    <col min="4" max="8" width="8.7109375" style="72" customWidth="1"/>
    <col min="9" max="9" width="15.7109375" style="72" customWidth="1"/>
    <col min="10" max="10" width="12.28515625" style="72" customWidth="1"/>
    <col min="11" max="16" width="8.7109375" style="72" customWidth="1"/>
    <col min="17" max="17" width="14.28515625" style="72" customWidth="1"/>
    <col min="18" max="18" width="11.5703125" style="72" customWidth="1"/>
    <col min="19" max="24" width="8.7109375" style="72" customWidth="1"/>
    <col min="25" max="25" width="14.28515625" style="72" customWidth="1"/>
    <col min="26" max="26" width="11.5703125" style="72" customWidth="1"/>
    <col min="27" max="32" width="8.7109375" style="72" customWidth="1"/>
    <col min="33" max="33" width="14.28515625" style="72" customWidth="1"/>
    <col min="34" max="36" width="15.7109375" style="72" customWidth="1"/>
    <col min="37" max="37" width="5.28515625" style="72" customWidth="1"/>
    <col min="38" max="38" width="10.7109375" style="72" customWidth="1"/>
    <col min="39" max="39" width="143.28515625" style="72" customWidth="1"/>
    <col min="40" max="40" width="11.42578125" style="101"/>
    <col min="41" max="41" width="38.28515625" style="101" customWidth="1"/>
    <col min="42" max="42" width="11.42578125" style="101"/>
    <col min="43" max="43" width="11.42578125" style="89" hidden="1" customWidth="1"/>
    <col min="44" max="44" width="11.42578125" style="101"/>
    <col min="45" max="16384" width="11.42578125" style="72"/>
  </cols>
  <sheetData>
    <row r="1" spans="1:48" ht="30" customHeight="1" x14ac:dyDescent="0.25">
      <c r="A1" s="573"/>
      <c r="B1" s="555" t="s">
        <v>56</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7"/>
      <c r="AL1" s="574" t="s">
        <v>57</v>
      </c>
      <c r="AM1" s="558"/>
      <c r="AN1" s="100"/>
      <c r="AO1" s="100"/>
      <c r="AQ1" s="90">
        <v>0</v>
      </c>
      <c r="AR1" s="100"/>
      <c r="AS1" s="69"/>
      <c r="AT1" s="69"/>
      <c r="AU1" s="70"/>
      <c r="AV1" s="71"/>
    </row>
    <row r="2" spans="1:48" s="53" customFormat="1" ht="30" customHeight="1" x14ac:dyDescent="0.25">
      <c r="A2" s="573"/>
      <c r="B2" s="555" t="s">
        <v>87</v>
      </c>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557"/>
      <c r="AL2" s="574" t="s">
        <v>194</v>
      </c>
      <c r="AM2" s="558"/>
      <c r="AN2" s="102"/>
      <c r="AO2" s="102"/>
      <c r="AP2" s="103"/>
      <c r="AQ2" s="90">
        <v>0.8</v>
      </c>
      <c r="AR2" s="102"/>
      <c r="AS2" s="73"/>
      <c r="AT2" s="73"/>
      <c r="AU2" s="74"/>
      <c r="AV2" s="75"/>
    </row>
    <row r="3" spans="1:48" s="53" customFormat="1" ht="30" customHeight="1" x14ac:dyDescent="0.25">
      <c r="A3" s="573"/>
      <c r="B3" s="555" t="s">
        <v>89</v>
      </c>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7"/>
      <c r="AL3" s="574" t="s">
        <v>195</v>
      </c>
      <c r="AM3" s="558"/>
      <c r="AN3" s="102"/>
      <c r="AO3" s="102"/>
      <c r="AP3" s="103"/>
      <c r="AQ3" s="90">
        <v>0.79998999999999998</v>
      </c>
      <c r="AR3" s="102"/>
      <c r="AS3" s="73"/>
      <c r="AT3" s="73"/>
      <c r="AU3" s="74"/>
      <c r="AV3" s="75"/>
    </row>
    <row r="4" spans="1:48" s="53" customFormat="1" ht="30" customHeight="1" x14ac:dyDescent="0.25">
      <c r="A4" s="573"/>
      <c r="B4" s="555" t="s">
        <v>91</v>
      </c>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c r="AG4" s="556"/>
      <c r="AH4" s="556"/>
      <c r="AI4" s="556"/>
      <c r="AJ4" s="556"/>
      <c r="AK4" s="557"/>
      <c r="AL4" s="558" t="s">
        <v>61</v>
      </c>
      <c r="AM4" s="558"/>
      <c r="AN4" s="104"/>
      <c r="AO4" s="104"/>
      <c r="AP4" s="103"/>
      <c r="AQ4" s="90">
        <v>0.61</v>
      </c>
      <c r="AR4" s="104"/>
      <c r="AS4" s="76"/>
      <c r="AT4" s="76"/>
      <c r="AU4" s="74"/>
      <c r="AV4" s="75"/>
    </row>
    <row r="5" spans="1:48" s="53" customFormat="1" ht="18" x14ac:dyDescent="0.25">
      <c r="A5" s="93"/>
      <c r="B5" s="94"/>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6"/>
      <c r="AL5" s="96"/>
      <c r="AM5" s="96"/>
      <c r="AN5" s="104"/>
      <c r="AO5" s="104"/>
      <c r="AP5" s="103"/>
      <c r="AQ5" s="90">
        <v>0.6</v>
      </c>
      <c r="AR5" s="104"/>
      <c r="AS5" s="76"/>
      <c r="AT5" s="76"/>
      <c r="AU5" s="74"/>
      <c r="AV5" s="75"/>
    </row>
    <row r="6" spans="1:48" s="53" customFormat="1" ht="13.5" customHeight="1" x14ac:dyDescent="0.25">
      <c r="A6" s="97" t="s">
        <v>0</v>
      </c>
      <c r="B6" s="98"/>
      <c r="C6" s="98"/>
      <c r="D6" s="98"/>
      <c r="E6" s="98"/>
      <c r="F6" s="98"/>
      <c r="G6" s="98"/>
      <c r="H6" s="98"/>
      <c r="I6" s="554"/>
      <c r="J6" s="554"/>
      <c r="K6" s="554"/>
      <c r="L6" s="554"/>
      <c r="M6" s="554"/>
      <c r="N6" s="554"/>
      <c r="O6" s="554"/>
      <c r="P6" s="554"/>
      <c r="Q6" s="554"/>
      <c r="R6" s="554"/>
      <c r="S6" s="554"/>
      <c r="T6" s="554"/>
      <c r="U6" s="554"/>
      <c r="V6" s="554"/>
      <c r="W6" s="554"/>
      <c r="X6" s="554"/>
      <c r="Y6" s="554"/>
      <c r="Z6" s="554"/>
      <c r="AA6" s="554"/>
      <c r="AB6" s="554"/>
      <c r="AC6" s="554"/>
      <c r="AD6" s="554"/>
      <c r="AE6" s="554"/>
      <c r="AF6" s="554"/>
      <c r="AG6" s="554"/>
      <c r="AH6" s="554"/>
      <c r="AI6" s="554"/>
      <c r="AJ6" s="554"/>
      <c r="AK6" s="554"/>
      <c r="AL6" s="554"/>
      <c r="AM6" s="554"/>
      <c r="AN6" s="103"/>
      <c r="AO6" s="103"/>
      <c r="AP6" s="103"/>
      <c r="AQ6" s="90"/>
      <c r="AR6" s="103"/>
    </row>
    <row r="7" spans="1:48" s="53" customFormat="1" ht="11.25" customHeight="1" x14ac:dyDescent="0.2">
      <c r="A7" s="99"/>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103"/>
      <c r="AO7" s="103"/>
      <c r="AP7" s="103"/>
      <c r="AQ7" s="90"/>
      <c r="AR7" s="103"/>
    </row>
    <row r="8" spans="1:48" s="77" customFormat="1" ht="30" customHeight="1" thickBot="1" x14ac:dyDescent="0.25">
      <c r="A8" s="575" t="s">
        <v>92</v>
      </c>
      <c r="B8" s="577" t="s">
        <v>20</v>
      </c>
      <c r="C8" s="578"/>
      <c r="D8" s="583"/>
      <c r="E8" s="583"/>
      <c r="F8" s="583"/>
      <c r="G8" s="583"/>
      <c r="H8" s="583"/>
      <c r="I8" s="583"/>
      <c r="J8" s="583"/>
      <c r="K8" s="583"/>
      <c r="L8" s="583"/>
      <c r="M8" s="583"/>
      <c r="N8" s="583"/>
      <c r="O8" s="583"/>
      <c r="P8" s="583"/>
      <c r="Q8" s="583"/>
      <c r="R8" s="583"/>
      <c r="S8" s="583"/>
      <c r="T8" s="583"/>
      <c r="U8" s="583"/>
      <c r="V8" s="583"/>
      <c r="W8" s="583"/>
      <c r="X8" s="583"/>
      <c r="Y8" s="583"/>
      <c r="Z8" s="583"/>
      <c r="AA8" s="583"/>
      <c r="AB8" s="583"/>
      <c r="AC8" s="583"/>
      <c r="AD8" s="583"/>
      <c r="AE8" s="583"/>
      <c r="AF8" s="583"/>
      <c r="AG8" s="583"/>
      <c r="AH8" s="583"/>
      <c r="AI8" s="584"/>
      <c r="AJ8" s="585"/>
      <c r="AK8" s="577" t="s">
        <v>94</v>
      </c>
      <c r="AL8" s="577"/>
      <c r="AM8" s="577"/>
      <c r="AN8" s="105"/>
      <c r="AO8" s="105"/>
      <c r="AP8" s="105"/>
      <c r="AQ8" s="89"/>
      <c r="AR8" s="105"/>
    </row>
    <row r="9" spans="1:48" s="78" customFormat="1" ht="30" customHeight="1" thickBot="1" x14ac:dyDescent="0.25">
      <c r="A9" s="576"/>
      <c r="B9" s="578"/>
      <c r="C9" s="162" t="s">
        <v>126</v>
      </c>
      <c r="D9" s="163" t="s">
        <v>93</v>
      </c>
      <c r="E9" s="163" t="s">
        <v>127</v>
      </c>
      <c r="F9" s="163" t="s">
        <v>93</v>
      </c>
      <c r="G9" s="163" t="s">
        <v>128</v>
      </c>
      <c r="H9" s="163" t="s">
        <v>93</v>
      </c>
      <c r="I9" s="164" t="s">
        <v>176</v>
      </c>
      <c r="J9" s="159" t="s">
        <v>93</v>
      </c>
      <c r="K9" s="162" t="s">
        <v>129</v>
      </c>
      <c r="L9" s="163" t="s">
        <v>93</v>
      </c>
      <c r="M9" s="163" t="s">
        <v>130</v>
      </c>
      <c r="N9" s="163" t="s">
        <v>93</v>
      </c>
      <c r="O9" s="163" t="s">
        <v>131</v>
      </c>
      <c r="P9" s="163" t="s">
        <v>93</v>
      </c>
      <c r="Q9" s="163" t="s">
        <v>177</v>
      </c>
      <c r="R9" s="159" t="s">
        <v>93</v>
      </c>
      <c r="S9" s="162" t="s">
        <v>132</v>
      </c>
      <c r="T9" s="163" t="s">
        <v>93</v>
      </c>
      <c r="U9" s="163" t="s">
        <v>133</v>
      </c>
      <c r="V9" s="163" t="s">
        <v>93</v>
      </c>
      <c r="W9" s="163" t="s">
        <v>223</v>
      </c>
      <c r="X9" s="163" t="s">
        <v>93</v>
      </c>
      <c r="Y9" s="163" t="s">
        <v>178</v>
      </c>
      <c r="Z9" s="159" t="s">
        <v>93</v>
      </c>
      <c r="AA9" s="162" t="s">
        <v>135</v>
      </c>
      <c r="AB9" s="163" t="s">
        <v>93</v>
      </c>
      <c r="AC9" s="163" t="s">
        <v>136</v>
      </c>
      <c r="AD9" s="163" t="s">
        <v>93</v>
      </c>
      <c r="AE9" s="163" t="s">
        <v>137</v>
      </c>
      <c r="AF9" s="163" t="s">
        <v>93</v>
      </c>
      <c r="AG9" s="163" t="s">
        <v>179</v>
      </c>
      <c r="AH9" s="159" t="s">
        <v>93</v>
      </c>
      <c r="AI9" s="158" t="s">
        <v>10</v>
      </c>
      <c r="AJ9" s="49" t="s">
        <v>93</v>
      </c>
      <c r="AK9" s="575"/>
      <c r="AL9" s="575"/>
      <c r="AM9" s="575"/>
      <c r="AN9" s="106"/>
      <c r="AO9" s="106"/>
      <c r="AP9" s="106"/>
      <c r="AQ9" s="89"/>
      <c r="AR9" s="106"/>
    </row>
    <row r="10" spans="1:48" s="53" customFormat="1" ht="213" customHeight="1" x14ac:dyDescent="0.2">
      <c r="A10" s="579" t="str">
        <f>+'Hoja de vida Efectividad'!$M$40</f>
        <v>Grupo Administrativo
Servidor designado Líder Ambiental</v>
      </c>
      <c r="B10" s="160" t="str">
        <f>+'Hoja de vida Efectividad'!B40</f>
        <v>Número de evaluaciones con calificación igual o superior a 3,5 puntos</v>
      </c>
      <c r="C10" s="165">
        <v>0</v>
      </c>
      <c r="D10" s="563" t="str">
        <f>IF(C10=0,"0",C10/C11)</f>
        <v>0</v>
      </c>
      <c r="E10" s="107">
        <v>6</v>
      </c>
      <c r="F10" s="565">
        <f>IF(E10=0,"0",E10/E11)</f>
        <v>0.75</v>
      </c>
      <c r="G10" s="107">
        <f>17+6+5</f>
        <v>28</v>
      </c>
      <c r="H10" s="563">
        <f>IF(G10=0,"0",G10/G11)</f>
        <v>0.93333333333333335</v>
      </c>
      <c r="I10" s="150">
        <f>+C10+E10+G10</f>
        <v>34</v>
      </c>
      <c r="J10" s="586">
        <f>IF(I10=0,"0",I10/I11)</f>
        <v>0.89473684210526316</v>
      </c>
      <c r="K10" s="165">
        <f>8+6+10</f>
        <v>24</v>
      </c>
      <c r="L10" s="559">
        <f>IF(K10=0,"0",K10/K11)</f>
        <v>1</v>
      </c>
      <c r="M10" s="107">
        <f>24+24+9</f>
        <v>57</v>
      </c>
      <c r="N10" s="559">
        <f>IF(M10=0,"0",M10/M11)</f>
        <v>0.96610169491525422</v>
      </c>
      <c r="O10" s="107">
        <f>10+3+5</f>
        <v>18</v>
      </c>
      <c r="P10" s="559">
        <f>IF(O10=0,"0",O10/O11)</f>
        <v>0.9</v>
      </c>
      <c r="Q10" s="170">
        <f>+K10+M10+O10</f>
        <v>99</v>
      </c>
      <c r="R10" s="561">
        <f>IF(Q10=0,"0",Q10/Q11)</f>
        <v>0.96116504854368934</v>
      </c>
      <c r="S10" s="165">
        <v>0</v>
      </c>
      <c r="T10" s="559" t="str">
        <f>IF(S10=0,"0",S10/S11)</f>
        <v>0</v>
      </c>
      <c r="U10" s="107">
        <v>0</v>
      </c>
      <c r="V10" s="559" t="str">
        <f>IF(U10=0,"0",U10/U11)</f>
        <v>0</v>
      </c>
      <c r="W10" s="107">
        <v>0</v>
      </c>
      <c r="X10" s="559" t="str">
        <f>IF(W10=0,"0",W10/W11)</f>
        <v>0</v>
      </c>
      <c r="Y10" s="107">
        <v>0</v>
      </c>
      <c r="Z10" s="561" t="str">
        <f>IF(Y10=0,"0",Y10/Y11)</f>
        <v>0</v>
      </c>
      <c r="AA10" s="165">
        <v>0</v>
      </c>
      <c r="AB10" s="559" t="str">
        <f>IF(AA10=0,"0",AA10/AA11)</f>
        <v>0</v>
      </c>
      <c r="AC10" s="107">
        <v>0</v>
      </c>
      <c r="AD10" s="559" t="str">
        <f>IF(AC10=0,"0",AC10/AC11)</f>
        <v>0</v>
      </c>
      <c r="AE10" s="107">
        <v>0</v>
      </c>
      <c r="AF10" s="559" t="str">
        <f>IF(AE10=0,"0",AE10/AE11)</f>
        <v>0</v>
      </c>
      <c r="AG10" s="107">
        <v>0</v>
      </c>
      <c r="AH10" s="561" t="str">
        <f>IF(AG10=0,"0",AG10/AG11)</f>
        <v>0</v>
      </c>
      <c r="AI10" s="172">
        <f>AG10+Y10+Q10+I10</f>
        <v>133</v>
      </c>
      <c r="AJ10" s="581">
        <f>IF(AI10=0,"0",AI10/AI11)</f>
        <v>0.94326241134751776</v>
      </c>
      <c r="AK10" s="567" t="s">
        <v>261</v>
      </c>
      <c r="AL10" s="568"/>
      <c r="AM10" s="569"/>
      <c r="AN10" s="103"/>
      <c r="AO10" s="198"/>
      <c r="AP10" s="103"/>
      <c r="AQ10" s="89"/>
      <c r="AR10" s="103"/>
    </row>
    <row r="11" spans="1:48" s="53" customFormat="1" ht="238.5" customHeight="1" thickBot="1" x14ac:dyDescent="0.25">
      <c r="A11" s="580"/>
      <c r="B11" s="161" t="str">
        <f>+'Hoja de vida Efectividad'!B41</f>
        <v>Total de evaluaciones realizadas</v>
      </c>
      <c r="C11" s="166">
        <v>0</v>
      </c>
      <c r="D11" s="564"/>
      <c r="E11" s="167">
        <v>8</v>
      </c>
      <c r="F11" s="566"/>
      <c r="G11" s="167">
        <f>18+7+5</f>
        <v>30</v>
      </c>
      <c r="H11" s="564"/>
      <c r="I11" s="168">
        <f>+C11+E11+G11</f>
        <v>38</v>
      </c>
      <c r="J11" s="587"/>
      <c r="K11" s="166">
        <f>8+6+10</f>
        <v>24</v>
      </c>
      <c r="L11" s="560"/>
      <c r="M11" s="167">
        <f>24+24+11</f>
        <v>59</v>
      </c>
      <c r="N11" s="560"/>
      <c r="O11" s="167">
        <f>10+4+6</f>
        <v>20</v>
      </c>
      <c r="P11" s="560"/>
      <c r="Q11" s="171">
        <f>+K11+M11+O11</f>
        <v>103</v>
      </c>
      <c r="R11" s="562"/>
      <c r="S11" s="166">
        <v>0</v>
      </c>
      <c r="T11" s="560"/>
      <c r="U11" s="167">
        <v>0</v>
      </c>
      <c r="V11" s="560"/>
      <c r="W11" s="167">
        <v>0</v>
      </c>
      <c r="X11" s="560"/>
      <c r="Y11" s="167">
        <v>0</v>
      </c>
      <c r="Z11" s="562"/>
      <c r="AA11" s="166">
        <v>0</v>
      </c>
      <c r="AB11" s="560"/>
      <c r="AC11" s="167">
        <v>0</v>
      </c>
      <c r="AD11" s="560"/>
      <c r="AE11" s="167">
        <v>0</v>
      </c>
      <c r="AF11" s="560"/>
      <c r="AG11" s="167">
        <v>0</v>
      </c>
      <c r="AH11" s="562"/>
      <c r="AI11" s="173">
        <f>AG11+Y11+Q11+I11</f>
        <v>141</v>
      </c>
      <c r="AJ11" s="582"/>
      <c r="AK11" s="570"/>
      <c r="AL11" s="571"/>
      <c r="AM11" s="572"/>
      <c r="AN11" s="103"/>
      <c r="AO11" s="103"/>
      <c r="AP11" s="103"/>
      <c r="AQ11" s="89"/>
      <c r="AR11" s="103"/>
    </row>
    <row r="12" spans="1:48" ht="30" customHeight="1" x14ac:dyDescent="0.2">
      <c r="B12" s="70"/>
      <c r="C12" s="80"/>
      <c r="D12" s="80"/>
      <c r="E12" s="80"/>
      <c r="F12" s="80"/>
      <c r="G12" s="777"/>
      <c r="H12" s="80"/>
      <c r="I12" s="80"/>
      <c r="J12" s="80"/>
      <c r="K12" s="80"/>
      <c r="L12" s="151"/>
      <c r="M12" s="80"/>
      <c r="N12" s="80"/>
      <c r="O12" s="80"/>
      <c r="P12" s="80"/>
      <c r="Q12" s="80"/>
      <c r="R12" s="80"/>
      <c r="S12" s="80"/>
      <c r="T12" s="80"/>
      <c r="U12" s="80"/>
      <c r="V12" s="80"/>
      <c r="W12" s="80"/>
      <c r="X12" s="80"/>
      <c r="Y12" s="80"/>
      <c r="Z12" s="80"/>
      <c r="AA12" s="80"/>
      <c r="AB12" s="80"/>
      <c r="AC12" s="80"/>
      <c r="AD12" s="80"/>
      <c r="AE12" s="80"/>
      <c r="AF12" s="80"/>
      <c r="AG12" s="80"/>
      <c r="AH12" s="80"/>
      <c r="AI12" s="80"/>
      <c r="AJ12" s="80"/>
    </row>
    <row r="14" spans="1:48" ht="30" customHeight="1" x14ac:dyDescent="0.2">
      <c r="J14" s="152"/>
    </row>
    <row r="66" spans="43:43" ht="30" customHeight="1" x14ac:dyDescent="0.2">
      <c r="AQ66" s="91"/>
    </row>
    <row r="136" spans="43:43" ht="30" customHeight="1" x14ac:dyDescent="0.2">
      <c r="AQ136" s="92"/>
    </row>
    <row r="137" spans="43:43" ht="30" customHeight="1" x14ac:dyDescent="0.2">
      <c r="AQ137" s="92"/>
    </row>
    <row r="138" spans="43:43" ht="30" customHeight="1" x14ac:dyDescent="0.2">
      <c r="AQ138" s="92"/>
    </row>
    <row r="139" spans="43:43" ht="30" customHeight="1" x14ac:dyDescent="0.2">
      <c r="AQ139" s="92"/>
    </row>
    <row r="140" spans="43:43" ht="30" customHeight="1" x14ac:dyDescent="0.2">
      <c r="AQ140" s="92"/>
    </row>
    <row r="141" spans="43:43" ht="30" customHeight="1" x14ac:dyDescent="0.2">
      <c r="AQ141" s="92"/>
    </row>
    <row r="142" spans="43:43" ht="30" customHeight="1" x14ac:dyDescent="0.2">
      <c r="AQ142" s="92"/>
    </row>
    <row r="143" spans="43:43" ht="30" customHeight="1" x14ac:dyDescent="0.2">
      <c r="AQ143" s="92"/>
    </row>
    <row r="144" spans="43:43" ht="30" customHeight="1" x14ac:dyDescent="0.2">
      <c r="AQ144" s="92"/>
    </row>
    <row r="145" spans="43:43" ht="30" customHeight="1" x14ac:dyDescent="0.2">
      <c r="AQ145" s="92"/>
    </row>
    <row r="146" spans="43:43" ht="30" customHeight="1" x14ac:dyDescent="0.2">
      <c r="AQ146" s="92"/>
    </row>
  </sheetData>
  <sheetProtection formatCells="0" formatColumns="0" formatRows="0" insertRows="0"/>
  <mergeCells count="33">
    <mergeCell ref="A8:A9"/>
    <mergeCell ref="B8:B9"/>
    <mergeCell ref="AK8:AM9"/>
    <mergeCell ref="A10:A11"/>
    <mergeCell ref="R10:R11"/>
    <mergeCell ref="AH10:AH11"/>
    <mergeCell ref="AJ10:AJ11"/>
    <mergeCell ref="C8:AJ8"/>
    <mergeCell ref="L10:L11"/>
    <mergeCell ref="N10:N11"/>
    <mergeCell ref="P10:P11"/>
    <mergeCell ref="J10:J11"/>
    <mergeCell ref="T10:T11"/>
    <mergeCell ref="V10:V11"/>
    <mergeCell ref="X10:X11"/>
    <mergeCell ref="A1:A4"/>
    <mergeCell ref="B1:AK1"/>
    <mergeCell ref="AL1:AM1"/>
    <mergeCell ref="B2:AK2"/>
    <mergeCell ref="AL2:AM2"/>
    <mergeCell ref="B3:AK3"/>
    <mergeCell ref="AL3:AM3"/>
    <mergeCell ref="I6:AM6"/>
    <mergeCell ref="B4:AK4"/>
    <mergeCell ref="AL4:AM4"/>
    <mergeCell ref="AF10:AF11"/>
    <mergeCell ref="Z10:Z11"/>
    <mergeCell ref="AB10:AB11"/>
    <mergeCell ref="AD10:AD11"/>
    <mergeCell ref="D10:D11"/>
    <mergeCell ref="F10:F11"/>
    <mergeCell ref="H10:H11"/>
    <mergeCell ref="AK10:AM11"/>
  </mergeCells>
  <conditionalFormatting sqref="AJ10">
    <cfRule type="cellIs" dxfId="24" priority="32" stopIfTrue="1" operator="equal">
      <formula>"0"</formula>
    </cfRule>
    <cfRule type="cellIs" dxfId="23" priority="33" stopIfTrue="1" operator="lessThanOrEqual">
      <formula>$AQ$5</formula>
    </cfRule>
    <cfRule type="cellIs" dxfId="22" priority="34" stopIfTrue="1" operator="greaterThanOrEqual">
      <formula>$AQ$2</formula>
    </cfRule>
    <cfRule type="cellIs" dxfId="21" priority="35" stopIfTrue="1" operator="between">
      <formula>$AQ$4</formula>
      <formula>$AQ$3</formula>
    </cfRule>
  </conditionalFormatting>
  <conditionalFormatting sqref="F10:F11 H10:H11 J10:J11">
    <cfRule type="cellIs" dxfId="20" priority="9" operator="between">
      <formula>$AQ$4</formula>
      <formula>$AQ$3</formula>
    </cfRule>
    <cfRule type="cellIs" dxfId="19" priority="10" operator="lessThan">
      <formula>$AQ$5</formula>
    </cfRule>
    <cfRule type="cellIs" dxfId="18" priority="11" operator="equal">
      <formula>0</formula>
    </cfRule>
  </conditionalFormatting>
  <conditionalFormatting sqref="H10:H11">
    <cfRule type="cellIs" dxfId="17" priority="7" operator="greaterThanOrEqual">
      <formula>$AQ$2</formula>
    </cfRule>
  </conditionalFormatting>
  <conditionalFormatting sqref="J10:J11">
    <cfRule type="cellIs" dxfId="16" priority="6" operator="greaterThanOrEqual">
      <formula>$AQ$2</formula>
    </cfRule>
  </conditionalFormatting>
  <conditionalFormatting sqref="AH10:AH11 AF10:AF11 AD10:AD11 AB10:AB11 Z10:Z11 X10:X11 V10:V11 T10:T11 R10:R11 P10:P11 N10:N11 L10:L11">
    <cfRule type="cellIs" dxfId="15" priority="1" operator="greaterThanOrEqual">
      <formula>$AQ$2</formula>
    </cfRule>
    <cfRule type="cellIs" dxfId="14" priority="2" operator="between">
      <formula>$AQ$4</formula>
      <formula>$AQ$3</formula>
    </cfRule>
    <cfRule type="cellIs" dxfId="13" priority="3" operator="lessThanOrEqual">
      <formula>$AQ$5</formula>
    </cfRule>
    <cfRule type="cellIs" dxfId="12" priority="4" operator="equal">
      <formula>$AQ$1</formula>
    </cfRule>
  </conditionalFormatting>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86"/>
  <sheetViews>
    <sheetView tabSelected="1" topLeftCell="A49" zoomScale="90" zoomScaleNormal="90" workbookViewId="0">
      <selection activeCell="C69" sqref="C69:P69"/>
    </sheetView>
  </sheetViews>
  <sheetFormatPr baseColWidth="10" defaultRowHeight="12.75" x14ac:dyDescent="0.2"/>
  <cols>
    <col min="1" max="1" width="3" style="50" customWidth="1"/>
    <col min="2" max="2" width="30" style="50" customWidth="1"/>
    <col min="3" max="3" width="16.85546875" style="50" customWidth="1"/>
    <col min="4" max="4" width="6.85546875" style="50" customWidth="1"/>
    <col min="5" max="5" width="5.85546875" style="50" bestFit="1" customWidth="1"/>
    <col min="6" max="6" width="9.5703125" style="50" bestFit="1" customWidth="1"/>
    <col min="7" max="7" width="9.7109375" style="50" customWidth="1"/>
    <col min="8" max="8" width="9.28515625" style="50" customWidth="1"/>
    <col min="9" max="9" width="9.5703125" style="50" bestFit="1" customWidth="1"/>
    <col min="10" max="11" width="7.85546875" style="50" bestFit="1" customWidth="1"/>
    <col min="12" max="12" width="9.5703125" style="50" bestFit="1" customWidth="1"/>
    <col min="13" max="13" width="8.42578125" style="50" customWidth="1"/>
    <col min="14" max="14" width="7.85546875" style="50" bestFit="1" customWidth="1"/>
    <col min="15" max="15" width="11" style="50" customWidth="1"/>
    <col min="16" max="16" width="12.140625" style="50" customWidth="1"/>
    <col min="17" max="18" width="11.7109375" style="50" customWidth="1"/>
    <col min="19" max="19" width="11.42578125" style="89" customWidth="1"/>
    <col min="20" max="16384" width="11.42578125" style="50"/>
  </cols>
  <sheetData>
    <row r="1" spans="1:19" ht="13.5" thickBot="1" x14ac:dyDescent="0.25">
      <c r="B1" s="82"/>
      <c r="C1" s="82"/>
      <c r="D1" s="82"/>
      <c r="E1" s="82"/>
      <c r="F1" s="82"/>
      <c r="G1" s="82"/>
      <c r="H1" s="82"/>
      <c r="I1" s="82"/>
      <c r="J1" s="82"/>
      <c r="K1" s="82"/>
      <c r="L1" s="82"/>
      <c r="M1" s="82"/>
      <c r="N1" s="82"/>
      <c r="O1" s="82"/>
      <c r="P1" s="82"/>
    </row>
    <row r="2" spans="1:19" ht="16.5" customHeight="1" x14ac:dyDescent="0.2">
      <c r="B2" s="591"/>
      <c r="C2" s="594" t="s">
        <v>56</v>
      </c>
      <c r="D2" s="595"/>
      <c r="E2" s="595"/>
      <c r="F2" s="595"/>
      <c r="G2" s="595"/>
      <c r="H2" s="595"/>
      <c r="I2" s="595"/>
      <c r="J2" s="595"/>
      <c r="K2" s="595"/>
      <c r="L2" s="595"/>
      <c r="M2" s="596"/>
      <c r="N2" s="597" t="s">
        <v>185</v>
      </c>
      <c r="O2" s="598"/>
      <c r="P2" s="599"/>
      <c r="S2" s="89">
        <v>0.9</v>
      </c>
    </row>
    <row r="3" spans="1:19" ht="15.75" customHeight="1" x14ac:dyDescent="0.2">
      <c r="B3" s="592"/>
      <c r="C3" s="600" t="s">
        <v>58</v>
      </c>
      <c r="D3" s="601"/>
      <c r="E3" s="601"/>
      <c r="F3" s="601"/>
      <c r="G3" s="601"/>
      <c r="H3" s="601"/>
      <c r="I3" s="601"/>
      <c r="J3" s="601"/>
      <c r="K3" s="601"/>
      <c r="L3" s="601"/>
      <c r="M3" s="602"/>
      <c r="N3" s="603" t="s">
        <v>194</v>
      </c>
      <c r="O3" s="604"/>
      <c r="P3" s="605"/>
      <c r="S3" s="89">
        <v>0.89998999999999996</v>
      </c>
    </row>
    <row r="4" spans="1:19" ht="15.75" customHeight="1" x14ac:dyDescent="0.2">
      <c r="B4" s="592"/>
      <c r="C4" s="600" t="s">
        <v>59</v>
      </c>
      <c r="D4" s="601"/>
      <c r="E4" s="601"/>
      <c r="F4" s="601"/>
      <c r="G4" s="601"/>
      <c r="H4" s="601"/>
      <c r="I4" s="601"/>
      <c r="J4" s="601"/>
      <c r="K4" s="601"/>
      <c r="L4" s="601"/>
      <c r="M4" s="602"/>
      <c r="N4" s="603" t="s">
        <v>186</v>
      </c>
      <c r="O4" s="604"/>
      <c r="P4" s="605"/>
      <c r="S4" s="89">
        <v>0.75</v>
      </c>
    </row>
    <row r="5" spans="1:19" ht="16.5" customHeight="1" thickBot="1" x14ac:dyDescent="0.25">
      <c r="B5" s="593"/>
      <c r="C5" s="606" t="s">
        <v>60</v>
      </c>
      <c r="D5" s="607"/>
      <c r="E5" s="607"/>
      <c r="F5" s="607"/>
      <c r="G5" s="607"/>
      <c r="H5" s="607"/>
      <c r="I5" s="607"/>
      <c r="J5" s="607"/>
      <c r="K5" s="607"/>
      <c r="L5" s="607"/>
      <c r="M5" s="608"/>
      <c r="N5" s="609" t="s">
        <v>61</v>
      </c>
      <c r="O5" s="610"/>
      <c r="P5" s="611"/>
      <c r="S5" s="89">
        <v>0.74999899999999997</v>
      </c>
    </row>
    <row r="6" spans="1:19" ht="13.5" thickBot="1" x14ac:dyDescent="0.25">
      <c r="B6" s="82"/>
      <c r="C6" s="82"/>
      <c r="D6" s="82"/>
      <c r="E6" s="82"/>
      <c r="F6" s="82"/>
      <c r="G6" s="82"/>
      <c r="H6" s="82"/>
      <c r="I6" s="82"/>
      <c r="J6" s="82"/>
      <c r="K6" s="82"/>
      <c r="L6" s="82"/>
      <c r="M6" s="82"/>
      <c r="N6" s="82"/>
      <c r="O6" s="82"/>
      <c r="P6" s="82"/>
      <c r="S6" s="90"/>
    </row>
    <row r="7" spans="1:19" x14ac:dyDescent="0.2">
      <c r="A7" s="52"/>
      <c r="B7" s="612" t="s">
        <v>65</v>
      </c>
      <c r="C7" s="613"/>
      <c r="D7" s="613"/>
      <c r="E7" s="613"/>
      <c r="F7" s="613"/>
      <c r="G7" s="613"/>
      <c r="H7" s="613"/>
      <c r="I7" s="613"/>
      <c r="J7" s="613"/>
      <c r="K7" s="613"/>
      <c r="L7" s="613"/>
      <c r="M7" s="613"/>
      <c r="N7" s="613"/>
      <c r="O7" s="613"/>
      <c r="P7" s="614"/>
      <c r="Q7" s="52"/>
      <c r="S7" s="90"/>
    </row>
    <row r="8" spans="1:19" ht="13.5" thickBot="1" x14ac:dyDescent="0.25">
      <c r="A8" s="52"/>
      <c r="B8" s="615"/>
      <c r="C8" s="616"/>
      <c r="D8" s="616"/>
      <c r="E8" s="616"/>
      <c r="F8" s="616"/>
      <c r="G8" s="616"/>
      <c r="H8" s="616"/>
      <c r="I8" s="616"/>
      <c r="J8" s="616"/>
      <c r="K8" s="616"/>
      <c r="L8" s="616"/>
      <c r="M8" s="616"/>
      <c r="N8" s="616"/>
      <c r="O8" s="616"/>
      <c r="P8" s="617"/>
      <c r="Q8" s="52"/>
    </row>
    <row r="9" spans="1:19" ht="6.75" customHeight="1" thickBot="1" x14ac:dyDescent="0.25">
      <c r="A9" s="52"/>
      <c r="B9" s="618"/>
      <c r="C9" s="618"/>
      <c r="D9" s="618"/>
      <c r="E9" s="618"/>
      <c r="F9" s="618"/>
      <c r="G9" s="618"/>
      <c r="H9" s="618"/>
      <c r="I9" s="618"/>
      <c r="J9" s="618"/>
      <c r="K9" s="618"/>
      <c r="L9" s="618"/>
      <c r="M9" s="618"/>
      <c r="N9" s="618"/>
      <c r="O9" s="618"/>
      <c r="P9" s="618"/>
      <c r="Q9" s="52"/>
    </row>
    <row r="10" spans="1:19" ht="26.25" customHeight="1" thickBot="1" x14ac:dyDescent="0.25">
      <c r="A10" s="52"/>
      <c r="B10" s="83" t="s">
        <v>83</v>
      </c>
      <c r="C10" s="619">
        <v>2023</v>
      </c>
      <c r="D10" s="620"/>
      <c r="E10" s="620"/>
      <c r="F10" s="620"/>
      <c r="G10" s="620"/>
      <c r="H10" s="620"/>
      <c r="I10" s="621"/>
      <c r="J10" s="622" t="s">
        <v>1</v>
      </c>
      <c r="K10" s="623"/>
      <c r="L10" s="623"/>
      <c r="M10" s="623"/>
      <c r="N10" s="624" t="s">
        <v>243</v>
      </c>
      <c r="O10" s="625"/>
      <c r="P10" s="626"/>
      <c r="Q10" s="52"/>
    </row>
    <row r="11" spans="1:19" ht="4.5" customHeight="1" thickBot="1" x14ac:dyDescent="0.25">
      <c r="A11" s="52"/>
      <c r="B11" s="588"/>
      <c r="C11" s="589"/>
      <c r="D11" s="589"/>
      <c r="E11" s="589"/>
      <c r="F11" s="589"/>
      <c r="G11" s="589"/>
      <c r="H11" s="589"/>
      <c r="I11" s="589"/>
      <c r="J11" s="589"/>
      <c r="K11" s="589"/>
      <c r="L11" s="589"/>
      <c r="M11" s="589"/>
      <c r="N11" s="589"/>
      <c r="O11" s="589"/>
      <c r="P11" s="590"/>
      <c r="Q11" s="52"/>
    </row>
    <row r="12" spans="1:19" ht="13.5" thickBot="1" x14ac:dyDescent="0.25">
      <c r="A12" s="52"/>
      <c r="B12" s="58" t="s">
        <v>0</v>
      </c>
      <c r="C12" s="630" t="s">
        <v>170</v>
      </c>
      <c r="D12" s="630"/>
      <c r="E12" s="630"/>
      <c r="F12" s="630"/>
      <c r="G12" s="630"/>
      <c r="H12" s="630"/>
      <c r="I12" s="630"/>
      <c r="J12" s="630"/>
      <c r="K12" s="630"/>
      <c r="L12" s="630"/>
      <c r="M12" s="630"/>
      <c r="N12" s="630"/>
      <c r="O12" s="630"/>
      <c r="P12" s="631"/>
      <c r="Q12" s="52"/>
    </row>
    <row r="13" spans="1:19" ht="4.5" customHeight="1" thickBot="1" x14ac:dyDescent="0.25">
      <c r="A13" s="52"/>
      <c r="B13" s="632"/>
      <c r="C13" s="633"/>
      <c r="D13" s="633"/>
      <c r="E13" s="633"/>
      <c r="F13" s="633"/>
      <c r="G13" s="633"/>
      <c r="H13" s="633"/>
      <c r="I13" s="633"/>
      <c r="J13" s="633"/>
      <c r="K13" s="633"/>
      <c r="L13" s="633"/>
      <c r="M13" s="633"/>
      <c r="N13" s="633"/>
      <c r="O13" s="633"/>
      <c r="P13" s="634"/>
      <c r="Q13" s="52"/>
    </row>
    <row r="14" spans="1:19" ht="18" customHeight="1" thickBot="1" x14ac:dyDescent="0.25">
      <c r="A14" s="52"/>
      <c r="B14" s="58" t="s">
        <v>6</v>
      </c>
      <c r="C14" s="635" t="s">
        <v>228</v>
      </c>
      <c r="D14" s="636"/>
      <c r="E14" s="636"/>
      <c r="F14" s="636"/>
      <c r="G14" s="636"/>
      <c r="H14" s="636"/>
      <c r="I14" s="636"/>
      <c r="J14" s="636"/>
      <c r="K14" s="636"/>
      <c r="L14" s="636"/>
      <c r="M14" s="636"/>
      <c r="N14" s="636"/>
      <c r="O14" s="636"/>
      <c r="P14" s="637"/>
      <c r="Q14" s="52"/>
    </row>
    <row r="15" spans="1:19" ht="4.5" customHeight="1" thickBot="1" x14ac:dyDescent="0.25">
      <c r="A15" s="52"/>
      <c r="B15" s="627"/>
      <c r="C15" s="628"/>
      <c r="D15" s="628"/>
      <c r="E15" s="628"/>
      <c r="F15" s="628"/>
      <c r="G15" s="628"/>
      <c r="H15" s="628"/>
      <c r="I15" s="628"/>
      <c r="J15" s="628"/>
      <c r="K15" s="628"/>
      <c r="L15" s="628"/>
      <c r="M15" s="628"/>
      <c r="N15" s="628"/>
      <c r="O15" s="628"/>
      <c r="P15" s="629"/>
      <c r="Q15" s="52"/>
    </row>
    <row r="16" spans="1:19" ht="32.25" customHeight="1" thickBot="1" x14ac:dyDescent="0.25">
      <c r="A16" s="52"/>
      <c r="B16" s="58" t="s">
        <v>25</v>
      </c>
      <c r="C16" s="624" t="s">
        <v>229</v>
      </c>
      <c r="D16" s="625"/>
      <c r="E16" s="625"/>
      <c r="F16" s="625"/>
      <c r="G16" s="625"/>
      <c r="H16" s="625"/>
      <c r="I16" s="625"/>
      <c r="J16" s="625"/>
      <c r="K16" s="625"/>
      <c r="L16" s="625"/>
      <c r="M16" s="625"/>
      <c r="N16" s="625"/>
      <c r="O16" s="625"/>
      <c r="P16" s="626"/>
      <c r="Q16" s="52"/>
    </row>
    <row r="17" spans="1:17" ht="4.5" customHeight="1" thickBot="1" x14ac:dyDescent="0.25">
      <c r="A17" s="52"/>
      <c r="B17" s="627"/>
      <c r="C17" s="628"/>
      <c r="D17" s="628"/>
      <c r="E17" s="628"/>
      <c r="F17" s="628"/>
      <c r="G17" s="628"/>
      <c r="H17" s="628"/>
      <c r="I17" s="628"/>
      <c r="J17" s="628"/>
      <c r="K17" s="628"/>
      <c r="L17" s="628"/>
      <c r="M17" s="628"/>
      <c r="N17" s="628"/>
      <c r="O17" s="628"/>
      <c r="P17" s="629"/>
      <c r="Q17" s="52"/>
    </row>
    <row r="18" spans="1:17" ht="26.25" customHeight="1" thickBot="1" x14ac:dyDescent="0.25">
      <c r="A18" s="52"/>
      <c r="B18" s="58" t="s">
        <v>11</v>
      </c>
      <c r="C18" s="638" t="s">
        <v>191</v>
      </c>
      <c r="D18" s="639"/>
      <c r="E18" s="639"/>
      <c r="F18" s="639"/>
      <c r="G18" s="639"/>
      <c r="H18" s="639"/>
      <c r="I18" s="639"/>
      <c r="J18" s="639"/>
      <c r="K18" s="639"/>
      <c r="L18" s="639"/>
      <c r="M18" s="639"/>
      <c r="N18" s="639"/>
      <c r="O18" s="639"/>
      <c r="P18" s="640"/>
      <c r="Q18" s="52"/>
    </row>
    <row r="19" spans="1:17" ht="4.5" customHeight="1" thickBot="1" x14ac:dyDescent="0.25">
      <c r="A19" s="52"/>
      <c r="B19" s="641"/>
      <c r="C19" s="641"/>
      <c r="D19" s="641"/>
      <c r="E19" s="641"/>
      <c r="F19" s="641"/>
      <c r="G19" s="641"/>
      <c r="H19" s="641"/>
      <c r="I19" s="641"/>
      <c r="J19" s="641"/>
      <c r="K19" s="641"/>
      <c r="L19" s="641"/>
      <c r="M19" s="641"/>
      <c r="N19" s="641"/>
      <c r="O19" s="641"/>
      <c r="P19" s="641"/>
      <c r="Q19" s="52"/>
    </row>
    <row r="20" spans="1:17" ht="17.25" customHeight="1" thickBot="1" x14ac:dyDescent="0.25">
      <c r="A20" s="52"/>
      <c r="B20" s="642" t="s">
        <v>26</v>
      </c>
      <c r="C20" s="643"/>
      <c r="D20" s="643"/>
      <c r="E20" s="643"/>
      <c r="F20" s="643"/>
      <c r="G20" s="643"/>
      <c r="H20" s="643"/>
      <c r="I20" s="643"/>
      <c r="J20" s="643"/>
      <c r="K20" s="643"/>
      <c r="L20" s="643"/>
      <c r="M20" s="643"/>
      <c r="N20" s="643"/>
      <c r="O20" s="643"/>
      <c r="P20" s="644"/>
      <c r="Q20" s="52"/>
    </row>
    <row r="21" spans="1:17" ht="4.5" customHeight="1" thickBot="1" x14ac:dyDescent="0.25">
      <c r="A21" s="52"/>
      <c r="B21" s="645"/>
      <c r="C21" s="646"/>
      <c r="D21" s="646"/>
      <c r="E21" s="646"/>
      <c r="F21" s="646"/>
      <c r="G21" s="646"/>
      <c r="H21" s="646"/>
      <c r="I21" s="646"/>
      <c r="J21" s="646"/>
      <c r="K21" s="646"/>
      <c r="L21" s="646"/>
      <c r="M21" s="646"/>
      <c r="N21" s="646"/>
      <c r="O21" s="646"/>
      <c r="P21" s="647"/>
      <c r="Q21" s="52"/>
    </row>
    <row r="22" spans="1:17" ht="51" customHeight="1" thickBot="1" x14ac:dyDescent="0.25">
      <c r="A22" s="52"/>
      <c r="B22" s="58" t="s">
        <v>3</v>
      </c>
      <c r="C22" s="648" t="s">
        <v>230</v>
      </c>
      <c r="D22" s="649"/>
      <c r="E22" s="649"/>
      <c r="F22" s="649"/>
      <c r="G22" s="649"/>
      <c r="H22" s="649"/>
      <c r="I22" s="649"/>
      <c r="J22" s="649"/>
      <c r="K22" s="649"/>
      <c r="L22" s="649"/>
      <c r="M22" s="649"/>
      <c r="N22" s="649"/>
      <c r="O22" s="649"/>
      <c r="P22" s="650"/>
      <c r="Q22" s="52"/>
    </row>
    <row r="23" spans="1:17" ht="4.5" customHeight="1" thickBot="1" x14ac:dyDescent="0.25">
      <c r="A23" s="52"/>
      <c r="B23" s="627"/>
      <c r="C23" s="628"/>
      <c r="D23" s="628"/>
      <c r="E23" s="628"/>
      <c r="F23" s="628"/>
      <c r="G23" s="628"/>
      <c r="H23" s="628"/>
      <c r="I23" s="628"/>
      <c r="J23" s="628"/>
      <c r="K23" s="628"/>
      <c r="L23" s="628"/>
      <c r="M23" s="628"/>
      <c r="N23" s="628"/>
      <c r="O23" s="628"/>
      <c r="P23" s="629"/>
      <c r="Q23" s="52"/>
    </row>
    <row r="24" spans="1:17" ht="82.5" customHeight="1" thickBot="1" x14ac:dyDescent="0.25">
      <c r="A24" s="52"/>
      <c r="B24" s="58" t="s">
        <v>12</v>
      </c>
      <c r="C24" s="652" t="s">
        <v>231</v>
      </c>
      <c r="D24" s="653"/>
      <c r="E24" s="653"/>
      <c r="F24" s="653"/>
      <c r="G24" s="653"/>
      <c r="H24" s="653"/>
      <c r="I24" s="653"/>
      <c r="J24" s="653"/>
      <c r="K24" s="653"/>
      <c r="L24" s="653"/>
      <c r="M24" s="653"/>
      <c r="N24" s="653"/>
      <c r="O24" s="653"/>
      <c r="P24" s="654"/>
      <c r="Q24" s="52"/>
    </row>
    <row r="25" spans="1:17" ht="4.5" customHeight="1" thickBot="1" x14ac:dyDescent="0.25">
      <c r="A25" s="52"/>
      <c r="B25" s="655"/>
      <c r="C25" s="656"/>
      <c r="D25" s="656"/>
      <c r="E25" s="656"/>
      <c r="F25" s="656"/>
      <c r="G25" s="656"/>
      <c r="H25" s="656"/>
      <c r="I25" s="656"/>
      <c r="J25" s="656"/>
      <c r="K25" s="656"/>
      <c r="L25" s="656"/>
      <c r="M25" s="656"/>
      <c r="N25" s="656"/>
      <c r="O25" s="656"/>
      <c r="P25" s="657"/>
      <c r="Q25" s="52"/>
    </row>
    <row r="26" spans="1:17" ht="13.5" customHeight="1" thickBot="1" x14ac:dyDescent="0.3">
      <c r="A26" s="52"/>
      <c r="B26" s="59" t="s">
        <v>2</v>
      </c>
      <c r="C26" s="658">
        <v>0.9</v>
      </c>
      <c r="D26" s="659"/>
      <c r="E26" s="659"/>
      <c r="F26" s="659"/>
      <c r="G26" s="659"/>
      <c r="H26" s="659"/>
      <c r="I26" s="659"/>
      <c r="J26" s="659"/>
      <c r="K26" s="659"/>
      <c r="L26" s="659"/>
      <c r="M26" s="659"/>
      <c r="N26" s="659"/>
      <c r="O26" s="659"/>
      <c r="P26" s="660"/>
      <c r="Q26" s="52"/>
    </row>
    <row r="27" spans="1:17" ht="4.5" customHeight="1" thickBot="1" x14ac:dyDescent="0.25">
      <c r="A27" s="52"/>
      <c r="B27" s="661"/>
      <c r="C27" s="662"/>
      <c r="D27" s="662"/>
      <c r="E27" s="662"/>
      <c r="F27" s="662"/>
      <c r="G27" s="662"/>
      <c r="H27" s="662"/>
      <c r="I27" s="662"/>
      <c r="J27" s="662"/>
      <c r="K27" s="662"/>
      <c r="L27" s="662"/>
      <c r="M27" s="662"/>
      <c r="N27" s="662"/>
      <c r="O27" s="662"/>
      <c r="P27" s="663"/>
      <c r="Q27" s="52"/>
    </row>
    <row r="28" spans="1:17" ht="12.75" customHeight="1" thickBot="1" x14ac:dyDescent="0.25">
      <c r="A28" s="52"/>
      <c r="B28" s="59" t="s">
        <v>13</v>
      </c>
      <c r="C28" s="60" t="s">
        <v>14</v>
      </c>
      <c r="D28" s="664" t="s">
        <v>232</v>
      </c>
      <c r="E28" s="665"/>
      <c r="F28" s="665"/>
      <c r="G28" s="666"/>
      <c r="H28" s="667" t="s">
        <v>15</v>
      </c>
      <c r="I28" s="667"/>
      <c r="J28" s="667"/>
      <c r="K28" s="664" t="s">
        <v>233</v>
      </c>
      <c r="L28" s="665"/>
      <c r="M28" s="666"/>
      <c r="N28" s="668" t="s">
        <v>16</v>
      </c>
      <c r="O28" s="669"/>
      <c r="P28" s="61" t="s">
        <v>234</v>
      </c>
      <c r="Q28" s="52"/>
    </row>
    <row r="29" spans="1:17" ht="4.5" customHeight="1" thickBot="1" x14ac:dyDescent="0.25">
      <c r="A29" s="52"/>
      <c r="B29" s="670"/>
      <c r="C29" s="671"/>
      <c r="D29" s="671"/>
      <c r="E29" s="671"/>
      <c r="F29" s="671"/>
      <c r="G29" s="671"/>
      <c r="H29" s="671"/>
      <c r="I29" s="671"/>
      <c r="J29" s="671"/>
      <c r="K29" s="671"/>
      <c r="L29" s="671"/>
      <c r="M29" s="671"/>
      <c r="N29" s="671"/>
      <c r="O29" s="671"/>
      <c r="P29" s="672"/>
      <c r="Q29" s="52"/>
    </row>
    <row r="30" spans="1:17" ht="13.5" thickBot="1" x14ac:dyDescent="0.25">
      <c r="A30" s="52"/>
      <c r="B30" s="81" t="s">
        <v>7</v>
      </c>
      <c r="C30" s="673" t="s">
        <v>184</v>
      </c>
      <c r="D30" s="630"/>
      <c r="E30" s="630"/>
      <c r="F30" s="630"/>
      <c r="G30" s="630"/>
      <c r="H30" s="630"/>
      <c r="I30" s="630"/>
      <c r="J30" s="630"/>
      <c r="K30" s="630"/>
      <c r="L30" s="630"/>
      <c r="M30" s="630"/>
      <c r="N30" s="630"/>
      <c r="O30" s="630"/>
      <c r="P30" s="631"/>
      <c r="Q30" s="52"/>
    </row>
    <row r="31" spans="1:17" ht="4.5" customHeight="1" thickBot="1" x14ac:dyDescent="0.25">
      <c r="A31" s="52"/>
      <c r="B31" s="627"/>
      <c r="C31" s="628"/>
      <c r="D31" s="628"/>
      <c r="E31" s="628"/>
      <c r="F31" s="628"/>
      <c r="G31" s="628"/>
      <c r="H31" s="628"/>
      <c r="I31" s="628"/>
      <c r="J31" s="628"/>
      <c r="K31" s="628"/>
      <c r="L31" s="628"/>
      <c r="M31" s="628"/>
      <c r="N31" s="628"/>
      <c r="O31" s="628"/>
      <c r="P31" s="629"/>
      <c r="Q31" s="52"/>
    </row>
    <row r="32" spans="1:17" ht="13.5" thickBot="1" x14ac:dyDescent="0.25">
      <c r="A32" s="52"/>
      <c r="B32" s="81" t="s">
        <v>4</v>
      </c>
      <c r="C32" s="651" t="s">
        <v>71</v>
      </c>
      <c r="D32" s="630"/>
      <c r="E32" s="630"/>
      <c r="F32" s="630"/>
      <c r="G32" s="630"/>
      <c r="H32" s="630"/>
      <c r="I32" s="630"/>
      <c r="J32" s="630"/>
      <c r="K32" s="630"/>
      <c r="L32" s="630"/>
      <c r="M32" s="630"/>
      <c r="N32" s="630"/>
      <c r="O32" s="630"/>
      <c r="P32" s="631"/>
      <c r="Q32" s="52"/>
    </row>
    <row r="33" spans="1:17" ht="4.5" customHeight="1" thickBot="1" x14ac:dyDescent="0.25">
      <c r="A33" s="52"/>
      <c r="B33" s="627"/>
      <c r="C33" s="628"/>
      <c r="D33" s="628"/>
      <c r="E33" s="628"/>
      <c r="F33" s="628"/>
      <c r="G33" s="628"/>
      <c r="H33" s="628"/>
      <c r="I33" s="628"/>
      <c r="J33" s="628"/>
      <c r="K33" s="628"/>
      <c r="L33" s="628"/>
      <c r="M33" s="628"/>
      <c r="N33" s="628"/>
      <c r="O33" s="628"/>
      <c r="P33" s="629"/>
      <c r="Q33" s="52"/>
    </row>
    <row r="34" spans="1:17" ht="13.5" thickBot="1" x14ac:dyDescent="0.25">
      <c r="A34" s="52"/>
      <c r="B34" s="81" t="s">
        <v>23</v>
      </c>
      <c r="C34" s="651" t="s">
        <v>71</v>
      </c>
      <c r="D34" s="630"/>
      <c r="E34" s="630"/>
      <c r="F34" s="630"/>
      <c r="G34" s="630"/>
      <c r="H34" s="630"/>
      <c r="I34" s="630"/>
      <c r="J34" s="630"/>
      <c r="K34" s="630"/>
      <c r="L34" s="630"/>
      <c r="M34" s="630"/>
      <c r="N34" s="630"/>
      <c r="O34" s="630"/>
      <c r="P34" s="631"/>
      <c r="Q34" s="52"/>
    </row>
    <row r="35" spans="1:17" ht="4.5" customHeight="1" thickBot="1" x14ac:dyDescent="0.25">
      <c r="A35" s="52"/>
      <c r="B35" s="632"/>
      <c r="C35" s="633"/>
      <c r="D35" s="633"/>
      <c r="E35" s="633"/>
      <c r="F35" s="633"/>
      <c r="G35" s="633"/>
      <c r="H35" s="633"/>
      <c r="I35" s="633"/>
      <c r="J35" s="633"/>
      <c r="K35" s="633"/>
      <c r="L35" s="633"/>
      <c r="M35" s="633"/>
      <c r="N35" s="633"/>
      <c r="O35" s="633"/>
      <c r="P35" s="634"/>
      <c r="Q35" s="52"/>
    </row>
    <row r="36" spans="1:17" ht="16.5" customHeight="1" thickBot="1" x14ac:dyDescent="0.25">
      <c r="A36" s="52"/>
      <c r="B36" s="81" t="s">
        <v>64</v>
      </c>
      <c r="C36" s="673" t="s">
        <v>71</v>
      </c>
      <c r="D36" s="630"/>
      <c r="E36" s="630"/>
      <c r="F36" s="630"/>
      <c r="G36" s="630"/>
      <c r="H36" s="630"/>
      <c r="I36" s="630"/>
      <c r="J36" s="630"/>
      <c r="K36" s="630"/>
      <c r="L36" s="630"/>
      <c r="M36" s="630"/>
      <c r="N36" s="630"/>
      <c r="O36" s="630"/>
      <c r="P36" s="631"/>
      <c r="Q36" s="52"/>
    </row>
    <row r="37" spans="1:17" ht="4.5" customHeight="1" thickBot="1" x14ac:dyDescent="0.25">
      <c r="A37" s="52"/>
      <c r="B37" s="84"/>
      <c r="C37" s="84"/>
      <c r="D37" s="84"/>
      <c r="E37" s="84"/>
      <c r="F37" s="84"/>
      <c r="G37" s="84"/>
      <c r="H37" s="84"/>
      <c r="I37" s="84"/>
      <c r="J37" s="84"/>
      <c r="K37" s="84"/>
      <c r="L37" s="84"/>
      <c r="M37" s="84"/>
      <c r="N37" s="84"/>
      <c r="O37" s="84"/>
      <c r="P37" s="84"/>
      <c r="Q37" s="52"/>
    </row>
    <row r="38" spans="1:17" ht="13.5" thickBot="1" x14ac:dyDescent="0.25">
      <c r="A38" s="52"/>
      <c r="B38" s="674" t="s">
        <v>17</v>
      </c>
      <c r="C38" s="675"/>
      <c r="D38" s="675"/>
      <c r="E38" s="675"/>
      <c r="F38" s="675"/>
      <c r="G38" s="675"/>
      <c r="H38" s="675"/>
      <c r="I38" s="675"/>
      <c r="J38" s="675"/>
      <c r="K38" s="675"/>
      <c r="L38" s="675"/>
      <c r="M38" s="675"/>
      <c r="N38" s="675"/>
      <c r="O38" s="676"/>
      <c r="P38" s="677"/>
      <c r="Q38" s="52"/>
    </row>
    <row r="39" spans="1:17" x14ac:dyDescent="0.2">
      <c r="A39" s="52"/>
      <c r="B39" s="85" t="s">
        <v>22</v>
      </c>
      <c r="C39" s="674" t="s">
        <v>18</v>
      </c>
      <c r="D39" s="675"/>
      <c r="E39" s="675"/>
      <c r="F39" s="675"/>
      <c r="G39" s="677"/>
      <c r="H39" s="674" t="s">
        <v>7</v>
      </c>
      <c r="I39" s="675"/>
      <c r="J39" s="675"/>
      <c r="K39" s="675"/>
      <c r="L39" s="677"/>
      <c r="M39" s="674" t="s">
        <v>19</v>
      </c>
      <c r="N39" s="675"/>
      <c r="O39" s="676"/>
      <c r="P39" s="677"/>
      <c r="Q39" s="52"/>
    </row>
    <row r="40" spans="1:17" ht="54" customHeight="1" x14ac:dyDescent="0.2">
      <c r="A40" s="52"/>
      <c r="B40" s="184" t="s">
        <v>236</v>
      </c>
      <c r="C40" s="678" t="s">
        <v>237</v>
      </c>
      <c r="D40" s="679"/>
      <c r="E40" s="679"/>
      <c r="F40" s="679"/>
      <c r="G40" s="680"/>
      <c r="H40" s="681" t="s">
        <v>238</v>
      </c>
      <c r="I40" s="681"/>
      <c r="J40" s="681"/>
      <c r="K40" s="681"/>
      <c r="L40" s="681"/>
      <c r="M40" s="682" t="s">
        <v>239</v>
      </c>
      <c r="N40" s="682"/>
      <c r="O40" s="682"/>
      <c r="P40" s="683"/>
      <c r="Q40" s="52"/>
    </row>
    <row r="41" spans="1:17" ht="55.5" customHeight="1" x14ac:dyDescent="0.2">
      <c r="A41" s="52"/>
      <c r="B41" s="184" t="s">
        <v>235</v>
      </c>
      <c r="C41" s="678" t="s">
        <v>237</v>
      </c>
      <c r="D41" s="679"/>
      <c r="E41" s="679"/>
      <c r="F41" s="679"/>
      <c r="G41" s="680"/>
      <c r="H41" s="681" t="s">
        <v>238</v>
      </c>
      <c r="I41" s="681"/>
      <c r="J41" s="681"/>
      <c r="K41" s="681"/>
      <c r="L41" s="681"/>
      <c r="M41" s="682" t="s">
        <v>239</v>
      </c>
      <c r="N41" s="682"/>
      <c r="O41" s="682"/>
      <c r="P41" s="683"/>
      <c r="Q41" s="52"/>
    </row>
    <row r="42" spans="1:17" ht="4.5" customHeight="1" thickBot="1" x14ac:dyDescent="0.25">
      <c r="A42" s="52"/>
      <c r="B42" s="86"/>
      <c r="C42" s="86"/>
      <c r="D42" s="86"/>
      <c r="E42" s="86"/>
      <c r="F42" s="86"/>
      <c r="G42" s="86"/>
      <c r="H42" s="86"/>
      <c r="I42" s="86"/>
      <c r="J42" s="86"/>
      <c r="K42" s="86"/>
      <c r="L42" s="86"/>
      <c r="M42" s="86"/>
      <c r="N42" s="86"/>
      <c r="O42" s="86"/>
      <c r="P42" s="86"/>
      <c r="Q42" s="52"/>
    </row>
    <row r="43" spans="1:17" ht="13.5" customHeight="1" thickBot="1" x14ac:dyDescent="0.25">
      <c r="A43" s="52"/>
      <c r="B43" s="642" t="s">
        <v>8</v>
      </c>
      <c r="C43" s="643"/>
      <c r="D43" s="643"/>
      <c r="E43" s="643"/>
      <c r="F43" s="643"/>
      <c r="G43" s="643"/>
      <c r="H43" s="643"/>
      <c r="I43" s="643"/>
      <c r="J43" s="643"/>
      <c r="K43" s="643"/>
      <c r="L43" s="643"/>
      <c r="M43" s="643"/>
      <c r="N43" s="643"/>
      <c r="O43" s="643"/>
      <c r="P43" s="644"/>
      <c r="Q43" s="52"/>
    </row>
    <row r="44" spans="1:17" ht="4.5" customHeight="1" thickBot="1" x14ac:dyDescent="0.25">
      <c r="A44" s="52"/>
      <c r="B44" s="87"/>
      <c r="C44" s="84"/>
      <c r="D44" s="84"/>
      <c r="E44" s="84"/>
      <c r="F44" s="84"/>
      <c r="G44" s="84"/>
      <c r="H44" s="84"/>
      <c r="I44" s="84"/>
      <c r="J44" s="84"/>
      <c r="K44" s="84"/>
      <c r="L44" s="84"/>
      <c r="M44" s="84"/>
      <c r="N44" s="84"/>
      <c r="O44" s="84"/>
      <c r="P44" s="88"/>
      <c r="Q44" s="52"/>
    </row>
    <row r="45" spans="1:17" x14ac:dyDescent="0.2">
      <c r="A45" s="52"/>
      <c r="B45" s="684" t="s">
        <v>20</v>
      </c>
      <c r="C45" s="62" t="s">
        <v>9</v>
      </c>
      <c r="D45" s="63" t="s">
        <v>149</v>
      </c>
      <c r="E45" s="63" t="s">
        <v>150</v>
      </c>
      <c r="F45" s="63" t="s">
        <v>151</v>
      </c>
      <c r="G45" s="63" t="s">
        <v>152</v>
      </c>
      <c r="H45" s="63" t="s">
        <v>153</v>
      </c>
      <c r="I45" s="63" t="s">
        <v>154</v>
      </c>
      <c r="J45" s="63" t="s">
        <v>155</v>
      </c>
      <c r="K45" s="63" t="s">
        <v>156</v>
      </c>
      <c r="L45" s="63" t="s">
        <v>157</v>
      </c>
      <c r="M45" s="63" t="s">
        <v>158</v>
      </c>
      <c r="N45" s="63" t="s">
        <v>159</v>
      </c>
      <c r="O45" s="64" t="s">
        <v>160</v>
      </c>
      <c r="P45" s="65" t="s">
        <v>24</v>
      </c>
      <c r="Q45" s="52"/>
    </row>
    <row r="46" spans="1:17" ht="13.5" thickBot="1" x14ac:dyDescent="0.25">
      <c r="A46" s="52"/>
      <c r="B46" s="685"/>
      <c r="C46" s="66" t="s">
        <v>10</v>
      </c>
      <c r="D46" s="194">
        <f>'Registro de datos Cumplimiento'!C10/'Registro de datos Cumplimiento'!C11</f>
        <v>1</v>
      </c>
      <c r="E46" s="194">
        <f>'Registro de datos Cumplimiento'!D10/'Registro de datos Cumplimiento'!D11</f>
        <v>1</v>
      </c>
      <c r="F46" s="194">
        <f>'Registro de datos Cumplimiento'!E10/'Registro de datos Cumplimiento'!E11</f>
        <v>0.88888888888888884</v>
      </c>
      <c r="G46" s="68">
        <f>'Registro de datos Cumplimiento'!G10/'Registro de datos Cumplimiento'!G11</f>
        <v>0.72727272727272729</v>
      </c>
      <c r="H46" s="68">
        <f>'Registro de datos Cumplimiento'!H10/'Registro de datos Cumplimiento'!H11</f>
        <v>0.7142857142857143</v>
      </c>
      <c r="I46" s="68">
        <f>'Registro de datos Cumplimiento'!I10/'Registro de datos Cumplimiento'!I11</f>
        <v>0.79166666666666663</v>
      </c>
      <c r="J46" s="68">
        <f>'Registro de datos Cumplimiento'!K10/'Registro de datos Cumplimiento'!K11</f>
        <v>1</v>
      </c>
      <c r="K46" s="68" t="e">
        <f>'Registro de datos Cumplimiento'!L10/'Registro de datos Cumplimiento'!L11</f>
        <v>#DIV/0!</v>
      </c>
      <c r="L46" s="68" t="e">
        <f>'Registro de datos Cumplimiento'!M10/'Registro de datos Cumplimiento'!M11</f>
        <v>#DIV/0!</v>
      </c>
      <c r="M46" s="68" t="e">
        <f>'Registro de datos Cumplimiento'!O10/'Registro de datos Cumplimiento'!O11</f>
        <v>#DIV/0!</v>
      </c>
      <c r="N46" s="68" t="e">
        <f>'Registro de datos Cumplimiento'!P10/'Registro de datos Cumplimiento'!P11</f>
        <v>#DIV/0!</v>
      </c>
      <c r="O46" s="68" t="e">
        <f>'Registro de datos Cumplimiento'!Q10/'Registro de datos Cumplimiento'!Q11</f>
        <v>#DIV/0!</v>
      </c>
      <c r="P46" s="67">
        <f>'Registro de datos Cumplimiento'!T10</f>
        <v>0.8035714285714286</v>
      </c>
      <c r="Q46" s="52"/>
    </row>
    <row r="47" spans="1:17" ht="6" customHeight="1" thickBot="1" x14ac:dyDescent="0.25">
      <c r="A47" s="52"/>
      <c r="B47" s="195">
        <v>0.9</v>
      </c>
      <c r="C47" s="196" t="s">
        <v>2</v>
      </c>
      <c r="D47" s="197">
        <f t="shared" ref="D47:O47" si="0">+$C$26</f>
        <v>0.9</v>
      </c>
      <c r="E47" s="197">
        <f t="shared" si="0"/>
        <v>0.9</v>
      </c>
      <c r="F47" s="197">
        <f>+$C$26</f>
        <v>0.9</v>
      </c>
      <c r="G47" s="197">
        <f t="shared" si="0"/>
        <v>0.9</v>
      </c>
      <c r="H47" s="197">
        <f t="shared" si="0"/>
        <v>0.9</v>
      </c>
      <c r="I47" s="197">
        <f t="shared" si="0"/>
        <v>0.9</v>
      </c>
      <c r="J47" s="197">
        <f t="shared" si="0"/>
        <v>0.9</v>
      </c>
      <c r="K47" s="197">
        <f t="shared" si="0"/>
        <v>0.9</v>
      </c>
      <c r="L47" s="197">
        <f t="shared" si="0"/>
        <v>0.9</v>
      </c>
      <c r="M47" s="197">
        <f t="shared" si="0"/>
        <v>0.9</v>
      </c>
      <c r="N47" s="197">
        <f t="shared" si="0"/>
        <v>0.9</v>
      </c>
      <c r="O47" s="197">
        <f t="shared" si="0"/>
        <v>0.9</v>
      </c>
      <c r="P47" s="197">
        <f>+$C$26</f>
        <v>0.9</v>
      </c>
      <c r="Q47" s="52"/>
    </row>
    <row r="48" spans="1:17" ht="22.5" customHeight="1" thickBot="1" x14ac:dyDescent="0.25">
      <c r="A48" s="52"/>
      <c r="B48" s="642" t="s">
        <v>21</v>
      </c>
      <c r="C48" s="643"/>
      <c r="D48" s="643"/>
      <c r="E48" s="643"/>
      <c r="F48" s="643"/>
      <c r="G48" s="643"/>
      <c r="H48" s="643"/>
      <c r="I48" s="643"/>
      <c r="J48" s="643"/>
      <c r="K48" s="643"/>
      <c r="L48" s="643"/>
      <c r="M48" s="643"/>
      <c r="N48" s="643"/>
      <c r="O48" s="643"/>
      <c r="P48" s="644"/>
      <c r="Q48" s="52"/>
    </row>
    <row r="49" spans="1:31" x14ac:dyDescent="0.2">
      <c r="A49" s="52"/>
      <c r="B49" s="694"/>
      <c r="C49" s="695"/>
      <c r="D49" s="695"/>
      <c r="E49" s="695"/>
      <c r="F49" s="695"/>
      <c r="G49" s="695"/>
      <c r="H49" s="695"/>
      <c r="I49" s="695"/>
      <c r="J49" s="695"/>
      <c r="K49" s="695"/>
      <c r="L49" s="695"/>
      <c r="M49" s="695"/>
      <c r="N49" s="695"/>
      <c r="O49" s="695"/>
      <c r="P49" s="696"/>
      <c r="Q49" s="52"/>
    </row>
    <row r="50" spans="1:31" x14ac:dyDescent="0.2">
      <c r="A50" s="52"/>
      <c r="B50" s="697"/>
      <c r="C50" s="698"/>
      <c r="D50" s="698"/>
      <c r="E50" s="698"/>
      <c r="F50" s="698"/>
      <c r="G50" s="698"/>
      <c r="H50" s="698"/>
      <c r="I50" s="698"/>
      <c r="J50" s="698"/>
      <c r="K50" s="698"/>
      <c r="L50" s="698"/>
      <c r="M50" s="698"/>
      <c r="N50" s="698"/>
      <c r="O50" s="698"/>
      <c r="P50" s="699"/>
      <c r="Q50" s="52"/>
    </row>
    <row r="51" spans="1:31" x14ac:dyDescent="0.2">
      <c r="A51" s="52"/>
      <c r="B51" s="697"/>
      <c r="C51" s="698"/>
      <c r="D51" s="698"/>
      <c r="E51" s="698"/>
      <c r="F51" s="698"/>
      <c r="G51" s="698"/>
      <c r="H51" s="698"/>
      <c r="I51" s="698"/>
      <c r="J51" s="698"/>
      <c r="K51" s="698"/>
      <c r="L51" s="698"/>
      <c r="M51" s="698"/>
      <c r="N51" s="698"/>
      <c r="O51" s="698"/>
      <c r="P51" s="699"/>
      <c r="Q51" s="52"/>
    </row>
    <row r="52" spans="1:31" x14ac:dyDescent="0.2">
      <c r="A52" s="52"/>
      <c r="B52" s="697"/>
      <c r="C52" s="698"/>
      <c r="D52" s="698"/>
      <c r="E52" s="698"/>
      <c r="F52" s="698"/>
      <c r="G52" s="698"/>
      <c r="H52" s="698"/>
      <c r="I52" s="698"/>
      <c r="J52" s="698"/>
      <c r="K52" s="698"/>
      <c r="L52" s="698"/>
      <c r="M52" s="698"/>
      <c r="N52" s="698"/>
      <c r="O52" s="698"/>
      <c r="P52" s="699"/>
      <c r="Q52" s="52"/>
    </row>
    <row r="53" spans="1:31" x14ac:dyDescent="0.2">
      <c r="A53" s="52"/>
      <c r="B53" s="697"/>
      <c r="C53" s="698"/>
      <c r="D53" s="698"/>
      <c r="E53" s="698"/>
      <c r="F53" s="698"/>
      <c r="G53" s="698"/>
      <c r="H53" s="698"/>
      <c r="I53" s="698"/>
      <c r="J53" s="698"/>
      <c r="K53" s="698"/>
      <c r="L53" s="698"/>
      <c r="M53" s="698"/>
      <c r="N53" s="698"/>
      <c r="O53" s="698"/>
      <c r="P53" s="699"/>
      <c r="Q53" s="52"/>
    </row>
    <row r="54" spans="1:31" x14ac:dyDescent="0.2">
      <c r="A54" s="52"/>
      <c r="B54" s="697"/>
      <c r="C54" s="698"/>
      <c r="D54" s="698"/>
      <c r="E54" s="698"/>
      <c r="F54" s="698"/>
      <c r="G54" s="698"/>
      <c r="H54" s="698"/>
      <c r="I54" s="698"/>
      <c r="J54" s="698"/>
      <c r="K54" s="698"/>
      <c r="L54" s="698"/>
      <c r="M54" s="698"/>
      <c r="N54" s="698"/>
      <c r="O54" s="698"/>
      <c r="P54" s="699"/>
      <c r="Q54" s="52"/>
      <c r="R54" s="53"/>
      <c r="S54" s="91"/>
      <c r="T54" s="53"/>
      <c r="U54" s="53"/>
      <c r="V54" s="53"/>
      <c r="W54" s="53"/>
      <c r="X54" s="53"/>
      <c r="Y54" s="53"/>
      <c r="Z54" s="53"/>
      <c r="AA54" s="53"/>
      <c r="AB54" s="53"/>
      <c r="AC54" s="53"/>
      <c r="AD54" s="53"/>
      <c r="AE54" s="53"/>
    </row>
    <row r="55" spans="1:31" x14ac:dyDescent="0.2">
      <c r="A55" s="52"/>
      <c r="B55" s="697"/>
      <c r="C55" s="698"/>
      <c r="D55" s="698"/>
      <c r="E55" s="698"/>
      <c r="F55" s="698"/>
      <c r="G55" s="698"/>
      <c r="H55" s="698"/>
      <c r="I55" s="698"/>
      <c r="J55" s="698"/>
      <c r="K55" s="698"/>
      <c r="L55" s="698"/>
      <c r="M55" s="698"/>
      <c r="N55" s="698"/>
      <c r="O55" s="698"/>
      <c r="P55" s="699"/>
      <c r="Q55" s="52"/>
    </row>
    <row r="56" spans="1:31" x14ac:dyDescent="0.2">
      <c r="A56" s="52"/>
      <c r="B56" s="697"/>
      <c r="C56" s="698"/>
      <c r="D56" s="698"/>
      <c r="E56" s="698"/>
      <c r="F56" s="698"/>
      <c r="G56" s="698"/>
      <c r="H56" s="698"/>
      <c r="I56" s="698"/>
      <c r="J56" s="698"/>
      <c r="K56" s="698"/>
      <c r="L56" s="698"/>
      <c r="M56" s="698"/>
      <c r="N56" s="698"/>
      <c r="O56" s="698"/>
      <c r="P56" s="699"/>
      <c r="Q56" s="52"/>
    </row>
    <row r="57" spans="1:31" x14ac:dyDescent="0.2">
      <c r="A57" s="52"/>
      <c r="B57" s="697"/>
      <c r="C57" s="698"/>
      <c r="D57" s="698"/>
      <c r="E57" s="698"/>
      <c r="F57" s="698"/>
      <c r="G57" s="698"/>
      <c r="H57" s="698"/>
      <c r="I57" s="698"/>
      <c r="J57" s="698"/>
      <c r="K57" s="698"/>
      <c r="L57" s="698"/>
      <c r="M57" s="698"/>
      <c r="N57" s="698"/>
      <c r="O57" s="698"/>
      <c r="P57" s="699"/>
      <c r="Q57" s="52"/>
    </row>
    <row r="58" spans="1:31" x14ac:dyDescent="0.2">
      <c r="A58" s="52"/>
      <c r="B58" s="697"/>
      <c r="C58" s="698"/>
      <c r="D58" s="698"/>
      <c r="E58" s="698"/>
      <c r="F58" s="698"/>
      <c r="G58" s="698"/>
      <c r="H58" s="698"/>
      <c r="I58" s="698"/>
      <c r="J58" s="698"/>
      <c r="K58" s="698"/>
      <c r="L58" s="698"/>
      <c r="M58" s="698"/>
      <c r="N58" s="698"/>
      <c r="O58" s="698"/>
      <c r="P58" s="699"/>
      <c r="Q58" s="52"/>
    </row>
    <row r="59" spans="1:31" x14ac:dyDescent="0.2">
      <c r="A59" s="52"/>
      <c r="B59" s="697"/>
      <c r="C59" s="698"/>
      <c r="D59" s="698"/>
      <c r="E59" s="698"/>
      <c r="F59" s="698"/>
      <c r="G59" s="698"/>
      <c r="H59" s="698"/>
      <c r="I59" s="698"/>
      <c r="J59" s="698"/>
      <c r="K59" s="698"/>
      <c r="L59" s="698"/>
      <c r="M59" s="698"/>
      <c r="N59" s="698"/>
      <c r="O59" s="698"/>
      <c r="P59" s="699"/>
      <c r="Q59" s="52"/>
    </row>
    <row r="60" spans="1:31" x14ac:dyDescent="0.2">
      <c r="A60" s="52"/>
      <c r="B60" s="697"/>
      <c r="C60" s="698"/>
      <c r="D60" s="698"/>
      <c r="E60" s="698"/>
      <c r="F60" s="698"/>
      <c r="G60" s="698"/>
      <c r="H60" s="698"/>
      <c r="I60" s="698"/>
      <c r="J60" s="698"/>
      <c r="K60" s="698"/>
      <c r="L60" s="698"/>
      <c r="M60" s="698"/>
      <c r="N60" s="698"/>
      <c r="O60" s="698"/>
      <c r="P60" s="699"/>
      <c r="Q60" s="52"/>
    </row>
    <row r="61" spans="1:31" ht="27" customHeight="1" x14ac:dyDescent="0.2">
      <c r="A61" s="52"/>
      <c r="B61" s="697"/>
      <c r="C61" s="698"/>
      <c r="D61" s="698"/>
      <c r="E61" s="698"/>
      <c r="F61" s="698"/>
      <c r="G61" s="698"/>
      <c r="H61" s="698"/>
      <c r="I61" s="698"/>
      <c r="J61" s="698"/>
      <c r="K61" s="698"/>
      <c r="L61" s="698"/>
      <c r="M61" s="698"/>
      <c r="N61" s="698"/>
      <c r="O61" s="698"/>
      <c r="P61" s="699"/>
      <c r="Q61" s="52"/>
    </row>
    <row r="62" spans="1:31" x14ac:dyDescent="0.2">
      <c r="A62" s="52"/>
      <c r="B62" s="697"/>
      <c r="C62" s="698"/>
      <c r="D62" s="698"/>
      <c r="E62" s="698"/>
      <c r="F62" s="698"/>
      <c r="G62" s="698"/>
      <c r="H62" s="698"/>
      <c r="I62" s="698"/>
      <c r="J62" s="698"/>
      <c r="K62" s="698"/>
      <c r="L62" s="698"/>
      <c r="M62" s="698"/>
      <c r="N62" s="698"/>
      <c r="O62" s="698"/>
      <c r="P62" s="699"/>
      <c r="Q62" s="52"/>
    </row>
    <row r="63" spans="1:31" ht="33" customHeight="1" x14ac:dyDescent="0.2">
      <c r="A63" s="52"/>
      <c r="B63" s="697"/>
      <c r="C63" s="698"/>
      <c r="D63" s="698"/>
      <c r="E63" s="698"/>
      <c r="F63" s="698"/>
      <c r="G63" s="698"/>
      <c r="H63" s="698"/>
      <c r="I63" s="698"/>
      <c r="J63" s="698"/>
      <c r="K63" s="698"/>
      <c r="L63" s="698"/>
      <c r="M63" s="698"/>
      <c r="N63" s="698"/>
      <c r="O63" s="698"/>
      <c r="P63" s="699"/>
      <c r="Q63" s="52"/>
    </row>
    <row r="64" spans="1:31" ht="13.5" thickBot="1" x14ac:dyDescent="0.25">
      <c r="A64" s="52"/>
      <c r="B64" s="700"/>
      <c r="C64" s="701"/>
      <c r="D64" s="701"/>
      <c r="E64" s="701"/>
      <c r="F64" s="701"/>
      <c r="G64" s="701"/>
      <c r="H64" s="701"/>
      <c r="I64" s="701"/>
      <c r="J64" s="701"/>
      <c r="K64" s="701"/>
      <c r="L64" s="701"/>
      <c r="M64" s="701"/>
      <c r="N64" s="701"/>
      <c r="O64" s="701"/>
      <c r="P64" s="702"/>
      <c r="Q64" s="52"/>
    </row>
    <row r="65" spans="1:31" s="53" customFormat="1" ht="4.5" customHeight="1" thickBot="1" x14ac:dyDescent="0.25">
      <c r="A65" s="703"/>
      <c r="B65" s="703"/>
      <c r="C65" s="703"/>
      <c r="D65" s="703"/>
      <c r="E65" s="703"/>
      <c r="F65" s="703"/>
      <c r="G65" s="703"/>
      <c r="H65" s="703"/>
      <c r="I65" s="703"/>
      <c r="J65" s="703"/>
      <c r="K65" s="703"/>
      <c r="L65" s="703"/>
      <c r="M65" s="703"/>
      <c r="N65" s="703"/>
      <c r="O65" s="703"/>
      <c r="P65" s="703"/>
      <c r="Q65" s="703"/>
      <c r="R65" s="50"/>
      <c r="S65" s="89"/>
      <c r="T65" s="50"/>
      <c r="U65" s="50"/>
      <c r="V65" s="50"/>
      <c r="W65" s="50"/>
      <c r="X65" s="50"/>
      <c r="Y65" s="50"/>
      <c r="Z65" s="50"/>
      <c r="AA65" s="50"/>
      <c r="AB65" s="50"/>
      <c r="AC65" s="50"/>
      <c r="AD65" s="50"/>
      <c r="AE65" s="50"/>
    </row>
    <row r="66" spans="1:31" ht="15" customHeight="1" x14ac:dyDescent="0.2">
      <c r="A66" s="52"/>
      <c r="B66" s="704" t="s">
        <v>5</v>
      </c>
      <c r="C66" s="707" t="s">
        <v>180</v>
      </c>
      <c r="D66" s="708"/>
      <c r="E66" s="708"/>
      <c r="F66" s="708"/>
      <c r="G66" s="708"/>
      <c r="H66" s="708"/>
      <c r="I66" s="708"/>
      <c r="J66" s="708"/>
      <c r="K66" s="708"/>
      <c r="L66" s="708"/>
      <c r="M66" s="708"/>
      <c r="N66" s="708"/>
      <c r="O66" s="708"/>
      <c r="P66" s="709"/>
      <c r="Q66" s="52"/>
    </row>
    <row r="67" spans="1:31" ht="63" customHeight="1" x14ac:dyDescent="0.2">
      <c r="A67" s="52"/>
      <c r="B67" s="705"/>
      <c r="C67" s="710" t="s">
        <v>276</v>
      </c>
      <c r="D67" s="711"/>
      <c r="E67" s="711"/>
      <c r="F67" s="711"/>
      <c r="G67" s="711"/>
      <c r="H67" s="711"/>
      <c r="I67" s="711"/>
      <c r="J67" s="711"/>
      <c r="K67" s="711"/>
      <c r="L67" s="711"/>
      <c r="M67" s="711"/>
      <c r="N67" s="711"/>
      <c r="O67" s="711"/>
      <c r="P67" s="712"/>
      <c r="Q67" s="52"/>
    </row>
    <row r="68" spans="1:31" ht="15" customHeight="1" x14ac:dyDescent="0.2">
      <c r="A68" s="52"/>
      <c r="B68" s="705"/>
      <c r="C68" s="713" t="s">
        <v>181</v>
      </c>
      <c r="D68" s="714"/>
      <c r="E68" s="714"/>
      <c r="F68" s="714"/>
      <c r="G68" s="714"/>
      <c r="H68" s="714"/>
      <c r="I68" s="714"/>
      <c r="J68" s="714"/>
      <c r="K68" s="714"/>
      <c r="L68" s="714"/>
      <c r="M68" s="714"/>
      <c r="N68" s="714"/>
      <c r="O68" s="714"/>
      <c r="P68" s="715"/>
      <c r="Q68" s="52"/>
    </row>
    <row r="69" spans="1:31" ht="103.5" customHeight="1" x14ac:dyDescent="0.2">
      <c r="A69" s="52"/>
      <c r="B69" s="705"/>
      <c r="C69" s="710" t="s">
        <v>277</v>
      </c>
      <c r="D69" s="711"/>
      <c r="E69" s="711"/>
      <c r="F69" s="711"/>
      <c r="G69" s="711"/>
      <c r="H69" s="711"/>
      <c r="I69" s="711"/>
      <c r="J69" s="711"/>
      <c r="K69" s="711"/>
      <c r="L69" s="711"/>
      <c r="M69" s="711"/>
      <c r="N69" s="711"/>
      <c r="O69" s="711"/>
      <c r="P69" s="712"/>
      <c r="Q69" s="52"/>
    </row>
    <row r="70" spans="1:31" ht="18" customHeight="1" x14ac:dyDescent="0.2">
      <c r="A70" s="52"/>
      <c r="B70" s="705"/>
      <c r="C70" s="713" t="s">
        <v>182</v>
      </c>
      <c r="D70" s="714"/>
      <c r="E70" s="714"/>
      <c r="F70" s="714"/>
      <c r="G70" s="714"/>
      <c r="H70" s="714"/>
      <c r="I70" s="714"/>
      <c r="J70" s="714"/>
      <c r="K70" s="714"/>
      <c r="L70" s="714"/>
      <c r="M70" s="714"/>
      <c r="N70" s="714"/>
      <c r="O70" s="714"/>
      <c r="P70" s="715"/>
      <c r="Q70" s="52"/>
    </row>
    <row r="71" spans="1:31" ht="49.5" customHeight="1" x14ac:dyDescent="0.2">
      <c r="A71" s="52"/>
      <c r="B71" s="705"/>
      <c r="C71" s="716"/>
      <c r="D71" s="717"/>
      <c r="E71" s="717"/>
      <c r="F71" s="717"/>
      <c r="G71" s="717"/>
      <c r="H71" s="717"/>
      <c r="I71" s="717"/>
      <c r="J71" s="717"/>
      <c r="K71" s="717"/>
      <c r="L71" s="717"/>
      <c r="M71" s="717"/>
      <c r="N71" s="717"/>
      <c r="O71" s="717"/>
      <c r="P71" s="718"/>
      <c r="Q71" s="52"/>
    </row>
    <row r="72" spans="1:31" ht="17.25" customHeight="1" x14ac:dyDescent="0.2">
      <c r="A72" s="52"/>
      <c r="B72" s="705"/>
      <c r="C72" s="713" t="s">
        <v>183</v>
      </c>
      <c r="D72" s="714"/>
      <c r="E72" s="714"/>
      <c r="F72" s="714"/>
      <c r="G72" s="714"/>
      <c r="H72" s="714"/>
      <c r="I72" s="714"/>
      <c r="J72" s="714"/>
      <c r="K72" s="714"/>
      <c r="L72" s="714"/>
      <c r="M72" s="714"/>
      <c r="N72" s="714"/>
      <c r="O72" s="714"/>
      <c r="P72" s="715"/>
      <c r="Q72" s="52"/>
    </row>
    <row r="73" spans="1:31" ht="49.5" customHeight="1" thickBot="1" x14ac:dyDescent="0.25">
      <c r="A73" s="52"/>
      <c r="B73" s="706"/>
      <c r="C73" s="686"/>
      <c r="D73" s="687"/>
      <c r="E73" s="687"/>
      <c r="F73" s="687"/>
      <c r="G73" s="687"/>
      <c r="H73" s="687"/>
      <c r="I73" s="687"/>
      <c r="J73" s="687"/>
      <c r="K73" s="687"/>
      <c r="L73" s="687"/>
      <c r="M73" s="687"/>
      <c r="N73" s="687"/>
      <c r="O73" s="687"/>
      <c r="P73" s="688"/>
      <c r="Q73" s="52"/>
    </row>
    <row r="74" spans="1:31" ht="30.75" customHeight="1" thickBot="1" x14ac:dyDescent="0.25">
      <c r="A74" s="52"/>
      <c r="B74" s="54" t="s">
        <v>63</v>
      </c>
      <c r="C74" s="689"/>
      <c r="D74" s="690"/>
      <c r="E74" s="690"/>
      <c r="F74" s="690"/>
      <c r="G74" s="690"/>
      <c r="H74" s="690"/>
      <c r="I74" s="690"/>
      <c r="J74" s="690"/>
      <c r="K74" s="690"/>
      <c r="L74" s="690"/>
      <c r="M74" s="690"/>
      <c r="N74" s="690"/>
      <c r="O74" s="690"/>
      <c r="P74" s="691"/>
      <c r="Q74" s="52"/>
    </row>
    <row r="75" spans="1:31" ht="27.75" customHeight="1" thickBot="1" x14ac:dyDescent="0.25">
      <c r="A75" s="52"/>
      <c r="B75" s="54" t="s">
        <v>84</v>
      </c>
      <c r="C75" s="692" t="s">
        <v>85</v>
      </c>
      <c r="D75" s="692"/>
      <c r="E75" s="692"/>
      <c r="F75" s="692"/>
      <c r="G75" s="692"/>
      <c r="H75" s="692"/>
      <c r="I75" s="692"/>
      <c r="J75" s="692"/>
      <c r="K75" s="692"/>
      <c r="L75" s="692"/>
      <c r="M75" s="692"/>
      <c r="N75" s="692"/>
      <c r="O75" s="692"/>
      <c r="P75" s="693"/>
      <c r="Q75" s="52"/>
      <c r="R75" s="51"/>
      <c r="T75" s="51"/>
      <c r="U75" s="51"/>
      <c r="V75" s="51"/>
      <c r="W75" s="51"/>
      <c r="X75" s="51"/>
      <c r="Y75" s="51"/>
      <c r="Z75" s="51"/>
      <c r="AA75" s="51"/>
      <c r="AB75" s="51"/>
      <c r="AC75" s="51"/>
      <c r="AD75" s="51"/>
      <c r="AE75" s="51"/>
    </row>
    <row r="76" spans="1:31" x14ac:dyDescent="0.2">
      <c r="R76" s="51"/>
      <c r="T76" s="51"/>
      <c r="U76" s="51"/>
      <c r="V76" s="51"/>
      <c r="W76" s="51"/>
      <c r="X76" s="51"/>
      <c r="Y76" s="51"/>
      <c r="Z76" s="51"/>
      <c r="AA76" s="51"/>
      <c r="AB76" s="51"/>
      <c r="AC76" s="51"/>
      <c r="AD76" s="51"/>
      <c r="AE76" s="51"/>
    </row>
    <row r="77" spans="1:31" x14ac:dyDescent="0.2">
      <c r="R77" s="51"/>
      <c r="T77" s="51"/>
      <c r="U77" s="51"/>
      <c r="V77" s="51"/>
      <c r="W77" s="51"/>
      <c r="X77" s="51"/>
      <c r="Y77" s="51"/>
      <c r="Z77" s="51"/>
      <c r="AA77" s="51"/>
      <c r="AB77" s="51"/>
      <c r="AC77" s="51"/>
      <c r="AD77" s="51"/>
      <c r="AE77" s="51"/>
    </row>
    <row r="78" spans="1:31" x14ac:dyDescent="0.2">
      <c r="C78" s="55"/>
      <c r="R78" s="51"/>
      <c r="T78" s="51"/>
      <c r="U78" s="51"/>
      <c r="V78" s="51"/>
      <c r="W78" s="51"/>
      <c r="X78" s="51"/>
      <c r="Y78" s="51"/>
      <c r="Z78" s="51"/>
      <c r="AA78" s="51"/>
      <c r="AB78" s="51"/>
      <c r="AC78" s="51"/>
      <c r="AD78" s="51"/>
      <c r="AE78" s="51"/>
    </row>
    <row r="79" spans="1:31" hidden="1" x14ac:dyDescent="0.2">
      <c r="C79" s="50">
        <v>2018</v>
      </c>
      <c r="R79" s="51"/>
      <c r="T79" s="51"/>
      <c r="U79" s="51"/>
      <c r="V79" s="51"/>
      <c r="W79" s="51"/>
      <c r="X79" s="51"/>
      <c r="Y79" s="51"/>
      <c r="Z79" s="51"/>
      <c r="AA79" s="51"/>
      <c r="AB79" s="51"/>
      <c r="AC79" s="51"/>
      <c r="AD79" s="51"/>
      <c r="AE79" s="51"/>
    </row>
    <row r="80" spans="1:31" hidden="1" x14ac:dyDescent="0.2">
      <c r="C80" s="50">
        <v>2019</v>
      </c>
      <c r="R80" s="51"/>
      <c r="T80" s="51"/>
      <c r="U80" s="51"/>
      <c r="V80" s="51"/>
      <c r="W80" s="51"/>
      <c r="X80" s="51"/>
      <c r="Y80" s="51"/>
      <c r="Z80" s="51"/>
      <c r="AA80" s="51"/>
      <c r="AB80" s="51"/>
      <c r="AC80" s="51"/>
      <c r="AD80" s="51"/>
      <c r="AE80" s="51"/>
    </row>
    <row r="81" spans="2:31" x14ac:dyDescent="0.2">
      <c r="R81" s="51"/>
      <c r="T81" s="51"/>
      <c r="U81" s="51"/>
      <c r="V81" s="51"/>
      <c r="W81" s="51"/>
      <c r="X81" s="51"/>
      <c r="Y81" s="51"/>
      <c r="Z81" s="51"/>
      <c r="AA81" s="51"/>
      <c r="AB81" s="51"/>
      <c r="AC81" s="51"/>
      <c r="AD81" s="51"/>
      <c r="AE81" s="51"/>
    </row>
    <row r="82" spans="2:31" x14ac:dyDescent="0.2">
      <c r="R82" s="51"/>
      <c r="T82" s="51"/>
      <c r="U82" s="51"/>
      <c r="V82" s="51"/>
      <c r="W82" s="51"/>
      <c r="X82" s="51"/>
      <c r="Y82" s="51"/>
      <c r="Z82" s="51"/>
      <c r="AA82" s="51"/>
      <c r="AB82" s="51"/>
      <c r="AC82" s="51"/>
      <c r="AD82" s="51"/>
      <c r="AE82" s="51"/>
    </row>
    <row r="83" spans="2:31" x14ac:dyDescent="0.2">
      <c r="R83" s="51"/>
      <c r="T83" s="51"/>
      <c r="U83" s="51"/>
      <c r="V83" s="51"/>
      <c r="W83" s="51"/>
      <c r="X83" s="51"/>
      <c r="Y83" s="51"/>
      <c r="Z83" s="51"/>
      <c r="AA83" s="51"/>
      <c r="AB83" s="51"/>
      <c r="AC83" s="51"/>
      <c r="AD83" s="51"/>
      <c r="AE83" s="51"/>
    </row>
    <row r="84" spans="2:31" x14ac:dyDescent="0.2">
      <c r="R84" s="51"/>
      <c r="T84" s="51"/>
      <c r="U84" s="51"/>
      <c r="V84" s="51"/>
      <c r="W84" s="51"/>
      <c r="X84" s="51"/>
      <c r="Y84" s="51"/>
      <c r="Z84" s="51"/>
      <c r="AA84" s="51"/>
      <c r="AB84" s="51"/>
      <c r="AC84" s="51"/>
      <c r="AD84" s="51"/>
      <c r="AE84" s="51"/>
    </row>
    <row r="85" spans="2:31" x14ac:dyDescent="0.2">
      <c r="R85" s="51"/>
      <c r="T85" s="51"/>
      <c r="U85" s="51"/>
      <c r="V85" s="51"/>
      <c r="W85" s="51"/>
      <c r="X85" s="51"/>
      <c r="Y85" s="51"/>
      <c r="Z85" s="51"/>
      <c r="AA85" s="51"/>
      <c r="AB85" s="51"/>
      <c r="AC85" s="51"/>
      <c r="AD85" s="51"/>
      <c r="AE85" s="51"/>
    </row>
    <row r="86" spans="2:31" s="51" customFormat="1" x14ac:dyDescent="0.2">
      <c r="S86" s="89"/>
    </row>
    <row r="87" spans="2:31" s="51" customFormat="1" x14ac:dyDescent="0.2">
      <c r="B87" s="115"/>
      <c r="C87" s="115"/>
      <c r="D87" s="115"/>
      <c r="E87" s="115"/>
      <c r="F87" s="115"/>
      <c r="G87" s="115"/>
      <c r="H87" s="115"/>
      <c r="I87" s="115"/>
      <c r="J87" s="115"/>
      <c r="K87" s="115"/>
      <c r="L87" s="115"/>
      <c r="M87" s="115"/>
      <c r="N87" s="115"/>
      <c r="O87" s="115"/>
      <c r="S87" s="89"/>
    </row>
    <row r="88" spans="2:31" s="51" customFormat="1" x14ac:dyDescent="0.2">
      <c r="B88" s="115"/>
      <c r="C88" s="115"/>
      <c r="D88" s="115"/>
      <c r="E88" s="115"/>
      <c r="F88" s="115"/>
      <c r="G88" s="115"/>
      <c r="H88" s="115"/>
      <c r="I88" s="115"/>
      <c r="J88" s="115"/>
      <c r="K88" s="115"/>
      <c r="L88" s="115"/>
      <c r="M88" s="115"/>
      <c r="N88" s="115"/>
      <c r="O88" s="115"/>
      <c r="S88" s="89"/>
    </row>
    <row r="89" spans="2:31" s="51" customFormat="1" x14ac:dyDescent="0.2">
      <c r="B89" s="115"/>
      <c r="C89" s="115"/>
      <c r="D89" s="115"/>
      <c r="E89" s="115"/>
      <c r="F89" s="115"/>
      <c r="G89" s="115"/>
      <c r="H89" s="115"/>
      <c r="I89" s="115"/>
      <c r="J89" s="115"/>
      <c r="K89" s="115"/>
      <c r="L89" s="115"/>
      <c r="M89" s="115"/>
      <c r="N89" s="115"/>
      <c r="O89" s="115"/>
      <c r="S89" s="89"/>
    </row>
    <row r="90" spans="2:31" s="51" customFormat="1" x14ac:dyDescent="0.2">
      <c r="B90" s="115"/>
      <c r="C90" s="115"/>
      <c r="D90" s="115"/>
      <c r="E90" s="115"/>
      <c r="F90" s="115"/>
      <c r="G90" s="115"/>
      <c r="H90" s="115"/>
      <c r="I90" s="115"/>
      <c r="J90" s="115"/>
      <c r="K90" s="115"/>
      <c r="L90" s="115"/>
      <c r="M90" s="115"/>
      <c r="N90" s="115"/>
      <c r="O90" s="115"/>
      <c r="S90" s="89"/>
    </row>
    <row r="91" spans="2:31" s="51" customFormat="1" x14ac:dyDescent="0.2">
      <c r="B91" s="109"/>
      <c r="C91" s="109"/>
      <c r="D91" s="109"/>
      <c r="E91" s="109"/>
      <c r="F91" s="109"/>
      <c r="G91" s="115"/>
      <c r="H91" s="115"/>
      <c r="I91" s="115"/>
      <c r="J91" s="115"/>
      <c r="K91" s="115"/>
      <c r="L91" s="115"/>
      <c r="M91" s="115"/>
      <c r="N91" s="115"/>
      <c r="O91" s="115"/>
      <c r="S91" s="89"/>
    </row>
    <row r="92" spans="2:31" s="51" customFormat="1" x14ac:dyDescent="0.2">
      <c r="B92" s="109"/>
      <c r="C92" s="109"/>
      <c r="D92" s="109"/>
      <c r="E92" s="109"/>
      <c r="F92" s="109"/>
      <c r="G92" s="115"/>
      <c r="H92" s="115"/>
      <c r="I92" s="115"/>
      <c r="J92" s="115"/>
      <c r="K92" s="115"/>
      <c r="L92" s="115"/>
      <c r="M92" s="115"/>
      <c r="N92" s="115"/>
      <c r="O92" s="115"/>
      <c r="S92" s="89"/>
    </row>
    <row r="93" spans="2:31" s="51" customFormat="1" x14ac:dyDescent="0.2">
      <c r="B93" s="109"/>
      <c r="C93" s="109"/>
      <c r="D93" s="109"/>
      <c r="E93" s="109"/>
      <c r="F93" s="109"/>
      <c r="G93" s="115"/>
      <c r="H93" s="115"/>
      <c r="I93" s="115"/>
      <c r="J93" s="115"/>
      <c r="K93" s="115"/>
      <c r="L93" s="115"/>
      <c r="M93" s="115"/>
      <c r="N93" s="115"/>
      <c r="O93" s="115"/>
      <c r="S93" s="89"/>
    </row>
    <row r="94" spans="2:31" s="51" customFormat="1" x14ac:dyDescent="0.2">
      <c r="B94" s="109"/>
      <c r="C94" s="109"/>
      <c r="D94" s="109"/>
      <c r="E94" s="109"/>
      <c r="F94" s="109"/>
      <c r="G94" s="115"/>
      <c r="H94" s="115"/>
      <c r="I94" s="115"/>
      <c r="J94" s="115"/>
      <c r="K94" s="115"/>
      <c r="L94" s="115"/>
      <c r="M94" s="115"/>
      <c r="N94" s="115"/>
      <c r="O94" s="115"/>
      <c r="S94" s="89"/>
    </row>
    <row r="95" spans="2:31" s="51" customFormat="1" x14ac:dyDescent="0.2">
      <c r="B95" s="109"/>
      <c r="C95" s="109"/>
      <c r="D95" s="109"/>
      <c r="E95" s="109"/>
      <c r="F95" s="109"/>
      <c r="G95" s="115"/>
      <c r="H95" s="115"/>
      <c r="I95" s="115"/>
      <c r="J95" s="115"/>
      <c r="K95" s="115"/>
      <c r="L95" s="115"/>
      <c r="M95" s="115"/>
      <c r="N95" s="115"/>
      <c r="O95" s="115"/>
      <c r="S95" s="89"/>
    </row>
    <row r="96" spans="2:31" s="51" customFormat="1" x14ac:dyDescent="0.2">
      <c r="B96" s="109"/>
      <c r="C96" s="109"/>
      <c r="D96" s="109"/>
      <c r="E96" s="109"/>
      <c r="F96" s="109"/>
      <c r="G96" s="115"/>
      <c r="H96" s="115"/>
      <c r="I96" s="115"/>
      <c r="J96" s="115"/>
      <c r="K96" s="115"/>
      <c r="L96" s="115"/>
      <c r="M96" s="115"/>
      <c r="N96" s="115"/>
      <c r="O96" s="115"/>
      <c r="S96" s="89"/>
    </row>
    <row r="97" spans="2:19" s="51" customFormat="1" x14ac:dyDescent="0.2">
      <c r="B97" s="109"/>
      <c r="C97" s="109"/>
      <c r="D97" s="109"/>
      <c r="E97" s="109"/>
      <c r="F97" s="109"/>
      <c r="G97" s="115"/>
      <c r="H97" s="115"/>
      <c r="I97" s="115"/>
      <c r="J97" s="115"/>
      <c r="K97" s="115"/>
      <c r="L97" s="115"/>
      <c r="M97" s="115"/>
      <c r="N97" s="115"/>
      <c r="O97" s="115"/>
      <c r="P97" s="108"/>
      <c r="S97" s="89"/>
    </row>
    <row r="98" spans="2:19" s="51" customFormat="1" x14ac:dyDescent="0.2">
      <c r="B98" s="109"/>
      <c r="C98" s="109"/>
      <c r="D98" s="109"/>
      <c r="E98" s="109"/>
      <c r="F98" s="109"/>
      <c r="G98" s="115"/>
      <c r="H98" s="115"/>
      <c r="I98" s="115"/>
      <c r="J98" s="115"/>
      <c r="K98" s="115"/>
      <c r="L98" s="115"/>
      <c r="M98" s="115"/>
      <c r="N98" s="115"/>
      <c r="O98" s="115"/>
      <c r="P98" s="108"/>
      <c r="S98" s="89"/>
    </row>
    <row r="99" spans="2:19" s="51" customFormat="1" x14ac:dyDescent="0.2">
      <c r="B99" s="109"/>
      <c r="C99" s="109"/>
      <c r="D99" s="109"/>
      <c r="E99" s="109"/>
      <c r="F99" s="109"/>
      <c r="G99" s="115"/>
      <c r="H99" s="115"/>
      <c r="I99" s="115"/>
      <c r="J99" s="115"/>
      <c r="K99" s="115"/>
      <c r="L99" s="115"/>
      <c r="M99" s="115"/>
      <c r="N99" s="115"/>
      <c r="O99" s="115"/>
      <c r="P99" s="108"/>
      <c r="S99" s="89"/>
    </row>
    <row r="100" spans="2:19" s="51" customFormat="1" x14ac:dyDescent="0.2">
      <c r="B100" s="109"/>
      <c r="C100" s="109"/>
      <c r="D100" s="109"/>
      <c r="E100" s="109"/>
      <c r="F100" s="109"/>
      <c r="G100" s="115"/>
      <c r="H100" s="115"/>
      <c r="I100" s="115"/>
      <c r="J100" s="115"/>
      <c r="K100" s="115"/>
      <c r="L100" s="115"/>
      <c r="M100" s="115"/>
      <c r="N100" s="115"/>
      <c r="O100" s="115"/>
      <c r="P100" s="108"/>
      <c r="Q100" s="56" t="s">
        <v>69</v>
      </c>
      <c r="S100" s="89"/>
    </row>
    <row r="101" spans="2:19" s="51" customFormat="1" x14ac:dyDescent="0.2">
      <c r="B101" s="114"/>
      <c r="C101" s="114"/>
      <c r="D101" s="109"/>
      <c r="E101" s="109"/>
      <c r="F101" s="109"/>
      <c r="G101" s="115"/>
      <c r="H101" s="115"/>
      <c r="I101" s="115"/>
      <c r="J101" s="115"/>
      <c r="K101" s="115"/>
      <c r="L101" s="115"/>
      <c r="M101" s="115"/>
      <c r="N101" s="115"/>
      <c r="O101" s="115"/>
      <c r="P101" s="108"/>
      <c r="Q101" s="56" t="s">
        <v>70</v>
      </c>
      <c r="S101" s="89"/>
    </row>
    <row r="102" spans="2:19" s="51" customFormat="1" x14ac:dyDescent="0.2">
      <c r="B102" s="114"/>
      <c r="C102" s="114"/>
      <c r="D102" s="109"/>
      <c r="E102" s="109"/>
      <c r="F102" s="109"/>
      <c r="G102" s="115"/>
      <c r="H102" s="115"/>
      <c r="I102" s="115"/>
      <c r="J102" s="115"/>
      <c r="K102" s="115"/>
      <c r="L102" s="115"/>
      <c r="M102" s="115"/>
      <c r="N102" s="115"/>
      <c r="O102" s="115"/>
      <c r="P102" s="108"/>
      <c r="Q102" s="56" t="s">
        <v>72</v>
      </c>
      <c r="S102" s="89"/>
    </row>
    <row r="103" spans="2:19" s="51" customFormat="1" x14ac:dyDescent="0.2">
      <c r="B103" s="114"/>
      <c r="C103" s="114"/>
      <c r="D103" s="109"/>
      <c r="E103" s="109"/>
      <c r="F103" s="109"/>
      <c r="G103" s="115"/>
      <c r="H103" s="115"/>
      <c r="I103" s="115"/>
      <c r="J103" s="115"/>
      <c r="K103" s="115"/>
      <c r="L103" s="115"/>
      <c r="M103" s="115"/>
      <c r="N103" s="115"/>
      <c r="O103" s="115"/>
      <c r="P103" s="108"/>
      <c r="Q103" s="56" t="s">
        <v>71</v>
      </c>
      <c r="S103" s="89"/>
    </row>
    <row r="104" spans="2:19" s="51" customFormat="1" x14ac:dyDescent="0.2">
      <c r="B104" s="109"/>
      <c r="C104" s="114"/>
      <c r="D104" s="109"/>
      <c r="E104" s="109"/>
      <c r="F104" s="109"/>
      <c r="G104" s="115"/>
      <c r="H104" s="115"/>
      <c r="I104" s="115"/>
      <c r="J104" s="115"/>
      <c r="K104" s="115"/>
      <c r="L104" s="115"/>
      <c r="M104" s="116"/>
      <c r="N104" s="115"/>
      <c r="O104" s="115"/>
      <c r="P104" s="108"/>
      <c r="Q104" s="56" t="s">
        <v>73</v>
      </c>
      <c r="S104" s="89"/>
    </row>
    <row r="105" spans="2:19" s="51" customFormat="1" x14ac:dyDescent="0.2">
      <c r="B105" s="109"/>
      <c r="C105" s="114"/>
      <c r="D105" s="109"/>
      <c r="E105" s="109"/>
      <c r="F105" s="109"/>
      <c r="G105" s="115"/>
      <c r="H105" s="115"/>
      <c r="I105" s="115"/>
      <c r="J105" s="115"/>
      <c r="K105" s="115"/>
      <c r="L105" s="115"/>
      <c r="M105" s="115"/>
      <c r="N105" s="115" t="s">
        <v>67</v>
      </c>
      <c r="O105" s="115"/>
      <c r="P105" s="108"/>
      <c r="Q105" s="56" t="s">
        <v>74</v>
      </c>
      <c r="S105" s="89"/>
    </row>
    <row r="106" spans="2:19" s="51" customFormat="1" x14ac:dyDescent="0.2">
      <c r="B106" s="109"/>
      <c r="C106" s="114"/>
      <c r="D106" s="109"/>
      <c r="E106" s="109"/>
      <c r="F106" s="109"/>
      <c r="G106" s="115"/>
      <c r="H106" s="115"/>
      <c r="I106" s="115"/>
      <c r="J106" s="115"/>
      <c r="K106" s="115"/>
      <c r="L106" s="115"/>
      <c r="M106" s="115"/>
      <c r="N106" s="115"/>
      <c r="O106" s="115"/>
      <c r="P106" s="108"/>
      <c r="S106" s="89"/>
    </row>
    <row r="107" spans="2:19" s="51" customFormat="1" x14ac:dyDescent="0.2">
      <c r="B107" s="109"/>
      <c r="C107" s="114"/>
      <c r="D107" s="109"/>
      <c r="E107" s="109"/>
      <c r="F107" s="109"/>
      <c r="G107" s="115"/>
      <c r="H107" s="115"/>
      <c r="I107" s="115"/>
      <c r="J107" s="115"/>
      <c r="K107" s="115"/>
      <c r="L107" s="115"/>
      <c r="M107" s="115"/>
      <c r="N107" s="115"/>
      <c r="O107" s="115"/>
      <c r="P107" s="108"/>
      <c r="S107" s="89"/>
    </row>
    <row r="108" spans="2:19" s="51" customFormat="1" x14ac:dyDescent="0.2">
      <c r="B108" s="109"/>
      <c r="C108" s="109"/>
      <c r="D108" s="109"/>
      <c r="E108" s="109"/>
      <c r="F108" s="109"/>
      <c r="G108" s="115"/>
      <c r="H108" s="115"/>
      <c r="I108" s="115"/>
      <c r="J108" s="115"/>
      <c r="K108" s="115"/>
      <c r="L108" s="115"/>
      <c r="M108" s="115"/>
      <c r="N108" s="115"/>
      <c r="O108" s="115"/>
      <c r="P108" s="108"/>
      <c r="S108" s="89"/>
    </row>
    <row r="109" spans="2:19" s="51" customFormat="1" x14ac:dyDescent="0.2">
      <c r="B109" s="109"/>
      <c r="C109" s="109"/>
      <c r="D109" s="109"/>
      <c r="E109" s="109"/>
      <c r="F109" s="109"/>
      <c r="G109" s="115"/>
      <c r="H109" s="115"/>
      <c r="I109" s="115"/>
      <c r="J109" s="115"/>
      <c r="K109" s="115"/>
      <c r="L109" s="115"/>
      <c r="M109" s="115"/>
      <c r="N109" s="115"/>
      <c r="O109" s="115"/>
      <c r="P109" s="108"/>
      <c r="S109" s="89"/>
    </row>
    <row r="110" spans="2:19" s="51" customFormat="1" x14ac:dyDescent="0.2">
      <c r="B110" s="109"/>
      <c r="C110" s="109"/>
      <c r="D110" s="109"/>
      <c r="E110" s="109"/>
      <c r="F110" s="109"/>
      <c r="G110" s="115"/>
      <c r="H110" s="115"/>
      <c r="I110" s="115"/>
      <c r="J110" s="115"/>
      <c r="K110" s="115"/>
      <c r="L110" s="115"/>
      <c r="M110" s="115"/>
      <c r="N110" s="115"/>
      <c r="O110" s="115"/>
      <c r="P110" s="108"/>
      <c r="Q110" s="56">
        <v>2015</v>
      </c>
      <c r="S110" s="89"/>
    </row>
    <row r="111" spans="2:19" s="51" customFormat="1" ht="12.75" customHeight="1" x14ac:dyDescent="0.2">
      <c r="B111" s="109"/>
      <c r="C111" s="109"/>
      <c r="D111" s="109"/>
      <c r="E111" s="109"/>
      <c r="F111" s="109"/>
      <c r="G111" s="115"/>
      <c r="H111" s="115"/>
      <c r="I111" s="115"/>
      <c r="J111" s="115"/>
      <c r="K111" s="115"/>
      <c r="L111" s="115"/>
      <c r="M111" s="115"/>
      <c r="N111" s="115"/>
      <c r="O111" s="115"/>
      <c r="Q111" s="56">
        <v>2016</v>
      </c>
      <c r="S111" s="89"/>
    </row>
    <row r="112" spans="2:19" s="51" customFormat="1" x14ac:dyDescent="0.2">
      <c r="B112" s="109"/>
      <c r="C112" s="109"/>
      <c r="D112" s="109"/>
      <c r="E112" s="109"/>
      <c r="F112" s="109"/>
      <c r="G112" s="115"/>
      <c r="H112" s="115"/>
      <c r="I112" s="115"/>
      <c r="J112" s="115"/>
      <c r="K112" s="115"/>
      <c r="L112" s="115"/>
      <c r="M112" s="115"/>
      <c r="N112" s="115"/>
      <c r="O112" s="115"/>
      <c r="Q112" s="56">
        <v>2017</v>
      </c>
      <c r="S112" s="89"/>
    </row>
    <row r="113" spans="2:31" s="51" customFormat="1" x14ac:dyDescent="0.2">
      <c r="B113" s="109"/>
      <c r="C113" s="109"/>
      <c r="D113" s="109"/>
      <c r="E113" s="109"/>
      <c r="F113" s="109"/>
      <c r="G113" s="115"/>
      <c r="H113" s="115"/>
      <c r="I113" s="115"/>
      <c r="J113" s="115"/>
      <c r="K113" s="115"/>
      <c r="L113" s="115"/>
      <c r="M113" s="115"/>
      <c r="N113" s="115"/>
      <c r="O113" s="115"/>
      <c r="Q113" s="56">
        <v>2018</v>
      </c>
      <c r="S113" s="89"/>
    </row>
    <row r="114" spans="2:31" s="51" customFormat="1" x14ac:dyDescent="0.2">
      <c r="B114" s="109"/>
      <c r="C114" s="109"/>
      <c r="D114" s="109"/>
      <c r="E114" s="109"/>
      <c r="F114" s="109"/>
      <c r="G114" s="115"/>
      <c r="H114" s="115"/>
      <c r="I114" s="115"/>
      <c r="J114" s="115"/>
      <c r="K114" s="115"/>
      <c r="L114" s="115"/>
      <c r="M114" s="115"/>
      <c r="N114" s="115"/>
      <c r="O114" s="115"/>
      <c r="S114" s="89"/>
    </row>
    <row r="115" spans="2:31" s="51" customFormat="1" x14ac:dyDescent="0.2">
      <c r="B115" s="109"/>
      <c r="C115" s="109"/>
      <c r="D115" s="109"/>
      <c r="E115" s="109"/>
      <c r="F115" s="109"/>
      <c r="G115" s="115"/>
      <c r="H115" s="115"/>
      <c r="I115" s="115"/>
      <c r="J115" s="115"/>
      <c r="K115" s="115"/>
      <c r="L115" s="115"/>
      <c r="M115" s="115"/>
      <c r="N115" s="115"/>
      <c r="O115" s="115"/>
      <c r="S115" s="89"/>
    </row>
    <row r="116" spans="2:31" s="51" customFormat="1" x14ac:dyDescent="0.2">
      <c r="B116" s="110"/>
      <c r="C116" s="109"/>
      <c r="D116" s="109"/>
      <c r="E116" s="109"/>
      <c r="F116" s="109"/>
      <c r="G116" s="115"/>
      <c r="H116" s="115"/>
      <c r="I116" s="115"/>
      <c r="J116" s="115"/>
      <c r="K116" s="115"/>
      <c r="L116" s="115"/>
      <c r="M116" s="115"/>
      <c r="N116" s="115"/>
      <c r="O116" s="115"/>
      <c r="S116" s="89"/>
    </row>
    <row r="117" spans="2:31" s="51" customFormat="1" x14ac:dyDescent="0.2">
      <c r="B117" s="110"/>
      <c r="C117" s="109"/>
      <c r="D117" s="109"/>
      <c r="E117" s="109"/>
      <c r="F117" s="109"/>
      <c r="G117" s="115"/>
      <c r="H117" s="115"/>
      <c r="I117" s="115"/>
      <c r="J117" s="115"/>
      <c r="K117" s="115"/>
      <c r="L117" s="115"/>
      <c r="M117" s="115"/>
      <c r="N117" s="115"/>
      <c r="O117" s="115"/>
      <c r="S117" s="89"/>
    </row>
    <row r="118" spans="2:31" s="51" customFormat="1" x14ac:dyDescent="0.2">
      <c r="B118" s="110"/>
      <c r="C118" s="109"/>
      <c r="D118" s="109"/>
      <c r="E118" s="109"/>
      <c r="F118" s="109"/>
      <c r="G118" s="115"/>
      <c r="H118" s="115"/>
      <c r="I118" s="115"/>
      <c r="J118" s="115"/>
      <c r="K118" s="115"/>
      <c r="L118" s="115"/>
      <c r="M118" s="115"/>
      <c r="N118" s="115"/>
      <c r="O118" s="115"/>
      <c r="S118" s="89"/>
    </row>
    <row r="119" spans="2:31" s="51" customFormat="1" x14ac:dyDescent="0.2">
      <c r="B119" s="110"/>
      <c r="C119" s="109"/>
      <c r="D119" s="109"/>
      <c r="E119" s="109"/>
      <c r="F119" s="109"/>
      <c r="G119" s="115"/>
      <c r="H119" s="115"/>
      <c r="I119" s="115"/>
      <c r="J119" s="115"/>
      <c r="K119" s="115"/>
      <c r="L119" s="115"/>
      <c r="M119" s="115"/>
      <c r="N119" s="115"/>
      <c r="O119" s="115"/>
      <c r="S119" s="89"/>
    </row>
    <row r="120" spans="2:31" s="51" customFormat="1" x14ac:dyDescent="0.2">
      <c r="B120" s="110"/>
      <c r="C120" s="109"/>
      <c r="D120" s="109"/>
      <c r="E120" s="109"/>
      <c r="F120" s="109"/>
      <c r="G120" s="115"/>
      <c r="H120" s="115"/>
      <c r="I120" s="115"/>
      <c r="J120" s="115"/>
      <c r="K120" s="115"/>
      <c r="L120" s="115"/>
      <c r="M120" s="115"/>
      <c r="N120" s="115"/>
      <c r="O120" s="115"/>
      <c r="S120" s="89"/>
    </row>
    <row r="121" spans="2:31" s="51" customFormat="1" x14ac:dyDescent="0.2">
      <c r="B121" s="110"/>
      <c r="C121" s="109"/>
      <c r="D121" s="109"/>
      <c r="E121" s="109"/>
      <c r="F121" s="109"/>
      <c r="G121" s="115"/>
      <c r="H121" s="115"/>
      <c r="I121" s="115"/>
      <c r="J121" s="115"/>
      <c r="K121" s="115"/>
      <c r="L121" s="115"/>
      <c r="M121" s="115"/>
      <c r="N121" s="115"/>
      <c r="O121" s="115"/>
      <c r="S121" s="89"/>
    </row>
    <row r="122" spans="2:31" s="51" customFormat="1" x14ac:dyDescent="0.2">
      <c r="B122" s="110"/>
      <c r="C122" s="109"/>
      <c r="D122" s="109"/>
      <c r="E122" s="109"/>
      <c r="F122" s="109"/>
      <c r="G122" s="115"/>
      <c r="H122" s="115"/>
      <c r="I122" s="115"/>
      <c r="J122" s="115"/>
      <c r="K122" s="115"/>
      <c r="L122" s="115"/>
      <c r="M122" s="115"/>
      <c r="N122" s="115"/>
      <c r="O122" s="115"/>
      <c r="S122" s="89"/>
    </row>
    <row r="123" spans="2:31" s="51" customFormat="1" x14ac:dyDescent="0.2">
      <c r="B123" s="111"/>
      <c r="C123" s="109"/>
      <c r="D123" s="109"/>
      <c r="E123" s="109"/>
      <c r="F123" s="109"/>
      <c r="G123" s="115"/>
      <c r="H123" s="115"/>
      <c r="I123" s="115"/>
      <c r="J123" s="115"/>
      <c r="K123" s="115"/>
      <c r="L123" s="115"/>
      <c r="M123" s="115"/>
      <c r="N123" s="115"/>
      <c r="O123" s="115"/>
      <c r="S123" s="89"/>
    </row>
    <row r="124" spans="2:31" s="51" customFormat="1" x14ac:dyDescent="0.2">
      <c r="B124" s="111"/>
      <c r="C124" s="109"/>
      <c r="D124" s="109"/>
      <c r="E124" s="109"/>
      <c r="F124" s="109"/>
      <c r="G124" s="115"/>
      <c r="H124" s="115"/>
      <c r="I124" s="115"/>
      <c r="J124" s="115"/>
      <c r="K124" s="115"/>
      <c r="L124" s="115"/>
      <c r="M124" s="115"/>
      <c r="N124" s="115"/>
      <c r="O124" s="115"/>
      <c r="R124" s="52"/>
      <c r="S124" s="92"/>
      <c r="T124" s="52"/>
      <c r="U124" s="52"/>
      <c r="V124" s="52"/>
      <c r="W124" s="52"/>
      <c r="X124" s="52"/>
      <c r="Y124" s="52"/>
      <c r="Z124" s="52"/>
      <c r="AA124" s="52"/>
      <c r="AB124" s="52"/>
      <c r="AC124" s="52"/>
      <c r="AD124" s="52"/>
      <c r="AE124" s="52"/>
    </row>
    <row r="125" spans="2:31" s="51" customFormat="1" x14ac:dyDescent="0.2">
      <c r="B125" s="109"/>
      <c r="C125" s="109"/>
      <c r="D125" s="109"/>
      <c r="E125" s="109"/>
      <c r="F125" s="109"/>
      <c r="G125" s="115"/>
      <c r="H125" s="115"/>
      <c r="I125" s="115"/>
      <c r="J125" s="115"/>
      <c r="K125" s="115"/>
      <c r="L125" s="115"/>
      <c r="M125" s="115"/>
      <c r="N125" s="115"/>
      <c r="O125" s="115"/>
      <c r="R125" s="52"/>
      <c r="S125" s="92"/>
      <c r="T125" s="52"/>
      <c r="U125" s="52"/>
      <c r="V125" s="52"/>
      <c r="W125" s="52"/>
      <c r="X125" s="52"/>
      <c r="Y125" s="52"/>
      <c r="Z125" s="52"/>
      <c r="AA125" s="52"/>
      <c r="AB125" s="52"/>
      <c r="AC125" s="52"/>
      <c r="AD125" s="52"/>
      <c r="AE125" s="52"/>
    </row>
    <row r="126" spans="2:31" s="51" customFormat="1" ht="38.25" x14ac:dyDescent="0.2">
      <c r="B126" s="112" t="s">
        <v>75</v>
      </c>
      <c r="C126" s="109"/>
      <c r="D126" s="109"/>
      <c r="E126" s="109"/>
      <c r="F126" s="109"/>
      <c r="G126" s="115"/>
      <c r="H126" s="115"/>
      <c r="I126" s="115"/>
      <c r="J126" s="115"/>
      <c r="K126" s="115"/>
      <c r="L126" s="115"/>
      <c r="M126" s="115"/>
      <c r="N126" s="115"/>
      <c r="O126" s="115"/>
      <c r="R126" s="52"/>
      <c r="S126" s="92"/>
      <c r="T126" s="52"/>
      <c r="U126" s="52"/>
      <c r="V126" s="52"/>
      <c r="W126" s="52"/>
      <c r="X126" s="52"/>
      <c r="Y126" s="52"/>
      <c r="Z126" s="52"/>
      <c r="AA126" s="52"/>
      <c r="AB126" s="52"/>
      <c r="AC126" s="52"/>
      <c r="AD126" s="52"/>
      <c r="AE126" s="52"/>
    </row>
    <row r="127" spans="2:31" s="51" customFormat="1" ht="38.25" x14ac:dyDescent="0.2">
      <c r="B127" s="112" t="s">
        <v>187</v>
      </c>
      <c r="C127" s="109"/>
      <c r="D127" s="109"/>
      <c r="E127" s="109"/>
      <c r="F127" s="109"/>
      <c r="G127" s="115"/>
      <c r="H127" s="115"/>
      <c r="I127" s="115"/>
      <c r="J127" s="115"/>
      <c r="K127" s="115"/>
      <c r="L127" s="115"/>
      <c r="M127" s="115"/>
      <c r="N127" s="115"/>
      <c r="O127" s="115"/>
      <c r="R127" s="52"/>
      <c r="S127" s="92"/>
      <c r="T127" s="52"/>
      <c r="U127" s="52"/>
      <c r="V127" s="52"/>
      <c r="W127" s="52"/>
      <c r="X127" s="52"/>
      <c r="Y127" s="52"/>
      <c r="Z127" s="52"/>
      <c r="AA127" s="52"/>
      <c r="AB127" s="52"/>
      <c r="AC127" s="52"/>
      <c r="AD127" s="52"/>
      <c r="AE127" s="52"/>
    </row>
    <row r="128" spans="2:31" s="51" customFormat="1" ht="38.25" x14ac:dyDescent="0.2">
      <c r="B128" s="112" t="s">
        <v>188</v>
      </c>
      <c r="C128" s="109"/>
      <c r="D128" s="109"/>
      <c r="E128" s="109"/>
      <c r="F128" s="109"/>
      <c r="G128" s="115"/>
      <c r="H128" s="115"/>
      <c r="I128" s="115"/>
      <c r="J128" s="115"/>
      <c r="K128" s="115"/>
      <c r="L128" s="115"/>
      <c r="M128" s="115"/>
      <c r="N128" s="115"/>
      <c r="O128" s="115"/>
      <c r="R128" s="52"/>
      <c r="S128" s="92"/>
      <c r="T128" s="52"/>
      <c r="U128" s="52"/>
      <c r="V128" s="52"/>
      <c r="W128" s="52"/>
      <c r="X128" s="52"/>
      <c r="Y128" s="52"/>
      <c r="Z128" s="52"/>
      <c r="AA128" s="52"/>
      <c r="AB128" s="52"/>
      <c r="AC128" s="52"/>
      <c r="AD128" s="52"/>
      <c r="AE128" s="52"/>
    </row>
    <row r="129" spans="2:31" s="51" customFormat="1" ht="63.75" x14ac:dyDescent="0.2">
      <c r="B129" s="112" t="s">
        <v>189</v>
      </c>
      <c r="C129" s="109"/>
      <c r="D129" s="109"/>
      <c r="E129" s="109"/>
      <c r="F129" s="109"/>
      <c r="G129" s="115"/>
      <c r="H129" s="115"/>
      <c r="I129" s="115"/>
      <c r="J129" s="115"/>
      <c r="K129" s="115"/>
      <c r="L129" s="115"/>
      <c r="M129" s="115"/>
      <c r="N129" s="115"/>
      <c r="O129" s="115"/>
      <c r="R129" s="52"/>
      <c r="S129" s="92"/>
      <c r="T129" s="52"/>
      <c r="U129" s="52"/>
      <c r="V129" s="52"/>
      <c r="W129" s="52"/>
      <c r="X129" s="52"/>
      <c r="Y129" s="52"/>
      <c r="Z129" s="52"/>
      <c r="AA129" s="52"/>
      <c r="AB129" s="52"/>
      <c r="AC129" s="52"/>
      <c r="AD129" s="52"/>
      <c r="AE129" s="52"/>
    </row>
    <row r="130" spans="2:31" s="51" customFormat="1" ht="51" x14ac:dyDescent="0.2">
      <c r="B130" s="112" t="s">
        <v>190</v>
      </c>
      <c r="C130" s="109"/>
      <c r="D130" s="109"/>
      <c r="E130" s="109"/>
      <c r="F130" s="109"/>
      <c r="G130" s="115"/>
      <c r="H130" s="115"/>
      <c r="I130" s="115"/>
      <c r="J130" s="115"/>
      <c r="K130" s="115"/>
      <c r="L130" s="115"/>
      <c r="M130" s="115"/>
      <c r="N130" s="115"/>
      <c r="O130" s="115"/>
      <c r="R130" s="52"/>
      <c r="S130" s="92"/>
      <c r="T130" s="52"/>
      <c r="U130" s="52"/>
      <c r="V130" s="52"/>
      <c r="W130" s="52"/>
      <c r="X130" s="52"/>
      <c r="Y130" s="52"/>
      <c r="Z130" s="52"/>
      <c r="AA130" s="52"/>
      <c r="AB130" s="52"/>
      <c r="AC130" s="52"/>
      <c r="AD130" s="52"/>
      <c r="AE130" s="52"/>
    </row>
    <row r="131" spans="2:31" s="51" customFormat="1" ht="38.25" x14ac:dyDescent="0.2">
      <c r="B131" s="112" t="s">
        <v>191</v>
      </c>
      <c r="C131" s="109"/>
      <c r="D131" s="109"/>
      <c r="E131" s="109"/>
      <c r="F131" s="109"/>
      <c r="G131" s="115"/>
      <c r="H131" s="115"/>
      <c r="I131" s="115"/>
      <c r="J131" s="115"/>
      <c r="K131" s="115"/>
      <c r="L131" s="115"/>
      <c r="M131" s="115"/>
      <c r="N131" s="115"/>
      <c r="O131" s="115"/>
      <c r="R131" s="52"/>
      <c r="S131" s="92"/>
      <c r="T131" s="52"/>
      <c r="U131" s="52"/>
      <c r="V131" s="52"/>
      <c r="W131" s="52"/>
      <c r="X131" s="52"/>
      <c r="Y131" s="52"/>
      <c r="Z131" s="52"/>
      <c r="AA131" s="52"/>
      <c r="AB131" s="52"/>
      <c r="AC131" s="52"/>
      <c r="AD131" s="52"/>
      <c r="AE131" s="52"/>
    </row>
    <row r="132" spans="2:31" s="51" customFormat="1" ht="25.5" x14ac:dyDescent="0.2">
      <c r="B132" s="112" t="s">
        <v>175</v>
      </c>
      <c r="C132" s="109"/>
      <c r="D132" s="109"/>
      <c r="E132" s="109"/>
      <c r="F132" s="109"/>
      <c r="G132" s="115"/>
      <c r="H132" s="115"/>
      <c r="I132" s="115"/>
      <c r="J132" s="115"/>
      <c r="K132" s="115"/>
      <c r="L132" s="115"/>
      <c r="M132" s="115"/>
      <c r="N132" s="115"/>
      <c r="O132" s="115"/>
      <c r="R132" s="52"/>
      <c r="S132" s="92"/>
      <c r="T132" s="52"/>
      <c r="U132" s="52"/>
      <c r="V132" s="52"/>
      <c r="W132" s="52"/>
      <c r="X132" s="52"/>
      <c r="Y132" s="52"/>
      <c r="Z132" s="52"/>
      <c r="AA132" s="52"/>
      <c r="AB132" s="52"/>
      <c r="AC132" s="52"/>
      <c r="AD132" s="52"/>
      <c r="AE132" s="52"/>
    </row>
    <row r="133" spans="2:31" s="51" customFormat="1" x14ac:dyDescent="0.2">
      <c r="B133" s="112" t="s">
        <v>114</v>
      </c>
      <c r="C133" s="109"/>
      <c r="D133" s="109"/>
      <c r="E133" s="109"/>
      <c r="F133" s="109"/>
      <c r="G133" s="115"/>
      <c r="H133" s="115"/>
      <c r="I133" s="115"/>
      <c r="J133" s="115"/>
      <c r="K133" s="115"/>
      <c r="L133" s="115"/>
      <c r="M133" s="115"/>
      <c r="N133" s="115"/>
      <c r="O133" s="115"/>
      <c r="R133" s="52"/>
      <c r="S133" s="92"/>
      <c r="T133" s="52"/>
      <c r="U133" s="52"/>
      <c r="V133" s="52"/>
      <c r="W133" s="52"/>
      <c r="X133" s="52"/>
      <c r="Y133" s="52"/>
      <c r="Z133" s="52"/>
      <c r="AA133" s="52"/>
      <c r="AB133" s="52"/>
      <c r="AC133" s="52"/>
      <c r="AD133" s="52"/>
      <c r="AE133" s="52"/>
    </row>
    <row r="134" spans="2:31" s="51" customFormat="1" x14ac:dyDescent="0.2">
      <c r="B134" s="110"/>
      <c r="C134" s="109"/>
      <c r="D134" s="109"/>
      <c r="E134" s="109"/>
      <c r="F134" s="109"/>
      <c r="G134" s="115"/>
      <c r="H134" s="115"/>
      <c r="I134" s="115"/>
      <c r="J134" s="115"/>
      <c r="K134" s="115"/>
      <c r="L134" s="115"/>
      <c r="M134" s="115"/>
      <c r="N134" s="115"/>
      <c r="O134" s="115"/>
      <c r="R134" s="52"/>
      <c r="S134" s="92"/>
      <c r="T134" s="52"/>
      <c r="U134" s="52"/>
      <c r="V134" s="52"/>
      <c r="W134" s="52"/>
      <c r="X134" s="52"/>
      <c r="Y134" s="52"/>
      <c r="Z134" s="52"/>
      <c r="AA134" s="52"/>
      <c r="AB134" s="52"/>
      <c r="AC134" s="52"/>
      <c r="AD134" s="52"/>
      <c r="AE134" s="52"/>
    </row>
    <row r="135" spans="2:31" s="52" customFormat="1" x14ac:dyDescent="0.2">
      <c r="B135" s="110"/>
      <c r="C135" s="109"/>
      <c r="D135" s="109"/>
      <c r="E135" s="109"/>
      <c r="F135" s="109"/>
      <c r="G135" s="115"/>
      <c r="H135" s="115"/>
      <c r="I135" s="115"/>
      <c r="J135" s="115"/>
      <c r="K135" s="115"/>
      <c r="L135" s="115"/>
      <c r="M135" s="115"/>
      <c r="N135" s="115"/>
      <c r="O135" s="115"/>
      <c r="P135" s="51"/>
      <c r="R135" s="50"/>
      <c r="S135" s="89"/>
      <c r="T135" s="50"/>
      <c r="U135" s="50"/>
      <c r="V135" s="50"/>
      <c r="W135" s="50"/>
      <c r="X135" s="50"/>
      <c r="Y135" s="50"/>
      <c r="Z135" s="50"/>
      <c r="AA135" s="50"/>
      <c r="AB135" s="50"/>
      <c r="AC135" s="50"/>
      <c r="AD135" s="50"/>
      <c r="AE135" s="50"/>
    </row>
    <row r="136" spans="2:31" s="52" customFormat="1" x14ac:dyDescent="0.2">
      <c r="B136" s="109" t="s">
        <v>29</v>
      </c>
      <c r="C136" s="109"/>
      <c r="D136" s="109"/>
      <c r="E136" s="109"/>
      <c r="F136" s="109"/>
      <c r="G136" s="115"/>
      <c r="H136" s="115"/>
      <c r="I136" s="115"/>
      <c r="J136" s="115"/>
      <c r="K136" s="115"/>
      <c r="L136" s="115"/>
      <c r="M136" s="115"/>
      <c r="N136" s="115"/>
      <c r="O136" s="115"/>
      <c r="P136" s="51"/>
      <c r="R136" s="50"/>
      <c r="S136" s="89"/>
      <c r="T136" s="50"/>
      <c r="U136" s="50"/>
      <c r="V136" s="50"/>
      <c r="W136" s="50"/>
      <c r="X136" s="50"/>
      <c r="Y136" s="50"/>
      <c r="Z136" s="50"/>
      <c r="AA136" s="50"/>
      <c r="AB136" s="50"/>
      <c r="AC136" s="50"/>
      <c r="AD136" s="50"/>
      <c r="AE136" s="50"/>
    </row>
    <row r="137" spans="2:31" s="52" customFormat="1" x14ac:dyDescent="0.2">
      <c r="B137" s="57" t="s">
        <v>55</v>
      </c>
      <c r="C137" s="109"/>
      <c r="D137" s="109"/>
      <c r="E137" s="109"/>
      <c r="F137" s="109"/>
      <c r="G137" s="115"/>
      <c r="H137" s="115"/>
      <c r="I137" s="115"/>
      <c r="J137" s="115"/>
      <c r="K137" s="115"/>
      <c r="L137" s="115"/>
      <c r="M137" s="115"/>
      <c r="N137" s="115"/>
      <c r="O137" s="115"/>
      <c r="P137" s="51"/>
      <c r="R137" s="50"/>
      <c r="S137" s="89"/>
      <c r="T137" s="50"/>
      <c r="U137" s="50"/>
      <c r="V137" s="50"/>
      <c r="W137" s="50"/>
      <c r="X137" s="50"/>
      <c r="Y137" s="50"/>
      <c r="Z137" s="50"/>
      <c r="AA137" s="50"/>
      <c r="AB137" s="50"/>
      <c r="AC137" s="50"/>
      <c r="AD137" s="50"/>
      <c r="AE137" s="50"/>
    </row>
    <row r="138" spans="2:31" s="52" customFormat="1" x14ac:dyDescent="0.2">
      <c r="B138" s="57" t="s">
        <v>166</v>
      </c>
      <c r="C138" s="109"/>
      <c r="D138" s="109"/>
      <c r="E138" s="109"/>
      <c r="F138" s="109"/>
      <c r="G138" s="115"/>
      <c r="H138" s="115"/>
      <c r="I138" s="115"/>
      <c r="J138" s="115"/>
      <c r="K138" s="115"/>
      <c r="L138" s="115"/>
      <c r="M138" s="115"/>
      <c r="N138" s="115"/>
      <c r="O138" s="115"/>
      <c r="P138" s="51"/>
      <c r="R138" s="50"/>
      <c r="S138" s="89"/>
      <c r="T138" s="50"/>
      <c r="U138" s="50"/>
      <c r="V138" s="50"/>
      <c r="W138" s="50"/>
      <c r="X138" s="50"/>
      <c r="Y138" s="50"/>
      <c r="Z138" s="50"/>
      <c r="AA138" s="50"/>
      <c r="AB138" s="50"/>
      <c r="AC138" s="50"/>
      <c r="AD138" s="50"/>
      <c r="AE138" s="50"/>
    </row>
    <row r="139" spans="2:31" s="52" customFormat="1" x14ac:dyDescent="0.2">
      <c r="B139" s="57" t="s">
        <v>39</v>
      </c>
      <c r="C139" s="109"/>
      <c r="D139" s="109"/>
      <c r="E139" s="109"/>
      <c r="F139" s="109"/>
      <c r="G139" s="115"/>
      <c r="H139" s="115"/>
      <c r="I139" s="115"/>
      <c r="J139" s="115"/>
      <c r="K139" s="115"/>
      <c r="L139" s="115"/>
      <c r="M139" s="115"/>
      <c r="N139" s="115"/>
      <c r="O139" s="115"/>
      <c r="P139" s="51"/>
      <c r="R139" s="50"/>
      <c r="S139" s="89"/>
      <c r="T139" s="50"/>
      <c r="U139" s="50"/>
      <c r="V139" s="50"/>
      <c r="W139" s="50"/>
      <c r="X139" s="50"/>
      <c r="Y139" s="50"/>
      <c r="Z139" s="50"/>
      <c r="AA139" s="50"/>
      <c r="AB139" s="50"/>
      <c r="AC139" s="50"/>
      <c r="AD139" s="50"/>
      <c r="AE139" s="50"/>
    </row>
    <row r="140" spans="2:31" s="52" customFormat="1" x14ac:dyDescent="0.2">
      <c r="B140" s="57" t="s">
        <v>172</v>
      </c>
      <c r="C140" s="109"/>
      <c r="D140" s="109"/>
      <c r="E140" s="109"/>
      <c r="F140" s="109"/>
      <c r="G140" s="115"/>
      <c r="H140" s="115"/>
      <c r="I140" s="115"/>
      <c r="J140" s="115"/>
      <c r="K140" s="115"/>
      <c r="L140" s="115"/>
      <c r="M140" s="115"/>
      <c r="N140" s="115"/>
      <c r="O140" s="115"/>
      <c r="P140" s="51"/>
      <c r="R140" s="50"/>
      <c r="S140" s="89"/>
      <c r="T140" s="50"/>
      <c r="U140" s="50"/>
      <c r="V140" s="50"/>
      <c r="W140" s="50"/>
      <c r="X140" s="50"/>
      <c r="Y140" s="50"/>
      <c r="Z140" s="50"/>
      <c r="AA140" s="50"/>
      <c r="AB140" s="50"/>
      <c r="AC140" s="50"/>
      <c r="AD140" s="50"/>
      <c r="AE140" s="50"/>
    </row>
    <row r="141" spans="2:31" s="52" customFormat="1" x14ac:dyDescent="0.2">
      <c r="B141" s="57" t="s">
        <v>196</v>
      </c>
      <c r="C141" s="109"/>
      <c r="D141" s="109"/>
      <c r="E141" s="109"/>
      <c r="F141" s="109"/>
      <c r="G141" s="115"/>
      <c r="H141" s="115"/>
      <c r="I141" s="115"/>
      <c r="J141" s="115"/>
      <c r="K141" s="115"/>
      <c r="L141" s="115"/>
      <c r="M141" s="115"/>
      <c r="N141" s="115"/>
      <c r="O141" s="115"/>
      <c r="P141" s="51"/>
      <c r="R141" s="50"/>
      <c r="S141" s="89"/>
      <c r="T141" s="50"/>
      <c r="U141" s="50"/>
      <c r="V141" s="50"/>
      <c r="W141" s="50"/>
      <c r="X141" s="50"/>
      <c r="Y141" s="50"/>
      <c r="Z141" s="50"/>
      <c r="AA141" s="50"/>
      <c r="AB141" s="50"/>
      <c r="AC141" s="50"/>
      <c r="AD141" s="50"/>
      <c r="AE141" s="50"/>
    </row>
    <row r="142" spans="2:31" s="52" customFormat="1" x14ac:dyDescent="0.2">
      <c r="B142" s="57" t="s">
        <v>174</v>
      </c>
      <c r="C142" s="109"/>
      <c r="D142" s="109"/>
      <c r="E142" s="109"/>
      <c r="F142" s="109"/>
      <c r="G142" s="115"/>
      <c r="H142" s="115"/>
      <c r="I142" s="115"/>
      <c r="J142" s="115"/>
      <c r="K142" s="115"/>
      <c r="L142" s="115"/>
      <c r="M142" s="115"/>
      <c r="N142" s="115"/>
      <c r="O142" s="115"/>
      <c r="P142" s="51"/>
      <c r="R142" s="50"/>
      <c r="S142" s="89"/>
      <c r="T142" s="50"/>
      <c r="U142" s="50"/>
      <c r="V142" s="50"/>
      <c r="W142" s="50"/>
      <c r="X142" s="50"/>
      <c r="Y142" s="50"/>
      <c r="Z142" s="50"/>
      <c r="AA142" s="50"/>
      <c r="AB142" s="50"/>
      <c r="AC142" s="50"/>
      <c r="AD142" s="50"/>
      <c r="AE142" s="50"/>
    </row>
    <row r="143" spans="2:31" s="52" customFormat="1" x14ac:dyDescent="0.2">
      <c r="B143" s="57" t="s">
        <v>53</v>
      </c>
      <c r="C143" s="109"/>
      <c r="D143" s="109"/>
      <c r="E143" s="109"/>
      <c r="F143" s="109"/>
      <c r="G143" s="115"/>
      <c r="H143" s="115"/>
      <c r="I143" s="115"/>
      <c r="J143" s="115"/>
      <c r="K143" s="115"/>
      <c r="L143" s="115"/>
      <c r="M143" s="115"/>
      <c r="N143" s="115"/>
      <c r="O143" s="115"/>
      <c r="P143" s="51"/>
      <c r="R143" s="50"/>
      <c r="S143" s="89"/>
      <c r="T143" s="50"/>
      <c r="U143" s="50"/>
      <c r="V143" s="50"/>
      <c r="W143" s="50"/>
      <c r="X143" s="50"/>
      <c r="Y143" s="50"/>
      <c r="Z143" s="50"/>
      <c r="AA143" s="50"/>
      <c r="AB143" s="50"/>
      <c r="AC143" s="50"/>
      <c r="AD143" s="50"/>
      <c r="AE143" s="50"/>
    </row>
    <row r="144" spans="2:31" s="52" customFormat="1" x14ac:dyDescent="0.2">
      <c r="B144" s="57" t="s">
        <v>163</v>
      </c>
      <c r="C144" s="109"/>
      <c r="D144" s="109"/>
      <c r="E144" s="109"/>
      <c r="F144" s="109"/>
      <c r="G144" s="115"/>
      <c r="H144" s="115"/>
      <c r="I144" s="115"/>
      <c r="J144" s="115"/>
      <c r="K144" s="115"/>
      <c r="L144" s="115"/>
      <c r="M144" s="115"/>
      <c r="N144" s="115"/>
      <c r="O144" s="115"/>
      <c r="P144" s="51"/>
      <c r="R144" s="50"/>
      <c r="S144" s="89"/>
      <c r="T144" s="50"/>
      <c r="U144" s="50"/>
      <c r="V144" s="50"/>
      <c r="W144" s="50"/>
      <c r="X144" s="50"/>
      <c r="Y144" s="50"/>
      <c r="Z144" s="50"/>
      <c r="AA144" s="50"/>
      <c r="AB144" s="50"/>
      <c r="AC144" s="50"/>
      <c r="AD144" s="50"/>
      <c r="AE144" s="50"/>
    </row>
    <row r="145" spans="2:31" s="52" customFormat="1" x14ac:dyDescent="0.2">
      <c r="B145" s="57" t="s">
        <v>167</v>
      </c>
      <c r="C145" s="109"/>
      <c r="D145" s="109"/>
      <c r="E145" s="109"/>
      <c r="F145" s="109"/>
      <c r="G145" s="115"/>
      <c r="H145" s="115"/>
      <c r="I145" s="115"/>
      <c r="J145" s="115"/>
      <c r="K145" s="115"/>
      <c r="L145" s="115"/>
      <c r="M145" s="115"/>
      <c r="N145" s="115"/>
      <c r="O145" s="115"/>
      <c r="P145" s="51"/>
      <c r="R145" s="50"/>
      <c r="S145" s="89"/>
      <c r="T145" s="50"/>
      <c r="U145" s="50"/>
      <c r="V145" s="50"/>
      <c r="W145" s="50"/>
      <c r="X145" s="50"/>
      <c r="Y145" s="50"/>
      <c r="Z145" s="50"/>
      <c r="AA145" s="50"/>
      <c r="AB145" s="50"/>
      <c r="AC145" s="50"/>
      <c r="AD145" s="50"/>
      <c r="AE145" s="50"/>
    </row>
    <row r="146" spans="2:31" x14ac:dyDescent="0.2">
      <c r="B146" s="113" t="s">
        <v>192</v>
      </c>
      <c r="C146" s="109"/>
      <c r="D146" s="109"/>
      <c r="E146" s="109"/>
      <c r="F146" s="109"/>
      <c r="G146" s="115"/>
      <c r="H146" s="115"/>
      <c r="I146" s="115"/>
      <c r="J146" s="115"/>
      <c r="K146" s="115"/>
      <c r="L146" s="115"/>
      <c r="M146" s="115"/>
      <c r="N146" s="115"/>
      <c r="O146" s="115"/>
      <c r="P146" s="51"/>
    </row>
    <row r="147" spans="2:31" x14ac:dyDescent="0.2">
      <c r="B147" s="57" t="s">
        <v>165</v>
      </c>
      <c r="C147" s="109"/>
      <c r="D147" s="109"/>
      <c r="E147" s="109"/>
      <c r="F147" s="109"/>
      <c r="G147" s="115"/>
      <c r="H147" s="115"/>
      <c r="I147" s="115"/>
      <c r="J147" s="115"/>
      <c r="K147" s="115"/>
      <c r="L147" s="115"/>
      <c r="M147" s="115"/>
      <c r="N147" s="115"/>
      <c r="O147" s="115"/>
      <c r="P147" s="51"/>
    </row>
    <row r="148" spans="2:31" x14ac:dyDescent="0.2">
      <c r="B148" s="57" t="s">
        <v>170</v>
      </c>
      <c r="C148" s="109"/>
      <c r="D148" s="109"/>
      <c r="E148" s="109"/>
      <c r="F148" s="109"/>
      <c r="G148" s="115"/>
      <c r="H148" s="115"/>
      <c r="I148" s="115"/>
      <c r="J148" s="115"/>
      <c r="K148" s="115"/>
      <c r="L148" s="115"/>
      <c r="M148" s="115"/>
      <c r="N148" s="115"/>
      <c r="O148" s="115"/>
      <c r="P148" s="51"/>
    </row>
    <row r="149" spans="2:31" x14ac:dyDescent="0.2">
      <c r="B149" s="57" t="s">
        <v>173</v>
      </c>
      <c r="C149" s="109"/>
      <c r="D149" s="109"/>
      <c r="E149" s="109"/>
      <c r="F149" s="109"/>
      <c r="G149" s="115"/>
      <c r="H149" s="115"/>
      <c r="I149" s="115"/>
      <c r="J149" s="115"/>
      <c r="K149" s="115"/>
      <c r="L149" s="115"/>
      <c r="M149" s="115"/>
      <c r="N149" s="115"/>
      <c r="O149" s="115"/>
      <c r="P149" s="51"/>
    </row>
    <row r="150" spans="2:31" x14ac:dyDescent="0.2">
      <c r="B150" s="57" t="s">
        <v>171</v>
      </c>
      <c r="C150" s="109"/>
      <c r="D150" s="109"/>
      <c r="E150" s="109"/>
      <c r="F150" s="109"/>
      <c r="G150" s="115"/>
      <c r="H150" s="115"/>
      <c r="I150" s="115"/>
      <c r="J150" s="115"/>
      <c r="K150" s="115"/>
      <c r="L150" s="115"/>
      <c r="M150" s="115"/>
      <c r="N150" s="115"/>
      <c r="O150" s="115"/>
      <c r="P150" s="51"/>
    </row>
    <row r="151" spans="2:31" x14ac:dyDescent="0.2">
      <c r="B151" s="57" t="s">
        <v>168</v>
      </c>
      <c r="C151" s="109"/>
      <c r="D151" s="109"/>
      <c r="E151" s="109"/>
      <c r="F151" s="109"/>
      <c r="G151" s="115"/>
      <c r="H151" s="115"/>
      <c r="I151" s="115"/>
      <c r="J151" s="115"/>
      <c r="K151" s="115"/>
      <c r="L151" s="115"/>
      <c r="M151" s="115"/>
      <c r="N151" s="115"/>
      <c r="O151" s="115"/>
      <c r="P151" s="51"/>
    </row>
    <row r="152" spans="2:31" x14ac:dyDescent="0.2">
      <c r="B152" s="57" t="s">
        <v>161</v>
      </c>
      <c r="C152" s="109"/>
      <c r="D152" s="109"/>
      <c r="E152" s="109"/>
      <c r="F152" s="109"/>
      <c r="G152" s="115"/>
      <c r="H152" s="115"/>
      <c r="I152" s="115"/>
      <c r="J152" s="115"/>
      <c r="K152" s="115"/>
      <c r="L152" s="115"/>
      <c r="M152" s="115"/>
      <c r="N152" s="115"/>
      <c r="O152" s="115"/>
      <c r="P152" s="51"/>
    </row>
    <row r="153" spans="2:31" x14ac:dyDescent="0.2">
      <c r="B153" s="57" t="s">
        <v>169</v>
      </c>
      <c r="C153" s="109"/>
      <c r="D153" s="109"/>
      <c r="E153" s="109"/>
      <c r="F153" s="109"/>
      <c r="G153" s="115"/>
      <c r="H153" s="115"/>
      <c r="I153" s="115"/>
      <c r="J153" s="115"/>
      <c r="K153" s="115"/>
      <c r="L153" s="115"/>
      <c r="M153" s="115"/>
      <c r="N153" s="115"/>
      <c r="O153" s="115"/>
      <c r="P153" s="51"/>
    </row>
    <row r="154" spans="2:31" x14ac:dyDescent="0.2">
      <c r="B154" s="57" t="s">
        <v>162</v>
      </c>
      <c r="C154" s="109"/>
      <c r="D154" s="109"/>
      <c r="E154" s="109"/>
      <c r="F154" s="109"/>
      <c r="G154" s="115"/>
      <c r="H154" s="115"/>
      <c r="I154" s="115"/>
      <c r="J154" s="115"/>
      <c r="K154" s="115"/>
      <c r="L154" s="115"/>
      <c r="M154" s="115"/>
      <c r="N154" s="115"/>
      <c r="O154" s="115"/>
      <c r="P154" s="51"/>
    </row>
    <row r="155" spans="2:31" x14ac:dyDescent="0.2">
      <c r="B155" s="57" t="s">
        <v>164</v>
      </c>
      <c r="C155" s="109"/>
      <c r="D155" s="109"/>
      <c r="E155" s="109"/>
      <c r="F155" s="109"/>
      <c r="G155" s="115"/>
      <c r="H155" s="115"/>
      <c r="I155" s="115"/>
      <c r="J155" s="115"/>
      <c r="K155" s="115"/>
      <c r="L155" s="115"/>
      <c r="M155" s="115"/>
      <c r="N155" s="115"/>
      <c r="O155" s="115"/>
      <c r="P155" s="51"/>
    </row>
    <row r="156" spans="2:31" x14ac:dyDescent="0.2">
      <c r="B156" s="57" t="s">
        <v>46</v>
      </c>
      <c r="C156" s="109"/>
      <c r="D156" s="109"/>
      <c r="E156" s="109"/>
      <c r="F156" s="109"/>
      <c r="G156" s="115"/>
      <c r="H156" s="115"/>
      <c r="I156" s="115"/>
      <c r="J156" s="115"/>
      <c r="K156" s="115"/>
      <c r="L156" s="115"/>
      <c r="M156" s="115"/>
      <c r="N156" s="115"/>
      <c r="O156" s="115"/>
      <c r="P156" s="51"/>
    </row>
    <row r="157" spans="2:31" x14ac:dyDescent="0.2">
      <c r="B157" s="57" t="s">
        <v>54</v>
      </c>
      <c r="C157" s="109"/>
      <c r="D157" s="109"/>
      <c r="E157" s="109"/>
      <c r="F157" s="109"/>
      <c r="G157" s="115"/>
      <c r="H157" s="115"/>
      <c r="I157" s="115"/>
      <c r="J157" s="115"/>
      <c r="K157" s="115"/>
      <c r="L157" s="115"/>
      <c r="M157" s="115"/>
      <c r="N157" s="115"/>
      <c r="O157" s="115"/>
      <c r="P157" s="51"/>
    </row>
    <row r="158" spans="2:31" x14ac:dyDescent="0.2">
      <c r="B158" s="57" t="s">
        <v>45</v>
      </c>
      <c r="C158" s="109"/>
      <c r="D158" s="109"/>
      <c r="E158" s="109"/>
      <c r="F158" s="109"/>
      <c r="G158" s="115"/>
      <c r="H158" s="115"/>
      <c r="I158" s="115"/>
      <c r="J158" s="115"/>
      <c r="K158" s="115"/>
      <c r="L158" s="115"/>
      <c r="M158" s="115"/>
      <c r="N158" s="115"/>
      <c r="O158" s="115"/>
      <c r="P158" s="51"/>
    </row>
    <row r="159" spans="2:31" x14ac:dyDescent="0.2">
      <c r="B159" s="57" t="s">
        <v>47</v>
      </c>
      <c r="C159" s="109"/>
      <c r="D159" s="109"/>
      <c r="E159" s="109"/>
      <c r="F159" s="109"/>
      <c r="G159" s="115"/>
      <c r="H159" s="115"/>
      <c r="I159" s="115"/>
      <c r="J159" s="115"/>
      <c r="K159" s="115"/>
      <c r="L159" s="115"/>
      <c r="M159" s="115"/>
      <c r="N159" s="115"/>
      <c r="O159" s="115"/>
      <c r="P159" s="51"/>
    </row>
    <row r="160" spans="2:31" x14ac:dyDescent="0.2">
      <c r="B160" s="57" t="s">
        <v>113</v>
      </c>
      <c r="C160" s="109"/>
      <c r="D160" s="109"/>
      <c r="E160" s="109"/>
      <c r="F160" s="109"/>
      <c r="G160" s="115"/>
      <c r="H160" s="115"/>
      <c r="I160" s="115"/>
      <c r="J160" s="115"/>
      <c r="K160" s="115"/>
      <c r="L160" s="115"/>
      <c r="M160" s="115"/>
      <c r="N160" s="115"/>
      <c r="O160" s="115"/>
      <c r="P160" s="51"/>
    </row>
    <row r="161" spans="2:16" x14ac:dyDescent="0.2">
      <c r="B161" s="57" t="s">
        <v>111</v>
      </c>
      <c r="C161" s="109"/>
      <c r="D161" s="109"/>
      <c r="E161" s="109"/>
      <c r="F161" s="109"/>
      <c r="G161" s="115"/>
      <c r="H161" s="115"/>
      <c r="I161" s="115"/>
      <c r="J161" s="115"/>
      <c r="K161" s="115"/>
      <c r="L161" s="115"/>
      <c r="M161" s="115"/>
      <c r="N161" s="115"/>
      <c r="O161" s="115"/>
      <c r="P161" s="51"/>
    </row>
    <row r="162" spans="2:16" x14ac:dyDescent="0.2">
      <c r="B162" s="57" t="s">
        <v>40</v>
      </c>
      <c r="C162" s="109"/>
      <c r="D162" s="109"/>
      <c r="E162" s="109"/>
      <c r="F162" s="109"/>
      <c r="G162" s="115"/>
      <c r="H162" s="115"/>
      <c r="I162" s="115"/>
      <c r="J162" s="115"/>
      <c r="K162" s="115"/>
      <c r="L162" s="115"/>
      <c r="M162" s="115"/>
      <c r="N162" s="115"/>
      <c r="O162" s="115"/>
      <c r="P162" s="51"/>
    </row>
    <row r="163" spans="2:16" x14ac:dyDescent="0.2">
      <c r="B163" s="57" t="s">
        <v>110</v>
      </c>
      <c r="C163" s="109"/>
      <c r="D163" s="109"/>
      <c r="E163" s="109"/>
      <c r="F163" s="109"/>
      <c r="G163" s="115"/>
      <c r="H163" s="115"/>
      <c r="I163" s="115"/>
      <c r="J163" s="115"/>
      <c r="K163" s="115"/>
      <c r="L163" s="115"/>
      <c r="M163" s="115"/>
      <c r="N163" s="115"/>
      <c r="O163" s="115"/>
      <c r="P163" s="51"/>
    </row>
    <row r="164" spans="2:16" x14ac:dyDescent="0.2">
      <c r="B164" s="109"/>
      <c r="C164" s="109"/>
      <c r="D164" s="109"/>
      <c r="E164" s="109"/>
      <c r="F164" s="109"/>
      <c r="G164" s="115"/>
      <c r="H164" s="115"/>
      <c r="I164" s="115"/>
      <c r="J164" s="115"/>
      <c r="K164" s="115"/>
      <c r="L164" s="115"/>
      <c r="M164" s="115"/>
      <c r="N164" s="115"/>
      <c r="O164" s="115"/>
      <c r="P164" s="51"/>
    </row>
    <row r="165" spans="2:16" x14ac:dyDescent="0.2">
      <c r="B165" s="109"/>
      <c r="C165" s="109"/>
      <c r="D165" s="109"/>
      <c r="E165" s="109"/>
      <c r="F165" s="109"/>
      <c r="G165" s="115"/>
      <c r="H165" s="115"/>
      <c r="I165" s="115"/>
      <c r="J165" s="115"/>
      <c r="K165" s="115"/>
      <c r="L165" s="115"/>
      <c r="M165" s="115"/>
      <c r="N165" s="115"/>
      <c r="O165" s="115"/>
      <c r="P165" s="51"/>
    </row>
    <row r="166" spans="2:16" x14ac:dyDescent="0.2">
      <c r="B166" s="109"/>
      <c r="C166" s="109"/>
      <c r="D166" s="109"/>
      <c r="E166" s="109"/>
      <c r="F166" s="109"/>
      <c r="G166" s="115"/>
      <c r="H166" s="115"/>
      <c r="I166" s="115"/>
      <c r="J166" s="115"/>
      <c r="K166" s="115"/>
      <c r="L166" s="115"/>
      <c r="M166" s="115"/>
      <c r="N166" s="115"/>
      <c r="O166" s="115"/>
      <c r="P166" s="51"/>
    </row>
    <row r="167" spans="2:16" x14ac:dyDescent="0.2">
      <c r="B167" s="109" t="s">
        <v>193</v>
      </c>
      <c r="C167" s="109"/>
      <c r="D167" s="109"/>
      <c r="E167" s="109"/>
      <c r="F167" s="109"/>
      <c r="G167" s="115"/>
      <c r="H167" s="115"/>
      <c r="I167" s="115"/>
      <c r="J167" s="115"/>
      <c r="K167" s="115"/>
      <c r="L167" s="115"/>
      <c r="M167" s="115"/>
      <c r="N167" s="115"/>
      <c r="O167" s="115"/>
      <c r="P167" s="51"/>
    </row>
    <row r="168" spans="2:16" x14ac:dyDescent="0.2">
      <c r="B168" s="114" t="s">
        <v>66</v>
      </c>
      <c r="C168" s="109"/>
      <c r="D168" s="109"/>
      <c r="E168" s="109"/>
      <c r="F168" s="109"/>
      <c r="G168" s="115"/>
      <c r="H168" s="115"/>
      <c r="I168" s="115"/>
      <c r="J168" s="115"/>
      <c r="K168" s="115"/>
      <c r="L168" s="115"/>
      <c r="M168" s="115"/>
      <c r="N168" s="115"/>
      <c r="O168" s="115"/>
    </row>
    <row r="169" spans="2:16" x14ac:dyDescent="0.2">
      <c r="B169" s="114" t="s">
        <v>85</v>
      </c>
      <c r="C169" s="109"/>
      <c r="D169" s="109"/>
      <c r="E169" s="109"/>
      <c r="F169" s="109"/>
      <c r="G169" s="115"/>
      <c r="H169" s="115"/>
      <c r="I169" s="115"/>
      <c r="J169" s="115"/>
      <c r="K169" s="115"/>
      <c r="L169" s="115"/>
      <c r="M169" s="115"/>
      <c r="N169" s="115"/>
      <c r="O169" s="115"/>
    </row>
    <row r="170" spans="2:16" x14ac:dyDescent="0.2">
      <c r="B170" s="109"/>
      <c r="C170" s="109"/>
      <c r="D170" s="109"/>
      <c r="E170" s="109"/>
      <c r="F170" s="109"/>
      <c r="G170" s="115"/>
      <c r="H170" s="115"/>
      <c r="I170" s="115"/>
      <c r="J170" s="115"/>
      <c r="K170" s="115"/>
      <c r="L170" s="115"/>
      <c r="M170" s="115"/>
      <c r="N170" s="115"/>
      <c r="O170" s="115"/>
    </row>
    <row r="171" spans="2:16" x14ac:dyDescent="0.2">
      <c r="B171" s="110"/>
      <c r="C171" s="109"/>
      <c r="D171" s="109"/>
      <c r="E171" s="109"/>
      <c r="F171" s="109"/>
      <c r="G171" s="115"/>
      <c r="H171" s="115"/>
      <c r="I171" s="115"/>
      <c r="J171" s="115"/>
      <c r="K171" s="115"/>
      <c r="L171" s="115"/>
      <c r="M171" s="115"/>
      <c r="N171" s="115"/>
      <c r="O171" s="115"/>
    </row>
    <row r="172" spans="2:16" x14ac:dyDescent="0.2">
      <c r="B172" s="110"/>
      <c r="C172" s="109"/>
      <c r="D172" s="109"/>
      <c r="E172" s="109"/>
      <c r="F172" s="109"/>
      <c r="G172" s="115"/>
      <c r="H172" s="115"/>
      <c r="I172" s="115"/>
      <c r="J172" s="115"/>
      <c r="K172" s="115"/>
      <c r="L172" s="115"/>
      <c r="M172" s="115"/>
      <c r="N172" s="115"/>
      <c r="O172" s="115"/>
    </row>
    <row r="173" spans="2:16" x14ac:dyDescent="0.2">
      <c r="B173" s="110"/>
      <c r="C173" s="109"/>
      <c r="D173" s="109"/>
      <c r="E173" s="109"/>
      <c r="F173" s="109"/>
      <c r="G173" s="115"/>
      <c r="H173" s="115"/>
      <c r="I173" s="115"/>
      <c r="J173" s="115"/>
      <c r="K173" s="115"/>
      <c r="L173" s="115"/>
      <c r="M173" s="115"/>
      <c r="N173" s="115"/>
      <c r="O173" s="115"/>
    </row>
    <row r="174" spans="2:16" x14ac:dyDescent="0.2">
      <c r="B174" s="110"/>
      <c r="C174" s="109"/>
      <c r="D174" s="109"/>
      <c r="E174" s="109"/>
      <c r="F174" s="109"/>
      <c r="G174" s="115"/>
      <c r="H174" s="115"/>
      <c r="I174" s="115"/>
      <c r="J174" s="115"/>
      <c r="K174" s="115"/>
      <c r="L174" s="115"/>
      <c r="M174" s="115"/>
      <c r="N174" s="115"/>
      <c r="O174" s="115"/>
    </row>
    <row r="175" spans="2:16" x14ac:dyDescent="0.2">
      <c r="B175" s="110"/>
      <c r="C175" s="109"/>
      <c r="D175" s="109"/>
      <c r="E175" s="109"/>
      <c r="F175" s="109"/>
      <c r="G175" s="115"/>
      <c r="H175" s="115"/>
      <c r="I175" s="115"/>
      <c r="J175" s="115"/>
      <c r="K175" s="115"/>
      <c r="L175" s="115"/>
      <c r="M175" s="115"/>
      <c r="N175" s="115"/>
      <c r="O175" s="115"/>
    </row>
    <row r="176" spans="2:16" x14ac:dyDescent="0.2">
      <c r="B176" s="110"/>
      <c r="C176" s="109"/>
      <c r="D176" s="109"/>
      <c r="E176" s="109"/>
      <c r="F176" s="109"/>
      <c r="G176" s="115"/>
      <c r="H176" s="115"/>
      <c r="I176" s="115"/>
      <c r="J176" s="115"/>
      <c r="K176" s="115"/>
      <c r="L176" s="115"/>
      <c r="M176" s="115"/>
      <c r="N176" s="115"/>
      <c r="O176" s="115"/>
    </row>
    <row r="177" spans="2:15" x14ac:dyDescent="0.2">
      <c r="B177" s="110"/>
      <c r="C177" s="109"/>
      <c r="D177" s="109"/>
      <c r="E177" s="109"/>
      <c r="F177" s="109"/>
      <c r="G177" s="115"/>
      <c r="H177" s="115"/>
      <c r="I177" s="115"/>
      <c r="J177" s="115"/>
      <c r="K177" s="115"/>
      <c r="L177" s="115"/>
      <c r="M177" s="115"/>
      <c r="N177" s="115"/>
      <c r="O177" s="115"/>
    </row>
    <row r="178" spans="2:15" x14ac:dyDescent="0.2">
      <c r="B178" s="51"/>
      <c r="C178" s="51"/>
      <c r="D178" s="51"/>
      <c r="E178" s="51"/>
      <c r="F178" s="51"/>
      <c r="G178" s="52"/>
      <c r="H178" s="52"/>
      <c r="I178" s="52"/>
      <c r="J178" s="52"/>
      <c r="K178" s="52"/>
      <c r="L178" s="52"/>
      <c r="M178" s="52"/>
      <c r="N178" s="52"/>
      <c r="O178" s="52"/>
    </row>
    <row r="179" spans="2:15" x14ac:dyDescent="0.2">
      <c r="B179" s="51"/>
      <c r="C179" s="51"/>
      <c r="D179" s="51"/>
      <c r="E179" s="51"/>
      <c r="F179" s="51"/>
      <c r="G179" s="52"/>
      <c r="H179" s="52"/>
      <c r="I179" s="52"/>
      <c r="J179" s="52"/>
      <c r="K179" s="52"/>
      <c r="L179" s="52"/>
      <c r="M179" s="52"/>
      <c r="N179" s="52"/>
      <c r="O179" s="52"/>
    </row>
    <row r="180" spans="2:15" x14ac:dyDescent="0.2">
      <c r="B180" s="51"/>
      <c r="C180" s="51"/>
      <c r="D180" s="51"/>
      <c r="E180" s="51"/>
      <c r="F180" s="51"/>
      <c r="G180" s="52"/>
      <c r="H180" s="52"/>
      <c r="I180" s="52"/>
      <c r="J180" s="52"/>
      <c r="K180" s="52"/>
      <c r="L180" s="52"/>
      <c r="M180" s="52"/>
      <c r="N180" s="52"/>
      <c r="O180" s="52"/>
    </row>
    <row r="181" spans="2:15" x14ac:dyDescent="0.2">
      <c r="B181" s="51"/>
      <c r="C181" s="51"/>
      <c r="D181" s="51"/>
      <c r="E181" s="51"/>
      <c r="F181" s="51"/>
      <c r="G181" s="52"/>
      <c r="H181" s="52"/>
      <c r="I181" s="52"/>
      <c r="J181" s="52"/>
      <c r="K181" s="52"/>
      <c r="L181" s="52"/>
      <c r="M181" s="52"/>
      <c r="N181" s="52"/>
      <c r="O181" s="52"/>
    </row>
    <row r="182" spans="2:15" x14ac:dyDescent="0.2">
      <c r="B182" s="51"/>
      <c r="C182" s="51"/>
      <c r="D182" s="51"/>
      <c r="E182" s="51"/>
      <c r="F182" s="51"/>
      <c r="G182" s="52"/>
      <c r="H182" s="52"/>
      <c r="I182" s="52"/>
      <c r="J182" s="52"/>
      <c r="K182" s="52"/>
      <c r="L182" s="52"/>
      <c r="M182" s="52"/>
      <c r="N182" s="52"/>
      <c r="O182" s="52"/>
    </row>
    <row r="183" spans="2:15" x14ac:dyDescent="0.2">
      <c r="B183" s="52"/>
      <c r="C183" s="52"/>
      <c r="D183" s="52"/>
      <c r="E183" s="52"/>
      <c r="F183" s="52"/>
      <c r="G183" s="52"/>
      <c r="H183" s="52"/>
      <c r="I183" s="52"/>
      <c r="J183" s="52"/>
      <c r="K183" s="52"/>
      <c r="L183" s="52"/>
      <c r="M183" s="52"/>
      <c r="N183" s="52"/>
      <c r="O183" s="52"/>
    </row>
    <row r="184" spans="2:15" x14ac:dyDescent="0.2">
      <c r="B184" s="52"/>
      <c r="C184" s="52"/>
      <c r="D184" s="52"/>
      <c r="E184" s="52"/>
      <c r="F184" s="52"/>
      <c r="G184" s="52"/>
      <c r="H184" s="52"/>
      <c r="I184" s="52"/>
      <c r="J184" s="52"/>
      <c r="K184" s="52"/>
      <c r="L184" s="52"/>
      <c r="M184" s="52"/>
      <c r="N184" s="52"/>
      <c r="O184" s="52"/>
    </row>
    <row r="185" spans="2:15" x14ac:dyDescent="0.2">
      <c r="B185" s="52"/>
      <c r="C185" s="52"/>
      <c r="D185" s="52"/>
      <c r="E185" s="52"/>
      <c r="F185" s="52"/>
      <c r="G185" s="52"/>
      <c r="H185" s="52"/>
      <c r="I185" s="52"/>
      <c r="J185" s="52"/>
      <c r="K185" s="52"/>
      <c r="L185" s="52"/>
      <c r="M185" s="52"/>
      <c r="N185" s="52"/>
      <c r="O185" s="52"/>
    </row>
    <row r="186" spans="2:15" x14ac:dyDescent="0.2">
      <c r="B186" s="52"/>
      <c r="C186" s="52"/>
      <c r="D186" s="52"/>
      <c r="E186" s="52"/>
      <c r="F186" s="52"/>
      <c r="G186" s="52"/>
      <c r="H186" s="52"/>
      <c r="I186" s="52"/>
      <c r="J186" s="52"/>
      <c r="K186" s="52"/>
      <c r="L186" s="52"/>
      <c r="M186" s="52"/>
      <c r="N186" s="52"/>
      <c r="O186" s="52"/>
    </row>
  </sheetData>
  <sheetProtection formatCells="0" formatColumns="0" formatRows="0" insertRows="0"/>
  <mergeCells count="69">
    <mergeCell ref="C75:P75"/>
    <mergeCell ref="B49:P64"/>
    <mergeCell ref="A65:Q65"/>
    <mergeCell ref="B66:B73"/>
    <mergeCell ref="C66:P66"/>
    <mergeCell ref="C67:P67"/>
    <mergeCell ref="C68:P68"/>
    <mergeCell ref="C69:P69"/>
    <mergeCell ref="C70:P70"/>
    <mergeCell ref="C71:P71"/>
    <mergeCell ref="C72:P72"/>
    <mergeCell ref="B48:P48"/>
    <mergeCell ref="B43:P43"/>
    <mergeCell ref="B45:B46"/>
    <mergeCell ref="C73:P73"/>
    <mergeCell ref="C74:P74"/>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6:P46">
    <cfRule type="cellIs" dxfId="11" priority="1" operator="lessThanOrEqual">
      <formula>$S$5</formula>
    </cfRule>
    <cfRule type="cellIs" dxfId="10" priority="2" operator="between">
      <formula>$S$4</formula>
      <formula>$S$3</formula>
    </cfRule>
    <cfRule type="cellIs" dxfId="9" priority="3" operator="greaterThanOrEqual">
      <formula>$S$2</formula>
    </cfRule>
    <cfRule type="cellIs" dxfId="8" priority="4" operator="equal">
      <formula>0</formula>
    </cfRule>
  </conditionalFormatting>
  <dataValidations count="6">
    <dataValidation type="list" allowBlank="1" showInputMessage="1" showErrorMessage="1" sqref="C75:P75">
      <formula1>$B$168:$B$169</formula1>
    </dataValidation>
    <dataValidation type="list" allowBlank="1" showInputMessage="1" showErrorMessage="1" sqref="C12:P12">
      <formula1>$B$137:$B$163</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$Q$100:$Q$105</formula1>
    </dataValidation>
    <dataValidation type="list" allowBlank="1" showInputMessage="1" showErrorMessage="1" sqref="C18:P18">
      <formula1>$B$126:$B$133</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46"/>
  <sheetViews>
    <sheetView topLeftCell="A7" zoomScale="70" zoomScaleNormal="70" workbookViewId="0">
      <selection activeCell="M12" sqref="M12"/>
    </sheetView>
  </sheetViews>
  <sheetFormatPr baseColWidth="10" defaultRowHeight="30" customHeight="1" x14ac:dyDescent="0.2"/>
  <cols>
    <col min="1" max="1" width="28.5703125" style="225" customWidth="1"/>
    <col min="2" max="2" width="27" style="206" bestFit="1" customWidth="1"/>
    <col min="3" max="3" width="20" style="206" customWidth="1"/>
    <col min="4" max="4" width="16.5703125" style="206" customWidth="1"/>
    <col min="5" max="5" width="15.7109375" style="206" customWidth="1"/>
    <col min="6" max="6" width="19" style="206" customWidth="1"/>
    <col min="7" max="7" width="15.7109375" style="206" customWidth="1"/>
    <col min="8" max="8" width="12.85546875" style="206" customWidth="1"/>
    <col min="9" max="9" width="13.42578125" style="206" customWidth="1"/>
    <col min="10" max="12" width="15.7109375" style="206" customWidth="1"/>
    <col min="13" max="13" width="18.28515625" style="206" customWidth="1"/>
    <col min="14" max="20" width="15.7109375" style="206" customWidth="1"/>
    <col min="21" max="21" width="5.28515625" style="206" customWidth="1"/>
    <col min="22" max="22" width="10.7109375" style="206" customWidth="1"/>
    <col min="23" max="23" width="59.5703125" style="206" customWidth="1"/>
    <col min="24" max="26" width="11.42578125" style="201"/>
    <col min="27" max="27" width="11.42578125" style="202" hidden="1" customWidth="1"/>
    <col min="28" max="28" width="11.42578125" style="201"/>
    <col min="29" max="16384" width="11.42578125" style="206"/>
  </cols>
  <sheetData>
    <row r="1" spans="1:32" ht="30" customHeight="1" x14ac:dyDescent="0.25">
      <c r="A1" s="728"/>
      <c r="B1" s="729" t="s">
        <v>56</v>
      </c>
      <c r="C1" s="730"/>
      <c r="D1" s="730"/>
      <c r="E1" s="730"/>
      <c r="F1" s="730"/>
      <c r="G1" s="730"/>
      <c r="H1" s="730"/>
      <c r="I1" s="730"/>
      <c r="J1" s="730"/>
      <c r="K1" s="730"/>
      <c r="L1" s="730"/>
      <c r="M1" s="730"/>
      <c r="N1" s="730"/>
      <c r="O1" s="730"/>
      <c r="P1" s="730"/>
      <c r="Q1" s="730"/>
      <c r="R1" s="730"/>
      <c r="S1" s="730"/>
      <c r="T1" s="730"/>
      <c r="U1" s="731"/>
      <c r="V1" s="732" t="s">
        <v>57</v>
      </c>
      <c r="W1" s="732"/>
      <c r="X1" s="261"/>
      <c r="Y1" s="261"/>
      <c r="Z1" s="262"/>
      <c r="AA1" s="208"/>
      <c r="AB1" s="261"/>
      <c r="AC1" s="263"/>
      <c r="AD1" s="203"/>
      <c r="AE1" s="204"/>
      <c r="AF1" s="205"/>
    </row>
    <row r="2" spans="1:32" s="212" customFormat="1" ht="30" customHeight="1" x14ac:dyDescent="0.25">
      <c r="A2" s="728"/>
      <c r="B2" s="729" t="s">
        <v>87</v>
      </c>
      <c r="C2" s="730"/>
      <c r="D2" s="730"/>
      <c r="E2" s="730"/>
      <c r="F2" s="730"/>
      <c r="G2" s="730"/>
      <c r="H2" s="730"/>
      <c r="I2" s="730"/>
      <c r="J2" s="730"/>
      <c r="K2" s="730"/>
      <c r="L2" s="730"/>
      <c r="M2" s="730"/>
      <c r="N2" s="730"/>
      <c r="O2" s="730"/>
      <c r="P2" s="730"/>
      <c r="Q2" s="730"/>
      <c r="R2" s="730"/>
      <c r="S2" s="730"/>
      <c r="T2" s="730"/>
      <c r="U2" s="731"/>
      <c r="V2" s="732" t="s">
        <v>194</v>
      </c>
      <c r="W2" s="732"/>
      <c r="X2" s="264"/>
      <c r="Y2" s="264"/>
      <c r="Z2" s="265"/>
      <c r="AA2" s="208">
        <v>0.9</v>
      </c>
      <c r="AB2" s="264"/>
      <c r="AC2" s="266"/>
      <c r="AD2" s="209"/>
      <c r="AE2" s="210"/>
      <c r="AF2" s="211"/>
    </row>
    <row r="3" spans="1:32" s="212" customFormat="1" ht="30" customHeight="1" x14ac:dyDescent="0.25">
      <c r="A3" s="728"/>
      <c r="B3" s="729" t="s">
        <v>89</v>
      </c>
      <c r="C3" s="730"/>
      <c r="D3" s="730"/>
      <c r="E3" s="730"/>
      <c r="F3" s="730"/>
      <c r="G3" s="730"/>
      <c r="H3" s="730"/>
      <c r="I3" s="730"/>
      <c r="J3" s="730"/>
      <c r="K3" s="730"/>
      <c r="L3" s="730"/>
      <c r="M3" s="730"/>
      <c r="N3" s="730"/>
      <c r="O3" s="730"/>
      <c r="P3" s="730"/>
      <c r="Q3" s="730"/>
      <c r="R3" s="730"/>
      <c r="S3" s="730"/>
      <c r="T3" s="730"/>
      <c r="U3" s="731"/>
      <c r="V3" s="732" t="s">
        <v>195</v>
      </c>
      <c r="W3" s="732"/>
      <c r="X3" s="264"/>
      <c r="Y3" s="264"/>
      <c r="Z3" s="265"/>
      <c r="AA3" s="208">
        <v>0.89998999999999996</v>
      </c>
      <c r="AB3" s="264"/>
      <c r="AC3" s="266"/>
      <c r="AD3" s="209"/>
      <c r="AE3" s="210"/>
      <c r="AF3" s="211"/>
    </row>
    <row r="4" spans="1:32" s="212" customFormat="1" ht="30" customHeight="1" x14ac:dyDescent="0.25">
      <c r="A4" s="728"/>
      <c r="B4" s="729" t="s">
        <v>91</v>
      </c>
      <c r="C4" s="730"/>
      <c r="D4" s="730"/>
      <c r="E4" s="730"/>
      <c r="F4" s="730"/>
      <c r="G4" s="730"/>
      <c r="H4" s="730"/>
      <c r="I4" s="730"/>
      <c r="J4" s="730"/>
      <c r="K4" s="730"/>
      <c r="L4" s="730"/>
      <c r="M4" s="730"/>
      <c r="N4" s="730"/>
      <c r="O4" s="730"/>
      <c r="P4" s="730"/>
      <c r="Q4" s="730"/>
      <c r="R4" s="730"/>
      <c r="S4" s="730"/>
      <c r="T4" s="730"/>
      <c r="U4" s="731"/>
      <c r="V4" s="732" t="s">
        <v>61</v>
      </c>
      <c r="W4" s="732"/>
      <c r="X4" s="264"/>
      <c r="Y4" s="264"/>
      <c r="Z4" s="265"/>
      <c r="AA4" s="208">
        <v>0.75</v>
      </c>
      <c r="AB4" s="264"/>
      <c r="AC4" s="266"/>
      <c r="AD4" s="213"/>
      <c r="AE4" s="210"/>
      <c r="AF4" s="211"/>
    </row>
    <row r="5" spans="1:32" s="212" customFormat="1" ht="15" x14ac:dyDescent="0.25">
      <c r="A5" s="214"/>
      <c r="B5" s="719" t="s">
        <v>240</v>
      </c>
      <c r="C5" s="720"/>
      <c r="D5" s="720"/>
      <c r="E5" s="720"/>
      <c r="F5" s="720"/>
      <c r="G5" s="720"/>
      <c r="H5" s="720"/>
      <c r="I5" s="720"/>
      <c r="J5" s="720"/>
      <c r="K5" s="720"/>
      <c r="L5" s="720"/>
      <c r="M5" s="720"/>
      <c r="N5" s="720"/>
      <c r="O5" s="720"/>
      <c r="P5" s="720"/>
      <c r="Q5" s="720"/>
      <c r="R5" s="720"/>
      <c r="S5" s="720"/>
      <c r="T5" s="720"/>
      <c r="U5" s="720"/>
      <c r="V5" s="720"/>
      <c r="W5" s="721"/>
      <c r="X5" s="264"/>
      <c r="Y5" s="264"/>
      <c r="Z5" s="265"/>
      <c r="AA5" s="208">
        <v>0.74999899999999997</v>
      </c>
      <c r="AB5" s="264"/>
      <c r="AC5" s="266"/>
      <c r="AD5" s="213"/>
      <c r="AE5" s="210"/>
      <c r="AF5" s="211"/>
    </row>
    <row r="6" spans="1:32" s="212" customFormat="1" ht="13.5" customHeight="1" x14ac:dyDescent="0.2">
      <c r="A6" s="215" t="s">
        <v>0</v>
      </c>
      <c r="B6" s="722"/>
      <c r="C6" s="723"/>
      <c r="D6" s="723"/>
      <c r="E6" s="723"/>
      <c r="F6" s="723"/>
      <c r="G6" s="723"/>
      <c r="H6" s="723"/>
      <c r="I6" s="723"/>
      <c r="J6" s="723"/>
      <c r="K6" s="723"/>
      <c r="L6" s="723"/>
      <c r="M6" s="723"/>
      <c r="N6" s="723"/>
      <c r="O6" s="723"/>
      <c r="P6" s="723"/>
      <c r="Q6" s="723"/>
      <c r="R6" s="723"/>
      <c r="S6" s="723"/>
      <c r="T6" s="723"/>
      <c r="U6" s="723"/>
      <c r="V6" s="723"/>
      <c r="W6" s="724"/>
      <c r="X6" s="265"/>
      <c r="Y6" s="265"/>
      <c r="Z6" s="265"/>
      <c r="AA6" s="208"/>
      <c r="AB6" s="265"/>
      <c r="AC6" s="267"/>
    </row>
    <row r="7" spans="1:32" s="212" customFormat="1" ht="11.25" customHeight="1" x14ac:dyDescent="0.2">
      <c r="A7" s="216"/>
      <c r="B7" s="725"/>
      <c r="C7" s="726"/>
      <c r="D7" s="726"/>
      <c r="E7" s="726"/>
      <c r="F7" s="726"/>
      <c r="G7" s="726"/>
      <c r="H7" s="726"/>
      <c r="I7" s="726"/>
      <c r="J7" s="726"/>
      <c r="K7" s="726"/>
      <c r="L7" s="726"/>
      <c r="M7" s="726"/>
      <c r="N7" s="726"/>
      <c r="O7" s="726"/>
      <c r="P7" s="726"/>
      <c r="Q7" s="726"/>
      <c r="R7" s="726"/>
      <c r="S7" s="726"/>
      <c r="T7" s="726"/>
      <c r="U7" s="726"/>
      <c r="V7" s="726"/>
      <c r="W7" s="727"/>
      <c r="X7" s="265"/>
      <c r="Y7" s="265"/>
      <c r="Z7" s="265"/>
      <c r="AA7" s="208"/>
      <c r="AB7" s="265"/>
      <c r="AC7" s="267"/>
    </row>
    <row r="8" spans="1:32" s="217" customFormat="1" ht="30" customHeight="1" x14ac:dyDescent="0.25">
      <c r="A8" s="575" t="s">
        <v>92</v>
      </c>
      <c r="B8" s="577" t="s">
        <v>20</v>
      </c>
      <c r="C8" s="200"/>
      <c r="D8" s="200"/>
      <c r="E8" s="577"/>
      <c r="F8" s="577"/>
      <c r="G8" s="577"/>
      <c r="H8" s="577"/>
      <c r="I8" s="577"/>
      <c r="J8" s="577"/>
      <c r="K8" s="577"/>
      <c r="L8" s="577"/>
      <c r="M8" s="577"/>
      <c r="N8" s="577"/>
      <c r="O8" s="577"/>
      <c r="P8" s="577"/>
      <c r="Q8" s="577"/>
      <c r="R8" s="577"/>
      <c r="S8" s="577"/>
      <c r="T8" s="577"/>
      <c r="U8" s="577" t="s">
        <v>94</v>
      </c>
      <c r="V8" s="577"/>
      <c r="W8" s="577"/>
      <c r="X8" s="268"/>
      <c r="Y8" s="268"/>
      <c r="Z8" s="268"/>
      <c r="AA8" s="208"/>
      <c r="AB8" s="268"/>
      <c r="AC8" s="269"/>
    </row>
    <row r="9" spans="1:32" s="218" customFormat="1" ht="46.5" customHeight="1" thickBot="1" x14ac:dyDescent="0.25">
      <c r="A9" s="576"/>
      <c r="B9" s="575"/>
      <c r="C9" s="199" t="s">
        <v>246</v>
      </c>
      <c r="D9" s="199" t="s">
        <v>247</v>
      </c>
      <c r="E9" s="199" t="s">
        <v>248</v>
      </c>
      <c r="F9" s="199" t="s">
        <v>245</v>
      </c>
      <c r="G9" s="199" t="s">
        <v>252</v>
      </c>
      <c r="H9" s="199" t="s">
        <v>253</v>
      </c>
      <c r="I9" s="199" t="s">
        <v>254</v>
      </c>
      <c r="J9" s="199" t="s">
        <v>249</v>
      </c>
      <c r="K9" s="199" t="s">
        <v>255</v>
      </c>
      <c r="L9" s="199" t="s">
        <v>256</v>
      </c>
      <c r="M9" s="199" t="s">
        <v>257</v>
      </c>
      <c r="N9" s="199" t="s">
        <v>250</v>
      </c>
      <c r="O9" s="199" t="s">
        <v>258</v>
      </c>
      <c r="P9" s="199" t="s">
        <v>259</v>
      </c>
      <c r="Q9" s="199" t="s">
        <v>260</v>
      </c>
      <c r="R9" s="199" t="s">
        <v>251</v>
      </c>
      <c r="S9" s="199" t="s">
        <v>10</v>
      </c>
      <c r="T9" s="199" t="s">
        <v>93</v>
      </c>
      <c r="U9" s="575"/>
      <c r="V9" s="575"/>
      <c r="W9" s="575"/>
      <c r="X9" s="270"/>
      <c r="Y9" s="270"/>
      <c r="Z9" s="270"/>
      <c r="AA9" s="208"/>
      <c r="AB9" s="270"/>
      <c r="AC9" s="271"/>
    </row>
    <row r="10" spans="1:32" s="212" customFormat="1" ht="66" customHeight="1" x14ac:dyDescent="0.2">
      <c r="A10" s="739" t="s">
        <v>269</v>
      </c>
      <c r="B10" s="185" t="s">
        <v>241</v>
      </c>
      <c r="C10" s="256">
        <f>+C12+C14+C16+C18+C20+C22+C24</f>
        <v>6</v>
      </c>
      <c r="D10" s="256">
        <f t="shared" ref="D10:E10" si="0">+D12+D14+D16+D18+D20+D22+D24</f>
        <v>9</v>
      </c>
      <c r="E10" s="256">
        <f t="shared" si="0"/>
        <v>24</v>
      </c>
      <c r="F10" s="741">
        <f>(SUM(C10:E10)/SUM(C11:E11))</f>
        <v>0.9285714285714286</v>
      </c>
      <c r="G10" s="258">
        <f>+G12+G14+G16+G18+G20+G22+G24</f>
        <v>32</v>
      </c>
      <c r="H10" s="258">
        <f t="shared" ref="H10:I10" si="1">+H12+H14+H16+H18+H20+H22+H24</f>
        <v>20</v>
      </c>
      <c r="I10" s="258">
        <f t="shared" si="1"/>
        <v>38</v>
      </c>
      <c r="J10" s="741">
        <f>(SUM(G10:I10)/SUM(G11:I11))</f>
        <v>0.75</v>
      </c>
      <c r="K10" s="219">
        <f>+K12+K14+K16+K18+K20+K22+K24</f>
        <v>6</v>
      </c>
      <c r="L10" s="219">
        <f t="shared" ref="L10:M10" si="2">+L12+L14+L16+L18+L20+L22+L24</f>
        <v>0</v>
      </c>
      <c r="M10" s="219">
        <f t="shared" si="2"/>
        <v>0</v>
      </c>
      <c r="N10" s="741">
        <f>(SUM(K10:M10)/SUM(K11:M11))</f>
        <v>1</v>
      </c>
      <c r="O10" s="219">
        <f>+O12+O14+O16+O18+O20+O22+O24</f>
        <v>0</v>
      </c>
      <c r="P10" s="219">
        <f t="shared" ref="P10:Q10" si="3">+P12+P14+P16+P18+P20+P22+P24</f>
        <v>0</v>
      </c>
      <c r="Q10" s="219">
        <f t="shared" si="3"/>
        <v>0</v>
      </c>
      <c r="R10" s="741" t="e">
        <f>(SUM(O10:Q10)/SUM(O11:Q11))</f>
        <v>#DIV/0!</v>
      </c>
      <c r="S10" s="228">
        <f>+C10+D10+E10+G10+H10+I10+K10+L10+M10+O10+P10+Q10</f>
        <v>135</v>
      </c>
      <c r="T10" s="733">
        <f>IF(S10=0,"0",S10/S11)</f>
        <v>0.8035714285714286</v>
      </c>
      <c r="U10" s="735"/>
      <c r="V10" s="735"/>
      <c r="W10" s="736"/>
      <c r="X10" s="265"/>
      <c r="Y10" s="265"/>
      <c r="Z10" s="265"/>
      <c r="AA10" s="208"/>
      <c r="AB10" s="265"/>
      <c r="AC10" s="267"/>
    </row>
    <row r="11" spans="1:32" s="212" customFormat="1" ht="63.75" customHeight="1" thickBot="1" x14ac:dyDescent="0.25">
      <c r="A11" s="740"/>
      <c r="B11" s="232" t="s">
        <v>242</v>
      </c>
      <c r="C11" s="257">
        <f>+C13+C15+C17+C19+C21+C23+C25</f>
        <v>6</v>
      </c>
      <c r="D11" s="257">
        <f t="shared" ref="D11:E11" si="4">+D13+D15+D17+D19+D21+D23+D25</f>
        <v>9</v>
      </c>
      <c r="E11" s="257">
        <f t="shared" si="4"/>
        <v>27</v>
      </c>
      <c r="F11" s="742"/>
      <c r="G11" s="259">
        <f>+G13+G15+G17+G19+G21+G23+G25</f>
        <v>44</v>
      </c>
      <c r="H11" s="260">
        <f t="shared" ref="H11:I11" si="5">+H13+H15+H17+H19+H21+H23+H25</f>
        <v>28</v>
      </c>
      <c r="I11" s="233">
        <f t="shared" si="5"/>
        <v>48</v>
      </c>
      <c r="J11" s="742"/>
      <c r="K11" s="233">
        <f>+K13+K15+K17+K19+K21+K23+K25</f>
        <v>6</v>
      </c>
      <c r="L11" s="233">
        <f t="shared" ref="L11:M11" si="6">+L13+L15+L17+L19+L21+L23+L25</f>
        <v>0</v>
      </c>
      <c r="M11" s="233">
        <f t="shared" si="6"/>
        <v>0</v>
      </c>
      <c r="N11" s="742"/>
      <c r="O11" s="233">
        <f>+O13+O15+O17+O19+O21+O23+O25</f>
        <v>0</v>
      </c>
      <c r="P11" s="233">
        <f t="shared" ref="P11:Q11" si="7">+P13+P15+P17+P19+P21+P23+P25</f>
        <v>0</v>
      </c>
      <c r="Q11" s="233">
        <f t="shared" si="7"/>
        <v>0</v>
      </c>
      <c r="R11" s="742"/>
      <c r="S11" s="234">
        <f>+C11+D11+E11+G11+H11+I11+K11+L11+M11+O11+P11+Q11</f>
        <v>168</v>
      </c>
      <c r="T11" s="734"/>
      <c r="U11" s="737"/>
      <c r="V11" s="737"/>
      <c r="W11" s="738"/>
      <c r="X11" s="207"/>
      <c r="Y11" s="207"/>
      <c r="Z11" s="207"/>
      <c r="AA11" s="202"/>
      <c r="AB11" s="207"/>
    </row>
    <row r="12" spans="1:32" ht="135.75" customHeight="1" x14ac:dyDescent="0.2">
      <c r="A12" s="758" t="s">
        <v>262</v>
      </c>
      <c r="B12" s="229" t="str">
        <f t="shared" ref="B12:B25" si="8">B10</f>
        <v>Número de actividades del cronograma ambiental realizadas</v>
      </c>
      <c r="C12" s="230">
        <v>3</v>
      </c>
      <c r="D12" s="251">
        <v>3</v>
      </c>
      <c r="E12" s="251">
        <v>8</v>
      </c>
      <c r="F12" s="741">
        <f>(SUM(C12:E12)/SUM(C13:E13))</f>
        <v>1</v>
      </c>
      <c r="G12" s="245">
        <v>7</v>
      </c>
      <c r="H12" s="251">
        <v>6</v>
      </c>
      <c r="I12" s="251">
        <v>11</v>
      </c>
      <c r="J12" s="741">
        <f t="shared" ref="J12" si="9">(SUM(G12:I12)/SUM(G13:I13))</f>
        <v>0.96</v>
      </c>
      <c r="K12" s="231">
        <v>6</v>
      </c>
      <c r="L12" s="251"/>
      <c r="M12" s="251"/>
      <c r="N12" s="741">
        <f t="shared" ref="N12" si="10">(SUM(K12:M12)/SUM(K13:M13))</f>
        <v>1</v>
      </c>
      <c r="O12" s="231"/>
      <c r="P12" s="251"/>
      <c r="Q12" s="251"/>
      <c r="R12" s="741" t="e">
        <f t="shared" ref="R12" si="11">(SUM(O12:Q12)/SUM(O13:Q13))</f>
        <v>#DIV/0!</v>
      </c>
      <c r="S12" s="249">
        <f t="shared" ref="S12:S25" si="12">+C12+D12+E12+G12+H12+I12+K12+L12+M12+O12+P12+Q12</f>
        <v>44</v>
      </c>
      <c r="T12" s="743">
        <f>IF(S12=0,"0",S12/S13)</f>
        <v>0.97777777777777775</v>
      </c>
      <c r="U12" s="745" t="s">
        <v>275</v>
      </c>
      <c r="V12" s="746"/>
      <c r="W12" s="747"/>
    </row>
    <row r="13" spans="1:32" ht="147.75" customHeight="1" thickBot="1" x14ac:dyDescent="0.25">
      <c r="A13" s="759"/>
      <c r="B13" s="235" t="str">
        <f t="shared" si="8"/>
        <v>Número de actividades del cronograma ambiental programadas</v>
      </c>
      <c r="C13" s="236">
        <v>3</v>
      </c>
      <c r="D13" s="252">
        <v>3</v>
      </c>
      <c r="E13" s="252">
        <v>8</v>
      </c>
      <c r="F13" s="742"/>
      <c r="G13" s="237">
        <v>7</v>
      </c>
      <c r="H13" s="252">
        <v>7</v>
      </c>
      <c r="I13" s="252">
        <v>11</v>
      </c>
      <c r="J13" s="742"/>
      <c r="K13" s="237">
        <v>6</v>
      </c>
      <c r="L13" s="252"/>
      <c r="M13" s="252"/>
      <c r="N13" s="742"/>
      <c r="O13" s="237"/>
      <c r="P13" s="252"/>
      <c r="Q13" s="252"/>
      <c r="R13" s="742"/>
      <c r="S13" s="248">
        <f t="shared" si="12"/>
        <v>45</v>
      </c>
      <c r="T13" s="744"/>
      <c r="U13" s="745"/>
      <c r="V13" s="746"/>
      <c r="W13" s="747"/>
    </row>
    <row r="14" spans="1:32" ht="52.5" customHeight="1" x14ac:dyDescent="0.2">
      <c r="A14" s="748" t="s">
        <v>263</v>
      </c>
      <c r="B14" s="239" t="str">
        <f t="shared" si="8"/>
        <v>Número de actividades del cronograma ambiental realizadas</v>
      </c>
      <c r="C14" s="240">
        <v>2</v>
      </c>
      <c r="D14" s="253">
        <v>3</v>
      </c>
      <c r="E14" s="253">
        <v>1</v>
      </c>
      <c r="F14" s="741">
        <f t="shared" ref="F14" si="13">(SUM(C14:E14)/SUM(C15:E15))</f>
        <v>1</v>
      </c>
      <c r="G14" s="219">
        <v>3</v>
      </c>
      <c r="H14" s="253">
        <v>3</v>
      </c>
      <c r="I14" s="253">
        <v>2</v>
      </c>
      <c r="J14" s="741">
        <f t="shared" ref="J14" si="14">(SUM(G14:I14)/SUM(G15:I15))</f>
        <v>0.72727272727272729</v>
      </c>
      <c r="K14" s="219"/>
      <c r="L14" s="253"/>
      <c r="M14" s="253"/>
      <c r="N14" s="741" t="e">
        <f t="shared" ref="N14" si="15">(SUM(K14:M14)/SUM(K15:M15))</f>
        <v>#DIV/0!</v>
      </c>
      <c r="O14" s="219"/>
      <c r="P14" s="253"/>
      <c r="Q14" s="253"/>
      <c r="R14" s="741" t="e">
        <f t="shared" ref="R14" si="16">(SUM(O14:Q14)/SUM(O15:Q15))</f>
        <v>#DIV/0!</v>
      </c>
      <c r="S14" s="220">
        <f t="shared" si="12"/>
        <v>14</v>
      </c>
      <c r="T14" s="750">
        <f>IF(S14=0,"0",S14/S15)</f>
        <v>0.82352941176470584</v>
      </c>
      <c r="U14" s="752" t="s">
        <v>271</v>
      </c>
      <c r="V14" s="753"/>
      <c r="W14" s="754"/>
    </row>
    <row r="15" spans="1:32" ht="51" customHeight="1" thickBot="1" x14ac:dyDescent="0.25">
      <c r="A15" s="749"/>
      <c r="B15" s="241" t="str">
        <f t="shared" si="8"/>
        <v>Número de actividades del cronograma ambiental programadas</v>
      </c>
      <c r="C15" s="242">
        <v>2</v>
      </c>
      <c r="D15" s="254">
        <v>3</v>
      </c>
      <c r="E15" s="254">
        <v>1</v>
      </c>
      <c r="F15" s="742"/>
      <c r="G15" s="233">
        <v>4</v>
      </c>
      <c r="H15" s="254">
        <v>4</v>
      </c>
      <c r="I15" s="254">
        <v>3</v>
      </c>
      <c r="J15" s="742"/>
      <c r="K15" s="233"/>
      <c r="L15" s="254"/>
      <c r="M15" s="254"/>
      <c r="N15" s="742"/>
      <c r="O15" s="233"/>
      <c r="P15" s="254"/>
      <c r="Q15" s="254"/>
      <c r="R15" s="742"/>
      <c r="S15" s="234">
        <f t="shared" si="12"/>
        <v>17</v>
      </c>
      <c r="T15" s="751"/>
      <c r="U15" s="755"/>
      <c r="V15" s="756"/>
      <c r="W15" s="757"/>
    </row>
    <row r="16" spans="1:32" ht="74.25" customHeight="1" x14ac:dyDescent="0.2">
      <c r="A16" s="758" t="s">
        <v>264</v>
      </c>
      <c r="B16" s="229" t="str">
        <f t="shared" si="8"/>
        <v>Número de actividades del cronograma ambiental realizadas</v>
      </c>
      <c r="C16" s="238">
        <v>0</v>
      </c>
      <c r="D16" s="251">
        <v>0</v>
      </c>
      <c r="E16" s="251">
        <v>6</v>
      </c>
      <c r="F16" s="741">
        <f t="shared" ref="F16" si="17">(SUM(C16:E16)/SUM(C17:E17))</f>
        <v>1</v>
      </c>
      <c r="G16" s="231">
        <v>4</v>
      </c>
      <c r="H16" s="251">
        <v>0</v>
      </c>
      <c r="I16" s="251">
        <v>8</v>
      </c>
      <c r="J16" s="741">
        <f t="shared" ref="J16" si="18">(SUM(G16:I16)/SUM(G17:I17))</f>
        <v>0.8571428571428571</v>
      </c>
      <c r="K16" s="231"/>
      <c r="L16" s="251"/>
      <c r="M16" s="251"/>
      <c r="N16" s="741" t="e">
        <f t="shared" ref="N16" si="19">(SUM(K16:M16)/SUM(K17:M17))</f>
        <v>#DIV/0!</v>
      </c>
      <c r="O16" s="231"/>
      <c r="P16" s="251"/>
      <c r="Q16" s="251"/>
      <c r="R16" s="741" t="e">
        <f t="shared" ref="R16" si="20">(SUM(O16:Q16)/SUM(O17:Q17))</f>
        <v>#DIV/0!</v>
      </c>
      <c r="S16" s="249">
        <f t="shared" si="12"/>
        <v>18</v>
      </c>
      <c r="T16" s="743">
        <f>IF(S16=0,"0",S16/S17)</f>
        <v>0.9</v>
      </c>
      <c r="U16" s="760" t="s">
        <v>270</v>
      </c>
      <c r="V16" s="761"/>
      <c r="W16" s="762"/>
    </row>
    <row r="17" spans="1:23" ht="71.25" customHeight="1" thickBot="1" x14ac:dyDescent="0.25">
      <c r="A17" s="759"/>
      <c r="B17" s="235" t="str">
        <f t="shared" si="8"/>
        <v>Número de actividades del cronograma ambiental programadas</v>
      </c>
      <c r="C17" s="243">
        <v>0</v>
      </c>
      <c r="D17" s="252">
        <v>0</v>
      </c>
      <c r="E17" s="252">
        <v>6</v>
      </c>
      <c r="F17" s="742"/>
      <c r="G17" s="237">
        <v>4</v>
      </c>
      <c r="H17" s="252">
        <v>2</v>
      </c>
      <c r="I17" s="252">
        <v>8</v>
      </c>
      <c r="J17" s="742"/>
      <c r="K17" s="237"/>
      <c r="L17" s="252"/>
      <c r="M17" s="252"/>
      <c r="N17" s="742"/>
      <c r="O17" s="237"/>
      <c r="P17" s="252"/>
      <c r="Q17" s="252"/>
      <c r="R17" s="742"/>
      <c r="S17" s="248">
        <f t="shared" si="12"/>
        <v>20</v>
      </c>
      <c r="T17" s="744"/>
      <c r="U17" s="760"/>
      <c r="V17" s="761"/>
      <c r="W17" s="762"/>
    </row>
    <row r="18" spans="1:23" ht="54" customHeight="1" x14ac:dyDescent="0.2">
      <c r="A18" s="763" t="s">
        <v>265</v>
      </c>
      <c r="B18" s="239" t="str">
        <f t="shared" si="8"/>
        <v>Número de actividades del cronograma ambiental realizadas</v>
      </c>
      <c r="C18" s="244">
        <v>0</v>
      </c>
      <c r="D18" s="253">
        <v>2</v>
      </c>
      <c r="E18" s="253">
        <v>1</v>
      </c>
      <c r="F18" s="741">
        <f t="shared" ref="F18" si="21">(SUM(C18:E18)/SUM(C19:E19))</f>
        <v>1</v>
      </c>
      <c r="G18" s="245">
        <v>2</v>
      </c>
      <c r="H18" s="253">
        <v>1</v>
      </c>
      <c r="I18" s="253">
        <v>2</v>
      </c>
      <c r="J18" s="741">
        <f t="shared" ref="J18" si="22">(SUM(G18:I18)/SUM(G19:I19))</f>
        <v>1</v>
      </c>
      <c r="K18" s="245"/>
      <c r="L18" s="253"/>
      <c r="M18" s="253"/>
      <c r="N18" s="741" t="e">
        <f t="shared" ref="N18" si="23">(SUM(K18:M18)/SUM(K19:M19))</f>
        <v>#DIV/0!</v>
      </c>
      <c r="O18" s="245"/>
      <c r="P18" s="253"/>
      <c r="Q18" s="253"/>
      <c r="R18" s="741" t="e">
        <f t="shared" ref="R18" si="24">(SUM(O18:Q18)/SUM(O19:Q19))</f>
        <v>#DIV/0!</v>
      </c>
      <c r="S18" s="220">
        <f t="shared" si="12"/>
        <v>8</v>
      </c>
      <c r="T18" s="750">
        <f>IF(S18=0,"0",S18/S19)</f>
        <v>1</v>
      </c>
      <c r="U18" s="752" t="s">
        <v>272</v>
      </c>
      <c r="V18" s="753"/>
      <c r="W18" s="754"/>
    </row>
    <row r="19" spans="1:23" ht="45" customHeight="1" thickBot="1" x14ac:dyDescent="0.25">
      <c r="A19" s="764"/>
      <c r="B19" s="241" t="str">
        <f t="shared" si="8"/>
        <v>Número de actividades del cronograma ambiental programadas</v>
      </c>
      <c r="C19" s="246">
        <v>0</v>
      </c>
      <c r="D19" s="254">
        <v>2</v>
      </c>
      <c r="E19" s="254">
        <v>1</v>
      </c>
      <c r="F19" s="742"/>
      <c r="G19" s="247">
        <v>2</v>
      </c>
      <c r="H19" s="254">
        <v>1</v>
      </c>
      <c r="I19" s="254">
        <v>2</v>
      </c>
      <c r="J19" s="742"/>
      <c r="K19" s="247"/>
      <c r="L19" s="254"/>
      <c r="M19" s="254"/>
      <c r="N19" s="742"/>
      <c r="O19" s="247"/>
      <c r="P19" s="254"/>
      <c r="Q19" s="254"/>
      <c r="R19" s="742"/>
      <c r="S19" s="234">
        <f t="shared" si="12"/>
        <v>8</v>
      </c>
      <c r="T19" s="751"/>
      <c r="U19" s="755"/>
      <c r="V19" s="756"/>
      <c r="W19" s="757"/>
    </row>
    <row r="20" spans="1:23" ht="46.5" customHeight="1" x14ac:dyDescent="0.2">
      <c r="A20" s="758" t="s">
        <v>266</v>
      </c>
      <c r="B20" s="229" t="str">
        <f t="shared" si="8"/>
        <v>Número de actividades del cronograma ambiental realizadas</v>
      </c>
      <c r="C20" s="238">
        <v>1</v>
      </c>
      <c r="D20" s="251">
        <v>1</v>
      </c>
      <c r="E20" s="251">
        <v>4</v>
      </c>
      <c r="F20" s="741">
        <f t="shared" ref="F20" si="25">(SUM(C20:E20)/SUM(C21:E21))</f>
        <v>0.66666666666666663</v>
      </c>
      <c r="G20" s="231">
        <v>1</v>
      </c>
      <c r="H20" s="251">
        <v>1</v>
      </c>
      <c r="I20" s="251">
        <v>3</v>
      </c>
      <c r="J20" s="741">
        <f t="shared" ref="J20" si="26">(SUM(G20:I20)/SUM(G21:I21))</f>
        <v>0.17241379310344829</v>
      </c>
      <c r="K20" s="231"/>
      <c r="L20" s="251"/>
      <c r="M20" s="251"/>
      <c r="N20" s="741" t="e">
        <f t="shared" ref="N20" si="27">(SUM(K20:M20)/SUM(K21:M21))</f>
        <v>#DIV/0!</v>
      </c>
      <c r="O20" s="231"/>
      <c r="P20" s="251"/>
      <c r="Q20" s="251"/>
      <c r="R20" s="741" t="e">
        <f t="shared" ref="R20" si="28">(SUM(O20:Q20)/SUM(O21:Q21))</f>
        <v>#DIV/0!</v>
      </c>
      <c r="S20" s="249">
        <f t="shared" si="12"/>
        <v>11</v>
      </c>
      <c r="T20" s="743">
        <f>IF(S20=0,"0",S20/S21)</f>
        <v>0.28947368421052633</v>
      </c>
      <c r="U20" s="760" t="s">
        <v>273</v>
      </c>
      <c r="V20" s="761"/>
      <c r="W20" s="762"/>
    </row>
    <row r="21" spans="1:23" ht="52.5" customHeight="1" thickBot="1" x14ac:dyDescent="0.25">
      <c r="A21" s="759"/>
      <c r="B21" s="235" t="str">
        <f t="shared" si="8"/>
        <v>Número de actividades del cronograma ambiental programadas</v>
      </c>
      <c r="C21" s="243">
        <v>1</v>
      </c>
      <c r="D21" s="252">
        <v>1</v>
      </c>
      <c r="E21" s="252">
        <v>7</v>
      </c>
      <c r="F21" s="742"/>
      <c r="G21" s="237">
        <v>12</v>
      </c>
      <c r="H21" s="252">
        <v>5</v>
      </c>
      <c r="I21" s="252">
        <v>12</v>
      </c>
      <c r="J21" s="742"/>
      <c r="K21" s="237"/>
      <c r="L21" s="252"/>
      <c r="M21" s="252"/>
      <c r="N21" s="742"/>
      <c r="O21" s="237"/>
      <c r="P21" s="252"/>
      <c r="Q21" s="252"/>
      <c r="R21" s="742"/>
      <c r="S21" s="248">
        <f t="shared" si="12"/>
        <v>38</v>
      </c>
      <c r="T21" s="744"/>
      <c r="U21" s="760"/>
      <c r="V21" s="761"/>
      <c r="W21" s="762"/>
    </row>
    <row r="22" spans="1:23" ht="51" customHeight="1" x14ac:dyDescent="0.2">
      <c r="A22" s="763" t="s">
        <v>267</v>
      </c>
      <c r="B22" s="239" t="str">
        <f t="shared" si="8"/>
        <v>Número de actividades del cronograma ambiental realizadas</v>
      </c>
      <c r="C22" s="244">
        <v>0</v>
      </c>
      <c r="D22" s="253">
        <v>0</v>
      </c>
      <c r="E22" s="253">
        <v>4</v>
      </c>
      <c r="F22" s="741">
        <f t="shared" ref="F22" si="29">(SUM(C22:E22)/SUM(C23:E23))</f>
        <v>1</v>
      </c>
      <c r="G22" s="245">
        <v>9</v>
      </c>
      <c r="H22" s="253">
        <v>8</v>
      </c>
      <c r="I22" s="253">
        <v>7</v>
      </c>
      <c r="J22" s="741">
        <f t="shared" ref="J22" si="30">(SUM(G22:I22)/SUM(G23:I23))</f>
        <v>1</v>
      </c>
      <c r="K22" s="245"/>
      <c r="L22" s="253"/>
      <c r="M22" s="253"/>
      <c r="N22" s="741" t="e">
        <f t="shared" ref="N22" si="31">(SUM(K22:M22)/SUM(K23:M23))</f>
        <v>#DIV/0!</v>
      </c>
      <c r="O22" s="245"/>
      <c r="P22" s="253"/>
      <c r="Q22" s="253"/>
      <c r="R22" s="741" t="e">
        <f t="shared" ref="R22" si="32">(SUM(O22:Q22)/SUM(O23:Q23))</f>
        <v>#DIV/0!</v>
      </c>
      <c r="S22" s="220">
        <f t="shared" si="12"/>
        <v>28</v>
      </c>
      <c r="T22" s="750">
        <f>IF(S22=0,"0",S22/S23)</f>
        <v>1</v>
      </c>
      <c r="U22" s="765"/>
      <c r="V22" s="766"/>
      <c r="W22" s="767"/>
    </row>
    <row r="23" spans="1:23" ht="58.5" customHeight="1" thickBot="1" x14ac:dyDescent="0.25">
      <c r="A23" s="764"/>
      <c r="B23" s="241" t="str">
        <f t="shared" si="8"/>
        <v>Número de actividades del cronograma ambiental programadas</v>
      </c>
      <c r="C23" s="246">
        <v>0</v>
      </c>
      <c r="D23" s="254">
        <v>0</v>
      </c>
      <c r="E23" s="254">
        <v>4</v>
      </c>
      <c r="F23" s="742"/>
      <c r="G23" s="247">
        <v>9</v>
      </c>
      <c r="H23" s="254">
        <v>8</v>
      </c>
      <c r="I23" s="254">
        <v>7</v>
      </c>
      <c r="J23" s="742"/>
      <c r="K23" s="247"/>
      <c r="L23" s="254"/>
      <c r="M23" s="254"/>
      <c r="N23" s="742"/>
      <c r="O23" s="247"/>
      <c r="P23" s="254"/>
      <c r="Q23" s="254"/>
      <c r="R23" s="742"/>
      <c r="S23" s="234">
        <f t="shared" si="12"/>
        <v>28</v>
      </c>
      <c r="T23" s="751"/>
      <c r="U23" s="768"/>
      <c r="V23" s="769"/>
      <c r="W23" s="770"/>
    </row>
    <row r="24" spans="1:23" ht="48.75" customHeight="1" x14ac:dyDescent="0.2">
      <c r="A24" s="758" t="s">
        <v>268</v>
      </c>
      <c r="B24" s="229" t="str">
        <f t="shared" si="8"/>
        <v>Número de actividades del cronograma ambiental realizadas</v>
      </c>
      <c r="C24" s="238">
        <v>0</v>
      </c>
      <c r="D24" s="251">
        <v>0</v>
      </c>
      <c r="E24" s="251">
        <v>0</v>
      </c>
      <c r="F24" s="741" t="e">
        <f t="shared" ref="F24" si="33">(SUM(C24:E24)/SUM(C25:E25))</f>
        <v>#DIV/0!</v>
      </c>
      <c r="G24" s="231">
        <v>6</v>
      </c>
      <c r="H24" s="251">
        <v>1</v>
      </c>
      <c r="I24" s="251">
        <v>5</v>
      </c>
      <c r="J24" s="741">
        <f t="shared" ref="J24" si="34">(SUM(G24:I24)/SUM(G25:I25))</f>
        <v>1</v>
      </c>
      <c r="K24" s="231"/>
      <c r="L24" s="251"/>
      <c r="M24" s="251"/>
      <c r="N24" s="741" t="e">
        <f t="shared" ref="N24" si="35">(SUM(K24:M24)/SUM(K25:M25))</f>
        <v>#DIV/0!</v>
      </c>
      <c r="O24" s="231"/>
      <c r="P24" s="251"/>
      <c r="Q24" s="251"/>
      <c r="R24" s="741" t="e">
        <f t="shared" ref="R24" si="36">(SUM(O24:Q24)/SUM(O25:Q25))</f>
        <v>#DIV/0!</v>
      </c>
      <c r="S24" s="249">
        <f t="shared" si="12"/>
        <v>12</v>
      </c>
      <c r="T24" s="743">
        <f>IF(S24=0,"0",S24/S25)</f>
        <v>1</v>
      </c>
      <c r="U24" s="760" t="s">
        <v>274</v>
      </c>
      <c r="V24" s="761"/>
      <c r="W24" s="762"/>
    </row>
    <row r="25" spans="1:23" ht="54" customHeight="1" x14ac:dyDescent="0.2">
      <c r="A25" s="775"/>
      <c r="B25" s="221" t="str">
        <f t="shared" si="8"/>
        <v>Número de actividades del cronograma ambiental programadas</v>
      </c>
      <c r="C25" s="224">
        <v>0</v>
      </c>
      <c r="D25" s="255">
        <v>0</v>
      </c>
      <c r="E25" s="255">
        <v>0</v>
      </c>
      <c r="F25" s="776"/>
      <c r="G25" s="222">
        <v>6</v>
      </c>
      <c r="H25" s="255">
        <v>1</v>
      </c>
      <c r="I25" s="255">
        <v>5</v>
      </c>
      <c r="J25" s="776"/>
      <c r="K25" s="222"/>
      <c r="L25" s="255"/>
      <c r="M25" s="255"/>
      <c r="N25" s="776"/>
      <c r="O25" s="222"/>
      <c r="P25" s="255"/>
      <c r="Q25" s="255"/>
      <c r="R25" s="776"/>
      <c r="S25" s="223">
        <f t="shared" si="12"/>
        <v>12</v>
      </c>
      <c r="T25" s="771"/>
      <c r="U25" s="772"/>
      <c r="V25" s="773"/>
      <c r="W25" s="774"/>
    </row>
    <row r="26" spans="1:23" ht="30" customHeight="1" x14ac:dyDescent="0.2">
      <c r="F26" s="250"/>
      <c r="J26" s="250"/>
      <c r="N26" s="250"/>
      <c r="R26" s="250"/>
    </row>
    <row r="66" spans="27:27" ht="30" customHeight="1" x14ac:dyDescent="0.2">
      <c r="AA66" s="226"/>
    </row>
    <row r="136" spans="27:27" ht="30" customHeight="1" x14ac:dyDescent="0.2">
      <c r="AA136" s="227"/>
    </row>
    <row r="137" spans="27:27" ht="30" customHeight="1" x14ac:dyDescent="0.2">
      <c r="AA137" s="227"/>
    </row>
    <row r="138" spans="27:27" ht="30" customHeight="1" x14ac:dyDescent="0.2">
      <c r="AA138" s="227"/>
    </row>
    <row r="139" spans="27:27" ht="30" customHeight="1" x14ac:dyDescent="0.2">
      <c r="AA139" s="227"/>
    </row>
    <row r="140" spans="27:27" ht="30" customHeight="1" x14ac:dyDescent="0.2">
      <c r="AA140" s="227"/>
    </row>
    <row r="141" spans="27:27" ht="30" customHeight="1" x14ac:dyDescent="0.2">
      <c r="AA141" s="227"/>
    </row>
    <row r="142" spans="27:27" ht="30" customHeight="1" x14ac:dyDescent="0.2">
      <c r="AA142" s="227"/>
    </row>
    <row r="143" spans="27:27" ht="30" customHeight="1" x14ac:dyDescent="0.2">
      <c r="AA143" s="227"/>
    </row>
    <row r="144" spans="27:27" ht="30" customHeight="1" x14ac:dyDescent="0.2">
      <c r="AA144" s="227"/>
    </row>
    <row r="145" spans="27:27" ht="30" customHeight="1" x14ac:dyDescent="0.2">
      <c r="AA145" s="227"/>
    </row>
    <row r="146" spans="27:27" ht="30" customHeight="1" x14ac:dyDescent="0.2">
      <c r="AA146" s="227"/>
    </row>
  </sheetData>
  <sheetProtection formatCells="0" formatColumns="0" formatRows="0" insertRows="0"/>
  <mergeCells count="71">
    <mergeCell ref="T24:T25"/>
    <mergeCell ref="U24:W25"/>
    <mergeCell ref="A24:A25"/>
    <mergeCell ref="F24:F25"/>
    <mergeCell ref="J24:J25"/>
    <mergeCell ref="N24:N25"/>
    <mergeCell ref="R24:R25"/>
    <mergeCell ref="T20:T21"/>
    <mergeCell ref="U20:W21"/>
    <mergeCell ref="A22:A23"/>
    <mergeCell ref="F22:F23"/>
    <mergeCell ref="J22:J23"/>
    <mergeCell ref="N22:N23"/>
    <mergeCell ref="R22:R23"/>
    <mergeCell ref="T22:T23"/>
    <mergeCell ref="U22:W23"/>
    <mergeCell ref="A20:A21"/>
    <mergeCell ref="F20:F21"/>
    <mergeCell ref="J20:J21"/>
    <mergeCell ref="N20:N21"/>
    <mergeCell ref="R20:R21"/>
    <mergeCell ref="T16:T17"/>
    <mergeCell ref="U16:W17"/>
    <mergeCell ref="A18:A19"/>
    <mergeCell ref="F18:F19"/>
    <mergeCell ref="J18:J19"/>
    <mergeCell ref="N18:N19"/>
    <mergeCell ref="R18:R19"/>
    <mergeCell ref="T18:T19"/>
    <mergeCell ref="U18:W19"/>
    <mergeCell ref="A16:A17"/>
    <mergeCell ref="F16:F17"/>
    <mergeCell ref="J16:J17"/>
    <mergeCell ref="N16:N17"/>
    <mergeCell ref="R16:R17"/>
    <mergeCell ref="T12:T13"/>
    <mergeCell ref="U12:W13"/>
    <mergeCell ref="A14:A15"/>
    <mergeCell ref="F14:F15"/>
    <mergeCell ref="J14:J15"/>
    <mergeCell ref="N14:N15"/>
    <mergeCell ref="R14:R15"/>
    <mergeCell ref="T14:T15"/>
    <mergeCell ref="U14:W15"/>
    <mergeCell ref="A12:A13"/>
    <mergeCell ref="F12:F13"/>
    <mergeCell ref="J12:J13"/>
    <mergeCell ref="N12:N13"/>
    <mergeCell ref="R12:R13"/>
    <mergeCell ref="T10:T11"/>
    <mergeCell ref="U10:W10"/>
    <mergeCell ref="U11:W11"/>
    <mergeCell ref="A8:A9"/>
    <mergeCell ref="B8:B9"/>
    <mergeCell ref="E8:T8"/>
    <mergeCell ref="U8:W9"/>
    <mergeCell ref="A10:A11"/>
    <mergeCell ref="F10:F11"/>
    <mergeCell ref="J10:J11"/>
    <mergeCell ref="N10:N11"/>
    <mergeCell ref="R10:R11"/>
    <mergeCell ref="B5:W7"/>
    <mergeCell ref="A1:A4"/>
    <mergeCell ref="B1:U1"/>
    <mergeCell ref="V1:W1"/>
    <mergeCell ref="B2:U2"/>
    <mergeCell ref="V2:W2"/>
    <mergeCell ref="B3:U3"/>
    <mergeCell ref="V3:W3"/>
    <mergeCell ref="B4:U4"/>
    <mergeCell ref="V4:W4"/>
  </mergeCells>
  <conditionalFormatting sqref="T10:T11 F10:F25 J10:J25 N10:N25 R10:R25">
    <cfRule type="cellIs" dxfId="7" priority="21" operator="lessThanOrEqual">
      <formula>$AA$5</formula>
    </cfRule>
    <cfRule type="cellIs" dxfId="6" priority="22" operator="between">
      <formula>$AA$4</formula>
      <formula>$AA$3</formula>
    </cfRule>
    <cfRule type="cellIs" dxfId="5" priority="23" operator="greaterThanOrEqual">
      <formula>$AA$2</formula>
    </cfRule>
    <cfRule type="cellIs" dxfId="4" priority="24" operator="notEqual">
      <formula>0</formula>
    </cfRule>
  </conditionalFormatting>
  <conditionalFormatting sqref="T12:T25">
    <cfRule type="cellIs" dxfId="3" priority="1" stopIfTrue="1" operator="equal">
      <formula>"0"</formula>
    </cfRule>
    <cfRule type="cellIs" dxfId="2" priority="2" stopIfTrue="1" operator="greaterThanOrEqual">
      <formula>$AA$2</formula>
    </cfRule>
    <cfRule type="cellIs" dxfId="1" priority="3" stopIfTrue="1" operator="lessThanOrEqual">
      <formula>$AA$5</formula>
    </cfRule>
    <cfRule type="cellIs" dxfId="0" priority="4" stopIfTrue="1" operator="between">
      <formula>$AA$4</formula>
      <formula>$AA$3</formula>
    </cfRule>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8C8F2DB5-F4CA-4B7D-91BD-59AC846DC9F6}">
  <ds:schemaRefs>
    <ds:schemaRef ds:uri="office.server.policy"/>
  </ds:schemaRefs>
</ds:datastoreItem>
</file>

<file path=customXml/itemProps2.xml><?xml version="1.0" encoding="utf-8"?>
<ds:datastoreItem xmlns:ds="http://schemas.openxmlformats.org/officeDocument/2006/customXml" ds:itemID="{78D5A314-06C7-4863-984B-5126C290E42A}">
  <ds:schemaRefs>
    <ds:schemaRef ds:uri="http://schemas.microsoft.com/sharepoint/v3/contenttype/forms"/>
  </ds:schemaRefs>
</ds:datastoreItem>
</file>

<file path=customXml/itemProps3.xml><?xml version="1.0" encoding="utf-8"?>
<ds:datastoreItem xmlns:ds="http://schemas.openxmlformats.org/officeDocument/2006/customXml" ds:itemID="{179D415A-3918-4AD2-9D09-3D3A1E41566F}">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ff8e3638-9d45-4162-afb4-6d390653d547"/>
    <ds:schemaRef ds:uri="http://www.w3.org/XML/1998/namespace"/>
  </ds:schemaRefs>
</ds:datastoreItem>
</file>

<file path=customXml/itemProps4.xml><?xml version="1.0" encoding="utf-8"?>
<ds:datastoreItem xmlns:ds="http://schemas.openxmlformats.org/officeDocument/2006/customXml" ds:itemID="{1D25C02E-90AA-456A-88C9-CD02D4621D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6.xml><?xml version="1.0" encoding="utf-8"?>
<ds:datastoreItem xmlns:ds="http://schemas.openxmlformats.org/officeDocument/2006/customXml" ds:itemID="{CD59AFA5-A258-48A2-8D85-6A7D341B299C}">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Toma Posesion </vt:lpstr>
      <vt:lpstr>Registro Toma Poses </vt:lpstr>
      <vt:lpstr>Oport Termin Proc</vt:lpstr>
      <vt:lpstr>Regis Opor Term Pro</vt:lpstr>
      <vt:lpstr>Hoja de vida Efectividad</vt:lpstr>
      <vt:lpstr>Registro de Datos_Efectividad</vt:lpstr>
      <vt:lpstr>Hoja de vida Cumplimiento</vt:lpstr>
      <vt:lpstr>Registro de datos Cumplimiento</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 Eduardo Peña Gaitán</cp:lastModifiedBy>
  <cp:lastPrinted>2022-11-22T18:45:25Z</cp:lastPrinted>
  <dcterms:created xsi:type="dcterms:W3CDTF">2012-02-20T19:54:14Z</dcterms:created>
  <dcterms:modified xsi:type="dcterms:W3CDTF">2023-08-03T21:38:47Z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