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3.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4.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harts/chart5.xml" ContentType="application/vnd.openxmlformats-officedocument.drawingml.chart+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ackup RubenMP\OneDrive - SUPERINTENDENCIA DE SOCIEDADES\Documentos\Publicaciones\WEB\2023\Indicadores\"/>
    </mc:Choice>
  </mc:AlternateContent>
  <bookViews>
    <workbookView xWindow="0" yWindow="0" windowWidth="8610" windowHeight="7290" tabRatio="724" firstSheet="6" activeTab="7"/>
  </bookViews>
  <sheets>
    <sheet name="Toma Posesion " sheetId="5" state="hidden" r:id="rId1"/>
    <sheet name="Registro Toma Poses " sheetId="7" state="hidden" r:id="rId2"/>
    <sheet name="Oport Termin Proc" sheetId="6" state="hidden" r:id="rId3"/>
    <sheet name="Regis Opor Term Pro" sheetId="8" state="hidden" r:id="rId4"/>
    <sheet name="CumplimientoMultas" sheetId="17" r:id="rId5"/>
    <sheet name="Reg_CumplimientoMultas" sheetId="18" r:id="rId6"/>
    <sheet name="EficaciaNotificacion" sheetId="19" r:id="rId7"/>
    <sheet name="Reg_EficaciaNotificacion" sheetId="20" r:id="rId8"/>
    <sheet name="SatisfaccionCliente" sheetId="9" r:id="rId9"/>
    <sheet name="Reg_SatisfaccionCliente" sheetId="10" r:id="rId10"/>
    <sheet name="ReclamosySugerencias" sheetId="11" r:id="rId11"/>
    <sheet name="Reg_ReclamosySug" sheetId="12" r:id="rId12"/>
    <sheet name="Peticiones" sheetId="15" r:id="rId13"/>
    <sheet name="Reg_Peticiones" sheetId="16" r:id="rId14"/>
  </sheets>
  <definedNames>
    <definedName name="_xlnm._FilterDatabase" localSheetId="2" hidden="1">'Oport Termin Proc'!$R$10:$R$22</definedName>
    <definedName name="_xlnm._FilterDatabase" localSheetId="0" hidden="1">'Toma Posesion '!$R$10:$R$22</definedName>
  </definedNames>
  <calcPr calcId="162913"/>
</workbook>
</file>

<file path=xl/calcChain.xml><?xml version="1.0" encoding="utf-8"?>
<calcChain xmlns="http://schemas.openxmlformats.org/spreadsheetml/2006/main">
  <c r="P50" i="17" l="1"/>
  <c r="O50" i="17"/>
  <c r="L50" i="17"/>
  <c r="I50" i="17"/>
  <c r="F50" i="17"/>
  <c r="K11" i="12"/>
  <c r="K10" i="12"/>
  <c r="L10" i="12"/>
  <c r="P49" i="11"/>
  <c r="J10" i="12"/>
  <c r="O49" i="11"/>
  <c r="H10" i="12"/>
  <c r="F10" i="12"/>
  <c r="D10" i="12"/>
  <c r="F49" i="11"/>
  <c r="E10" i="16"/>
  <c r="E11" i="10"/>
  <c r="E10" i="10"/>
  <c r="I49" i="9"/>
  <c r="D24" i="16"/>
  <c r="K24" i="16"/>
  <c r="B11" i="16"/>
  <c r="B13" i="16"/>
  <c r="B15" i="16"/>
  <c r="B17" i="16"/>
  <c r="B19" i="16"/>
  <c r="B21" i="16"/>
  <c r="B23" i="16"/>
  <c r="B25" i="16"/>
  <c r="B10" i="16"/>
  <c r="B12" i="16"/>
  <c r="B14" i="16"/>
  <c r="B16" i="16"/>
  <c r="B18" i="16"/>
  <c r="B20" i="16"/>
  <c r="B22" i="16"/>
  <c r="B24" i="16"/>
  <c r="B11" i="12"/>
  <c r="B10" i="12"/>
  <c r="B11" i="10"/>
  <c r="B13" i="10"/>
  <c r="B15" i="10"/>
  <c r="B17" i="10"/>
  <c r="B19" i="10"/>
  <c r="B21" i="10"/>
  <c r="B23" i="10"/>
  <c r="B25" i="10"/>
  <c r="B10" i="10"/>
  <c r="B12" i="10"/>
  <c r="B14" i="10"/>
  <c r="B16" i="10"/>
  <c r="B18" i="10"/>
  <c r="B20" i="10"/>
  <c r="B22" i="10"/>
  <c r="B24" i="10"/>
  <c r="K25" i="20"/>
  <c r="K24" i="20"/>
  <c r="J24" i="20"/>
  <c r="H24" i="20"/>
  <c r="F24" i="20"/>
  <c r="D24" i="20"/>
  <c r="K23" i="20"/>
  <c r="K22" i="20"/>
  <c r="J22" i="20"/>
  <c r="H22" i="20"/>
  <c r="F22" i="20"/>
  <c r="D22" i="20"/>
  <c r="K21" i="20"/>
  <c r="K20" i="20"/>
  <c r="L20" i="20"/>
  <c r="J20" i="20"/>
  <c r="H20" i="20"/>
  <c r="F20" i="20"/>
  <c r="D20" i="20"/>
  <c r="K19" i="20"/>
  <c r="K18" i="20"/>
  <c r="L18" i="20"/>
  <c r="J18" i="20"/>
  <c r="H18" i="20"/>
  <c r="F18" i="20"/>
  <c r="D18" i="20"/>
  <c r="K17" i="20"/>
  <c r="L16" i="20"/>
  <c r="K16" i="20"/>
  <c r="J16" i="20"/>
  <c r="H16" i="20"/>
  <c r="F16" i="20"/>
  <c r="D16" i="20"/>
  <c r="K15" i="20"/>
  <c r="K14" i="20"/>
  <c r="L14" i="20"/>
  <c r="J14" i="20"/>
  <c r="H14" i="20"/>
  <c r="F14" i="20"/>
  <c r="D14" i="20"/>
  <c r="K13" i="20"/>
  <c r="K11" i="20"/>
  <c r="K12" i="20"/>
  <c r="L12" i="20"/>
  <c r="J12" i="20"/>
  <c r="H12" i="20"/>
  <c r="F12" i="20"/>
  <c r="D12" i="20"/>
  <c r="I11" i="20"/>
  <c r="G11" i="20"/>
  <c r="E11" i="20"/>
  <c r="C11" i="20"/>
  <c r="B11" i="20"/>
  <c r="B13" i="20"/>
  <c r="B15" i="20"/>
  <c r="B17" i="20"/>
  <c r="B19" i="20"/>
  <c r="B21" i="20"/>
  <c r="B23" i="20"/>
  <c r="B25" i="20"/>
  <c r="I10" i="20"/>
  <c r="O49" i="19"/>
  <c r="J10" i="20"/>
  <c r="G10" i="20"/>
  <c r="L49" i="19"/>
  <c r="E10" i="20"/>
  <c r="C10" i="20"/>
  <c r="D10" i="20"/>
  <c r="B10" i="20"/>
  <c r="B12" i="20"/>
  <c r="B14" i="20"/>
  <c r="B16" i="20"/>
  <c r="B18" i="20"/>
  <c r="B20" i="20"/>
  <c r="B22" i="20"/>
  <c r="B24" i="20"/>
  <c r="C8" i="20"/>
  <c r="C6" i="20"/>
  <c r="P50" i="19"/>
  <c r="O50" i="19"/>
  <c r="L50" i="19"/>
  <c r="I50" i="19"/>
  <c r="F50" i="19"/>
  <c r="B11" i="18"/>
  <c r="B13" i="18"/>
  <c r="B15" i="18"/>
  <c r="B17" i="18"/>
  <c r="B19" i="18"/>
  <c r="B21" i="18"/>
  <c r="B23" i="18"/>
  <c r="B25" i="18"/>
  <c r="B10" i="18"/>
  <c r="B12" i="18"/>
  <c r="B14" i="18"/>
  <c r="B16" i="18"/>
  <c r="B18" i="18"/>
  <c r="B20" i="18"/>
  <c r="B22" i="18"/>
  <c r="B24" i="18"/>
  <c r="K25" i="18"/>
  <c r="L24" i="18"/>
  <c r="K24" i="18"/>
  <c r="J24" i="18"/>
  <c r="H24" i="18"/>
  <c r="F24" i="18"/>
  <c r="D24" i="18"/>
  <c r="K23" i="18"/>
  <c r="K22" i="18"/>
  <c r="J22" i="18"/>
  <c r="H22" i="18"/>
  <c r="F22" i="18"/>
  <c r="D22" i="18"/>
  <c r="K21" i="18"/>
  <c r="K20" i="18"/>
  <c r="J20" i="18"/>
  <c r="H20" i="18"/>
  <c r="F20" i="18"/>
  <c r="D20" i="18"/>
  <c r="K19" i="18"/>
  <c r="K18" i="18"/>
  <c r="J18" i="18"/>
  <c r="H18" i="18"/>
  <c r="F18" i="18"/>
  <c r="D18" i="18"/>
  <c r="K17" i="18"/>
  <c r="L16" i="18"/>
  <c r="K16" i="18"/>
  <c r="J16" i="18"/>
  <c r="H16" i="18"/>
  <c r="F16" i="18"/>
  <c r="D16" i="18"/>
  <c r="K15" i="18"/>
  <c r="K14" i="18"/>
  <c r="J14" i="18"/>
  <c r="H14" i="18"/>
  <c r="F14" i="18"/>
  <c r="D14" i="18"/>
  <c r="K13" i="18"/>
  <c r="K12" i="18"/>
  <c r="K10" i="18"/>
  <c r="L12" i="18"/>
  <c r="J12" i="18"/>
  <c r="H12" i="18"/>
  <c r="F12" i="18"/>
  <c r="D12" i="18"/>
  <c r="I11" i="18"/>
  <c r="G11" i="18"/>
  <c r="E11" i="18"/>
  <c r="I49" i="17"/>
  <c r="C11" i="18"/>
  <c r="I10" i="18"/>
  <c r="J10" i="18"/>
  <c r="O49" i="17"/>
  <c r="G10" i="18"/>
  <c r="E10" i="18"/>
  <c r="C10" i="18"/>
  <c r="C8" i="18"/>
  <c r="C6" i="18"/>
  <c r="K25" i="16"/>
  <c r="L24" i="16"/>
  <c r="J24" i="16"/>
  <c r="H24" i="16"/>
  <c r="K23" i="16"/>
  <c r="L22" i="16"/>
  <c r="K22" i="16"/>
  <c r="J22" i="16"/>
  <c r="H22" i="16"/>
  <c r="F22" i="16"/>
  <c r="D22" i="16"/>
  <c r="K21" i="16"/>
  <c r="K20" i="16"/>
  <c r="J20" i="16"/>
  <c r="H20" i="16"/>
  <c r="F20" i="16"/>
  <c r="D20" i="16"/>
  <c r="K19" i="16"/>
  <c r="K18" i="16"/>
  <c r="L18" i="16"/>
  <c r="J18" i="16"/>
  <c r="H18" i="16"/>
  <c r="F18" i="16"/>
  <c r="D18" i="16"/>
  <c r="K17" i="16"/>
  <c r="K16" i="16"/>
  <c r="J16" i="16"/>
  <c r="H16" i="16"/>
  <c r="F16" i="16"/>
  <c r="D16" i="16"/>
  <c r="K15" i="16"/>
  <c r="K14" i="16"/>
  <c r="K12" i="16"/>
  <c r="L12" i="16"/>
  <c r="J14" i="16"/>
  <c r="H14" i="16"/>
  <c r="F14" i="16"/>
  <c r="D14" i="16"/>
  <c r="K13" i="16"/>
  <c r="K11" i="16"/>
  <c r="L10" i="16"/>
  <c r="P49" i="15"/>
  <c r="J12" i="16"/>
  <c r="H12" i="16"/>
  <c r="F12" i="16"/>
  <c r="D12" i="16"/>
  <c r="I11" i="16"/>
  <c r="G11" i="16"/>
  <c r="E11" i="16"/>
  <c r="I49" i="15"/>
  <c r="C11" i="16"/>
  <c r="C10" i="16"/>
  <c r="D10" i="16"/>
  <c r="I10" i="16"/>
  <c r="J10" i="16"/>
  <c r="G10" i="16"/>
  <c r="L49" i="15"/>
  <c r="C8" i="16"/>
  <c r="C6" i="16"/>
  <c r="P50" i="15"/>
  <c r="O50" i="15"/>
  <c r="L50" i="15"/>
  <c r="I50" i="15"/>
  <c r="F50" i="15"/>
  <c r="L49" i="11"/>
  <c r="I11" i="10"/>
  <c r="I10" i="10"/>
  <c r="O49" i="9"/>
  <c r="G11" i="10"/>
  <c r="G10" i="10"/>
  <c r="H10" i="10"/>
  <c r="D24" i="10"/>
  <c r="D22" i="10"/>
  <c r="D20" i="10"/>
  <c r="D18" i="10"/>
  <c r="D16" i="10"/>
  <c r="D14" i="10"/>
  <c r="D12" i="10"/>
  <c r="C11" i="10"/>
  <c r="F49" i="9"/>
  <c r="C10" i="10"/>
  <c r="C8" i="12"/>
  <c r="C6" i="12"/>
  <c r="P50" i="11"/>
  <c r="K25" i="10"/>
  <c r="L24" i="10"/>
  <c r="J24" i="10"/>
  <c r="H24" i="10"/>
  <c r="F24" i="10"/>
  <c r="K23" i="10"/>
  <c r="K22" i="10"/>
  <c r="L22" i="10"/>
  <c r="J22" i="10"/>
  <c r="H22" i="10"/>
  <c r="F22" i="10"/>
  <c r="K21" i="10"/>
  <c r="K20" i="10"/>
  <c r="L20" i="10"/>
  <c r="J20" i="10"/>
  <c r="H20" i="10"/>
  <c r="F20" i="10"/>
  <c r="K19" i="10"/>
  <c r="K18" i="10"/>
  <c r="J18" i="10"/>
  <c r="H18" i="10"/>
  <c r="F18" i="10"/>
  <c r="K17" i="10"/>
  <c r="K11" i="10"/>
  <c r="K16" i="10"/>
  <c r="K10" i="10"/>
  <c r="L10" i="10"/>
  <c r="P49" i="9"/>
  <c r="J16" i="10"/>
  <c r="H16" i="10"/>
  <c r="F16" i="10"/>
  <c r="K15" i="10"/>
  <c r="K14" i="10"/>
  <c r="L14" i="10"/>
  <c r="J14" i="10"/>
  <c r="H14" i="10"/>
  <c r="F14" i="10"/>
  <c r="K13" i="10"/>
  <c r="K12" i="10"/>
  <c r="L12" i="10"/>
  <c r="J12" i="10"/>
  <c r="H12" i="10"/>
  <c r="F12" i="10"/>
  <c r="C6" i="10"/>
  <c r="C8" i="10"/>
  <c r="P50" i="9"/>
  <c r="O50" i="9"/>
  <c r="L50" i="9"/>
  <c r="I50" i="9"/>
  <c r="F50" i="9"/>
  <c r="D10" i="8"/>
  <c r="D12" i="8"/>
  <c r="O49" i="6"/>
  <c r="C12" i="7"/>
  <c r="O49" i="5"/>
  <c r="F24" i="16"/>
  <c r="K24" i="10"/>
  <c r="I49" i="11"/>
  <c r="D10" i="10"/>
  <c r="F49" i="15"/>
  <c r="L18" i="18"/>
  <c r="L24" i="20"/>
  <c r="D10" i="18"/>
  <c r="F49" i="17"/>
  <c r="F10" i="16"/>
  <c r="F10" i="10"/>
  <c r="F10" i="18"/>
  <c r="L22" i="20"/>
  <c r="L49" i="9"/>
  <c r="H10" i="16"/>
  <c r="L22" i="18"/>
  <c r="L20" i="16"/>
  <c r="L14" i="16"/>
  <c r="L20" i="18"/>
  <c r="H10" i="18"/>
  <c r="L49" i="17"/>
  <c r="L18" i="10"/>
  <c r="L16" i="10"/>
  <c r="L16" i="16"/>
  <c r="K10" i="16"/>
  <c r="L14" i="18"/>
  <c r="K11" i="18"/>
  <c r="L10" i="18"/>
  <c r="P49" i="17"/>
  <c r="O49" i="15"/>
  <c r="J10" i="10"/>
  <c r="K10" i="20"/>
  <c r="L10" i="20"/>
  <c r="P49" i="19"/>
  <c r="F10" i="20"/>
  <c r="H10" i="20"/>
  <c r="I49" i="19"/>
  <c r="F49" i="19"/>
</calcChain>
</file>

<file path=xl/comments1.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sharedStrings.xml><?xml version="1.0" encoding="utf-8"?>
<sst xmlns="http://schemas.openxmlformats.org/spreadsheetml/2006/main" count="1093" uniqueCount="296">
  <si>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</si>
  <si>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</si>
  <si>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</si>
  <si>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</si>
  <si>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</si>
  <si>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</si>
  <si>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</si>
  <si>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</si>
  <si>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</si>
  <si>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</si>
  <si>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</si>
  <si>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</si>
  <si>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</si>
  <si>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</si>
  <si>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</si>
  <si>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</si>
  <si>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</si>
  <si>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</si>
  <si>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</si>
  <si>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</si>
  <si>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</si>
  <si>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</si>
  <si>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</si>
  <si>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</si>
  <si>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</si>
  <si>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</si>
  <si>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</si>
  <si>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</si>
  <si>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</si>
  <si>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</si>
  <si>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</si>
  <si>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</si>
  <si>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</si>
  <si>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</si>
  <si>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</si>
  <si>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</si>
  <si>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</si>
  <si>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</si>
  <si>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</si>
  <si>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</si>
  <si>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</si>
  <si>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</si>
  <si>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</si>
  <si>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</si>
  <si>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</si>
  <si>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</si>
  <si>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</si>
  <si>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</si>
  <si>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</si>
  <si>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</si>
  <si>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</si>
  <si>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</si>
  <si>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</si>
  <si>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</si>
  <si>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</si>
  <si>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</si>
  <si>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</si>
  <si>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</si>
  <si>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</si>
  <si>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</si>
  <si>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</si>
  <si>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</si>
  <si>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</si>
  <si>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</si>
  <si>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</si>
  <si>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</si>
  <si>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</si>
  <si>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</si>
  <si>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</si>
  <si>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</si>
  <si>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</si>
  <si>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</si>
  <si>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</si>
  <si>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</si>
  <si>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</si>
  <si>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</si>
  <si>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</si>
  <si>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</si>
  <si>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</si>
  <si>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</si>
  <si>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</si>
  <si>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</si>
  <si>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</si>
  <si>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</si>
  <si>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</si>
  <si>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</si>
  <si>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</si>
  <si>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</si>
  <si>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</si>
  <si>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</si>
  <si>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</si>
  <si>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</si>
  <si>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</si>
  <si>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</si>
  <si>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</si>
  <si>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</si>
  <si>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</si>
  <si>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</si>
  <si>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</si>
  <si>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</si>
  <si>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</si>
  <si>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</si>
  <si>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</si>
  <si>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</si>
  <si>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</si>
  <si>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</si>
  <si>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</si>
  <si>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</si>
  <si>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</si>
  <si>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</si>
  <si>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</si>
  <si>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</si>
  <si>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</si>
  <si>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</si>
  <si>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</si>
  <si>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</si>
  <si>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</si>
  <si>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</si>
  <si>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</si>
  <si>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</si>
  <si>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</si>
  <si>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</si>
  <si>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</si>
  <si>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</si>
  <si>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</si>
  <si>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</si>
  <si>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</si>
  <si>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</si>
  <si>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</si>
  <si>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</si>
  <si>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</si>
  <si>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</si>
  <si>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</si>
  <si>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</si>
  <si>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</si>
  <si>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</si>
  <si>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</si>
  <si>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</si>
  <si>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</si>
  <si>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</si>
  <si>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</si>
  <si>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</si>
  <si>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</si>
  <si>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</si>
  <si>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</si>
  <si>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</si>
  <si>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</si>
  <si>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</si>
  <si>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</si>
  <si>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</si>
  <si>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</si>
  <si>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</si>
  <si>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</si>
  <si>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</si>
  <si>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</si>
  <si>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</si>
  <si>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</si>
  <si>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</si>
  <si>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</si>
  <si>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</si>
  <si>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</si>
  <si>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</si>
  <si>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</si>
  <si>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</si>
  <si>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</si>
  <si>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</si>
  <si>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</si>
  <si>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</si>
  <si>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</si>
  <si>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</si>
  <si>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</si>
  <si>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</si>
  <si>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</si>
  <si>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</si>
  <si>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</si>
  <si>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TRIMESTRE I</t>
  </si>
  <si>
    <t>TRIMESTRE II</t>
  </si>
  <si>
    <t>TRIMESTRE III</t>
  </si>
  <si>
    <t>TRIMESTRE IV</t>
  </si>
  <si>
    <t>PORCENTAJE</t>
  </si>
  <si>
    <t>Código: GC-F-006</t>
  </si>
  <si>
    <t>Versión 004</t>
  </si>
  <si>
    <t>GESTION DE APOYO JUDICIAL</t>
  </si>
  <si>
    <t>TIPO DE ACCION</t>
  </si>
  <si>
    <t>Fecha: 14 de junio de 2019</t>
  </si>
  <si>
    <t>Version: 004</t>
  </si>
  <si>
    <t>Satisfacción del Cliente</t>
  </si>
  <si>
    <t>Menor a 80%</t>
  </si>
  <si>
    <t>Total clientes que califican entre excelente(Superó mis Expectativas)  y bueno (Cumplió mis Expectativas) el servicio</t>
  </si>
  <si>
    <t>Total de Usuarios que presentaron la encuesta</t>
  </si>
  <si>
    <t>Análisis Semestre 1:</t>
  </si>
  <si>
    <t>Análisis Semestre 2:</t>
  </si>
  <si>
    <t>SECRETARIA GENERAL</t>
  </si>
  <si>
    <t>Proceso Atención al Ciudadano</t>
  </si>
  <si>
    <t>Sede Bogotá</t>
  </si>
  <si>
    <t>Intendencia Medellín</t>
  </si>
  <si>
    <t>Intendencia Cali</t>
  </si>
  <si>
    <t>Intendencia Manizales</t>
  </si>
  <si>
    <t>Intendencia Cartagena</t>
  </si>
  <si>
    <t>Intendencia Barranquilla</t>
  </si>
  <si>
    <t>Intendencia Bucaramanga</t>
  </si>
  <si>
    <t>Atención de Reclamos y Sugerencias</t>
  </si>
  <si>
    <t>Eficacia</t>
  </si>
  <si>
    <t>Eficiencia</t>
  </si>
  <si>
    <t>Total reclamos y sugerencias atendidos dentro de los 15 días hábiles.
------------------------------------------------------------------------------------------
Total de reclamos y sugerencias radicadas hasta quince (15) días hábiles, antes de la fecha de corte</t>
  </si>
  <si>
    <t>Menor a 70%</t>
  </si>
  <si>
    <t>Sistema de Información Documental (Radicador)</t>
  </si>
  <si>
    <t>Unidades</t>
  </si>
  <si>
    <t>Mayor o igual a 85%</t>
  </si>
  <si>
    <t>Atención de Peticiones</t>
  </si>
  <si>
    <t>Mayor o igual a 90%</t>
  </si>
  <si>
    <t>Total de Peticiones atendidas dentro de los términos de Ley</t>
  </si>
  <si>
    <t xml:space="preserve">Total de peticiones radicadas al grupo ATC hasta quince (15) días hábiles, antes de la fecha de corte </t>
  </si>
  <si>
    <t>Cumplimiento de multas</t>
  </si>
  <si>
    <t>Actos administrativos</t>
  </si>
  <si>
    <t>Coordinador Grupo Notificaciones Administrativas e Intendentes Regionales</t>
  </si>
  <si>
    <t>Total actos administrativos de multa ejecutoriados</t>
  </si>
  <si>
    <t>EFICACIA EN LA NOTIFICACIÓN DE ACTOS ADMINISTRATIVOS ASIGNADOS AL GRUPO DE TRABAJO</t>
  </si>
  <si>
    <t>Garantizar que todos los actos administrativos asignados al grupo estén debidamente notificados</t>
  </si>
  <si>
    <t xml:space="preserve">ACTOS ADMINISTRATIVOS </t>
  </si>
  <si>
    <r>
      <rPr>
        <b/>
        <sz val="10"/>
        <rFont val="Arial"/>
        <family val="2"/>
      </rPr>
      <t>Total de actuaciones administrativas de notificación en el trimestre:</t>
    </r>
    <r>
      <rPr>
        <sz val="10"/>
        <rFont val="Arial"/>
        <family val="2"/>
      </rPr>
      <t xml:space="preserve"> Se refiere a los actos administrativos que surtieron el trámite de notificación según la ley </t>
    </r>
    <r>
      <rPr>
        <b/>
        <sz val="10"/>
        <rFont val="Arial"/>
        <family val="2"/>
      </rPr>
      <t xml:space="preserve">
Total de actos administrativos recibidos para notificar en el trimestre: </t>
    </r>
    <r>
      <rPr>
        <sz val="10"/>
        <rFont val="Arial"/>
        <family val="2"/>
      </rPr>
      <t>Corresponde al total de actos administrativos recibidos para notificar en el trimestre.</t>
    </r>
  </si>
  <si>
    <t>Pagina 1 de 2</t>
  </si>
  <si>
    <t>Pagina 2 de 2</t>
  </si>
  <si>
    <t>Total de reclamos y sugerencias radicadas hasta quince (15) días hábiles, antes de la fecha de corte</t>
  </si>
  <si>
    <t>Total reclamos y sugerencias atendidos dentro de los 15 días hábiles</t>
  </si>
  <si>
    <t>Total de actuaciones administrativas de notificación en el trimestre</t>
  </si>
  <si>
    <t>Total de actos administrativos recibidos para notificar en el trimestre</t>
  </si>
  <si>
    <t>Total usuarios que califican entre excelente y bueno el servicio
------------------------------------------------------------------------------------------------------------------
Total de Usuarios que presentaron la encuesta</t>
  </si>
  <si>
    <t>Entre 80% y 89,9%</t>
  </si>
  <si>
    <t>Entre 70% y 84,9%</t>
  </si>
  <si>
    <t>Medir el grado de satisfacción del usuario</t>
  </si>
  <si>
    <t>Cantidad</t>
  </si>
  <si>
    <t>Coordinador Grupo Relación Estado - Ciudano e Intendentes Regionales</t>
  </si>
  <si>
    <t>Medir la atención en términos de los reclamos y sugerencias presentados</t>
  </si>
  <si>
    <r>
      <t xml:space="preserve">Total reclamos y sugerencias atendidos dentro de los 15 días hábiles: </t>
    </r>
    <r>
      <rPr>
        <sz val="10"/>
        <rFont val="Arial"/>
        <family val="2"/>
      </rPr>
      <t>Se refiere al total de reclamos y sugerencias atendidos en término (15 días hábiles), en el Grupo Relación Estado - Ciudadano.</t>
    </r>
    <r>
      <rPr>
        <b/>
        <sz val="10"/>
        <rFont val="Arial"/>
        <family val="2"/>
      </rPr>
      <t xml:space="preserve">
Total de reclamos y sugerencias radicadas hasta quince (15) días hábiles, antes de la fecha de corte: </t>
    </r>
    <r>
      <rPr>
        <sz val="10"/>
        <rFont val="Arial"/>
        <family val="2"/>
      </rPr>
      <t>Se refiere al número total de reclamos y sugerencias radicados en el Grupo Relación Estado - Ciudadano, por todos los canales previstos para ello (portal web, presencial y en medio físico), con 15 días hábiles de anticipación a las fechas de corte del trimestre.</t>
    </r>
  </si>
  <si>
    <t>Coordinador Grupo Relación Estado - Ciudadano</t>
  </si>
  <si>
    <t>Medir la atención en los términos establecidos por Ley, de las peticiones (General, Información ó copia, certificaciones) radicadas en la Entidad</t>
  </si>
  <si>
    <t xml:space="preserve">Total de Peticiones atendidas dentro de los términos de Ley.
------------------------------------------------------------------------------------------------------------------
Total de peticiones radicadas al GREC e Intendencias hasta quince (15) días hábiles, antes de la fecha de corte </t>
  </si>
  <si>
    <t>Coordinador Grupo Relación Estado - Ciudadano e Intendentes Regionales</t>
  </si>
  <si>
    <r>
      <rPr>
        <b/>
        <sz val="10"/>
        <rFont val="Arial"/>
        <family val="2"/>
      </rPr>
      <t xml:space="preserve">Total clientes que califican entre excelente y bueno el servicio: </t>
    </r>
    <r>
      <rPr>
        <sz val="10"/>
        <rFont val="Arial"/>
        <family val="2"/>
      </rPr>
      <t>Se refiere a los ciudadanos que otorgan una calificación entre excelente (Superó mis Expectativas) y bueno (Cumplió mis Expectativas) al servicio prestado por los funcionarios y/o contratistas que atienden el canal presencial, telefónico y virtual (chat).</t>
    </r>
    <r>
      <rPr>
        <b/>
        <sz val="10"/>
        <rFont val="Arial"/>
        <family val="2"/>
      </rPr>
      <t xml:space="preserve">
Total de usuarios que presentaron la encuesta: </t>
    </r>
    <r>
      <rPr>
        <sz val="10"/>
        <rFont val="Arial"/>
        <family val="2"/>
      </rPr>
      <t>Se refiere al número total de ciudadanos atendidos en forma presencial, telefónica y/o virtual (chat), que presentaron la encuesta de satisfacción.</t>
    </r>
  </si>
  <si>
    <t>ATC-F-003 Encuesta satisfación al cliente
Reporte de los calificadores de servicio
Reporte de encuesta telefónica
Reporte de encuesta virtual (chat)</t>
  </si>
  <si>
    <t>Mayor o igual a 80%</t>
  </si>
  <si>
    <t>Entre 65% y 79.9%</t>
  </si>
  <si>
    <t>Menor a 65%</t>
  </si>
  <si>
    <t>Entre 70% y 79,9%</t>
  </si>
  <si>
    <t>Gestor Documental</t>
  </si>
  <si>
    <t>Gestor documental</t>
  </si>
  <si>
    <t>Garantizar que todos los actos administrativos de multas se trasladen en el término de 10 días hábiles al Grupo de Cartera</t>
  </si>
  <si>
    <r>
      <rPr>
        <u/>
        <sz val="10"/>
        <rFont val="Arial"/>
        <family val="2"/>
      </rPr>
      <t>Total actos administrativos de multa trasladados en término (10 días hábiles)</t>
    </r>
    <r>
      <rPr>
        <sz val="10"/>
        <rFont val="Arial"/>
        <family val="2"/>
      </rPr>
      <t xml:space="preserve">
Total actos administrativos de multa ejecutoriados</t>
    </r>
  </si>
  <si>
    <r>
      <rPr>
        <b/>
        <sz val="10"/>
        <rFont val="Arial"/>
        <family val="2"/>
      </rPr>
      <t xml:space="preserve">Total actos administrativos de multa trasladados en término (10 días hábiles): 
</t>
    </r>
    <r>
      <rPr>
        <sz val="10"/>
        <rFont val="Arial"/>
        <family val="2"/>
      </rPr>
      <t>Se refiere a los actos administrativos que se trasladaron al Grupo de Cartera dentro del término de 10 días hábiles.</t>
    </r>
    <r>
      <rPr>
        <b/>
        <sz val="10"/>
        <rFont val="Arial"/>
        <family val="2"/>
      </rPr>
      <t xml:space="preserve">
Total actos administrativos de multa ejecutoriados: 
</t>
    </r>
    <r>
      <rPr>
        <sz val="10"/>
        <rFont val="Arial"/>
        <family val="2"/>
      </rPr>
      <t>Se refiere al número total de actos administrativos de multa que se ejecutoriaron.</t>
    </r>
  </si>
  <si>
    <t xml:space="preserve">Total Actos Administrativos de Multa Trasladados en Terminos de diez Días (10 días hábiles) </t>
  </si>
  <si>
    <r>
      <rPr>
        <u/>
        <sz val="10"/>
        <rFont val="Arial"/>
        <family val="2"/>
      </rPr>
      <t xml:space="preserve">Total de actuaciones administrativas de notificación en el trimestre </t>
    </r>
    <r>
      <rPr>
        <sz val="10"/>
        <rFont val="Arial"/>
        <family val="2"/>
      </rPr>
      <t xml:space="preserve">     *100
 Total de actos administrativos recibidos para notificar en el trimestre)     .</t>
    </r>
  </si>
  <si>
    <t>GRÁFICA DE INDICADOR</t>
  </si>
  <si>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</si>
  <si>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</si>
  <si>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</si>
  <si>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Fortalecer la estructura organizacional con procesos innovadores de transformación institucional</t>
  </si>
  <si>
    <t>Lograr una justicia pronta</t>
  </si>
  <si>
    <r>
      <rPr>
        <b/>
        <sz val="10"/>
        <rFont val="Arial"/>
        <family val="2"/>
      </rPr>
      <t xml:space="preserve">Total de Peticiones atendidas dentro de los términos de Ley: </t>
    </r>
    <r>
      <rPr>
        <sz val="10"/>
        <rFont val="Arial"/>
        <family val="2"/>
      </rPr>
      <t>Se refiere al total de las peticiones (General, Información o copia, Certificaciones), atendidas en los términos de Ley.</t>
    </r>
    <r>
      <rPr>
        <b/>
        <sz val="10"/>
        <rFont val="Arial"/>
        <family val="2"/>
      </rPr>
      <t xml:space="preserve">
Total de peticiones radicadas al GREC e Intendencias hasta quince (15) días hábiles antes de la fecha de corte: </t>
    </r>
    <r>
      <rPr>
        <sz val="10"/>
        <rFont val="Arial"/>
        <family val="2"/>
      </rPr>
      <t xml:space="preserve">Se refiere al número total de Peticiones (General, Información o copia, certificaciones), radicadas al GREC e Intendencias Regionales con quince (15) días hábiles de anticipación a las fechas de corte del trimestre.
</t>
    </r>
    <r>
      <rPr>
        <i/>
        <sz val="10"/>
        <rFont val="Arial"/>
        <family val="2"/>
      </rPr>
      <t>Nota: Para esta medición no se tendrá en cuenta la atención de certificados de cámaras de comercio, debido a que en algunos casos presentan novedades con las que se pueden exceder los términos establecidos, que no dependen de la gestión del GREC.</t>
    </r>
  </si>
  <si>
    <t>Corresponde a las encuestas diligenciadas por los usuarios atendidos por el canal presencial en las Oficinas de la Intendencia, quienes calificaron el servicio entre bueno y excelente.</t>
  </si>
  <si>
    <t>En el primer semestre de la presente vigencia, alcanzó un 100% en la repuesta oportuna de sugerencias y reclamos a cargo del GREC.</t>
  </si>
  <si>
    <t>Int. Manizales: todas las peticiones fueron atendidas en los téminos de ley, dando cumplimiento a la meta propuesta.
En el primer semestre de 2023, se alcanzó un 99%, en la respuesta oportuna a las PQRS asignadas al GREC, dado el estricto y permanente seguimiento que se hace sobre los términos de respuesta de las peticiones, para lograr la atención en los términos de ley.</t>
  </si>
  <si>
    <t>Primer trimestre : Las notificaciones administrativas se llevaron a cabo por notificación electrónica 
Segundo trimestre: Se está enviando la citación para notificar los 5 primeros días, desde que se firma el acto administración respectivo                  Tercer Trimestre: el 28 de septiembre se firmaron 112 resolucion las cuales a corte del trimestre se se envio oficio de citacion</t>
  </si>
  <si>
    <t xml:space="preserve">PRIMER TRIMESTRE: Se remiten 21 actos administrativos ejecutoriados al Grupo de Cartera en el formato de informe GIN-F-025 para su correspondiente trámite.
SEGUNDO TRIMESTRE: Se remiten 5 actos administrativos ejecutoriados al Grupo de Cartera en el formato de informe GIN-F-025 para su correspondiente trámite.
TERCER TRIMESTRE: Se remiten 1 actos administrativos ejecutoriados al Grupo de Cartera, dentro del término.
CUARTO TRIMESTRE: Durante el cuarto trimestre no fueron traslados actos administrativos de Multas.      
</t>
  </si>
  <si>
    <t xml:space="preserve">PRIMER TRIMESTRE: Se notificaron por aviso externo 2 actos administrativos, 1 notificaciones personales y se remitieron 3 oficios de citación a notificación.
SEGUNDO TRIMESTRE: Se notificaron por aviso externo 48 actos administrativos, 7 notificaciones personales y se remitieron 67 oficios de citación a notificación.
TERCER TRIMESTRE: Se notificaron por aviso externo 20 actos administrativos y se remitieron 31 oficios de citación a notificación.
CUARTO TRIMESTRE: Se realizaron 47 oficios de citación, 4 notificaciones personales y se notificaron por aviso externo 27 actos administrativos.
</t>
  </si>
  <si>
    <t>1° TRIMESTRE: No hay novedad al respecto, las 56 radicaciones recibidas durante el periodo fueron atendidas dentro del termino.                                                                         2° TRIMESTRE: Se recibieron 110 solicitudes escritas, entre el 10 de marzo y el 7 de junio de 2023, cumpliendo con lo requerido por el Grupo de; ATENCIÓN AL CIUDADANO.             3° TRIMESTRE: Durante el periodo se recibieron 61 solicitudes escritas, las cuales se trramitarón dentro del termino.                                                                                               4° TRIMESTRE: Se tramitaron 94 solicitudes escritas, entre el 15 de septiembre y el 6 dediciembre de 2023, cumpliendo con los terminos establecidos.</t>
  </si>
  <si>
    <t xml:space="preserve">1° TRIMESTRE:  De las 121 Encuestas diligecidas durte el periodo fueron calificadas 120 excelente y una buena. No se regitraron encuestas negativas.                                                                                                       2° TRIMESTRE: Durante el periodo fueron diligecidas 172 Encuestas calificadas  en nivel de excelencia.                                                              3° TRIMESTRE: En el periodo fuimos calificados en 244 Encuestas en nivel de excelencia. No hay mas observaciones al respecto.                             CUARTO TRIMESTRE; 214 encuentas calificadas durante el trimestre, todas con nivel excelecia por parte de los usuarios.
</t>
  </si>
  <si>
    <t xml:space="preserve">1° TRIMESTRE: Durante el periodo no fueron trasladdos actos administrativos de Multas.                                                                                                                                                              2° TRIMESTRE:  Se enviaron 24 Multas debidmente Ejecutoridas, sin novedad al respecto.                                                                                                                                                      3° TRIMESTRE: Durante el periodo no fueron trasladdos actos administrativos de Multas.                                                                                                                                                                 4° TRIMESTRE: Durante el periodo no fueron trasladdos actos administrativos de Multas.                                                                                    </t>
  </si>
  <si>
    <t>1° TRIMESTRE:  Fueron Generadas 113 Contancias Ejecutorias durante el periodo.                                                                                                                                      2° TRIMESTRE: Se generaron durnte el periodo 22 Ejecutorias.                      3° TRIMESTRE:  En este indicador, tenemos el dato "Pliegos Antiguo PAS". Este dato tiene origen en Revocatorias de Multas por no presentación de Estados Financieros EF 2021 y Aclaración de Pliegos de Cargos, actuaciones administrativas que fueron Notificados en el periodo Jul Sep del 2023.
4° TRIMESTRE:145 Resoluciones Prueba mas un recurso, para un total de 146 notificeciones en el trimestre.</t>
  </si>
  <si>
    <t>TRIMESTRE I: no se impusieron multas, pero si se resolvieron recursos y se surtieron notificaciones  de actos administrativos que venían en proceso de notificación del mes de noviembre y diciembre 2022.
TRIMESTRE II: En el periodo no se impuso multa, pero si se resolvieron 2 recursos de reposición, se elevaron cargos y se dejaron sin efecto (47) pliegos de cargo entre otras decisiones. Hasta hoy 6/06/23
III TRIMESTRE. En el periodo no se ha impuesto multa, no obstante se emitieron (109) actos dentro del proceso sancionarotio, revocatorios de pliegos de cargo y elevando pliegos de cargo, de los cuales (41) se encuentran ejecutoriados y el resto en proceso de notificación.
IV TRIMESTRE: En el periodo no se ha impuesto multa, pero si se emitieron (20) resoluciones de pruebas y un pliego de cargos, todos en procesos de notificación.</t>
  </si>
  <si>
    <t xml:space="preserve">I. TRIMESTRE: De los (211) usuarios atendidos en la Intendencia (67) diligenciaron las encuestas  durante el periodo, y fueron calificadas así: (54) excelentes, (12) buenas y (1) regular. No se registraron encuestas negativas.
II. TRIMESTRE. De los (257) usuarios atendidos en la Intendencia (71) diliegenciaron la encuesta en los meses de abril, mayo y junio, fueron calificadas así: (52) excelente, (18) bueno y una regular.
III. TRIMESTRE: En el periodo de los (189) usuarios atendidos en la Intendencia (56) diligenciaron las encuentas y calificaron el servicio entre excelente (44) y bueno (12)
IV. TRIMESTRE. En el periodo de los (209) usuarios atendidos, (75) diligenciaron las encuestas y calificaron el servicio entre excelente (63) y bueno (12).- </t>
  </si>
  <si>
    <t>I. TRIMESTRE: Se atendieron (3) derecho de petición, más (99) peticione y solicitudes varias por escrito. 
II TRIMESTRE: Se atendieron (5) derecho de petición (3) peticiones de documentos, (7) tutelas y (23) peticiones mas (18) solicitudes por escrito dentro del proceso de Investigaciones administrativas entre otros. 
III. TRIMESTRE. Se atendieron un total de (21) peticiones divididas así: (6)Tutelas, (3) solicitudes referentes a notificiones electrónicas, una (1) convocatoria, (4) derechoas de petición, una (1) certificación, dos (2) solicitudes epeciales y (5) solicitudes a un proceso de insolvencia.
IV. TRIMESTRE. Se atendieron en total  de (3) derechos de petición, peticiones de documentos (30), Tutelas (3), solicitudes de estudios a  un proceso de Insolvencia (6) y Peticiones generales (9)</t>
  </si>
  <si>
    <t xml:space="preserve">PRIMER TRIMESTRE: Se atendieron 14 derechos de petición, 8 traslados por competencia, 4 solicitudes, 2 certificaciones y 40 peticiones varias.
SEGUNDO TRIMESTRE: Se atendieron 16 derechos de petición, 2 traslados por competencia, 3 solicitudes y 284 peticiones varias.
TERCER TRIMESTRE: Se recibieron 126 peticiones (11 derechos de petición, 114 peticiones varias y 1 solicitud especial)  , de las cuales 98 se atendieron en los terminos de ley. Se está trabajando internamente para la mejora en los tiempos. 
CUARTO TRIMESTRE: Se recibieron 18 peticiones (8 derechos de petición, 10 peticiones varias), de las cuales 9 se atendieron en los términos de ley. Se está trabajando internamente para la mejora en los tiempos.
</t>
  </si>
  <si>
    <t xml:space="preserve">PRIMER TRIMESTRE: Se atendieron 283 usuarios de manera presencial en la Intendencia Regional durante este periodo, de los cuales las calificaciones del servicio están entre Excelente y bueno.
SEGUNDO TRIMESTRE: Se atendieron 210 usuarios de manera presencial en la Intendencia Regional y Centro de servicios de Cúcuta durante este periodo, de los cuales las calificaciones del servicio están entre Excelente y bueno.
TERCER TRIMESTRE: 150 usuarios de manera presencial carificaron el servicio brindado en la Intendencia Regional de Bucaramanga en Excelente o bueno.                                                                                                         
CUARTO TRIMESTRE: 48 usuarios de manera presencial calificaron el servicio brindado en la Intendencia Regional de Bucaramanga en Excelente o bueno. 
</t>
  </si>
  <si>
    <t>TRIMESTRE I:  En el periodo fueron reportados (23) actos administrativos ejecutoriados al Grupo de Cartera,  dentro del término  .
     TRIMESTRE II:  Durante el periodo fueron trasladados (7) siete actos de multa ejecutoriados al Grupo de Cartera dentro del término. (Ver memorando 2023-07-002004 del 26/04/23 .
TRIMESTRE III. Durante el periodo fueron trasladado (5/5) actos de multas ejecutoriados de vigencias anteriores.
TRIMESTRE IV.  Durante el periodo fueron ejecutoriadas dos (2)  Resoluciones de multa que venían en proceso de notificación vigencia 2022,. Para este año la Intendencia no ha impuesto multas.</t>
  </si>
  <si>
    <t>Se cumplió con el 100% de la ejecutoria y trasalado de las multas.
Int. Manizales: Se dio cumplimiento a la meta del indicador.
 Int. Cartagena:  Se cumplió con el 100% (Ver memorando 2023-07-002004 del 26/04/23 .</t>
  </si>
  <si>
    <t>SE REALIZO EL RECIBO Y NOTIFICACIÓN CORRESPONDIENTE DURANTE ESTE PRIMER PERIODO
Int. Manizales:  Los actos administrativos fueron notificados en términos de ley
Int. Cartagena: Los actos administrativos fueron notificados 100%</t>
  </si>
  <si>
    <t xml:space="preserve">INT. MANIZALES: Los usuarios atendidos calificaron el servicio entre excelente y bueno, lográndose el cumplimiento de la meta propuesta.
En las dos mediciones realizadas en el primer semestre de 2023, se obtuvieron resultados del 88 % y 87 % respectivamente de los usuarios que calificaron entre bueno y excelente la atención recibida en los canales, chat, presencial y telefónico, encontrándose que en el canal escrito (chat) algunos usuarios otorgaron calificación baja, lo anterior, obedece a que la información suministrada a las temas consultados en algunas ocasiones no fueron considerada una respuesta de fondo por parte de los usuarios, debido a la complejidad de las consultas, las cuales no pueden ser aclaradas plenamente a través de dicho canal, no obstante, se han realizado capacitaciones a los agentes con el fin de fortalecer los conocimientos en los aspectos misionales de la Entidad, de igual manera, se tiene previsto realizar capacitaciones para el fortalecimiento de las habilidades blandas, como estrategia para mejorar la satisfacción de los usuarios de dicho canal.
INT. CARTAGENA: . De los (468)  usuarios atendidos en el Semestre: (138) usuarios atendidos en la Intendencia  diligenciaron las encuestas  durante el periodo, y fueron calificadas así: (106) excelentes, (30) buenas y (2) regular. No se registraron encuestas negativas.
</t>
  </si>
  <si>
    <t xml:space="preserve">Durante este período se realizaron las notifiicaciones de 1884 actos administrativos, cumpliendo con la totalidad de lo requerido durante este segundo periodo de 2023.
Para el tercer período se realizaron las notificacioes de 391 actos administativos, cumpliendo  eficazmente  en este tercer trmestre de 2023.
En el cuarto periodo se realizaron 1226 notificaciones de actos administrativos cumpliendo en la totalidad de lo requerido.
</t>
  </si>
  <si>
    <t>TRIMESTRE I:  Un acto administrativo ejecutoriado, reportado al Grupo de Contabilidad para el cobro.
TRIMESTRE II: No se profirieron actos administrativos de multas
TRIMESTRE III: no se profirieron actos administrativos de multas
TRIMESTRE IV: no se profirieron actos administrativos de multas</t>
  </si>
  <si>
    <t>Trimestre I: no se profirieron resoluciones 
Trimestre II: las resoluciones proferidas fueron notificadas en términos de ley.  4 providencias pendientes de notificación, se reenvió oficio citatorio para notificación.
TRIMESTRE III: no se profirieron resoluciones 
TRIMESTRE IV: se recibieron 116 resoluciones para notificar, de las cuales 109 surtieron el trámtite de notificación,. 7 pendientes de notificación por aviso en la página web.</t>
  </si>
  <si>
    <t>Se cumplió con el 100% de la ejecutoria y trasalado de las multas.
Int. Cartagena:  en el periodo se dio cumplimiento a la meta.
Int. Manizales: se dio cumplimiento a la meta del indicador</t>
  </si>
  <si>
    <t>SE REALIZO EL RECIBO Y NOTIFICACIÓN CORRESPONDIENTE DURANTE ESTE PRIMER PERIODO
Int. Cartagena:  Los actos administrativos emitididos tos en proceso de notificación al 100%
Int. Manizales:  Los actos administrativos fueron notificados en términos de ley</t>
  </si>
  <si>
    <t>2023-01: En el trimestre se atendieron 7 peticiones de informacion, 8 derechos de peticion y 4 certificaciones
2023-02:  En el trimestre se atendieron 17 derechos de peticion, 6 peticiones de informacion  y 3 certificaciones                                                                                            2023-03: En el trimestre se atendieron 11 de peticion; peticiones de documentos e informacion 10 y certificaciones 2
2023-04: En el trimestre se atendieron 8 derechos de  peticion y 8 peticiones de documentos e informacion</t>
  </si>
  <si>
    <t>2023-01: Reporte Digiturno
2023-02: Reporte Digiturno
2023-03: Reporte Digiturno
2023-03: Reporte Digiturno (421 turnos) -  Encuesta (1 turno)</t>
  </si>
  <si>
    <t>TRIMESTRE I: corresponde al trámite de traslados por competencia, derechos de petición, certificaciones, peticiones (solicitud de información y copias).
TRIMESTRE II: corresponde al trámite de derechos de petición, certificaciones, peticiones (solicitud de información y copias).
TRIMESTRE III: corresponde al trámite de derechos de petición, certificaciones, peticiones (solicitud de información y copias).
TRIMESTRE IV: las peticiones recibidas fueron tramitadas en tiempo</t>
  </si>
  <si>
    <t xml:space="preserve">2023-01. Se encuentran 4 actos administrativos pendiente de resolución de recursos, se reenviaron correos para notificar varios actos administrativos, debido a que se dañó el correo certificado por unos días, esperando para realizar constancia de notificación.
2023-02.  Las constancias de ejecutoria corresponden a procesos de estados financieros, de los cuales hubo 193 procesos que se dejaron sin efecto, incluidas dichas constancias.
2023-03 A la fecha se encuentran 5 resoluciones de multa en proceso de culminar la notificación, de los cuales algunos presentaron recurso y uno prórroga para presentar información.                                                                                                                                                                                                                       2023-04 Fueron 11 multas en el trimestre de oct 1 al 31 de diciembre de las que incluye una multa del año 2019 que no se le había realizado el proceso de notificación y que fue reportada por cartera. Hubo 5 multas ejecutoriadas; 4 enviadas en el término de 10 días hábiles a cartera y 1 por fuera del término que fue enviada el día 12.  De las multas reportadas en este periodo existe una multa en proceso de notificación de los estados financieros del año 2021 que se encuentra en trámite.
</t>
  </si>
  <si>
    <t xml:space="preserve">2023-04 Se cumplió con el proceso de notificación, remitiendo citación dentro de los 5 primeros días hábiles para que se autorice la notificación electrónica e invitando a que se notifiquen personalmente de todas las 162 resoluciones entregadas para notificar. 
A la fecha se ha culminado totalmente el proceso de notificación de 43 resoluciones y se encuentran en proceso de notificación 119 resoluciones, que se darán a través de autorización para notificación electrónica, por medio de aviso remitido a la dirección vicia o electrónica, personalmente o por aviso en la página electrónica de la entidad. 
Del total de resoluciones recibidas existen 4 de la intendencia regional de Cali ad hoc.
</t>
  </si>
  <si>
    <t>2023-01, Formato ATC-F-001 , visitantes enero a marzo
2023-02, Formato ATC-F-001, visitantes abril a junio                                                                                                                                                                                                                                                            
2023-03 Reporte manual planilla de atención - la información que se debió enviar por medio del Digiturno no fue posible porque presenta problemas para mostrar la información lo mismo que el calificador.
2023-04. Reporte digiturno PDF total usuarios 521, turnos abandonados =7</t>
  </si>
  <si>
    <t>2023-01. En el trimestre, se radicaron 25 peticiones, las cuales fueron resueltas dentro del termino legal 
2023-02. En el trimestre, se radicaron 62 peticiones, las cuales fueron resueltas dentro del termino legal 
2023-03. En el trimestre, se radicaron 16 peticiones, las cuales fueron resueltas dentro del termino legal.
2023-04. En el trimestre, se radicaron 14 peticiones,13 de las cuales fueron resueltas dentro del termino legal y 1 pendiente de respuesta</t>
  </si>
  <si>
    <t>En el 1er trimestre: Se obtuvo un resultado óptimo del indicador, con un 88% de usuarios que califican entre bueno y excelente el servicio, el GREC se encuentra adelantando el seguimiento a las atenciones que presentaron una calificación diferente a excelente y bueno en el periodo medido, para tomar los correctivos necesarios.
En el 2do trimestre: Se obtuvo un resultado óptimo del indicador, con un 87% de usuarios que califican entre bueno y excelente el servicio, el GREC continúa adelantando el seguimiento a las atenciones del canal escrito (chat), el cual continua con la tendencia a la calificación diferente a excelente y bueno, debido a la complejidad para explicar algunos temas consultados por los usuarios de dicho canal, no obstante, se han realizado capacitaciones a los agentes del centro contacto en los temas misionales
En el 3er trimestre: Se alcanzó la meta propuesta para el indicador, con un 90 % de usuarios que califican entre bueno y excelente el servicio, no obstante, se mantienen los controles y seguimiento a las atenciones que presentaron una calificación diferente a excelente y bueno en el periodo medido, con el objetivo de seguir mejorando la satisfacción de los usuarios
En el 4to trimestre: Se obtuvo un resultado aceptable para el indicador, con un 89 % de usuarios que califican entre bueno y excelente el servicio, no se pudo reportar en su totalidad las calificaciones de los calanes chat y telefónico, lo anterior, debido a que en el mes de diciembre el proveedor del servicio realizó migración a otra herramienta web, lo que impidió tener el reporte completo del mes de diciembre, se escaló requerimiento al proveedor, no obstante,  dicha información no fue posible obtenerla al momento de realizar la medición del indicado, por otro lado, se mantienen los controles y seguimiento a las atenciones que presentaron una calificación diferente a excelente y bueno en el periodo medido, con el objetivo de seguir mejorando la satisfacción de los usuarios</t>
  </si>
  <si>
    <t>INT. MANIZALES: Los usuarios atendidos calificaron el servicio entre excelente y bueno, lográndose el cumplimiento de la meta propuesta.
En las dos mediciones realizadas en el primer semestre de 2023, se obtuvieron resultados del 88 % y 87 % respectivamen
INT. CARTAGENA: De los (398)  usuarios atendidos en el Semestre: (131) usuarios atendidos en la Intendencia  diligenciaron las encuestas  durante el periodo, y fueron calificadas así: (107) excelentes, (24) buenas. No se registraron encuestas negativas.
Bogota: En las dos mediciones realizadas en el segundo semestre de 2023, se obtuvieron resultados del 90 % y 89 % respectivamente de los usuarios que calificaron entre bueno y excelente la atención recibida en los canales, chat, presencial y telefónico, se continua con los monitoreos respectivos con el objetivo de implementar acciones eficientes para mejorar la satisfacción de los usuarios.</t>
  </si>
  <si>
    <t>En el 1er trimestre, se alcanza un 100% en la repuesta oportuna de sugerencias y reclamos, cumpliendo con la meta propuesta para este indicador, lo anterior, teniendo en cuenta los controles y seguimientos realizados a los términos de las radicaciones asignadas al GREC.
En el 2do trimestre, se alcanza un 100% en la repuesta oportuna de sugerencias y reclamos, cumpliendo con la meta propuesta para este indicador, lo anterior, teniendo en cuenta los controles y seguimientos realizados a los términos de las radicaciones asignadas al GREC.
en el 3er trimestre no se recibieron reclamos y sugerencias, por lo cual, no se registra informacion en el periodo medido.
En el 4to trimestre, se alcanza un 100% en la repuesta oportuna de sugerencias y reclamos, cumpliendo con la meta propuesta para este indicador, lo anterior, teniendo en cuenta los controles y seguimientos realizados a los términos de las radicaciones asignadas al GREC.</t>
  </si>
  <si>
    <t>En el segundo semestre de la presente vigencia, alcanzó un 100% en la repuesta oportuna de sugerencias y reclamos a cargo del GREC.</t>
  </si>
  <si>
    <t>En el 1er trimestre se alcanzó una eficiencia del 99.2% del indicador, teniendo en cuenta los controles que realiza el grupo para la oportuna respuesta a las radicaciones asignadas en los términos de ley
En el 2do trimestre se alcanzó una eficiencia del 100% del indicador, teniendo en cuenta los controles que realiza el grupo para garantizar la oportuna respuesta a las radicaciones asignadas en los términos de ley
En el 3er trimestre se alcanzó una eficiencia del 100% del indicador, teniendo en cuenta la efectividad de controles que realiza a diario el grupo para garantizar la oportuna respuesta a las radicaciones asignadas en los términos de ley.
En el 4to trimestre se alcanzó una eficiencia del 97% del indicador, teniendo en cuenta la efectividad de controles que realiza a diario el grupo para garantizar la oportuna respuesta a las radicaciones asignadas en los términos de ley.</t>
  </si>
  <si>
    <t>Int. Manizales: todas las peticiones fueron atendidas en los téminos de ley, dando cumplimiento a la meta propuesta.
Bogota: En el segundo semestre de 2023, se mantiene el cumplimento de meta propuesta en la respuesta oportuna a las PQRS asignadas al GREC, dado el continuo seguimiento que se hace sobre los términos de respuesta de las peticiones, para lograr la atención en los términos de 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</si>
</sst>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0.0%"/>
  </numFmts>
  <fonts count="52" x14ac:knownFonts="1">
    <font>
      <sz val="10"/>
      <name val="Arial"/>
    </font>
    <font>
      <sz val="11"/>
      <color indexed="8"/>
      <name val="Calibri"/>
      <family val="2"/>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10"/>
      <name val="Arial"/>
      <family val="2"/>
    </font>
    <font>
      <sz val="9"/>
      <name val="Arial"/>
      <family val="2"/>
    </font>
    <font>
      <b/>
      <sz val="11"/>
      <name val="Arial"/>
      <family val="2"/>
    </font>
    <font>
      <sz val="8"/>
      <name val="Arial"/>
      <family val="2"/>
    </font>
    <font>
      <sz val="11"/>
      <name val="Arial"/>
      <family val="2"/>
    </font>
    <font>
      <i/>
      <sz val="10"/>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b/>
      <sz val="11"/>
      <color theme="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2" tint="-9.9978637043366805E-2"/>
        <bgColor indexed="64"/>
      </patternFill>
    </fill>
  </fills>
  <borders count="9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s>
  <cellStyleXfs count="58">
    <xf numFmtId="0" fontId="0" fillId="0" borderId="0"/>
    <xf numFmtId="0" fontId="11" fillId="2" borderId="0" applyNumberFormat="0" applyBorder="0" applyAlignment="0" applyProtection="0"/>
    <xf numFmtId="0" fontId="1" fillId="2" borderId="0" applyNumberFormat="0" applyBorder="0" applyAlignment="0" applyProtection="0"/>
    <xf numFmtId="0" fontId="11" fillId="3" borderId="0" applyNumberFormat="0" applyBorder="0" applyAlignment="0" applyProtection="0"/>
    <xf numFmtId="0" fontId="1" fillId="3" borderId="0" applyNumberFormat="0" applyBorder="0" applyAlignment="0" applyProtection="0"/>
    <xf numFmtId="0" fontId="11" fillId="4" borderId="0" applyNumberFormat="0" applyBorder="0" applyAlignment="0" applyProtection="0"/>
    <xf numFmtId="0" fontId="1" fillId="4" borderId="0" applyNumberFormat="0" applyBorder="0" applyAlignment="0" applyProtection="0"/>
    <xf numFmtId="0" fontId="11" fillId="5" borderId="0" applyNumberFormat="0" applyBorder="0" applyAlignment="0" applyProtection="0"/>
    <xf numFmtId="0" fontId="1" fillId="5" borderId="0" applyNumberFormat="0" applyBorder="0" applyAlignment="0" applyProtection="0"/>
    <xf numFmtId="0" fontId="11" fillId="6" borderId="0" applyNumberFormat="0" applyBorder="0" applyAlignment="0" applyProtection="0"/>
    <xf numFmtId="0" fontId="1" fillId="6" borderId="0" applyNumberFormat="0" applyBorder="0" applyAlignment="0" applyProtection="0"/>
    <xf numFmtId="0" fontId="11" fillId="7" borderId="0" applyNumberFormat="0" applyBorder="0" applyAlignment="0" applyProtection="0"/>
    <xf numFmtId="0" fontId="1" fillId="7" borderId="0" applyNumberFormat="0" applyBorder="0" applyAlignment="0" applyProtection="0"/>
    <xf numFmtId="0" fontId="11" fillId="8" borderId="0" applyNumberFormat="0" applyBorder="0" applyAlignment="0" applyProtection="0"/>
    <xf numFmtId="0" fontId="1" fillId="8" borderId="0" applyNumberFormat="0" applyBorder="0" applyAlignment="0" applyProtection="0"/>
    <xf numFmtId="0" fontId="11" fillId="9" borderId="0" applyNumberFormat="0" applyBorder="0" applyAlignment="0" applyProtection="0"/>
    <xf numFmtId="0" fontId="1" fillId="9" borderId="0" applyNumberFormat="0" applyBorder="0" applyAlignment="0" applyProtection="0"/>
    <xf numFmtId="0" fontId="11" fillId="10" borderId="0" applyNumberFormat="0" applyBorder="0" applyAlignment="0" applyProtection="0"/>
    <xf numFmtId="0" fontId="1" fillId="10" borderId="0" applyNumberFormat="0" applyBorder="0" applyAlignment="0" applyProtection="0"/>
    <xf numFmtId="0" fontId="11" fillId="5" borderId="0" applyNumberFormat="0" applyBorder="0" applyAlignment="0" applyProtection="0"/>
    <xf numFmtId="0" fontId="1" fillId="5" borderId="0" applyNumberFormat="0" applyBorder="0" applyAlignment="0" applyProtection="0"/>
    <xf numFmtId="0" fontId="11" fillId="8" borderId="0" applyNumberFormat="0" applyBorder="0" applyAlignment="0" applyProtection="0"/>
    <xf numFmtId="0" fontId="1" fillId="8" borderId="0" applyNumberFormat="0" applyBorder="0" applyAlignment="0" applyProtection="0"/>
    <xf numFmtId="0" fontId="11" fillId="11"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21" borderId="0" applyNumberFormat="0" applyBorder="0" applyAlignment="0" applyProtection="0"/>
    <xf numFmtId="0" fontId="17" fillId="7" borderId="1" applyNumberFormat="0" applyAlignment="0" applyProtection="0"/>
    <xf numFmtId="0" fontId="18" fillId="3" borderId="0" applyNumberFormat="0" applyBorder="0" applyAlignment="0" applyProtection="0"/>
    <xf numFmtId="164" fontId="29" fillId="0" borderId="0" applyFont="0" applyFill="0" applyBorder="0" applyAlignment="0" applyProtection="0"/>
    <xf numFmtId="43" fontId="2" fillId="0" borderId="0" applyFont="0" applyFill="0" applyBorder="0" applyAlignment="0" applyProtection="0"/>
    <xf numFmtId="0" fontId="19" fillId="22" borderId="0" applyNumberFormat="0" applyBorder="0" applyAlignment="0" applyProtection="0"/>
    <xf numFmtId="0" fontId="2" fillId="0" borderId="0"/>
    <xf numFmtId="0" fontId="9" fillId="23" borderId="4" applyNumberFormat="0" applyFont="0" applyAlignment="0" applyProtection="0"/>
    <xf numFmtId="0" fontId="2" fillId="23" borderId="4" applyNumberFormat="0" applyFont="0" applyAlignment="0" applyProtection="0"/>
    <xf numFmtId="9" fontId="29" fillId="0" borderId="0" applyFont="0" applyFill="0" applyBorder="0" applyAlignment="0" applyProtection="0"/>
    <xf numFmtId="9" fontId="2" fillId="0" borderId="0" applyFont="0" applyFill="0" applyBorder="0" applyAlignment="0" applyProtection="0"/>
    <xf numFmtId="0" fontId="20" fillId="16" borderId="5"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6" applyNumberFormat="0" applyFill="0" applyAlignment="0" applyProtection="0"/>
    <xf numFmtId="0" fontId="16" fillId="0" borderId="7" applyNumberFormat="0" applyFill="0" applyAlignment="0" applyProtection="0"/>
    <xf numFmtId="0" fontId="25" fillId="0" borderId="8" applyNumberFormat="0" applyFill="0" applyAlignment="0" applyProtection="0"/>
  </cellStyleXfs>
  <cellXfs count="538">
    <xf numFmtId="0" fontId="0" fillId="0" borderId="0" xfId="0"/>
    <xf numFmtId="0" fontId="4" fillId="24" borderId="9" xfId="0" applyFont="1" applyFill="1" applyBorder="1" applyAlignment="1">
      <alignment horizontal="center"/>
    </xf>
    <xf numFmtId="0" fontId="4" fillId="24" borderId="10" xfId="0" applyFont="1" applyFill="1" applyBorder="1"/>
    <xf numFmtId="0" fontId="0" fillId="25" borderId="0" xfId="0" applyFill="1"/>
    <xf numFmtId="0" fontId="4" fillId="25" borderId="11" xfId="0" applyFont="1" applyFill="1" applyBorder="1" applyAlignment="1">
      <alignment horizontal="center"/>
    </xf>
    <xf numFmtId="0" fontId="4" fillId="25" borderId="12" xfId="0" applyFont="1" applyFill="1" applyBorder="1" applyAlignment="1">
      <alignment horizontal="center"/>
    </xf>
    <xf numFmtId="0" fontId="4" fillId="25" borderId="13" xfId="0" applyFont="1" applyFill="1" applyBorder="1" applyAlignment="1">
      <alignment horizontal="center"/>
    </xf>
    <xf numFmtId="0" fontId="4" fillId="25" borderId="0" xfId="0" applyFont="1" applyFill="1" applyBorder="1" applyAlignment="1">
      <alignment horizontal="center"/>
    </xf>
    <xf numFmtId="0" fontId="4" fillId="25" borderId="14" xfId="0" applyFont="1" applyFill="1" applyBorder="1" applyAlignment="1">
      <alignment horizontal="center"/>
    </xf>
    <xf numFmtId="0" fontId="3" fillId="25" borderId="15" xfId="0" applyFont="1" applyFill="1" applyBorder="1"/>
    <xf numFmtId="0" fontId="3" fillId="25" borderId="14" xfId="0" applyFont="1" applyFill="1" applyBorder="1"/>
    <xf numFmtId="0" fontId="3" fillId="26" borderId="9" xfId="0" applyFont="1" applyFill="1" applyBorder="1" applyAlignment="1">
      <alignment horizontal="center" wrapText="1"/>
    </xf>
    <xf numFmtId="0" fontId="3" fillId="25" borderId="16" xfId="0" applyFont="1" applyFill="1" applyBorder="1" applyAlignment="1">
      <alignment horizontal="center"/>
    </xf>
    <xf numFmtId="0" fontId="3" fillId="25" borderId="17" xfId="0" applyFont="1" applyFill="1" applyBorder="1" applyAlignment="1">
      <alignment horizontal="center"/>
    </xf>
    <xf numFmtId="0" fontId="3" fillId="25" borderId="18" xfId="0" applyFont="1" applyFill="1" applyBorder="1" applyAlignment="1">
      <alignment horizontal="center"/>
    </xf>
    <xf numFmtId="0" fontId="3" fillId="25" borderId="19" xfId="0" applyFont="1" applyFill="1" applyBorder="1" applyAlignment="1">
      <alignment horizontal="center"/>
    </xf>
    <xf numFmtId="0" fontId="4" fillId="24" borderId="10" xfId="0" applyFont="1" applyFill="1" applyBorder="1" applyAlignment="1">
      <alignment horizontal="center" vertical="distributed" wrapText="1"/>
    </xf>
    <xf numFmtId="0" fontId="3" fillId="0" borderId="10" xfId="0" applyFont="1" applyFill="1" applyBorder="1" applyAlignment="1">
      <alignment horizontal="center" vertical="distributed"/>
    </xf>
    <xf numFmtId="0" fontId="5" fillId="25" borderId="0" xfId="0" applyFont="1" applyFill="1"/>
    <xf numFmtId="0" fontId="4" fillId="24" borderId="9" xfId="0" applyFont="1" applyFill="1" applyBorder="1" applyAlignment="1">
      <alignment vertical="center" wrapText="1"/>
    </xf>
    <xf numFmtId="0" fontId="4" fillId="24" borderId="12" xfId="0" applyFont="1" applyFill="1" applyBorder="1" applyAlignment="1">
      <alignment vertical="center" wrapText="1"/>
    </xf>
    <xf numFmtId="0" fontId="0" fillId="0" borderId="0" xfId="0" applyFill="1"/>
    <xf numFmtId="0" fontId="0" fillId="25" borderId="0" xfId="0" applyFill="1" applyAlignment="1">
      <alignment wrapText="1"/>
    </xf>
    <xf numFmtId="0" fontId="4" fillId="24" borderId="10" xfId="0" applyFont="1" applyFill="1" applyBorder="1" applyAlignment="1">
      <alignment vertical="center" wrapText="1"/>
    </xf>
    <xf numFmtId="0" fontId="0" fillId="0" borderId="0" xfId="0" applyBorder="1" applyAlignment="1"/>
    <xf numFmtId="0" fontId="0" fillId="0" borderId="0" xfId="0" applyBorder="1" applyAlignment="1">
      <alignment horizontal="center" vertical="center"/>
    </xf>
    <xf numFmtId="0" fontId="27" fillId="0" borderId="0" xfId="0" applyFont="1" applyBorder="1" applyAlignment="1">
      <alignment horizontal="center"/>
    </xf>
    <xf numFmtId="0" fontId="0" fillId="0" borderId="0" xfId="0" applyBorder="1" applyAlignment="1">
      <alignment horizontal="left"/>
    </xf>
    <xf numFmtId="0" fontId="0" fillId="0" borderId="0" xfId="0" applyAlignment="1">
      <alignment horizontal="center" vertical="center"/>
    </xf>
    <xf numFmtId="0" fontId="0" fillId="0" borderId="10" xfId="0" applyBorder="1" applyAlignment="1" applyProtection="1">
      <alignment horizontal="left" vertical="center" wrapText="1"/>
    </xf>
    <xf numFmtId="0" fontId="0" fillId="0" borderId="20" xfId="0" applyBorder="1" applyAlignment="1" applyProtection="1">
      <alignment horizontal="center" vertical="center" wrapText="1"/>
    </xf>
    <xf numFmtId="0" fontId="3" fillId="0" borderId="10" xfId="0" applyFont="1" applyBorder="1" applyAlignment="1">
      <alignment horizontal="center" wrapText="1"/>
    </xf>
    <xf numFmtId="0" fontId="2" fillId="25" borderId="0" xfId="0" applyFont="1" applyFill="1"/>
    <xf numFmtId="0" fontId="2" fillId="25" borderId="10" xfId="0" applyFont="1" applyFill="1" applyBorder="1" applyAlignment="1">
      <alignment horizontal="center"/>
    </xf>
    <xf numFmtId="0" fontId="3" fillId="25" borderId="21" xfId="0" applyFont="1" applyFill="1" applyBorder="1" applyAlignment="1"/>
    <xf numFmtId="0" fontId="31" fillId="25" borderId="16" xfId="0" applyFont="1" applyFill="1" applyBorder="1" applyAlignment="1">
      <alignment horizontal="left" wrapText="1"/>
    </xf>
    <xf numFmtId="0" fontId="3" fillId="25" borderId="22" xfId="0" applyFont="1" applyFill="1" applyBorder="1" applyAlignment="1">
      <alignment horizontal="center"/>
    </xf>
    <xf numFmtId="0" fontId="46" fillId="25" borderId="0" xfId="0" applyFont="1" applyFill="1"/>
    <xf numFmtId="0" fontId="47" fillId="25" borderId="0" xfId="0" applyFont="1" applyFill="1"/>
    <xf numFmtId="0" fontId="48" fillId="25" borderId="0" xfId="0" applyFont="1" applyFill="1"/>
    <xf numFmtId="0" fontId="48" fillId="25" borderId="0" xfId="0" applyFont="1" applyFill="1" applyBorder="1"/>
    <xf numFmtId="0" fontId="47" fillId="25" borderId="0" xfId="0" applyFont="1" applyFill="1" applyAlignment="1">
      <alignment vertical="center" wrapText="1"/>
    </xf>
    <xf numFmtId="0" fontId="47" fillId="25" borderId="0" xfId="0" applyFont="1" applyFill="1" applyAlignment="1">
      <alignment horizontal="center" vertical="center" wrapText="1"/>
    </xf>
    <xf numFmtId="0" fontId="33" fillId="25" borderId="0" xfId="0" applyFont="1" applyFill="1" applyAlignment="1">
      <alignment vertical="center" wrapText="1"/>
    </xf>
    <xf numFmtId="0" fontId="0" fillId="25" borderId="0" xfId="0" applyFill="1" applyAlignment="1">
      <alignment horizontal="left"/>
    </xf>
    <xf numFmtId="9" fontId="3" fillId="25" borderId="22" xfId="0" applyNumberFormat="1" applyFont="1" applyFill="1" applyBorder="1" applyAlignment="1">
      <alignment horizontal="center"/>
    </xf>
    <xf numFmtId="9" fontId="0" fillId="0" borderId="0" xfId="0" applyNumberFormat="1"/>
    <xf numFmtId="17" fontId="3" fillId="25" borderId="23" xfId="0" applyNumberFormat="1" applyFont="1" applyFill="1" applyBorder="1" applyAlignment="1">
      <alignment horizontal="center"/>
    </xf>
    <xf numFmtId="17" fontId="36" fillId="25" borderId="23" xfId="0" applyNumberFormat="1" applyFont="1" applyFill="1" applyBorder="1" applyAlignment="1">
      <alignment horizontal="center"/>
    </xf>
    <xf numFmtId="0" fontId="48" fillId="29" borderId="24" xfId="0" applyFont="1" applyFill="1" applyBorder="1" applyAlignment="1" applyProtection="1">
      <alignment horizontal="center" vertical="center" wrapText="1"/>
    </xf>
    <xf numFmtId="0" fontId="0" fillId="25" borderId="0" xfId="0" applyFill="1" applyProtection="1">
      <protection locked="0"/>
    </xf>
    <xf numFmtId="0" fontId="47" fillId="25" borderId="0" xfId="0" applyFont="1" applyFill="1" applyProtection="1">
      <protection locked="0"/>
    </xf>
    <xf numFmtId="0" fontId="49" fillId="25" borderId="0" xfId="0" applyFont="1" applyFill="1" applyProtection="1">
      <protection locked="0"/>
    </xf>
    <xf numFmtId="0" fontId="2" fillId="25" borderId="0" xfId="0" applyFont="1" applyFill="1" applyProtection="1">
      <protection locked="0"/>
    </xf>
    <xf numFmtId="0" fontId="0" fillId="0" borderId="0" xfId="0" applyFill="1" applyProtection="1">
      <protection locked="0"/>
    </xf>
    <xf numFmtId="0" fontId="0" fillId="25" borderId="0" xfId="0" applyFill="1" applyAlignment="1" applyProtection="1">
      <alignment wrapText="1"/>
      <protection locked="0"/>
    </xf>
    <xf numFmtId="0" fontId="48" fillId="25" borderId="0" xfId="0" applyFont="1" applyFill="1" applyProtection="1">
      <protection locked="0"/>
    </xf>
    <xf numFmtId="0" fontId="48" fillId="30" borderId="0" xfId="0" applyFont="1" applyFill="1" applyBorder="1" applyProtection="1">
      <protection locked="0"/>
    </xf>
    <xf numFmtId="0" fontId="47" fillId="25" borderId="0" xfId="0" applyFont="1" applyFill="1" applyAlignment="1" applyProtection="1">
      <alignment vertical="center" wrapText="1"/>
      <protection locked="0"/>
    </xf>
    <xf numFmtId="0" fontId="47" fillId="25" borderId="0" xfId="0" applyFont="1" applyFill="1" applyAlignment="1" applyProtection="1">
      <alignment horizontal="center" vertical="center" wrapText="1"/>
      <protection locked="0"/>
    </xf>
    <xf numFmtId="0" fontId="48" fillId="25" borderId="0" xfId="0" applyFont="1" applyFill="1" applyAlignment="1" applyProtection="1">
      <alignment horizontal="center" vertical="center" wrapText="1"/>
      <protection locked="0"/>
    </xf>
    <xf numFmtId="0" fontId="40" fillId="25" borderId="0" xfId="0" applyFont="1" applyFill="1" applyAlignment="1" applyProtection="1">
      <alignment vertical="center" wrapText="1"/>
      <protection locked="0"/>
    </xf>
    <xf numFmtId="0" fontId="4" fillId="24" borderId="10" xfId="46" applyFont="1" applyFill="1" applyBorder="1" applyAlignment="1" applyProtection="1">
      <alignment vertical="center" wrapText="1"/>
    </xf>
    <xf numFmtId="0" fontId="4" fillId="24" borderId="10" xfId="0" applyFont="1" applyFill="1" applyBorder="1" applyProtection="1"/>
    <xf numFmtId="0" fontId="3" fillId="26" borderId="9" xfId="0" applyFont="1" applyFill="1" applyBorder="1" applyAlignment="1" applyProtection="1">
      <alignment horizontal="center" wrapText="1"/>
    </xf>
    <xf numFmtId="0" fontId="3" fillId="25" borderId="10" xfId="0" applyFont="1" applyFill="1" applyBorder="1" applyAlignment="1" applyProtection="1">
      <alignment horizontal="center"/>
    </xf>
    <xf numFmtId="0" fontId="3" fillId="25" borderId="15" xfId="46" applyFont="1" applyFill="1" applyBorder="1" applyProtection="1"/>
    <xf numFmtId="0" fontId="3" fillId="25" borderId="23" xfId="46" applyFont="1" applyFill="1" applyBorder="1" applyAlignment="1" applyProtection="1">
      <alignment horizontal="center"/>
    </xf>
    <xf numFmtId="0" fontId="3" fillId="25" borderId="25" xfId="46" applyFont="1" applyFill="1" applyBorder="1" applyAlignment="1" applyProtection="1">
      <alignment horizontal="center"/>
    </xf>
    <xf numFmtId="0" fontId="3" fillId="25" borderId="19" xfId="46" applyFont="1" applyFill="1" applyBorder="1" applyAlignment="1" applyProtection="1">
      <alignment horizontal="center"/>
    </xf>
    <xf numFmtId="0" fontId="3" fillId="25" borderId="14" xfId="46" applyFont="1" applyFill="1" applyBorder="1" applyProtection="1"/>
    <xf numFmtId="0" fontId="3" fillId="25" borderId="17" xfId="46" applyFont="1" applyFill="1" applyBorder="1" applyAlignment="1" applyProtection="1">
      <alignment horizontal="center"/>
    </xf>
    <xf numFmtId="165" fontId="3" fillId="31" borderId="17" xfId="49" applyNumberFormat="1" applyFont="1" applyFill="1" applyBorder="1" applyAlignment="1" applyProtection="1">
      <alignment horizontal="center"/>
    </xf>
    <xf numFmtId="165" fontId="3" fillId="25" borderId="17" xfId="49" applyNumberFormat="1" applyFont="1" applyFill="1" applyBorder="1" applyAlignment="1" applyProtection="1">
      <alignment horizontal="center"/>
    </xf>
    <xf numFmtId="0" fontId="4" fillId="25" borderId="26" xfId="0" applyFont="1" applyFill="1" applyBorder="1" applyAlignment="1" applyProtection="1"/>
    <xf numFmtId="9" fontId="4" fillId="25" borderId="26" xfId="0" applyNumberFormat="1" applyFont="1" applyFill="1" applyBorder="1" applyAlignment="1" applyProtection="1"/>
    <xf numFmtId="0" fontId="26"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6"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7" fillId="0" borderId="0" xfId="0" applyFont="1" applyFill="1" applyBorder="1" applyAlignment="1" applyProtection="1">
      <protection locked="0"/>
    </xf>
    <xf numFmtId="0" fontId="3" fillId="0" borderId="0" xfId="0" applyFont="1" applyFill="1" applyAlignment="1" applyProtection="1">
      <alignment horizontal="center"/>
      <protection locked="0"/>
    </xf>
    <xf numFmtId="0" fontId="3"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4" fillId="24" borderId="10" xfId="46" applyFont="1" applyFill="1" applyBorder="1" applyProtection="1"/>
    <xf numFmtId="0" fontId="0" fillId="25" borderId="0" xfId="0" applyFill="1" applyProtection="1"/>
    <xf numFmtId="0" fontId="4" fillId="24" borderId="10" xfId="46" applyFont="1" applyFill="1" applyBorder="1" applyAlignment="1" applyProtection="1">
      <alignment horizontal="center" vertical="distributed" wrapText="1"/>
    </xf>
    <xf numFmtId="0" fontId="4" fillId="25" borderId="11" xfId="0" applyFont="1" applyFill="1" applyBorder="1" applyAlignment="1" applyProtection="1">
      <alignment horizontal="center"/>
    </xf>
    <xf numFmtId="0" fontId="4" fillId="24" borderId="12" xfId="0" applyFont="1" applyFill="1" applyBorder="1" applyAlignment="1" applyProtection="1">
      <alignment horizontal="center"/>
    </xf>
    <xf numFmtId="0" fontId="3" fillId="25" borderId="16" xfId="0" applyFont="1" applyFill="1" applyBorder="1" applyAlignment="1" applyProtection="1">
      <alignment horizontal="center"/>
    </xf>
    <xf numFmtId="0" fontId="4" fillId="25" borderId="14" xfId="0" applyFont="1" applyFill="1" applyBorder="1" applyAlignment="1" applyProtection="1">
      <alignment horizontal="center"/>
    </xf>
    <xf numFmtId="0" fontId="4" fillId="25" borderId="0" xfId="0" applyFont="1" applyFill="1" applyBorder="1" applyAlignment="1" applyProtection="1">
      <alignment horizontal="center"/>
    </xf>
    <xf numFmtId="0" fontId="4" fillId="25" borderId="12" xfId="0" applyFont="1" applyFill="1" applyBorder="1" applyAlignment="1" applyProtection="1">
      <alignment horizontal="center"/>
    </xf>
    <xf numFmtId="0" fontId="4" fillId="25" borderId="13" xfId="0" applyFont="1" applyFill="1" applyBorder="1" applyAlignment="1" applyProtection="1">
      <alignment horizontal="center"/>
    </xf>
    <xf numFmtId="0" fontId="4" fillId="25" borderId="9" xfId="0" applyFont="1" applyFill="1" applyBorder="1" applyAlignment="1" applyProtection="1"/>
    <xf numFmtId="0" fontId="47" fillId="25" borderId="0" xfId="0" applyFont="1" applyFill="1" applyProtection="1"/>
    <xf numFmtId="0" fontId="49" fillId="25" borderId="0" xfId="0" applyFont="1" applyFill="1" applyProtection="1"/>
    <xf numFmtId="0" fontId="47" fillId="0" borderId="0" xfId="0" applyFont="1" applyFill="1" applyProtection="1"/>
    <xf numFmtId="0" fontId="2" fillId="25" borderId="0" xfId="0" applyFont="1" applyFill="1" applyProtection="1"/>
    <xf numFmtId="0" fontId="0" fillId="30" borderId="0" xfId="0" applyFill="1" applyBorder="1" applyAlignment="1" applyProtection="1">
      <alignment horizontal="center" vertical="center"/>
    </xf>
    <xf numFmtId="0" fontId="0" fillId="30" borderId="0" xfId="0" applyFill="1" applyBorder="1" applyAlignment="1" applyProtection="1"/>
    <xf numFmtId="0" fontId="27" fillId="30" borderId="0" xfId="0" applyFont="1" applyFill="1" applyBorder="1" applyAlignment="1" applyProtection="1">
      <alignment horizontal="center"/>
    </xf>
    <xf numFmtId="0" fontId="0" fillId="30" borderId="0" xfId="0" applyFill="1" applyBorder="1" applyAlignment="1" applyProtection="1">
      <alignment horizontal="left"/>
    </xf>
    <xf numFmtId="0" fontId="28" fillId="30" borderId="0" xfId="0" applyFont="1" applyFill="1" applyAlignment="1" applyProtection="1">
      <alignment horizontal="center" vertical="center"/>
    </xf>
    <xf numFmtId="0" fontId="0" fillId="30" borderId="0" xfId="0" applyFill="1" applyProtection="1"/>
    <xf numFmtId="0" fontId="0" fillId="30" borderId="0" xfId="0" applyFill="1" applyAlignment="1" applyProtection="1">
      <alignment horizontal="center" vertical="center"/>
    </xf>
    <xf numFmtId="0" fontId="26" fillId="0" borderId="0" xfId="0" applyFont="1" applyBorder="1" applyAlignment="1" applyProtection="1"/>
    <xf numFmtId="0" fontId="0" fillId="0" borderId="0" xfId="0" applyProtection="1"/>
    <xf numFmtId="0" fontId="26" fillId="0" borderId="0" xfId="0" applyFont="1" applyFill="1" applyBorder="1" applyAlignment="1" applyProtection="1"/>
    <xf numFmtId="0" fontId="0" fillId="0" borderId="0" xfId="0" applyFill="1" applyProtection="1"/>
    <xf numFmtId="0" fontId="27" fillId="0" borderId="0" xfId="0" applyFont="1" applyFill="1" applyBorder="1" applyAlignment="1" applyProtection="1"/>
    <xf numFmtId="0" fontId="3" fillId="0" borderId="0" xfId="0" applyFont="1" applyFill="1" applyAlignment="1" applyProtection="1">
      <alignment horizontal="center"/>
    </xf>
    <xf numFmtId="0" fontId="3" fillId="0" borderId="0" xfId="0" applyFont="1" applyFill="1" applyAlignment="1" applyProtection="1">
      <alignment horizontal="center" vertical="center"/>
    </xf>
    <xf numFmtId="0" fontId="2" fillId="0" borderId="27" xfId="0" applyFont="1" applyFill="1" applyBorder="1" applyAlignment="1" applyProtection="1">
      <alignment horizontal="center" vertical="center" wrapText="1"/>
      <protection locked="0"/>
    </xf>
    <xf numFmtId="0" fontId="46" fillId="25" borderId="0" xfId="0" applyFont="1" applyFill="1" applyProtection="1">
      <protection locked="0"/>
    </xf>
    <xf numFmtId="0" fontId="50" fillId="25" borderId="0" xfId="0" applyFont="1" applyFill="1" applyProtection="1">
      <protection locked="0"/>
    </xf>
    <xf numFmtId="0" fontId="48" fillId="25" borderId="0" xfId="0" applyFont="1" applyFill="1" applyAlignment="1" applyProtection="1">
      <alignment vertical="center" wrapText="1"/>
      <protection locked="0"/>
    </xf>
    <xf numFmtId="0" fontId="2" fillId="0" borderId="0" xfId="0" applyFont="1" applyFill="1" applyAlignment="1" applyProtection="1">
      <alignment horizontal="center"/>
      <protection locked="0"/>
    </xf>
    <xf numFmtId="0" fontId="0" fillId="32" borderId="27" xfId="0" applyFill="1" applyBorder="1" applyAlignment="1">
      <alignment horizontal="center" vertical="center" wrapText="1"/>
    </xf>
    <xf numFmtId="0" fontId="2" fillId="0" borderId="27" xfId="46" applyBorder="1" applyAlignment="1">
      <alignment horizontal="center" vertical="center" wrapText="1"/>
    </xf>
    <xf numFmtId="3" fontId="2" fillId="0" borderId="27" xfId="43" applyNumberFormat="1" applyFont="1" applyFill="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32" borderId="27" xfId="0" applyFont="1" applyFill="1" applyBorder="1" applyAlignment="1">
      <alignment horizontal="center" vertical="center" wrapText="1"/>
    </xf>
    <xf numFmtId="3" fontId="2" fillId="0" borderId="27" xfId="43" applyNumberFormat="1" applyFont="1" applyBorder="1" applyAlignment="1" applyProtection="1">
      <alignment horizontal="center" vertical="center" wrapText="1"/>
      <protection locked="0"/>
    </xf>
    <xf numFmtId="0" fontId="48" fillId="29" borderId="27" xfId="0" applyFont="1" applyFill="1" applyBorder="1" applyAlignment="1" applyProtection="1">
      <alignment horizontal="center" vertical="center" wrapText="1"/>
    </xf>
    <xf numFmtId="0" fontId="42" fillId="32" borderId="27" xfId="46" applyFont="1" applyFill="1" applyBorder="1" applyAlignment="1">
      <alignment horizontal="center" vertical="center" wrapText="1"/>
    </xf>
    <xf numFmtId="0" fontId="44" fillId="0" borderId="27" xfId="46" applyFont="1" applyFill="1" applyBorder="1" applyAlignment="1">
      <alignment horizontal="center" vertical="center" wrapText="1"/>
    </xf>
    <xf numFmtId="0" fontId="2" fillId="0" borderId="0" xfId="0" applyFont="1" applyFill="1" applyProtection="1">
      <protection locked="0"/>
    </xf>
    <xf numFmtId="0" fontId="47" fillId="0" borderId="0" xfId="0" applyFont="1" applyFill="1" applyProtection="1">
      <protection locked="0"/>
    </xf>
    <xf numFmtId="0" fontId="2" fillId="25" borderId="0" xfId="0" applyFont="1" applyFill="1" applyBorder="1" applyProtection="1">
      <protection locked="0"/>
    </xf>
    <xf numFmtId="0" fontId="2" fillId="25" borderId="0" xfId="0" applyFont="1" applyFill="1" applyBorder="1" applyProtection="1"/>
    <xf numFmtId="0" fontId="0" fillId="25" borderId="0" xfId="0" applyFill="1" applyBorder="1" applyProtection="1">
      <protection locked="0"/>
    </xf>
    <xf numFmtId="0" fontId="47" fillId="25" borderId="0" xfId="0" applyFont="1" applyFill="1" applyBorder="1" applyProtection="1"/>
    <xf numFmtId="0" fontId="47" fillId="25" borderId="0" xfId="0" applyFont="1" applyFill="1" applyBorder="1" applyProtection="1">
      <protection locked="0"/>
    </xf>
    <xf numFmtId="0" fontId="41" fillId="25" borderId="15" xfId="0" applyFont="1" applyFill="1" applyBorder="1" applyAlignment="1" applyProtection="1">
      <alignment vertical="center" wrapText="1"/>
    </xf>
    <xf numFmtId="0" fontId="41" fillId="25" borderId="28" xfId="0" applyFont="1" applyFill="1" applyBorder="1" applyAlignment="1" applyProtection="1">
      <alignment vertical="center" wrapText="1"/>
    </xf>
    <xf numFmtId="0" fontId="4" fillId="24" borderId="9" xfId="0" applyFont="1" applyFill="1" applyBorder="1" applyAlignment="1" applyProtection="1">
      <alignment vertical="center" wrapText="1"/>
    </xf>
    <xf numFmtId="0" fontId="42" fillId="32" borderId="27" xfId="46" applyFont="1" applyFill="1" applyBorder="1" applyAlignment="1" applyProtection="1">
      <alignment horizontal="center" vertical="center" wrapText="1"/>
    </xf>
    <xf numFmtId="0" fontId="0" fillId="32" borderId="27" xfId="0" applyFill="1" applyBorder="1" applyAlignment="1" applyProtection="1">
      <alignment horizontal="center" vertical="center" wrapText="1"/>
    </xf>
    <xf numFmtId="0" fontId="2" fillId="0" borderId="27" xfId="46" applyBorder="1" applyAlignment="1" applyProtection="1">
      <alignment horizontal="center" vertical="center" wrapText="1"/>
    </xf>
    <xf numFmtId="0" fontId="2" fillId="32" borderId="27" xfId="0" applyFont="1" applyFill="1" applyBorder="1" applyAlignment="1" applyProtection="1">
      <alignment horizontal="center" vertical="center" wrapText="1"/>
    </xf>
    <xf numFmtId="0" fontId="44" fillId="0" borderId="27" xfId="46"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wrapText="1"/>
    </xf>
    <xf numFmtId="0" fontId="41" fillId="25" borderId="16" xfId="46" applyFont="1" applyFill="1" applyBorder="1" applyAlignment="1" applyProtection="1">
      <alignment horizontal="center" vertical="center" wrapText="1"/>
    </xf>
    <xf numFmtId="0" fontId="41" fillId="25" borderId="15" xfId="46" applyFont="1" applyFill="1" applyBorder="1" applyAlignment="1" applyProtection="1">
      <alignment vertical="center" wrapText="1"/>
    </xf>
    <xf numFmtId="0" fontId="41" fillId="25" borderId="28" xfId="46" applyFont="1" applyFill="1" applyBorder="1" applyAlignment="1" applyProtection="1">
      <alignment vertical="center" wrapText="1"/>
    </xf>
    <xf numFmtId="0" fontId="36" fillId="32" borderId="23" xfId="46" applyFont="1" applyFill="1" applyBorder="1" applyAlignment="1" applyProtection="1">
      <alignment horizontal="center" vertical="center" wrapText="1"/>
    </xf>
    <xf numFmtId="0" fontId="36" fillId="32" borderId="27" xfId="46" applyFont="1" applyFill="1" applyBorder="1" applyAlignment="1" applyProtection="1">
      <alignment horizontal="center" vertical="center" wrapText="1"/>
    </xf>
    <xf numFmtId="0" fontId="43" fillId="0" borderId="27" xfId="46" applyFont="1" applyBorder="1" applyAlignment="1" applyProtection="1">
      <alignment horizontal="center" vertical="center" wrapText="1"/>
    </xf>
    <xf numFmtId="0" fontId="47" fillId="25" borderId="0" xfId="0" applyFont="1" applyFill="1" applyBorder="1" applyAlignment="1" applyProtection="1">
      <alignment horizontal="center"/>
    </xf>
    <xf numFmtId="0" fontId="48" fillId="25" borderId="0" xfId="0" applyFont="1" applyFill="1" applyBorder="1" applyAlignment="1" applyProtection="1">
      <alignment horizontal="center"/>
    </xf>
    <xf numFmtId="9" fontId="48" fillId="25" borderId="0" xfId="0" applyNumberFormat="1" applyFont="1" applyFill="1" applyBorder="1" applyAlignment="1" applyProtection="1">
      <alignment horizontal="center"/>
    </xf>
    <xf numFmtId="0" fontId="47" fillId="25" borderId="0" xfId="0" applyFont="1" applyFill="1" applyBorder="1" applyAlignment="1" applyProtection="1">
      <alignment horizontal="center"/>
      <protection locked="0"/>
    </xf>
    <xf numFmtId="0" fontId="3" fillId="25" borderId="21" xfId="0" applyFont="1" applyFill="1" applyBorder="1" applyAlignment="1" applyProtection="1">
      <alignment horizontal="center"/>
    </xf>
    <xf numFmtId="0" fontId="41" fillId="25" borderId="16" xfId="0" applyFont="1" applyFill="1" applyBorder="1" applyAlignment="1" applyProtection="1">
      <alignment vertical="center" wrapText="1"/>
    </xf>
    <xf numFmtId="0" fontId="3" fillId="25" borderId="23" xfId="46" applyFont="1" applyFill="1" applyBorder="1" applyAlignment="1" applyProtection="1">
      <alignment horizontal="center" vertical="center"/>
    </xf>
    <xf numFmtId="0" fontId="3" fillId="25" borderId="25" xfId="46" applyFont="1" applyFill="1" applyBorder="1" applyAlignment="1" applyProtection="1">
      <alignment horizontal="center" vertical="center"/>
    </xf>
    <xf numFmtId="0" fontId="3" fillId="25" borderId="19" xfId="46" applyFont="1" applyFill="1" applyBorder="1" applyAlignment="1" applyProtection="1">
      <alignment horizontal="center" vertical="center"/>
    </xf>
    <xf numFmtId="0" fontId="3" fillId="25" borderId="15" xfId="46" applyFont="1" applyFill="1" applyBorder="1" applyAlignment="1" applyProtection="1">
      <alignment vertical="center"/>
    </xf>
    <xf numFmtId="0" fontId="3" fillId="25" borderId="14" xfId="46" applyFont="1" applyFill="1" applyBorder="1" applyAlignment="1" applyProtection="1">
      <alignment vertical="center"/>
    </xf>
    <xf numFmtId="0" fontId="3" fillId="25" borderId="17" xfId="46" applyFont="1" applyFill="1" applyBorder="1" applyAlignment="1" applyProtection="1">
      <alignment horizontal="center" vertical="center"/>
    </xf>
    <xf numFmtId="165" fontId="3" fillId="31" borderId="17" xfId="49" applyNumberFormat="1" applyFont="1" applyFill="1" applyBorder="1" applyAlignment="1" applyProtection="1">
      <alignment horizontal="center" vertical="center"/>
    </xf>
    <xf numFmtId="165" fontId="3" fillId="25" borderId="17" xfId="49" applyNumberFormat="1" applyFont="1" applyFill="1" applyBorder="1" applyAlignment="1" applyProtection="1">
      <alignment horizontal="center" vertical="center"/>
    </xf>
    <xf numFmtId="0" fontId="41" fillId="25" borderId="15" xfId="46" applyFont="1" applyFill="1" applyBorder="1" applyAlignment="1" applyProtection="1">
      <alignment horizontal="justify" vertical="center" wrapText="1"/>
    </xf>
    <xf numFmtId="0" fontId="41" fillId="25" borderId="16" xfId="46" applyFont="1" applyFill="1" applyBorder="1" applyAlignment="1" applyProtection="1">
      <alignment horizontal="justify" vertical="center" wrapText="1"/>
    </xf>
    <xf numFmtId="0" fontId="48" fillId="30" borderId="0" xfId="0" applyFont="1" applyFill="1" applyAlignment="1" applyProtection="1">
      <alignment horizontal="left" vertical="center"/>
      <protection locked="0"/>
    </xf>
    <xf numFmtId="0" fontId="48" fillId="30" borderId="0" xfId="0" applyFont="1" applyFill="1" applyAlignment="1" applyProtection="1">
      <alignment horizontal="left" vertical="center" wrapText="1"/>
      <protection locked="0"/>
    </xf>
    <xf numFmtId="0" fontId="3" fillId="0" borderId="26"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4" fillId="25" borderId="22" xfId="0" applyFont="1" applyFill="1" applyBorder="1" applyAlignment="1">
      <alignment horizontal="center"/>
    </xf>
    <xf numFmtId="0" fontId="4" fillId="25" borderId="56" xfId="0" applyFont="1" applyFill="1" applyBorder="1" applyAlignment="1">
      <alignment horizontal="center"/>
    </xf>
    <xf numFmtId="0" fontId="4" fillId="25" borderId="36" xfId="0" applyFont="1" applyFill="1" applyBorder="1" applyAlignment="1">
      <alignment horizontal="center"/>
    </xf>
    <xf numFmtId="0" fontId="4" fillId="25" borderId="57" xfId="0" applyFont="1" applyFill="1" applyBorder="1" applyAlignment="1">
      <alignment horizontal="center"/>
    </xf>
    <xf numFmtId="0" fontId="4" fillId="24" borderId="9" xfId="0" applyFont="1" applyFill="1" applyBorder="1" applyAlignment="1">
      <alignment horizontal="center"/>
    </xf>
    <xf numFmtId="0" fontId="4" fillId="24" borderId="26" xfId="0" applyFont="1" applyFill="1" applyBorder="1" applyAlignment="1">
      <alignment horizontal="center"/>
    </xf>
    <xf numFmtId="0" fontId="4" fillId="24" borderId="29" xfId="0" applyFont="1" applyFill="1" applyBorder="1" applyAlignment="1">
      <alignment horizontal="center"/>
    </xf>
    <xf numFmtId="0" fontId="4" fillId="24" borderId="58" xfId="0" applyFont="1" applyFill="1" applyBorder="1" applyAlignment="1">
      <alignment horizontal="left" vertical="center" wrapText="1"/>
    </xf>
    <xf numFmtId="0" fontId="4" fillId="24" borderId="59" xfId="0" applyFont="1" applyFill="1" applyBorder="1" applyAlignment="1">
      <alignment horizontal="left" vertical="center" wrapText="1"/>
    </xf>
    <xf numFmtId="0" fontId="4" fillId="25" borderId="12" xfId="0" applyFont="1" applyFill="1" applyBorder="1" applyAlignment="1">
      <alignment horizontal="center"/>
    </xf>
    <xf numFmtId="0" fontId="4" fillId="25" borderId="0" xfId="0" applyFont="1" applyFill="1" applyBorder="1" applyAlignment="1">
      <alignment horizontal="center"/>
    </xf>
    <xf numFmtId="0" fontId="4" fillId="25" borderId="41" xfId="0" applyFont="1" applyFill="1" applyBorder="1" applyAlignment="1">
      <alignment horizontal="center"/>
    </xf>
    <xf numFmtId="0" fontId="32" fillId="25" borderId="12" xfId="0" applyFont="1" applyFill="1" applyBorder="1" applyAlignment="1">
      <alignment horizontal="center" vertical="center"/>
    </xf>
    <xf numFmtId="0" fontId="32" fillId="25" borderId="11" xfId="0" applyFont="1" applyFill="1" applyBorder="1" applyAlignment="1">
      <alignment horizontal="center" vertical="center"/>
    </xf>
    <xf numFmtId="0" fontId="32" fillId="25" borderId="13" xfId="0" applyFont="1" applyFill="1" applyBorder="1" applyAlignment="1">
      <alignment horizontal="center" vertical="center"/>
    </xf>
    <xf numFmtId="0" fontId="32" fillId="25" borderId="40" xfId="0" applyFont="1" applyFill="1" applyBorder="1" applyAlignment="1">
      <alignment horizontal="center" vertical="center"/>
    </xf>
    <xf numFmtId="0" fontId="32" fillId="25" borderId="0" xfId="0" applyFont="1" applyFill="1" applyBorder="1" applyAlignment="1">
      <alignment horizontal="center" vertical="center"/>
    </xf>
    <xf numFmtId="0" fontId="32" fillId="25" borderId="41" xfId="0" applyFont="1" applyFill="1" applyBorder="1" applyAlignment="1">
      <alignment horizontal="center" vertical="center"/>
    </xf>
    <xf numFmtId="0" fontId="32" fillId="25" borderId="37" xfId="0" applyFont="1" applyFill="1" applyBorder="1" applyAlignment="1">
      <alignment horizontal="center" vertical="center"/>
    </xf>
    <xf numFmtId="0" fontId="32" fillId="25" borderId="38" xfId="0" applyFont="1" applyFill="1" applyBorder="1" applyAlignment="1">
      <alignment horizontal="center" vertical="center"/>
    </xf>
    <xf numFmtId="0" fontId="32" fillId="25" borderId="39" xfId="0" applyFont="1" applyFill="1" applyBorder="1" applyAlignment="1">
      <alignment horizontal="center" vertical="center"/>
    </xf>
    <xf numFmtId="0" fontId="2" fillId="0" borderId="0" xfId="0" applyFont="1" applyFill="1" applyAlignment="1">
      <alignment horizontal="center"/>
    </xf>
    <xf numFmtId="0" fontId="2" fillId="25" borderId="9" xfId="0" applyFont="1" applyFill="1" applyBorder="1" applyAlignment="1">
      <alignment vertical="top" wrapText="1"/>
    </xf>
    <xf numFmtId="0" fontId="2" fillId="25" borderId="26" xfId="0" applyFont="1" applyFill="1" applyBorder="1" applyAlignment="1">
      <alignment vertical="top" wrapText="1"/>
    </xf>
    <xf numFmtId="0" fontId="2" fillId="25" borderId="29" xfId="0" applyFont="1" applyFill="1" applyBorder="1" applyAlignment="1">
      <alignment vertical="top" wrapText="1"/>
    </xf>
    <xf numFmtId="0" fontId="3" fillId="25" borderId="9" xfId="0" applyFont="1" applyFill="1" applyBorder="1" applyAlignment="1">
      <alignment horizontal="center"/>
    </xf>
    <xf numFmtId="0" fontId="3" fillId="25" borderId="26" xfId="0" applyFont="1" applyFill="1" applyBorder="1" applyAlignment="1">
      <alignment horizontal="center"/>
    </xf>
    <xf numFmtId="0" fontId="3" fillId="25" borderId="29" xfId="0" applyFont="1" applyFill="1" applyBorder="1" applyAlignment="1">
      <alignment horizontal="center"/>
    </xf>
    <xf numFmtId="0" fontId="3" fillId="25" borderId="53" xfId="0" applyFont="1" applyFill="1" applyBorder="1" applyAlignment="1">
      <alignment horizontal="center"/>
    </xf>
    <xf numFmtId="0" fontId="3" fillId="25" borderId="54" xfId="0" applyFont="1" applyFill="1" applyBorder="1" applyAlignment="1">
      <alignment horizontal="center"/>
    </xf>
    <xf numFmtId="0" fontId="3" fillId="25" borderId="35" xfId="0" applyFont="1" applyFill="1" applyBorder="1" applyAlignment="1">
      <alignment horizontal="center"/>
    </xf>
    <xf numFmtId="0" fontId="3" fillId="25" borderId="55" xfId="0" applyFont="1" applyFill="1" applyBorder="1" applyAlignment="1">
      <alignment horizontal="center"/>
    </xf>
    <xf numFmtId="0" fontId="3" fillId="25" borderId="49" xfId="0" applyFont="1" applyFill="1" applyBorder="1" applyAlignment="1">
      <alignment horizontal="center"/>
    </xf>
    <xf numFmtId="0" fontId="3" fillId="25" borderId="50" xfId="0" applyFont="1" applyFill="1" applyBorder="1" applyAlignment="1">
      <alignment horizontal="center"/>
    </xf>
    <xf numFmtId="0" fontId="3" fillId="25" borderId="51" xfId="0" applyFont="1" applyFill="1" applyBorder="1" applyAlignment="1">
      <alignment horizontal="center"/>
    </xf>
    <xf numFmtId="0" fontId="3" fillId="25" borderId="52" xfId="0" applyFont="1" applyFill="1" applyBorder="1" applyAlignment="1">
      <alignment horizontal="center"/>
    </xf>
    <xf numFmtId="0" fontId="4" fillId="25" borderId="11" xfId="0" applyFont="1" applyFill="1" applyBorder="1" applyAlignment="1">
      <alignment horizontal="center"/>
    </xf>
    <xf numFmtId="0" fontId="4" fillId="25" borderId="13" xfId="0" applyFont="1" applyFill="1" applyBorder="1" applyAlignment="1">
      <alignment horizontal="center"/>
    </xf>
    <xf numFmtId="0" fontId="4" fillId="24" borderId="42" xfId="0" applyFont="1" applyFill="1" applyBorder="1" applyAlignment="1">
      <alignment horizontal="center"/>
    </xf>
    <xf numFmtId="0" fontId="4" fillId="24" borderId="43" xfId="0" applyFont="1" applyFill="1" applyBorder="1" applyAlignment="1">
      <alignment horizontal="center"/>
    </xf>
    <xf numFmtId="0" fontId="4" fillId="24" borderId="44" xfId="0" applyFont="1" applyFill="1" applyBorder="1" applyAlignment="1">
      <alignment horizontal="center"/>
    </xf>
    <xf numFmtId="0" fontId="4" fillId="24" borderId="45" xfId="0" applyFont="1" applyFill="1" applyBorder="1" applyAlignment="1">
      <alignment horizontal="center"/>
    </xf>
    <xf numFmtId="0" fontId="4" fillId="24" borderId="46" xfId="0" applyFont="1" applyFill="1" applyBorder="1" applyAlignment="1">
      <alignment horizontal="center"/>
    </xf>
    <xf numFmtId="0" fontId="4" fillId="24" borderId="20" xfId="0" applyFont="1" applyFill="1" applyBorder="1" applyAlignment="1">
      <alignment horizontal="center"/>
    </xf>
    <xf numFmtId="0" fontId="4" fillId="24" borderId="47" xfId="0" applyFont="1" applyFill="1" applyBorder="1" applyAlignment="1">
      <alignment horizontal="center"/>
    </xf>
    <xf numFmtId="0" fontId="4" fillId="24" borderId="48" xfId="0" applyFont="1" applyFill="1" applyBorder="1" applyAlignment="1">
      <alignment horizontal="center"/>
    </xf>
    <xf numFmtId="0" fontId="4" fillId="25" borderId="9" xfId="0" applyFont="1" applyFill="1" applyBorder="1" applyAlignment="1">
      <alignment horizontal="center"/>
    </xf>
    <xf numFmtId="0" fontId="4" fillId="25" borderId="26" xfId="0" applyFont="1" applyFill="1" applyBorder="1" applyAlignment="1">
      <alignment horizontal="center"/>
    </xf>
    <xf numFmtId="0" fontId="4" fillId="25" borderId="29" xfId="0" applyFont="1" applyFill="1" applyBorder="1" applyAlignment="1">
      <alignment horizontal="center"/>
    </xf>
    <xf numFmtId="0" fontId="2" fillId="25" borderId="9" xfId="0" applyFont="1" applyFill="1" applyBorder="1" applyAlignment="1">
      <alignment horizontal="left" vertical="center" wrapText="1"/>
    </xf>
    <xf numFmtId="0" fontId="2" fillId="25" borderId="26" xfId="0" applyFont="1" applyFill="1" applyBorder="1" applyAlignment="1">
      <alignment horizontal="left" vertical="center"/>
    </xf>
    <xf numFmtId="0" fontId="2" fillId="25" borderId="29" xfId="0" applyFont="1" applyFill="1" applyBorder="1" applyAlignment="1">
      <alignment horizontal="left" vertical="center"/>
    </xf>
    <xf numFmtId="0" fontId="3" fillId="25" borderId="9" xfId="0" applyFont="1" applyFill="1" applyBorder="1" applyAlignment="1">
      <alignment horizontal="center" wrapText="1"/>
    </xf>
    <xf numFmtId="0" fontId="3" fillId="25" borderId="26" xfId="0" applyFont="1" applyFill="1" applyBorder="1" applyAlignment="1">
      <alignment horizontal="center" wrapText="1"/>
    </xf>
    <xf numFmtId="0" fontId="3" fillId="25" borderId="29" xfId="0" applyFont="1" applyFill="1" applyBorder="1" applyAlignment="1">
      <alignment horizontal="center" wrapText="1"/>
    </xf>
    <xf numFmtId="0" fontId="4" fillId="0" borderId="40" xfId="0" applyFont="1" applyFill="1" applyBorder="1" applyAlignment="1">
      <alignment horizontal="center"/>
    </xf>
    <xf numFmtId="0" fontId="4" fillId="0" borderId="0" xfId="0" applyFont="1" applyFill="1" applyBorder="1" applyAlignment="1">
      <alignment horizontal="center"/>
    </xf>
    <xf numFmtId="0" fontId="4" fillId="0" borderId="41" xfId="0" applyFont="1" applyFill="1" applyBorder="1" applyAlignment="1">
      <alignment horizontal="center"/>
    </xf>
    <xf numFmtId="0" fontId="2" fillId="25" borderId="9" xfId="0" applyFont="1" applyFill="1" applyBorder="1" applyAlignment="1">
      <alignment horizontal="center" wrapText="1"/>
    </xf>
    <xf numFmtId="0" fontId="2" fillId="25" borderId="26" xfId="0" applyFont="1" applyFill="1" applyBorder="1" applyAlignment="1">
      <alignment horizontal="center" wrapText="1"/>
    </xf>
    <xf numFmtId="0" fontId="2" fillId="25" borderId="29" xfId="0" applyFont="1" applyFill="1" applyBorder="1" applyAlignment="1">
      <alignment horizontal="center" wrapText="1"/>
    </xf>
    <xf numFmtId="0" fontId="3" fillId="27" borderId="26" xfId="0" applyFont="1" applyFill="1" applyBorder="1" applyAlignment="1">
      <alignment horizontal="center" wrapText="1"/>
    </xf>
    <xf numFmtId="0" fontId="3" fillId="28" borderId="9" xfId="0" applyFont="1" applyFill="1" applyBorder="1" applyAlignment="1">
      <alignment horizontal="center" vertical="center" wrapText="1"/>
    </xf>
    <xf numFmtId="0" fontId="3" fillId="28" borderId="29" xfId="0" applyFont="1" applyFill="1" applyBorder="1" applyAlignment="1">
      <alignment horizontal="center" vertical="center" wrapText="1"/>
    </xf>
    <xf numFmtId="0" fontId="4" fillId="0" borderId="12" xfId="0" applyFont="1" applyFill="1" applyBorder="1" applyAlignment="1">
      <alignment horizontal="center"/>
    </xf>
    <xf numFmtId="0" fontId="4" fillId="0" borderId="11" xfId="0" applyFont="1" applyFill="1" applyBorder="1" applyAlignment="1">
      <alignment horizontal="center"/>
    </xf>
    <xf numFmtId="0" fontId="4" fillId="0" borderId="13" xfId="0" applyFont="1" applyFill="1" applyBorder="1" applyAlignment="1">
      <alignment horizontal="center"/>
    </xf>
    <xf numFmtId="0" fontId="2" fillId="25" borderId="9" xfId="0" applyFont="1" applyFill="1" applyBorder="1" applyAlignment="1">
      <alignment horizontal="center"/>
    </xf>
    <xf numFmtId="0" fontId="2" fillId="25" borderId="26" xfId="0" applyFont="1" applyFill="1" applyBorder="1" applyAlignment="1">
      <alignment horizontal="center"/>
    </xf>
    <xf numFmtId="0" fontId="2" fillId="25" borderId="29" xfId="0" applyFont="1" applyFill="1" applyBorder="1" applyAlignment="1">
      <alignment horizontal="center"/>
    </xf>
    <xf numFmtId="0" fontId="2" fillId="25" borderId="40" xfId="0" applyFont="1" applyFill="1" applyBorder="1" applyAlignment="1">
      <alignment horizontal="center"/>
    </xf>
    <xf numFmtId="0" fontId="2" fillId="25" borderId="0" xfId="0" applyFont="1" applyFill="1" applyBorder="1" applyAlignment="1">
      <alignment horizontal="center"/>
    </xf>
    <xf numFmtId="0" fontId="2" fillId="25" borderId="41" xfId="0" applyFont="1" applyFill="1" applyBorder="1" applyAlignment="1">
      <alignment horizontal="center"/>
    </xf>
    <xf numFmtId="0" fontId="2" fillId="25" borderId="26" xfId="0" applyFont="1" applyFill="1" applyBorder="1" applyAlignment="1">
      <alignment horizontal="left" vertical="center" wrapText="1"/>
    </xf>
    <xf numFmtId="0" fontId="2" fillId="25" borderId="29" xfId="0" applyFont="1" applyFill="1" applyBorder="1" applyAlignment="1">
      <alignment horizontal="left" vertical="center" wrapText="1"/>
    </xf>
    <xf numFmtId="0" fontId="3" fillId="25" borderId="9" xfId="0" applyFont="1" applyFill="1" applyBorder="1" applyAlignment="1">
      <alignment horizontal="justify" vertical="justify" wrapText="1"/>
    </xf>
    <xf numFmtId="0" fontId="3" fillId="25" borderId="26" xfId="0" applyFont="1" applyFill="1" applyBorder="1" applyAlignment="1">
      <alignment horizontal="justify" vertical="justify" wrapText="1"/>
    </xf>
    <xf numFmtId="0" fontId="3" fillId="25" borderId="29" xfId="0" applyFont="1" applyFill="1" applyBorder="1" applyAlignment="1">
      <alignment horizontal="justify" vertical="justify" wrapText="1"/>
    </xf>
    <xf numFmtId="0" fontId="4" fillId="0" borderId="9" xfId="0" applyFont="1" applyFill="1" applyBorder="1" applyAlignment="1">
      <alignment horizontal="center"/>
    </xf>
    <xf numFmtId="0" fontId="4" fillId="0" borderId="26" xfId="0" applyFont="1" applyFill="1" applyBorder="1" applyAlignment="1">
      <alignment horizontal="center"/>
    </xf>
    <xf numFmtId="0" fontId="4" fillId="0" borderId="29" xfId="0" applyFont="1" applyFill="1" applyBorder="1" applyAlignment="1">
      <alignment horizontal="center"/>
    </xf>
    <xf numFmtId="0" fontId="10" fillId="24" borderId="12" xfId="0" applyFont="1" applyFill="1" applyBorder="1" applyAlignment="1">
      <alignment horizontal="center" vertical="center" wrapText="1"/>
    </xf>
    <xf numFmtId="0" fontId="10" fillId="24" borderId="11" xfId="0" applyFont="1" applyFill="1" applyBorder="1" applyAlignment="1">
      <alignment horizontal="center" vertical="center" wrapText="1"/>
    </xf>
    <xf numFmtId="0" fontId="10" fillId="24" borderId="13" xfId="0" applyFont="1" applyFill="1" applyBorder="1" applyAlignment="1">
      <alignment horizontal="center" vertical="center" wrapText="1"/>
    </xf>
    <xf numFmtId="0" fontId="10" fillId="24" borderId="37" xfId="0" applyFont="1" applyFill="1" applyBorder="1" applyAlignment="1">
      <alignment horizontal="center" vertical="center" wrapText="1"/>
    </xf>
    <xf numFmtId="0" fontId="10" fillId="24" borderId="38" xfId="0" applyFont="1" applyFill="1" applyBorder="1" applyAlignment="1">
      <alignment horizontal="center" vertical="center" wrapText="1"/>
    </xf>
    <xf numFmtId="0" fontId="10" fillId="24" borderId="39" xfId="0" applyFont="1" applyFill="1" applyBorder="1" applyAlignment="1">
      <alignment horizontal="center" vertical="center" wrapText="1"/>
    </xf>
    <xf numFmtId="0" fontId="4" fillId="25" borderId="0" xfId="0" applyFont="1" applyFill="1" applyAlignment="1">
      <alignment horizontal="center" vertical="center" wrapText="1"/>
    </xf>
    <xf numFmtId="0" fontId="4" fillId="24" borderId="9" xfId="0" applyFont="1" applyFill="1" applyBorder="1" applyAlignment="1">
      <alignment horizontal="center" vertical="distributed"/>
    </xf>
    <xf numFmtId="0" fontId="4" fillId="24" borderId="26" xfId="0" applyFont="1" applyFill="1" applyBorder="1" applyAlignment="1">
      <alignment horizontal="center" vertical="distributed"/>
    </xf>
    <xf numFmtId="0" fontId="3" fillId="0" borderId="26" xfId="0" applyFont="1" applyFill="1" applyBorder="1" applyAlignment="1">
      <alignment horizontal="center" vertical="distributed"/>
    </xf>
    <xf numFmtId="0" fontId="3" fillId="0" borderId="29" xfId="0" applyFont="1" applyFill="1" applyBorder="1" applyAlignment="1">
      <alignment horizontal="center" vertical="distributed"/>
    </xf>
    <xf numFmtId="0" fontId="6" fillId="0" borderId="30" xfId="0" applyFont="1" applyFill="1" applyBorder="1" applyAlignment="1" applyProtection="1">
      <alignment horizontal="center" vertical="center"/>
    </xf>
    <xf numFmtId="0" fontId="6" fillId="0" borderId="31" xfId="0" applyFont="1" applyFill="1" applyBorder="1" applyAlignment="1" applyProtection="1">
      <alignment horizontal="center" vertical="center"/>
    </xf>
    <xf numFmtId="0" fontId="6" fillId="0" borderId="32"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0" fontId="8" fillId="0" borderId="33" xfId="0" applyFont="1" applyFill="1" applyBorder="1" applyAlignment="1" applyProtection="1">
      <alignment vertical="center"/>
    </xf>
    <xf numFmtId="0" fontId="8" fillId="0" borderId="23" xfId="0" applyFont="1" applyFill="1" applyBorder="1" applyAlignment="1" applyProtection="1">
      <alignment vertical="center"/>
    </xf>
    <xf numFmtId="0" fontId="8" fillId="0" borderId="19" xfId="0" applyFont="1" applyFill="1" applyBorder="1" applyAlignment="1" applyProtection="1">
      <alignment vertical="center"/>
    </xf>
    <xf numFmtId="0" fontId="7" fillId="0" borderId="16" xfId="0" applyFont="1" applyFill="1" applyBorder="1" applyAlignment="1" applyProtection="1">
      <alignment horizontal="center" vertical="center"/>
    </xf>
    <xf numFmtId="0" fontId="7" fillId="0" borderId="27"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8" fillId="0" borderId="35" xfId="0" applyFont="1" applyFill="1" applyBorder="1" applyAlignment="1" applyProtection="1">
      <alignment vertical="center"/>
    </xf>
    <xf numFmtId="0" fontId="8" fillId="0" borderId="27" xfId="0" applyFont="1" applyFill="1" applyBorder="1" applyAlignment="1" applyProtection="1">
      <alignment vertical="center"/>
    </xf>
    <xf numFmtId="0" fontId="8" fillId="0" borderId="34" xfId="0" applyFont="1" applyFill="1" applyBorder="1" applyAlignment="1" applyProtection="1">
      <alignment vertical="center"/>
    </xf>
    <xf numFmtId="0" fontId="7" fillId="0" borderId="14" xfId="0"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8" fillId="0" borderId="36" xfId="0" applyFont="1" applyFill="1" applyBorder="1" applyAlignment="1" applyProtection="1">
      <alignment vertical="center"/>
    </xf>
    <xf numFmtId="0" fontId="8" fillId="0" borderId="17" xfId="0" applyFont="1" applyFill="1" applyBorder="1" applyAlignment="1" applyProtection="1">
      <alignment vertical="center"/>
    </xf>
    <xf numFmtId="0" fontId="8" fillId="0" borderId="18" xfId="0" applyFont="1" applyFill="1" applyBorder="1" applyAlignment="1" applyProtection="1">
      <alignment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26" fillId="0" borderId="75" xfId="0" applyFont="1" applyBorder="1" applyAlignment="1">
      <alignment horizontal="center"/>
    </xf>
    <xf numFmtId="0" fontId="0" fillId="0" borderId="76" xfId="0" applyBorder="1" applyAlignment="1">
      <alignment horizontal="left"/>
    </xf>
    <xf numFmtId="0" fontId="0" fillId="0" borderId="77" xfId="0" applyBorder="1" applyAlignment="1">
      <alignment horizontal="left"/>
    </xf>
    <xf numFmtId="0" fontId="0" fillId="0" borderId="78" xfId="0" applyBorder="1" applyAlignment="1">
      <alignment horizontal="left"/>
    </xf>
    <xf numFmtId="0" fontId="26" fillId="0" borderId="79" xfId="0" applyFont="1" applyBorder="1" applyAlignment="1">
      <alignment horizontal="center"/>
    </xf>
    <xf numFmtId="0" fontId="0" fillId="0" borderId="80" xfId="0" applyBorder="1" applyAlignment="1">
      <alignment horizontal="left"/>
    </xf>
    <xf numFmtId="0" fontId="0" fillId="0" borderId="54" xfId="0" applyBorder="1" applyAlignment="1">
      <alignment horizontal="left"/>
    </xf>
    <xf numFmtId="0" fontId="0" fillId="0" borderId="81" xfId="0" applyBorder="1" applyAlignment="1">
      <alignment horizontal="left"/>
    </xf>
    <xf numFmtId="0" fontId="27" fillId="0" borderId="82" xfId="0" applyFont="1" applyBorder="1" applyAlignment="1">
      <alignment horizontal="center"/>
    </xf>
    <xf numFmtId="0" fontId="0" fillId="0" borderId="83" xfId="0" applyBorder="1" applyAlignment="1">
      <alignment horizontal="left"/>
    </xf>
    <xf numFmtId="0" fontId="0" fillId="0" borderId="84" xfId="0" applyBorder="1" applyAlignment="1">
      <alignment horizontal="left"/>
    </xf>
    <xf numFmtId="0" fontId="0" fillId="0" borderId="85" xfId="0" applyBorder="1" applyAlignment="1">
      <alignment horizontal="left"/>
    </xf>
    <xf numFmtId="0" fontId="0" fillId="0" borderId="60" xfId="0" applyBorder="1" applyAlignment="1" applyProtection="1">
      <alignment horizontal="center" vertical="center" wrapText="1"/>
    </xf>
    <xf numFmtId="0" fontId="0" fillId="0" borderId="61" xfId="0" applyBorder="1" applyAlignment="1" applyProtection="1">
      <alignment horizontal="center" vertical="center" wrapText="1"/>
    </xf>
    <xf numFmtId="9" fontId="0" fillId="0" borderId="43" xfId="0" applyNumberFormat="1" applyBorder="1" applyAlignment="1" applyProtection="1">
      <alignment horizontal="center" vertical="center" wrapText="1"/>
      <protection locked="0"/>
    </xf>
    <xf numFmtId="9" fontId="0" fillId="0" borderId="62" xfId="0" applyNumberFormat="1" applyBorder="1" applyAlignment="1" applyProtection="1">
      <alignment horizontal="center" vertical="center" wrapText="1"/>
      <protection locked="0"/>
    </xf>
    <xf numFmtId="0" fontId="2" fillId="0" borderId="44"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63" xfId="0" applyBorder="1" applyAlignment="1" applyProtection="1">
      <alignment horizontal="justify" vertical="center"/>
      <protection locked="0"/>
    </xf>
    <xf numFmtId="0" fontId="0" fillId="0" borderId="64" xfId="0" applyBorder="1" applyAlignment="1" applyProtection="1">
      <alignment horizontal="justify" vertical="center"/>
      <protection locked="0"/>
    </xf>
    <xf numFmtId="0" fontId="0" fillId="0" borderId="38" xfId="0" applyBorder="1" applyAlignment="1" applyProtection="1">
      <alignment horizontal="justify" vertical="center"/>
      <protection locked="0"/>
    </xf>
    <xf numFmtId="0" fontId="0" fillId="0" borderId="65" xfId="0" applyBorder="1" applyAlignment="1" applyProtection="1">
      <alignment horizontal="justify" vertical="center"/>
      <protection locked="0"/>
    </xf>
    <xf numFmtId="0" fontId="28" fillId="0" borderId="0" xfId="0" applyFont="1" applyAlignment="1">
      <alignment horizontal="center"/>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9" xfId="0" applyFont="1" applyBorder="1" applyAlignment="1">
      <alignment horizontal="center" wrapText="1"/>
    </xf>
    <xf numFmtId="0" fontId="3" fillId="0" borderId="70" xfId="0" applyFont="1" applyBorder="1" applyAlignment="1">
      <alignment horizontal="center" wrapText="1"/>
    </xf>
    <xf numFmtId="0" fontId="3" fillId="0" borderId="10" xfId="0" applyFont="1" applyBorder="1" applyAlignment="1">
      <alignment horizontal="center"/>
    </xf>
    <xf numFmtId="0" fontId="3" fillId="0" borderId="71" xfId="0" applyFont="1" applyBorder="1" applyAlignment="1">
      <alignment horizontal="center"/>
    </xf>
    <xf numFmtId="9" fontId="3" fillId="25" borderId="9" xfId="0" applyNumberFormat="1" applyFont="1" applyFill="1" applyBorder="1" applyAlignment="1">
      <alignment horizontal="center" wrapText="1"/>
    </xf>
    <xf numFmtId="0" fontId="2" fillId="25" borderId="9" xfId="0" applyFont="1" applyFill="1" applyBorder="1" applyAlignment="1">
      <alignment horizontal="center" vertical="center" wrapText="1"/>
    </xf>
    <xf numFmtId="0" fontId="2" fillId="25" borderId="26" xfId="0" applyFont="1" applyFill="1" applyBorder="1" applyAlignment="1">
      <alignment horizontal="center" vertical="center"/>
    </xf>
    <xf numFmtId="0" fontId="2" fillId="25" borderId="29" xfId="0" applyFont="1" applyFill="1" applyBorder="1" applyAlignment="1">
      <alignment horizontal="center" vertical="center"/>
    </xf>
    <xf numFmtId="0" fontId="2" fillId="25" borderId="9" xfId="0" applyFont="1" applyFill="1" applyBorder="1" applyAlignment="1">
      <alignment horizontal="center" vertical="center"/>
    </xf>
    <xf numFmtId="0" fontId="37" fillId="0" borderId="30" xfId="0" applyFont="1" applyFill="1" applyBorder="1" applyAlignment="1" applyProtection="1">
      <alignment horizontal="center" vertical="center"/>
    </xf>
    <xf numFmtId="0" fontId="37" fillId="0" borderId="31" xfId="0" applyFont="1" applyFill="1" applyBorder="1" applyAlignment="1" applyProtection="1">
      <alignment horizontal="center" vertical="center"/>
    </xf>
    <xf numFmtId="0" fontId="37" fillId="0" borderId="32" xfId="0" applyFont="1" applyFill="1" applyBorder="1" applyAlignment="1" applyProtection="1">
      <alignment horizontal="center" vertical="center"/>
    </xf>
    <xf numFmtId="0" fontId="38" fillId="0" borderId="15" xfId="0" applyFont="1" applyFill="1" applyBorder="1" applyAlignment="1" applyProtection="1">
      <alignment horizontal="center" vertical="center"/>
    </xf>
    <xf numFmtId="0" fontId="38" fillId="0" borderId="23" xfId="0" applyFont="1" applyFill="1" applyBorder="1" applyAlignment="1" applyProtection="1">
      <alignment horizontal="center" vertical="center"/>
    </xf>
    <xf numFmtId="0" fontId="38" fillId="0" borderId="19" xfId="0" applyFont="1" applyFill="1" applyBorder="1" applyAlignment="1" applyProtection="1">
      <alignment horizontal="center" vertical="center"/>
    </xf>
    <xf numFmtId="0" fontId="39" fillId="0" borderId="33" xfId="0" applyFont="1" applyFill="1" applyBorder="1" applyAlignment="1" applyProtection="1">
      <alignment vertical="center"/>
    </xf>
    <xf numFmtId="0" fontId="39" fillId="0" borderId="23" xfId="0" applyFont="1" applyFill="1" applyBorder="1" applyAlignment="1" applyProtection="1">
      <alignment vertical="center"/>
    </xf>
    <xf numFmtId="0" fontId="39" fillId="0" borderId="19" xfId="0" applyFont="1" applyFill="1" applyBorder="1" applyAlignment="1" applyProtection="1">
      <alignment vertical="center"/>
    </xf>
    <xf numFmtId="0" fontId="38" fillId="0" borderId="16" xfId="0" applyFont="1" applyFill="1" applyBorder="1" applyAlignment="1" applyProtection="1">
      <alignment horizontal="center" vertical="center"/>
    </xf>
    <xf numFmtId="0" fontId="38" fillId="0" borderId="27" xfId="0" applyFont="1" applyFill="1" applyBorder="1" applyAlignment="1" applyProtection="1">
      <alignment horizontal="center" vertical="center"/>
    </xf>
    <xf numFmtId="0" fontId="38" fillId="0" borderId="34" xfId="0" applyFont="1" applyFill="1" applyBorder="1" applyAlignment="1" applyProtection="1">
      <alignment horizontal="center" vertical="center"/>
    </xf>
    <xf numFmtId="0" fontId="39" fillId="0" borderId="35" xfId="0" applyFont="1" applyFill="1" applyBorder="1" applyAlignment="1" applyProtection="1">
      <alignment vertical="center"/>
    </xf>
    <xf numFmtId="0" fontId="39" fillId="0" borderId="27" xfId="0" applyFont="1" applyFill="1" applyBorder="1" applyAlignment="1" applyProtection="1">
      <alignment vertical="center"/>
    </xf>
    <xf numFmtId="0" fontId="39" fillId="0" borderId="34" xfId="0" applyFont="1" applyFill="1" applyBorder="1" applyAlignment="1" applyProtection="1">
      <alignment vertical="center"/>
    </xf>
    <xf numFmtId="0" fontId="38" fillId="0" borderId="14" xfId="0" applyFont="1" applyFill="1" applyBorder="1" applyAlignment="1" applyProtection="1">
      <alignment horizontal="center" vertical="center"/>
    </xf>
    <xf numFmtId="0" fontId="38" fillId="0" borderId="17" xfId="0" applyFont="1" applyFill="1" applyBorder="1" applyAlignment="1" applyProtection="1">
      <alignment horizontal="center" vertical="center"/>
    </xf>
    <xf numFmtId="0" fontId="38" fillId="0" borderId="18" xfId="0" applyFont="1" applyFill="1" applyBorder="1" applyAlignment="1" applyProtection="1">
      <alignment horizontal="center" vertical="center"/>
    </xf>
    <xf numFmtId="0" fontId="39" fillId="0" borderId="36" xfId="0" applyFont="1" applyFill="1" applyBorder="1" applyAlignment="1" applyProtection="1">
      <alignment vertical="center"/>
    </xf>
    <xf numFmtId="0" fontId="39" fillId="0" borderId="17" xfId="0" applyFont="1" applyFill="1" applyBorder="1" applyAlignment="1" applyProtection="1">
      <alignment vertical="center"/>
    </xf>
    <xf numFmtId="0" fontId="39" fillId="0" borderId="18" xfId="0" applyFont="1" applyFill="1" applyBorder="1" applyAlignment="1" applyProtection="1">
      <alignment vertical="center"/>
    </xf>
    <xf numFmtId="0" fontId="10" fillId="24" borderId="12" xfId="0" applyFont="1" applyFill="1" applyBorder="1" applyAlignment="1" applyProtection="1">
      <alignment horizontal="center" vertical="center" wrapText="1"/>
    </xf>
    <xf numFmtId="0" fontId="10" fillId="24" borderId="11" xfId="0" applyFont="1" applyFill="1" applyBorder="1" applyAlignment="1" applyProtection="1">
      <alignment horizontal="center" vertical="center" wrapText="1"/>
    </xf>
    <xf numFmtId="0" fontId="10" fillId="24" borderId="13" xfId="0" applyFont="1" applyFill="1" applyBorder="1" applyAlignment="1" applyProtection="1">
      <alignment horizontal="center" vertical="center" wrapText="1"/>
    </xf>
    <xf numFmtId="0" fontId="10" fillId="24" borderId="37" xfId="0" applyFont="1" applyFill="1" applyBorder="1" applyAlignment="1" applyProtection="1">
      <alignment horizontal="center" vertical="center" wrapText="1"/>
    </xf>
    <xf numFmtId="0" fontId="10" fillId="24" borderId="38" xfId="0" applyFont="1" applyFill="1" applyBorder="1" applyAlignment="1" applyProtection="1">
      <alignment horizontal="center" vertical="center" wrapText="1"/>
    </xf>
    <xf numFmtId="0" fontId="10" fillId="24" borderId="39" xfId="0" applyFont="1" applyFill="1" applyBorder="1" applyAlignment="1" applyProtection="1">
      <alignment horizontal="center" vertical="center" wrapText="1"/>
    </xf>
    <xf numFmtId="0" fontId="4" fillId="25" borderId="0" xfId="0" applyFont="1" applyFill="1" applyAlignment="1" applyProtection="1">
      <alignment horizontal="center" vertical="center" wrapText="1"/>
    </xf>
    <xf numFmtId="0" fontId="3" fillId="0" borderId="9" xfId="46" applyFont="1" applyFill="1" applyBorder="1" applyAlignment="1" applyProtection="1">
      <alignment horizontal="center" vertical="distributed"/>
      <protection locked="0"/>
    </xf>
    <xf numFmtId="0" fontId="3" fillId="0" borderId="26" xfId="46" applyFont="1" applyFill="1" applyBorder="1" applyAlignment="1" applyProtection="1">
      <alignment horizontal="center" vertical="distributed"/>
      <protection locked="0"/>
    </xf>
    <xf numFmtId="0" fontId="3" fillId="0" borderId="29" xfId="46" applyFont="1" applyFill="1" applyBorder="1" applyAlignment="1" applyProtection="1">
      <alignment horizontal="center" vertical="distributed"/>
      <protection locked="0"/>
    </xf>
    <xf numFmtId="0" fontId="4" fillId="24" borderId="9" xfId="46" applyFont="1" applyFill="1" applyBorder="1" applyAlignment="1" applyProtection="1">
      <alignment horizontal="center" vertical="distributed"/>
    </xf>
    <xf numFmtId="0" fontId="4" fillId="24" borderId="26" xfId="46" applyFont="1" applyFill="1" applyBorder="1" applyAlignment="1" applyProtection="1">
      <alignment horizontal="center" vertical="distributed"/>
    </xf>
    <xf numFmtId="0" fontId="2" fillId="0" borderId="9"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0" fontId="2" fillId="25" borderId="40" xfId="46" applyFont="1" applyFill="1" applyBorder="1" applyAlignment="1" applyProtection="1">
      <alignment horizontal="center"/>
    </xf>
    <xf numFmtId="0" fontId="2" fillId="25" borderId="0" xfId="46" applyFont="1" applyFill="1" applyBorder="1" applyAlignment="1" applyProtection="1">
      <alignment horizontal="center"/>
    </xf>
    <xf numFmtId="0" fontId="2" fillId="25" borderId="41" xfId="46" applyFont="1" applyFill="1" applyBorder="1" applyAlignment="1" applyProtection="1">
      <alignment horizontal="center"/>
    </xf>
    <xf numFmtId="0" fontId="3" fillId="25" borderId="26" xfId="46" applyFont="1" applyFill="1" applyBorder="1" applyAlignment="1" applyProtection="1">
      <alignment horizontal="center"/>
      <protection locked="0"/>
    </xf>
    <xf numFmtId="0" fontId="3" fillId="25" borderId="29" xfId="46" applyFont="1" applyFill="1" applyBorder="1" applyAlignment="1" applyProtection="1">
      <alignment horizontal="center"/>
      <protection locked="0"/>
    </xf>
    <xf numFmtId="0" fontId="4" fillId="25" borderId="12" xfId="46" applyFont="1" applyFill="1" applyBorder="1" applyAlignment="1" applyProtection="1">
      <alignment horizontal="center"/>
    </xf>
    <xf numFmtId="0" fontId="4" fillId="25" borderId="11" xfId="46" applyFont="1" applyFill="1" applyBorder="1" applyAlignment="1" applyProtection="1">
      <alignment horizontal="center"/>
    </xf>
    <xf numFmtId="0" fontId="4" fillId="25" borderId="13" xfId="46" applyFont="1" applyFill="1" applyBorder="1" applyAlignment="1" applyProtection="1">
      <alignment horizontal="center"/>
    </xf>
    <xf numFmtId="0" fontId="2" fillId="25" borderId="9" xfId="0" applyFont="1" applyFill="1" applyBorder="1" applyAlignment="1" applyProtection="1">
      <alignment horizontal="center" vertical="center"/>
    </xf>
    <xf numFmtId="0" fontId="2" fillId="25" borderId="26" xfId="0" applyFont="1" applyFill="1" applyBorder="1" applyAlignment="1" applyProtection="1">
      <alignment horizontal="center" vertical="center"/>
    </xf>
    <xf numFmtId="0" fontId="2" fillId="25" borderId="29" xfId="0" applyFont="1" applyFill="1" applyBorder="1" applyAlignment="1" applyProtection="1">
      <alignment horizontal="center" vertical="center"/>
    </xf>
    <xf numFmtId="0" fontId="4" fillId="25" borderId="9" xfId="46" applyFont="1" applyFill="1" applyBorder="1" applyAlignment="1" applyProtection="1">
      <alignment horizontal="center"/>
    </xf>
    <xf numFmtId="0" fontId="4" fillId="25" borderId="26" xfId="46" applyFont="1" applyFill="1" applyBorder="1" applyAlignment="1" applyProtection="1">
      <alignment horizontal="center"/>
    </xf>
    <xf numFmtId="0" fontId="4" fillId="25" borderId="29" xfId="46" applyFont="1" applyFill="1" applyBorder="1" applyAlignment="1" applyProtection="1">
      <alignment horizontal="center"/>
    </xf>
    <xf numFmtId="0" fontId="2" fillId="25" borderId="9" xfId="0" applyFont="1" applyFill="1" applyBorder="1" applyAlignment="1" applyProtection="1">
      <alignment horizontal="left" vertical="center" wrapText="1"/>
    </xf>
    <xf numFmtId="0" fontId="2" fillId="25" borderId="26" xfId="0" applyFont="1" applyFill="1" applyBorder="1" applyAlignment="1" applyProtection="1">
      <alignment horizontal="left" vertical="center" wrapText="1"/>
    </xf>
    <xf numFmtId="0" fontId="2" fillId="25" borderId="29" xfId="0" applyFont="1" applyFill="1" applyBorder="1" applyAlignment="1" applyProtection="1">
      <alignment horizontal="left" vertical="center" wrapText="1"/>
    </xf>
    <xf numFmtId="0" fontId="3" fillId="0" borderId="9" xfId="0"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xf>
    <xf numFmtId="0" fontId="4" fillId="24" borderId="9" xfId="0" applyFont="1" applyFill="1" applyBorder="1" applyAlignment="1" applyProtection="1">
      <alignment horizontal="center"/>
    </xf>
    <xf numFmtId="0" fontId="4" fillId="24" borderId="26" xfId="0" applyFont="1" applyFill="1" applyBorder="1" applyAlignment="1" applyProtection="1">
      <alignment horizontal="center"/>
    </xf>
    <xf numFmtId="0" fontId="4" fillId="24" borderId="29" xfId="0" applyFont="1" applyFill="1" applyBorder="1" applyAlignment="1" applyProtection="1">
      <alignment horizontal="center"/>
    </xf>
    <xf numFmtId="0" fontId="4" fillId="0" borderId="9" xfId="0" applyFont="1" applyFill="1" applyBorder="1" applyAlignment="1" applyProtection="1">
      <alignment horizontal="center"/>
    </xf>
    <xf numFmtId="0" fontId="4" fillId="0" borderId="26" xfId="0" applyFont="1" applyFill="1" applyBorder="1" applyAlignment="1" applyProtection="1">
      <alignment horizontal="center"/>
    </xf>
    <xf numFmtId="0" fontId="4" fillId="0" borderId="29" xfId="0" applyFont="1" applyFill="1" applyBorder="1" applyAlignment="1" applyProtection="1">
      <alignment horizontal="center"/>
    </xf>
    <xf numFmtId="0" fontId="2" fillId="25" borderId="9" xfId="0" applyFont="1" applyFill="1" applyBorder="1" applyAlignment="1" applyProtection="1">
      <alignment horizontal="center" vertical="center" wrapText="1"/>
    </xf>
    <xf numFmtId="0" fontId="2" fillId="25" borderId="26" xfId="0" applyFont="1" applyFill="1" applyBorder="1" applyAlignment="1" applyProtection="1">
      <alignment horizontal="left" vertical="center"/>
    </xf>
    <xf numFmtId="0" fontId="2" fillId="25" borderId="29" xfId="0" applyFont="1" applyFill="1" applyBorder="1" applyAlignment="1" applyProtection="1">
      <alignment horizontal="left" vertical="center"/>
    </xf>
    <xf numFmtId="0" fontId="4" fillId="25" borderId="9" xfId="0" applyFont="1" applyFill="1" applyBorder="1" applyAlignment="1" applyProtection="1">
      <alignment horizontal="center"/>
    </xf>
    <xf numFmtId="0" fontId="4" fillId="25" borderId="26" xfId="0" applyFont="1" applyFill="1" applyBorder="1" applyAlignment="1" applyProtection="1">
      <alignment horizontal="center"/>
    </xf>
    <xf numFmtId="0" fontId="4" fillId="25" borderId="29" xfId="0" applyFont="1" applyFill="1" applyBorder="1" applyAlignment="1" applyProtection="1">
      <alignment horizontal="center"/>
    </xf>
    <xf numFmtId="9" fontId="3" fillId="25" borderId="9" xfId="0" applyNumberFormat="1" applyFont="1" applyFill="1" applyBorder="1" applyAlignment="1" applyProtection="1">
      <alignment horizontal="center" wrapText="1"/>
    </xf>
    <xf numFmtId="0" fontId="3" fillId="25" borderId="26" xfId="0" applyFont="1" applyFill="1" applyBorder="1" applyAlignment="1" applyProtection="1">
      <alignment horizontal="center" wrapText="1"/>
    </xf>
    <xf numFmtId="0" fontId="3" fillId="25" borderId="29" xfId="0" applyFont="1" applyFill="1" applyBorder="1" applyAlignment="1" applyProtection="1">
      <alignment horizontal="center" wrapText="1"/>
    </xf>
    <xf numFmtId="0" fontId="4" fillId="0" borderId="40" xfId="0" applyFont="1" applyFill="1" applyBorder="1" applyAlignment="1" applyProtection="1">
      <alignment horizontal="center"/>
    </xf>
    <xf numFmtId="0" fontId="4" fillId="0" borderId="0" xfId="0" applyFont="1" applyFill="1" applyBorder="1" applyAlignment="1" applyProtection="1">
      <alignment horizontal="center"/>
    </xf>
    <xf numFmtId="0" fontId="4" fillId="0" borderId="41" xfId="0" applyFont="1" applyFill="1" applyBorder="1" applyAlignment="1" applyProtection="1">
      <alignment horizontal="center"/>
    </xf>
    <xf numFmtId="0" fontId="3" fillId="25" borderId="9" xfId="0" applyFont="1" applyFill="1" applyBorder="1" applyAlignment="1" applyProtection="1">
      <alignment horizontal="center" wrapText="1"/>
    </xf>
    <xf numFmtId="0" fontId="3" fillId="27" borderId="26" xfId="0" applyFont="1" applyFill="1" applyBorder="1" applyAlignment="1" applyProtection="1">
      <alignment horizontal="center" wrapText="1"/>
    </xf>
    <xf numFmtId="0" fontId="3" fillId="28" borderId="9" xfId="0" applyFont="1" applyFill="1" applyBorder="1" applyAlignment="1" applyProtection="1">
      <alignment horizontal="center" vertical="center" wrapText="1"/>
    </xf>
    <xf numFmtId="0" fontId="3" fillId="28" borderId="29" xfId="0" applyFont="1" applyFill="1" applyBorder="1" applyAlignment="1" applyProtection="1">
      <alignment horizontal="center" vertical="center" wrapText="1"/>
    </xf>
    <xf numFmtId="0" fontId="4" fillId="0" borderId="12" xfId="46" applyFont="1" applyFill="1" applyBorder="1" applyAlignment="1" applyProtection="1">
      <alignment horizontal="center"/>
    </xf>
    <xf numFmtId="0" fontId="4" fillId="0" borderId="11" xfId="46" applyFont="1" applyFill="1" applyBorder="1" applyAlignment="1" applyProtection="1">
      <alignment horizontal="center"/>
    </xf>
    <xf numFmtId="0" fontId="4" fillId="0" borderId="13" xfId="46" applyFont="1" applyFill="1" applyBorder="1" applyAlignment="1" applyProtection="1">
      <alignment horizontal="center"/>
    </xf>
    <xf numFmtId="0" fontId="3" fillId="25" borderId="9" xfId="46" applyFont="1" applyFill="1" applyBorder="1" applyAlignment="1" applyProtection="1">
      <alignment horizontal="center"/>
    </xf>
    <xf numFmtId="0" fontId="3" fillId="25" borderId="26" xfId="46" applyFont="1" applyFill="1" applyBorder="1" applyAlignment="1" applyProtection="1">
      <alignment horizontal="center"/>
    </xf>
    <xf numFmtId="0" fontId="3" fillId="25" borderId="29" xfId="46" applyFont="1" applyFill="1" applyBorder="1" applyAlignment="1" applyProtection="1">
      <alignment horizontal="center"/>
    </xf>
    <xf numFmtId="0" fontId="3" fillId="25" borderId="9" xfId="46" applyFont="1" applyFill="1" applyBorder="1" applyAlignment="1" applyProtection="1">
      <alignment horizontal="center" wrapText="1"/>
    </xf>
    <xf numFmtId="0" fontId="4" fillId="24" borderId="42" xfId="0" applyFont="1" applyFill="1" applyBorder="1" applyAlignment="1" applyProtection="1">
      <alignment horizontal="center"/>
    </xf>
    <xf numFmtId="0" fontId="4" fillId="24" borderId="43" xfId="0" applyFont="1" applyFill="1" applyBorder="1" applyAlignment="1" applyProtection="1">
      <alignment horizontal="center"/>
    </xf>
    <xf numFmtId="0" fontId="4" fillId="24" borderId="44" xfId="0" applyFont="1" applyFill="1" applyBorder="1" applyAlignment="1" applyProtection="1">
      <alignment horizontal="center"/>
    </xf>
    <xf numFmtId="0" fontId="4" fillId="24" borderId="45" xfId="0" applyFont="1" applyFill="1" applyBorder="1" applyAlignment="1" applyProtection="1">
      <alignment horizontal="center"/>
    </xf>
    <xf numFmtId="0" fontId="41" fillId="25" borderId="25" xfId="0" applyFont="1" applyFill="1" applyBorder="1" applyAlignment="1" applyProtection="1">
      <alignment horizontal="center" vertical="center" wrapText="1"/>
    </xf>
    <xf numFmtId="0" fontId="41" fillId="25" borderId="89" xfId="0" applyFont="1" applyFill="1" applyBorder="1" applyAlignment="1" applyProtection="1">
      <alignment horizontal="center" vertical="center" wrapText="1"/>
    </xf>
    <xf numFmtId="0" fontId="41" fillId="25" borderId="33" xfId="0" applyFont="1" applyFill="1" applyBorder="1" applyAlignment="1" applyProtection="1">
      <alignment horizontal="center" vertical="center" wrapText="1"/>
    </xf>
    <xf numFmtId="0" fontId="41" fillId="25" borderId="90" xfId="0" applyFont="1" applyFill="1" applyBorder="1" applyAlignment="1" applyProtection="1">
      <alignment horizontal="center" vertical="center" wrapText="1"/>
    </xf>
    <xf numFmtId="0" fontId="41" fillId="25" borderId="53" xfId="0" applyFont="1" applyFill="1" applyBorder="1" applyAlignment="1" applyProtection="1">
      <alignment horizontal="center" vertical="center" wrapText="1"/>
    </xf>
    <xf numFmtId="0" fontId="41" fillId="25" borderId="54" xfId="0" applyFont="1" applyFill="1" applyBorder="1" applyAlignment="1" applyProtection="1">
      <alignment horizontal="center" vertical="center" wrapText="1"/>
    </xf>
    <xf numFmtId="0" fontId="41" fillId="25" borderId="35" xfId="0" applyFont="1" applyFill="1" applyBorder="1" applyAlignment="1" applyProtection="1">
      <alignment horizontal="center" vertical="center" wrapText="1"/>
    </xf>
    <xf numFmtId="0" fontId="41" fillId="25" borderId="55" xfId="0" applyFont="1" applyFill="1" applyBorder="1" applyAlignment="1" applyProtection="1">
      <alignment horizontal="center" vertical="center" wrapText="1"/>
    </xf>
    <xf numFmtId="0" fontId="3" fillId="25" borderId="87" xfId="0" applyFont="1" applyFill="1" applyBorder="1" applyAlignment="1" applyProtection="1">
      <alignment horizontal="center"/>
    </xf>
    <xf numFmtId="0" fontId="3" fillId="25" borderId="88" xfId="0" applyFont="1" applyFill="1" applyBorder="1" applyAlignment="1" applyProtection="1">
      <alignment horizontal="center"/>
    </xf>
    <xf numFmtId="0" fontId="3" fillId="25" borderId="27" xfId="0" applyFont="1" applyFill="1" applyBorder="1" applyAlignment="1" applyProtection="1">
      <alignment horizontal="center"/>
    </xf>
    <xf numFmtId="0" fontId="3" fillId="25" borderId="34" xfId="0" applyFont="1" applyFill="1" applyBorder="1" applyAlignment="1" applyProtection="1">
      <alignment horizontal="center"/>
    </xf>
    <xf numFmtId="0" fontId="4" fillId="25" borderId="17" xfId="0" applyFont="1" applyFill="1" applyBorder="1" applyAlignment="1" applyProtection="1">
      <alignment horizontal="center"/>
    </xf>
    <xf numFmtId="0" fontId="4" fillId="25" borderId="18" xfId="0" applyFont="1" applyFill="1" applyBorder="1" applyAlignment="1" applyProtection="1">
      <alignment horizontal="center"/>
    </xf>
    <xf numFmtId="0" fontId="4" fillId="24" borderId="58" xfId="46" applyFont="1" applyFill="1" applyBorder="1" applyAlignment="1" applyProtection="1">
      <alignment horizontal="left" vertical="center" wrapText="1"/>
    </xf>
    <xf numFmtId="0" fontId="4" fillId="24" borderId="59" xfId="46" applyFont="1" applyFill="1" applyBorder="1" applyAlignment="1" applyProtection="1">
      <alignment horizontal="left" vertical="center" wrapText="1"/>
    </xf>
    <xf numFmtId="0" fontId="3" fillId="25" borderId="9" xfId="0" applyFont="1" applyFill="1" applyBorder="1" applyAlignment="1" applyProtection="1">
      <alignment horizontal="center" vertical="center"/>
    </xf>
    <xf numFmtId="0" fontId="3" fillId="25" borderId="26" xfId="0" applyFont="1" applyFill="1" applyBorder="1" applyAlignment="1" applyProtection="1">
      <alignment horizontal="center" vertical="center"/>
    </xf>
    <xf numFmtId="0" fontId="3" fillId="25" borderId="29" xfId="0" applyFont="1" applyFill="1" applyBorder="1" applyAlignment="1" applyProtection="1">
      <alignment horizontal="center" vertical="center"/>
    </xf>
    <xf numFmtId="0" fontId="3" fillId="0" borderId="26" xfId="46" applyFont="1" applyFill="1" applyBorder="1" applyAlignment="1" applyProtection="1">
      <alignment horizontal="center" vertical="center" wrapText="1"/>
    </xf>
    <xf numFmtId="0" fontId="3" fillId="0" borderId="29" xfId="46" applyFont="1" applyFill="1" applyBorder="1" applyAlignment="1" applyProtection="1">
      <alignment horizontal="center" vertical="center" wrapText="1"/>
    </xf>
    <xf numFmtId="0" fontId="32" fillId="25" borderId="12" xfId="0" applyFont="1" applyFill="1" applyBorder="1" applyAlignment="1" applyProtection="1">
      <alignment horizontal="center" vertical="center"/>
    </xf>
    <xf numFmtId="0" fontId="32" fillId="25" borderId="11" xfId="0" applyFont="1" applyFill="1" applyBorder="1" applyAlignment="1" applyProtection="1">
      <alignment horizontal="center" vertical="center"/>
    </xf>
    <xf numFmtId="0" fontId="32" fillId="25" borderId="13" xfId="0" applyFont="1" applyFill="1" applyBorder="1" applyAlignment="1" applyProtection="1">
      <alignment horizontal="center" vertical="center"/>
    </xf>
    <xf numFmtId="0" fontId="32" fillId="25" borderId="40" xfId="0" applyFont="1" applyFill="1" applyBorder="1" applyAlignment="1" applyProtection="1">
      <alignment horizontal="center" vertical="center"/>
    </xf>
    <xf numFmtId="0" fontId="32" fillId="25" borderId="0" xfId="0" applyFont="1" applyFill="1" applyBorder="1" applyAlignment="1" applyProtection="1">
      <alignment horizontal="center" vertical="center"/>
    </xf>
    <xf numFmtId="0" fontId="32" fillId="25" borderId="41" xfId="0" applyFont="1" applyFill="1" applyBorder="1" applyAlignment="1" applyProtection="1">
      <alignment horizontal="center" vertical="center"/>
    </xf>
    <xf numFmtId="0" fontId="32" fillId="25" borderId="37" xfId="0" applyFont="1" applyFill="1" applyBorder="1" applyAlignment="1" applyProtection="1">
      <alignment horizontal="center" vertical="center"/>
    </xf>
    <xf numFmtId="0" fontId="32" fillId="25" borderId="38" xfId="0" applyFont="1" applyFill="1" applyBorder="1" applyAlignment="1" applyProtection="1">
      <alignment horizontal="center" vertical="center"/>
    </xf>
    <xf numFmtId="0" fontId="32" fillId="25" borderId="39" xfId="0" applyFont="1" applyFill="1" applyBorder="1" applyAlignment="1" applyProtection="1">
      <alignment horizontal="center" vertical="center"/>
    </xf>
    <xf numFmtId="0" fontId="2" fillId="0" borderId="0" xfId="0" applyFont="1" applyFill="1" applyAlignment="1" applyProtection="1">
      <alignment horizontal="center"/>
    </xf>
    <xf numFmtId="0" fontId="4" fillId="24" borderId="58" xfId="0" applyFont="1" applyFill="1" applyBorder="1" applyAlignment="1" applyProtection="1">
      <alignment horizontal="left" vertical="center" wrapText="1"/>
    </xf>
    <xf numFmtId="0" fontId="4" fillId="24" borderId="86" xfId="0" applyFont="1" applyFill="1" applyBorder="1" applyAlignment="1" applyProtection="1">
      <alignment horizontal="left" vertical="center" wrapText="1"/>
    </xf>
    <xf numFmtId="0" fontId="3" fillId="30" borderId="12" xfId="46" applyFont="1" applyFill="1" applyBorder="1" applyAlignment="1" applyProtection="1">
      <alignment horizontal="left" vertical="top" wrapText="1"/>
    </xf>
    <xf numFmtId="0" fontId="3" fillId="30" borderId="11" xfId="46" applyFont="1" applyFill="1" applyBorder="1" applyAlignment="1" applyProtection="1">
      <alignment horizontal="left" vertical="top" wrapText="1"/>
    </xf>
    <xf numFmtId="0" fontId="3" fillId="30" borderId="13" xfId="46" applyFont="1" applyFill="1" applyBorder="1" applyAlignment="1" applyProtection="1">
      <alignment horizontal="left" vertical="top" wrapText="1"/>
    </xf>
    <xf numFmtId="0" fontId="2" fillId="0" borderId="40" xfId="46" applyFont="1" applyFill="1" applyBorder="1" applyAlignment="1" applyProtection="1">
      <alignment horizontal="justify" vertical="center" wrapText="1"/>
      <protection locked="0"/>
    </xf>
    <xf numFmtId="0" fontId="2" fillId="0" borderId="0" xfId="46" applyFont="1" applyFill="1" applyBorder="1" applyAlignment="1" applyProtection="1">
      <alignment horizontal="justify" vertical="center" wrapText="1"/>
      <protection locked="0"/>
    </xf>
    <xf numFmtId="0" fontId="2" fillId="0" borderId="41" xfId="46" applyFont="1" applyFill="1" applyBorder="1" applyAlignment="1" applyProtection="1">
      <alignment horizontal="justify" vertical="center" wrapText="1"/>
      <protection locked="0"/>
    </xf>
    <xf numFmtId="0" fontId="3" fillId="0" borderId="40" xfId="46" applyFont="1" applyFill="1" applyBorder="1" applyAlignment="1" applyProtection="1">
      <alignment horizontal="justify" vertical="center" wrapText="1"/>
      <protection locked="0"/>
    </xf>
    <xf numFmtId="0" fontId="3" fillId="0" borderId="0" xfId="46" applyFont="1" applyFill="1" applyBorder="1" applyAlignment="1" applyProtection="1">
      <alignment horizontal="justify" vertical="center" wrapText="1"/>
      <protection locked="0"/>
    </xf>
    <xf numFmtId="0" fontId="3" fillId="0" borderId="41" xfId="46" applyFont="1" applyFill="1" applyBorder="1" applyAlignment="1" applyProtection="1">
      <alignment horizontal="justify" vertical="center" wrapText="1"/>
      <protection locked="0"/>
    </xf>
    <xf numFmtId="0" fontId="0" fillId="0" borderId="27" xfId="0" applyBorder="1" applyAlignment="1" applyProtection="1">
      <alignment horizontal="center" vertical="center"/>
    </xf>
    <xf numFmtId="0" fontId="26" fillId="0" borderId="53" xfId="0" applyFont="1" applyBorder="1" applyAlignment="1" applyProtection="1">
      <alignment horizontal="center" vertical="center"/>
    </xf>
    <xf numFmtId="0" fontId="26" fillId="0" borderId="54" xfId="0" applyFont="1" applyBorder="1" applyAlignment="1" applyProtection="1">
      <alignment horizontal="center" vertical="center"/>
    </xf>
    <xf numFmtId="0" fontId="26" fillId="0" borderId="35" xfId="0" applyFont="1" applyBorder="1" applyAlignment="1" applyProtection="1">
      <alignment horizontal="center" vertical="center"/>
    </xf>
    <xf numFmtId="0" fontId="2" fillId="0" borderId="27" xfId="0" applyFont="1" applyBorder="1" applyAlignment="1" applyProtection="1">
      <alignment horizontal="left" vertical="center"/>
    </xf>
    <xf numFmtId="0" fontId="0" fillId="0" borderId="27" xfId="0" applyBorder="1" applyAlignment="1" applyProtection="1">
      <alignment horizontal="left" vertical="center"/>
    </xf>
    <xf numFmtId="0" fontId="51" fillId="29" borderId="27" xfId="0" applyFont="1" applyFill="1" applyBorder="1" applyAlignment="1" applyProtection="1">
      <alignment horizontal="center" vertical="center" wrapText="1"/>
    </xf>
    <xf numFmtId="0" fontId="42" fillId="32" borderId="27" xfId="46" applyFont="1" applyFill="1" applyBorder="1" applyAlignment="1" applyProtection="1">
      <alignment horizontal="center" vertical="center" wrapText="1"/>
    </xf>
    <xf numFmtId="9" fontId="42" fillId="33" borderId="27" xfId="0" applyNumberFormat="1" applyFont="1" applyFill="1" applyBorder="1" applyAlignment="1" applyProtection="1">
      <alignment horizontal="center" vertical="center"/>
    </xf>
    <xf numFmtId="0" fontId="28" fillId="30" borderId="0" xfId="0" applyFont="1" applyFill="1" applyAlignment="1" applyProtection="1">
      <alignment horizontal="center"/>
    </xf>
    <xf numFmtId="0" fontId="2" fillId="0" borderId="27" xfId="0" applyFont="1" applyFill="1" applyBorder="1" applyAlignment="1" applyProtection="1">
      <alignment horizontal="center" vertical="top" wrapText="1"/>
      <protection locked="0"/>
    </xf>
    <xf numFmtId="0" fontId="2" fillId="0" borderId="27" xfId="46" applyBorder="1" applyAlignment="1" applyProtection="1">
      <alignment horizontal="center" vertical="center" wrapText="1"/>
    </xf>
    <xf numFmtId="0" fontId="2" fillId="25" borderId="26" xfId="0" applyFont="1" applyFill="1" applyBorder="1" applyAlignment="1" applyProtection="1">
      <alignment horizontal="center" vertical="center" wrapText="1"/>
    </xf>
    <xf numFmtId="0" fontId="2" fillId="25" borderId="29" xfId="0" applyFont="1" applyFill="1" applyBorder="1" applyAlignment="1" applyProtection="1">
      <alignment horizontal="center" vertical="center" wrapText="1"/>
    </xf>
    <xf numFmtId="0" fontId="42" fillId="32" borderId="27" xfId="46" applyFont="1" applyFill="1" applyBorder="1" applyAlignment="1">
      <alignment horizontal="center" vertical="center" wrapText="1"/>
    </xf>
    <xf numFmtId="9" fontId="42" fillId="33" borderId="27" xfId="0" applyNumberFormat="1" applyFont="1" applyFill="1" applyBorder="1" applyAlignment="1">
      <alignment horizontal="center" vertical="center"/>
    </xf>
    <xf numFmtId="0" fontId="2" fillId="0" borderId="27" xfId="46" applyBorder="1" applyAlignment="1">
      <alignment horizontal="center" vertical="center" wrapText="1"/>
    </xf>
    <xf numFmtId="0" fontId="2" fillId="0" borderId="27" xfId="0" applyFont="1" applyFill="1" applyBorder="1" applyAlignment="1" applyProtection="1">
      <alignment horizontal="left" vertical="top" wrapText="1"/>
      <protection locked="0"/>
    </xf>
    <xf numFmtId="0" fontId="2" fillId="0" borderId="27" xfId="0" applyFont="1" applyFill="1" applyBorder="1" applyAlignment="1" applyProtection="1">
      <alignment horizontal="justify" vertical="center" wrapText="1"/>
      <protection locked="0"/>
    </xf>
    <xf numFmtId="0" fontId="41" fillId="0" borderId="27" xfId="0" applyFont="1" applyFill="1" applyBorder="1" applyAlignment="1" applyProtection="1">
      <alignment horizontal="justify" vertical="center" wrapText="1"/>
      <protection locked="0"/>
    </xf>
    <xf numFmtId="0" fontId="3" fillId="0" borderId="27" xfId="46" applyFont="1" applyBorder="1" applyAlignment="1">
      <alignment horizontal="center" vertical="center" wrapText="1"/>
    </xf>
    <xf numFmtId="0" fontId="2" fillId="25" borderId="9" xfId="46" applyFill="1" applyBorder="1" applyAlignment="1" applyProtection="1">
      <alignment horizontal="center" vertical="center"/>
    </xf>
    <xf numFmtId="0" fontId="2" fillId="25" borderId="26" xfId="46" applyFill="1" applyBorder="1" applyAlignment="1" applyProtection="1">
      <alignment horizontal="center" vertical="center"/>
    </xf>
    <xf numFmtId="0" fontId="2" fillId="25" borderId="29" xfId="46" applyFill="1" applyBorder="1" applyAlignment="1" applyProtection="1">
      <alignment horizontal="center" vertical="center"/>
    </xf>
    <xf numFmtId="0" fontId="2" fillId="25" borderId="9" xfId="46" applyFill="1" applyBorder="1" applyAlignment="1" applyProtection="1">
      <alignment horizontal="center" vertical="center" wrapText="1"/>
    </xf>
    <xf numFmtId="0" fontId="2" fillId="25" borderId="26" xfId="46" applyFill="1" applyBorder="1" applyAlignment="1" applyProtection="1">
      <alignment horizontal="center" vertical="center" wrapText="1"/>
    </xf>
    <xf numFmtId="0" fontId="2" fillId="25" borderId="29" xfId="46" applyFill="1" applyBorder="1" applyAlignment="1" applyProtection="1">
      <alignment horizontal="center" vertical="center" wrapText="1"/>
    </xf>
    <xf numFmtId="0" fontId="2" fillId="25" borderId="9" xfId="46" applyFill="1" applyBorder="1" applyAlignment="1" applyProtection="1">
      <alignment horizontal="justify" vertical="center" wrapText="1"/>
    </xf>
    <xf numFmtId="0" fontId="2" fillId="25" borderId="26" xfId="46" applyFill="1" applyBorder="1" applyAlignment="1" applyProtection="1">
      <alignment horizontal="justify" vertical="center" wrapText="1"/>
    </xf>
    <xf numFmtId="0" fontId="2" fillId="25" borderId="29" xfId="46" applyFill="1" applyBorder="1" applyAlignment="1" applyProtection="1">
      <alignment horizontal="justify" vertical="center" wrapText="1"/>
    </xf>
    <xf numFmtId="0" fontId="41" fillId="25" borderId="27" xfId="46" applyFont="1" applyFill="1" applyBorder="1" applyAlignment="1" applyProtection="1">
      <alignment horizontal="center" vertical="center" wrapText="1"/>
    </xf>
    <xf numFmtId="0" fontId="41" fillId="25" borderId="34" xfId="46" applyFont="1" applyFill="1" applyBorder="1" applyAlignment="1" applyProtection="1">
      <alignment horizontal="center" vertical="center" wrapText="1"/>
    </xf>
    <xf numFmtId="0" fontId="2" fillId="0" borderId="27" xfId="0" applyFont="1" applyFill="1" applyBorder="1" applyAlignment="1" applyProtection="1">
      <alignment horizontal="justify" vertical="top" wrapText="1"/>
      <protection locked="0"/>
    </xf>
    <xf numFmtId="0" fontId="3" fillId="25" borderId="9" xfId="46" applyFont="1" applyFill="1" applyBorder="1" applyAlignment="1" applyProtection="1">
      <alignment horizontal="left" vertical="center" wrapText="1"/>
    </xf>
    <xf numFmtId="0" fontId="2" fillId="25" borderId="26" xfId="46" applyFill="1" applyBorder="1" applyAlignment="1" applyProtection="1">
      <alignment horizontal="left" vertical="center"/>
    </xf>
    <xf numFmtId="0" fontId="2" fillId="25" borderId="29" xfId="46" applyFill="1" applyBorder="1" applyAlignment="1" applyProtection="1">
      <alignment horizontal="left" vertical="center"/>
    </xf>
    <xf numFmtId="9" fontId="3" fillId="0" borderId="9" xfId="0" applyNumberFormat="1" applyFont="1" applyFill="1" applyBorder="1" applyAlignment="1" applyProtection="1">
      <alignment horizontal="center" wrapText="1"/>
    </xf>
    <xf numFmtId="0" fontId="3" fillId="0" borderId="26" xfId="0" applyFont="1" applyFill="1" applyBorder="1" applyAlignment="1" applyProtection="1">
      <alignment horizontal="center" wrapText="1"/>
    </xf>
    <xf numFmtId="0" fontId="3" fillId="0" borderId="29" xfId="0" applyFont="1" applyFill="1" applyBorder="1" applyAlignment="1" applyProtection="1">
      <alignment horizontal="center" wrapText="1"/>
    </xf>
    <xf numFmtId="0" fontId="41" fillId="25" borderId="25" xfId="46" applyFont="1" applyFill="1" applyBorder="1" applyAlignment="1" applyProtection="1">
      <alignment horizontal="center" vertical="center" wrapText="1"/>
    </xf>
    <xf numFmtId="0" fontId="41" fillId="25" borderId="89" xfId="46" applyFont="1" applyFill="1" applyBorder="1" applyAlignment="1" applyProtection="1">
      <alignment horizontal="center" vertical="center" wrapText="1"/>
    </xf>
    <xf numFmtId="0" fontId="41" fillId="25" borderId="33" xfId="46" applyFont="1" applyFill="1" applyBorder="1" applyAlignment="1" applyProtection="1">
      <alignment horizontal="center" vertical="center" wrapText="1"/>
    </xf>
    <xf numFmtId="0" fontId="41" fillId="25" borderId="90" xfId="46" applyFont="1" applyFill="1" applyBorder="1" applyAlignment="1" applyProtection="1">
      <alignment horizontal="center" vertical="center" wrapText="1"/>
    </xf>
    <xf numFmtId="0" fontId="41" fillId="25" borderId="53" xfId="46" applyFont="1" applyFill="1" applyBorder="1" applyAlignment="1" applyProtection="1">
      <alignment horizontal="center" vertical="center" wrapText="1"/>
    </xf>
    <xf numFmtId="0" fontId="41" fillId="25" borderId="54" xfId="46" applyFont="1" applyFill="1" applyBorder="1" applyAlignment="1" applyProtection="1">
      <alignment horizontal="center" vertical="center" wrapText="1"/>
    </xf>
    <xf numFmtId="0" fontId="41" fillId="25" borderId="35" xfId="46" applyFont="1" applyFill="1" applyBorder="1" applyAlignment="1" applyProtection="1">
      <alignment horizontal="center" vertical="center" wrapText="1"/>
    </xf>
    <xf numFmtId="0" fontId="41" fillId="25" borderId="55" xfId="46" applyFont="1" applyFill="1" applyBorder="1" applyAlignment="1" applyProtection="1">
      <alignment horizontal="center" vertical="center" wrapText="1"/>
    </xf>
    <xf numFmtId="0" fontId="51" fillId="29" borderId="24" xfId="0" applyFont="1" applyFill="1" applyBorder="1" applyAlignment="1" applyProtection="1">
      <alignment horizontal="center" vertical="center" wrapText="1"/>
    </xf>
    <xf numFmtId="9" fontId="42" fillId="32" borderId="27" xfId="0" applyNumberFormat="1" applyFont="1" applyFill="1" applyBorder="1" applyAlignment="1" applyProtection="1">
      <alignment horizontal="center" vertical="center"/>
    </xf>
    <xf numFmtId="0" fontId="2" fillId="0" borderId="92" xfId="0" applyFont="1" applyFill="1" applyBorder="1" applyAlignment="1" applyProtection="1">
      <alignment horizontal="justify" vertical="top" wrapText="1"/>
      <protection locked="0"/>
    </xf>
    <xf numFmtId="0" fontId="2" fillId="0" borderId="93" xfId="0" applyFont="1" applyFill="1" applyBorder="1" applyAlignment="1" applyProtection="1">
      <alignment horizontal="justify" vertical="top" wrapText="1"/>
      <protection locked="0"/>
    </xf>
    <xf numFmtId="0" fontId="2" fillId="0" borderId="94" xfId="0" applyFont="1" applyFill="1" applyBorder="1" applyAlignment="1" applyProtection="1">
      <alignment horizontal="justify" vertical="top" wrapText="1"/>
      <protection locked="0"/>
    </xf>
    <xf numFmtId="0" fontId="2" fillId="0" borderId="49" xfId="0" applyFont="1" applyFill="1" applyBorder="1" applyAlignment="1" applyProtection="1">
      <alignment horizontal="justify" vertical="top" wrapText="1"/>
      <protection locked="0"/>
    </xf>
    <xf numFmtId="0" fontId="2" fillId="0" borderId="50" xfId="0" applyFont="1" applyFill="1" applyBorder="1" applyAlignment="1" applyProtection="1">
      <alignment horizontal="justify" vertical="top" wrapText="1"/>
      <protection locked="0"/>
    </xf>
    <xf numFmtId="0" fontId="2" fillId="0" borderId="52" xfId="0" applyFont="1" applyFill="1" applyBorder="1" applyAlignment="1" applyProtection="1">
      <alignment horizontal="justify" vertical="top" wrapText="1"/>
      <protection locked="0"/>
    </xf>
    <xf numFmtId="0" fontId="51" fillId="29" borderId="91" xfId="0" applyFont="1" applyFill="1" applyBorder="1" applyAlignment="1" applyProtection="1">
      <alignment horizontal="center" vertical="center" wrapText="1"/>
    </xf>
    <xf numFmtId="0" fontId="41" fillId="25" borderId="64" xfId="46" applyFont="1" applyFill="1" applyBorder="1" applyAlignment="1" applyProtection="1">
      <alignment horizontal="center" vertical="center" wrapText="1"/>
    </xf>
    <xf numFmtId="0" fontId="41" fillId="25" borderId="38" xfId="46" applyFont="1" applyFill="1" applyBorder="1" applyAlignment="1" applyProtection="1">
      <alignment horizontal="center" vertical="center" wrapText="1"/>
    </xf>
    <xf numFmtId="0" fontId="41" fillId="25" borderId="95" xfId="46" applyFont="1" applyFill="1" applyBorder="1" applyAlignment="1" applyProtection="1">
      <alignment horizontal="center" vertical="center" wrapText="1"/>
    </xf>
    <xf numFmtId="0" fontId="41" fillId="25" borderId="22" xfId="46" applyFont="1" applyFill="1" applyBorder="1" applyAlignment="1" applyProtection="1">
      <alignment horizontal="center" vertical="center" wrapText="1"/>
    </xf>
    <xf numFmtId="0" fontId="41" fillId="25" borderId="56" xfId="46" applyFont="1" applyFill="1" applyBorder="1" applyAlignment="1" applyProtection="1">
      <alignment horizontal="center" vertical="center" wrapText="1"/>
    </xf>
    <xf numFmtId="0" fontId="41" fillId="25" borderId="57" xfId="46" applyFont="1" applyFill="1" applyBorder="1" applyAlignment="1" applyProtection="1">
      <alignment horizontal="center" vertical="center" wrapText="1"/>
    </xf>
    <xf numFmtId="0" fontId="2" fillId="25" borderId="9" xfId="46" applyFill="1" applyBorder="1" applyAlignment="1" applyProtection="1">
      <alignment horizontal="left" vertical="center" wrapText="1"/>
    </xf>
    <xf numFmtId="0" fontId="2" fillId="0" borderId="92" xfId="0" applyFont="1" applyFill="1" applyBorder="1" applyAlignment="1" applyProtection="1">
      <alignment horizontal="justify" vertical="center" wrapText="1"/>
      <protection locked="0"/>
    </xf>
    <xf numFmtId="0" fontId="2" fillId="0" borderId="93" xfId="0" applyFont="1" applyFill="1" applyBorder="1" applyAlignment="1" applyProtection="1">
      <alignment horizontal="justify" vertical="center" wrapText="1"/>
      <protection locked="0"/>
    </xf>
    <xf numFmtId="0" fontId="2" fillId="0" borderId="94" xfId="0" applyFont="1" applyFill="1" applyBorder="1" applyAlignment="1" applyProtection="1">
      <alignment horizontal="justify" vertical="center" wrapText="1"/>
      <protection locked="0"/>
    </xf>
    <xf numFmtId="0" fontId="2" fillId="0" borderId="49" xfId="0" applyFont="1" applyFill="1" applyBorder="1" applyAlignment="1" applyProtection="1">
      <alignment horizontal="justify" vertical="center" wrapText="1"/>
      <protection locked="0"/>
    </xf>
    <xf numFmtId="0" fontId="2" fillId="0" borderId="50" xfId="0" applyFont="1" applyFill="1" applyBorder="1" applyAlignment="1" applyProtection="1">
      <alignment horizontal="justify" vertical="center" wrapText="1"/>
      <protection locked="0"/>
    </xf>
    <xf numFmtId="0" fontId="2" fillId="0" borderId="52" xfId="0" applyFont="1" applyFill="1" applyBorder="1" applyAlignment="1" applyProtection="1">
      <alignment horizontal="justify" vertical="center" wrapText="1"/>
      <protection locked="0"/>
    </xf>
    <xf numFmtId="0" fontId="2" fillId="0" borderId="27" xfId="46" applyFill="1" applyBorder="1" applyAlignment="1" applyProtection="1">
      <alignment horizontal="center" vertical="center" wrapText="1"/>
    </xf>
    <xf numFmtId="0" fontId="43" fillId="0" borderId="92" xfId="0" applyFont="1" applyFill="1" applyBorder="1" applyAlignment="1" applyProtection="1">
      <alignment horizontal="justify" vertical="center" wrapText="1"/>
      <protection locked="0"/>
    </xf>
    <xf numFmtId="0" fontId="43" fillId="0" borderId="93" xfId="0" applyFont="1" applyFill="1" applyBorder="1" applyAlignment="1" applyProtection="1">
      <alignment horizontal="justify" vertical="center" wrapText="1"/>
      <protection locked="0"/>
    </xf>
    <xf numFmtId="0" fontId="43" fillId="0" borderId="94" xfId="0" applyFont="1" applyFill="1" applyBorder="1" applyAlignment="1" applyProtection="1">
      <alignment horizontal="justify" vertical="center" wrapText="1"/>
      <protection locked="0"/>
    </xf>
    <xf numFmtId="0" fontId="43" fillId="0" borderId="49" xfId="0" applyFont="1" applyFill="1" applyBorder="1" applyAlignment="1" applyProtection="1">
      <alignment horizontal="justify" vertical="center" wrapText="1"/>
      <protection locked="0"/>
    </xf>
    <xf numFmtId="0" fontId="43" fillId="0" borderId="50" xfId="0" applyFont="1" applyFill="1" applyBorder="1" applyAlignment="1" applyProtection="1">
      <alignment horizontal="justify" vertical="center" wrapText="1"/>
      <protection locked="0"/>
    </xf>
    <xf numFmtId="0" fontId="43" fillId="0" borderId="52" xfId="0" applyFont="1" applyFill="1" applyBorder="1" applyAlignment="1" applyProtection="1">
      <alignment horizontal="justify" vertical="center" wrapText="1"/>
      <protection locked="0"/>
    </xf>
    <xf numFmtId="0" fontId="2" fillId="0" borderId="92" xfId="0" applyFont="1" applyFill="1" applyBorder="1" applyAlignment="1" applyProtection="1">
      <alignment horizontal="center" vertical="top" wrapText="1"/>
      <protection locked="0"/>
    </xf>
    <xf numFmtId="0" fontId="2" fillId="0" borderId="93" xfId="0" applyFont="1" applyFill="1" applyBorder="1" applyAlignment="1" applyProtection="1">
      <alignment horizontal="center" vertical="top" wrapText="1"/>
      <protection locked="0"/>
    </xf>
    <xf numFmtId="0" fontId="2" fillId="0" borderId="94" xfId="0" applyFont="1" applyFill="1" applyBorder="1" applyAlignment="1" applyProtection="1">
      <alignment horizontal="center" vertical="top" wrapText="1"/>
      <protection locked="0"/>
    </xf>
    <xf numFmtId="0" fontId="2" fillId="0" borderId="49" xfId="0" applyFont="1" applyFill="1" applyBorder="1" applyAlignment="1" applyProtection="1">
      <alignment horizontal="center" vertical="top" wrapText="1"/>
      <protection locked="0"/>
    </xf>
    <xf numFmtId="0" fontId="2" fillId="0" borderId="50" xfId="0" applyFont="1" applyFill="1" applyBorder="1" applyAlignment="1" applyProtection="1">
      <alignment horizontal="center" vertical="top" wrapText="1"/>
      <protection locked="0"/>
    </xf>
    <xf numFmtId="0" fontId="2" fillId="0" borderId="52" xfId="0" applyFont="1" applyFill="1" applyBorder="1" applyAlignment="1" applyProtection="1">
      <alignment horizontal="center" vertical="top" wrapText="1"/>
      <protection locked="0"/>
    </xf>
  </cellXfs>
  <cellStyles count="58">
    <cellStyle name="20% - Énfasis1" xfId="1" builtinId="30" customBuiltin="1"/>
    <cellStyle name="20% - Énfasis1 2" xfId="2"/>
    <cellStyle name="20% - Énfasis2" xfId="3" builtinId="34" customBuiltin="1"/>
    <cellStyle name="20% - Énfasis2 2" xfId="4"/>
    <cellStyle name="20% - Énfasis3" xfId="5" builtinId="38" customBuiltin="1"/>
    <cellStyle name="20% - Énfasis3 2" xfId="6"/>
    <cellStyle name="20% - Énfasis4" xfId="7" builtinId="42" customBuiltin="1"/>
    <cellStyle name="20% - Énfasis4 2" xfId="8"/>
    <cellStyle name="20% - Énfasis5" xfId="9" builtinId="46" customBuiltin="1"/>
    <cellStyle name="20% - Énfasis5 2" xfId="10"/>
    <cellStyle name="20% - Énfasis6" xfId="11" builtinId="50" customBuiltin="1"/>
    <cellStyle name="20% - Énfasis6 2" xfId="12"/>
    <cellStyle name="40% - Énfasis1" xfId="13" builtinId="31" customBuiltin="1"/>
    <cellStyle name="40% - Énfasis1 2" xfId="14"/>
    <cellStyle name="40% - Énfasis2" xfId="15" builtinId="35" customBuiltin="1"/>
    <cellStyle name="40% - Énfasis2 2" xfId="16"/>
    <cellStyle name="40% - Énfasis3" xfId="17" builtinId="39" customBuiltin="1"/>
    <cellStyle name="40% - Énfasis3 2" xfId="18"/>
    <cellStyle name="40% - Énfasis4" xfId="19" builtinId="43" customBuiltin="1"/>
    <cellStyle name="40% - Énfasis4 2" xfId="20"/>
    <cellStyle name="40% - Énfasis5" xfId="21" builtinId="47" customBuiltin="1"/>
    <cellStyle name="40% - Énfasis5 2" xfId="22"/>
    <cellStyle name="40% - Énfasis6" xfId="23" builtinId="51" customBuiltin="1"/>
    <cellStyle name="40% - Énfasis6 2" xfId="24"/>
    <cellStyle name="60% - Énfasis1" xfId="25" builtinId="32" customBuiltin="1"/>
    <cellStyle name="60% - Énfasis2" xfId="26" builtinId="36" customBuiltin="1"/>
    <cellStyle name="60% - Énfasis3" xfId="27" builtinId="40" customBuiltin="1"/>
    <cellStyle name="60% - Énfasis4" xfId="28" builtinId="44" customBuiltin="1"/>
    <cellStyle name="60% - Énfasis5" xfId="29" builtinId="48" customBuiltin="1"/>
    <cellStyle name="60% - Énfasis6" xfId="30" builtinId="52" customBuiltin="1"/>
    <cellStyle name="Cálculo" xfId="31" builtinId="22" customBuiltin="1"/>
    <cellStyle name="Celda de comprobación" xfId="32" builtinId="23" customBuiltin="1"/>
    <cellStyle name="Celda vinculada" xfId="33" builtinId="24" customBuiltin="1"/>
    <cellStyle name="Encabezado 4" xfId="34" builtinId="19" customBuiltin="1"/>
    <cellStyle name="Énfasis1" xfId="35" builtinId="29" customBuiltin="1"/>
    <cellStyle name="Énfasis2" xfId="36" builtinId="33" customBuiltin="1"/>
    <cellStyle name="Énfasis3" xfId="37" builtinId="37" customBuiltin="1"/>
    <cellStyle name="Énfasis4" xfId="38" builtinId="41" customBuiltin="1"/>
    <cellStyle name="Énfasis5" xfId="39" builtinId="45" customBuiltin="1"/>
    <cellStyle name="Énfasis6" xfId="40" builtinId="49" customBuiltin="1"/>
    <cellStyle name="Entrada" xfId="41" builtinId="20" customBuiltin="1"/>
    <cellStyle name="Incorrecto" xfId="42" builtinId="27" customBuiltin="1"/>
    <cellStyle name="Millares" xfId="43" builtinId="3"/>
    <cellStyle name="Millares 2" xfId="44"/>
    <cellStyle name="Neutral" xfId="45" builtinId="28" customBuiltin="1"/>
    <cellStyle name="Normal" xfId="0" builtinId="0"/>
    <cellStyle name="Normal 2" xfId="46"/>
    <cellStyle name="Notas" xfId="47" builtinId="10" customBuiltin="1"/>
    <cellStyle name="Notas 2" xfId="48"/>
    <cellStyle name="Porcentaje" xfId="49" builtinId="5"/>
    <cellStyle name="Porcentaje 2" xfId="50"/>
    <cellStyle name="Salida" xfId="51" builtinId="21" customBuiltin="1"/>
    <cellStyle name="Texto de advertencia" xfId="52" builtinId="11" customBuiltin="1"/>
    <cellStyle name="Texto explicativo" xfId="53" builtinId="53" customBuiltin="1"/>
    <cellStyle name="Título" xfId="54" builtinId="15" customBuiltin="1"/>
    <cellStyle name="Título 2" xfId="55" builtinId="17" customBuiltin="1"/>
    <cellStyle name="Título 3" xfId="56" builtinId="18" customBuiltin="1"/>
    <cellStyle name="Total" xfId="57" builtinId="25" customBuiltin="1"/>
  </cellStyles>
  <dxfs count="21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6.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CumplimientoMultas!$C$49</c:f>
              <c:strCache>
                <c:ptCount val="1"/>
                <c:pt idx="0">
                  <c:v>RESULTADO</c:v>
                </c:pt>
              </c:strCache>
            </c:strRef>
          </c:tx>
          <c:spPr>
            <a:solidFill>
              <a:srgbClr val="4F81BD"/>
            </a:solidFill>
            <a:ln w="25400">
              <a:noFill/>
            </a:ln>
          </c:spPr>
          <c:invertIfNegative val="0"/>
          <c:dLbls>
            <c:spPr>
              <a:noFill/>
              <a:ln w="25400">
                <a:noFill/>
              </a:ln>
            </c:spPr>
            <c:txPr>
              <a:bodyPr wrap="square" lIns="38100" tIns="19050" rIns="38100" bIns="19050" anchor="ctr">
                <a:spAutoFit/>
              </a:bodyPr>
              <a:lstStyle/>
              <a:p>
                <a:pPr>
                  <a:defRPr sz="10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(CumplimientoMultas!$F$48,CumplimientoMultas!$I$48,CumplimientoMultas!$L$48,CumplimientoMultas!$O$48)</c:f>
              <c:strCache>
                <c:ptCount val="4"/>
                <c:pt idx="0">
                  <c:v>MAR</c:v>
                </c:pt>
                <c:pt idx="1">
                  <c:v>JUN</c:v>
                </c:pt>
                <c:pt idx="2">
                  <c:v>SEP</c:v>
                </c:pt>
                <c:pt idx="3">
                  <c:v>DIC</c:v>
                </c:pt>
              </c:strCache>
            </c:strRef>
          </c:cat>
          <c:val>
            <c:numRef>
              <c:f>(CumplimientoMultas!$F$49,CumplimientoMultas!$I$49,CumplimientoMultas!$L$49,CumplimientoMultas!$O$49)</c:f>
              <c:numCache>
                <c:formatCode>0.0%</c:formatCode>
                <c:ptCount val="4"/>
                <c:pt idx="0">
                  <c:v>1</c:v>
                </c:pt>
                <c:pt idx="1">
                  <c:v>1</c:v>
                </c:pt>
                <c:pt idx="2">
                  <c:v>1</c:v>
                </c:pt>
                <c:pt idx="3">
                  <c:v>0.98529411764705888</c:v>
                </c:pt>
              </c:numCache>
            </c:numRef>
          </c:val>
          <c:extLst>
            <c:ext xmlns:c16="http://schemas.microsoft.com/office/drawing/2014/chart" uri="{C3380CC4-5D6E-409C-BE32-E72D297353CC}">
              <c16:uniqueId val="{00000000-218D-48AA-AE46-1ABF0925A3CD}"/>
            </c:ext>
          </c:extLst>
        </c:ser>
        <c:dLbls>
          <c:showLegendKey val="0"/>
          <c:showVal val="0"/>
          <c:showCatName val="0"/>
          <c:showSerName val="0"/>
          <c:showPercent val="0"/>
          <c:showBubbleSize val="0"/>
        </c:dLbls>
        <c:gapWidth val="75"/>
        <c:axId val="601612304"/>
        <c:axId val="1"/>
      </c:barChart>
      <c:lineChart>
        <c:grouping val="stacked"/>
        <c:varyColors val="0"/>
        <c:ser>
          <c:idx val="1"/>
          <c:order val="1"/>
          <c:tx>
            <c:strRef>
              <c:f>CumplimientoMultas!$C$50</c:f>
              <c:strCache>
                <c:ptCount val="1"/>
                <c:pt idx="0">
                  <c:v>META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(CumplimientoMultas!$F$48,CumplimientoMultas!$I$48,CumplimientoMultas!$L$48,CumplimientoMultas!$O$48)</c:f>
              <c:strCache>
                <c:ptCount val="4"/>
                <c:pt idx="0">
                  <c:v>MAR</c:v>
                </c:pt>
                <c:pt idx="1">
                  <c:v>JUN</c:v>
                </c:pt>
                <c:pt idx="2">
                  <c:v>SEP</c:v>
                </c:pt>
                <c:pt idx="3">
                  <c:v>DIC</c:v>
                </c:pt>
              </c:strCache>
            </c:strRef>
          </c:cat>
          <c:val>
            <c:numRef>
              <c:f>(CumplimientoMultas!$F$50,CumplimientoMultas!$I$50,CumplimientoMultas!$L$50,CumplimientoMultas!$O$50)</c:f>
              <c:numCache>
                <c:formatCode>0%</c:formatCode>
                <c:ptCount val="4"/>
                <c:pt idx="0">
                  <c:v>0.8</c:v>
                </c:pt>
                <c:pt idx="1">
                  <c:v>0.8</c:v>
                </c:pt>
                <c:pt idx="2">
                  <c:v>0.8</c:v>
                </c:pt>
                <c:pt idx="3">
                  <c:v>0.8</c:v>
                </c:pt>
              </c:numCache>
            </c:numRef>
          </c:val>
          <c:smooth val="0"/>
          <c:extLst>
            <c:ext xmlns:c16="http://schemas.microsoft.com/office/drawing/2014/chart" uri="{C3380CC4-5D6E-409C-BE32-E72D297353CC}">
              <c16:uniqueId val="{00000001-218D-48AA-AE46-1ABF0925A3CD}"/>
            </c:ext>
          </c:extLst>
        </c:ser>
        <c:dLbls>
          <c:showLegendKey val="0"/>
          <c:showVal val="0"/>
          <c:showCatName val="0"/>
          <c:showSerName val="0"/>
          <c:showPercent val="0"/>
          <c:showBubbleSize val="0"/>
        </c:dLbls>
        <c:marker val="1"/>
        <c:smooth val="0"/>
        <c:axId val="3"/>
        <c:axId val="4"/>
      </c:lineChart>
      <c:catAx>
        <c:axId val="601612304"/>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1"/>
        <c:axPos val="l"/>
        <c:numFmt formatCode="0.0%" sourceLinked="1"/>
        <c:majorTickMark val="out"/>
        <c:minorTickMark val="none"/>
        <c:tickLblPos val="nextTo"/>
        <c:crossAx val="6016123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3"/>
        <c:crosses val="max"/>
        <c:crossBetween val="between"/>
      </c:valAx>
      <c:spPr>
        <a:noFill/>
        <a:ln w="25400">
          <a:noFill/>
        </a:ln>
      </c:spPr>
    </c:plotArea>
    <c:legend>
      <c:legendPos val="b"/>
      <c:overlay val="0"/>
      <c:spPr>
        <a:noFill/>
        <a:ln w="25400">
          <a:noFill/>
        </a:ln>
      </c:spPr>
      <c:txPr>
        <a:bodyPr/>
        <a:lstStyle/>
        <a:p>
          <a:pPr>
            <a:defRPr sz="305" b="1" i="0" u="none" strike="noStrike" baseline="0">
              <a:solidFill>
                <a:srgbClr val="333333"/>
              </a:solidFill>
              <a:latin typeface="Calibri"/>
              <a:ea typeface="Calibri"/>
              <a:cs typeface="Calibri"/>
            </a:defRPr>
          </a:pPr>
          <a:endParaRPr lang="es-C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EficaciaNotificacion!$C$49</c:f>
              <c:strCache>
                <c:ptCount val="1"/>
                <c:pt idx="0">
                  <c:v>RESULTADO</c:v>
                </c:pt>
              </c:strCache>
            </c:strRef>
          </c:tx>
          <c:spPr>
            <a:solidFill>
              <a:srgbClr val="4F81BD"/>
            </a:solidFill>
            <a:ln w="25400">
              <a:noFill/>
            </a:ln>
          </c:spPr>
          <c:invertIfNegative val="0"/>
          <c:cat>
            <c:strRef>
              <c:f>(EficaciaNotificacion!$F$48,EficaciaNotificacion!$I$48,EficaciaNotificacion!$L$48,EficaciaNotificacion!$O$48)</c:f>
              <c:strCache>
                <c:ptCount val="4"/>
                <c:pt idx="0">
                  <c:v>MAR</c:v>
                </c:pt>
                <c:pt idx="1">
                  <c:v>JUN</c:v>
                </c:pt>
                <c:pt idx="2">
                  <c:v>SEP</c:v>
                </c:pt>
                <c:pt idx="3">
                  <c:v>DIC</c:v>
                </c:pt>
              </c:strCache>
            </c:strRef>
          </c:cat>
          <c:val>
            <c:numRef>
              <c:f>(EficaciaNotificacion!$F$49,EficaciaNotificacion!$I$49,EficaciaNotificacion!$L$49,EficaciaNotificacion!$O$49)</c:f>
              <c:numCache>
                <c:formatCode>0.0%</c:formatCode>
                <c:ptCount val="4"/>
                <c:pt idx="0">
                  <c:v>1</c:v>
                </c:pt>
                <c:pt idx="1">
                  <c:v>0.99935639581657276</c:v>
                </c:pt>
                <c:pt idx="2">
                  <c:v>0.99870298313878081</c:v>
                </c:pt>
                <c:pt idx="3">
                  <c:v>0.99651220727453915</c:v>
                </c:pt>
              </c:numCache>
            </c:numRef>
          </c:val>
          <c:extLst>
            <c:ext xmlns:c16="http://schemas.microsoft.com/office/drawing/2014/chart" uri="{C3380CC4-5D6E-409C-BE32-E72D297353CC}">
              <c16:uniqueId val="{00000000-053E-4F6F-AC7A-FDA7B2C8B6AD}"/>
            </c:ext>
          </c:extLst>
        </c:ser>
        <c:dLbls>
          <c:showLegendKey val="0"/>
          <c:showVal val="0"/>
          <c:showCatName val="0"/>
          <c:showSerName val="0"/>
          <c:showPercent val="0"/>
          <c:showBubbleSize val="0"/>
        </c:dLbls>
        <c:gapWidth val="219"/>
        <c:overlap val="-27"/>
        <c:axId val="600046144"/>
        <c:axId val="1"/>
      </c:barChart>
      <c:lineChart>
        <c:grouping val="standard"/>
        <c:varyColors val="0"/>
        <c:ser>
          <c:idx val="1"/>
          <c:order val="1"/>
          <c:tx>
            <c:strRef>
              <c:f>EficaciaNotificacion!$C$50</c:f>
              <c:strCache>
                <c:ptCount val="1"/>
                <c:pt idx="0">
                  <c:v>META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(EficaciaNotificacion!$F$48,EficaciaNotificacion!$I$48,EficaciaNotificacion!$L$48,EficaciaNotificacion!$O$48)</c:f>
              <c:strCache>
                <c:ptCount val="4"/>
                <c:pt idx="0">
                  <c:v>MAR</c:v>
                </c:pt>
                <c:pt idx="1">
                  <c:v>JUN</c:v>
                </c:pt>
                <c:pt idx="2">
                  <c:v>SEP</c:v>
                </c:pt>
                <c:pt idx="3">
                  <c:v>DIC</c:v>
                </c:pt>
              </c:strCache>
            </c:strRef>
          </c:cat>
          <c:val>
            <c:numRef>
              <c:f>(EficaciaNotificacion!$F$50,EficaciaNotificacion!$I$50,EficaciaNotificacion!$L$50,EficaciaNotificacion!$O$50)</c:f>
              <c:numCache>
                <c:formatCode>0%</c:formatCode>
                <c:ptCount val="4"/>
                <c:pt idx="0">
                  <c:v>0.8</c:v>
                </c:pt>
                <c:pt idx="1">
                  <c:v>0.8</c:v>
                </c:pt>
                <c:pt idx="2">
                  <c:v>0.8</c:v>
                </c:pt>
                <c:pt idx="3">
                  <c:v>0.8</c:v>
                </c:pt>
              </c:numCache>
            </c:numRef>
          </c:val>
          <c:smooth val="0"/>
          <c:extLst>
            <c:ext xmlns:c16="http://schemas.microsoft.com/office/drawing/2014/chart" uri="{C3380CC4-5D6E-409C-BE32-E72D297353CC}">
              <c16:uniqueId val="{00000001-053E-4F6F-AC7A-FDA7B2C8B6AD}"/>
            </c:ext>
          </c:extLst>
        </c:ser>
        <c:dLbls>
          <c:showLegendKey val="0"/>
          <c:showVal val="0"/>
          <c:showCatName val="0"/>
          <c:showSerName val="0"/>
          <c:showPercent val="0"/>
          <c:showBubbleSize val="0"/>
        </c:dLbls>
        <c:marker val="1"/>
        <c:smooth val="0"/>
        <c:axId val="600046144"/>
        <c:axId val="1"/>
      </c:lineChart>
      <c:catAx>
        <c:axId val="600046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600046144"/>
        <c:crosses val="autoZero"/>
        <c:crossBetween val="between"/>
      </c:valAx>
      <c:spPr>
        <a:noFill/>
        <a:ln w="25400">
          <a:noFill/>
        </a:ln>
      </c:spPr>
    </c:plotArea>
    <c:legend>
      <c:legendPos val="b"/>
      <c:overlay val="0"/>
      <c:spPr>
        <a:noFill/>
        <a:ln w="25400">
          <a:noFill/>
        </a:ln>
      </c:spPr>
      <c:txPr>
        <a:bodyPr/>
        <a:lstStyle/>
        <a:p>
          <a:pPr>
            <a:defRPr sz="280" b="0"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SatisfaccionCliente!$C$49</c:f>
              <c:strCache>
                <c:ptCount val="1"/>
                <c:pt idx="0">
                  <c:v>RESULTADO</c:v>
                </c:pt>
              </c:strCache>
            </c:strRef>
          </c:tx>
          <c:spPr>
            <a:solidFill>
              <a:srgbClr val="4F81BD"/>
            </a:solidFill>
            <a:ln w="25400">
              <a:noFill/>
            </a:ln>
          </c:spPr>
          <c:invertIfNegative val="0"/>
          <c:cat>
            <c:strRef>
              <c:f>(SatisfaccionCliente!$F$48,SatisfaccionCliente!$I$48,SatisfaccionCliente!$L$48,SatisfaccionCliente!$O$48)</c:f>
              <c:strCache>
                <c:ptCount val="4"/>
                <c:pt idx="0">
                  <c:v>MAR</c:v>
                </c:pt>
                <c:pt idx="1">
                  <c:v>JUN</c:v>
                </c:pt>
                <c:pt idx="2">
                  <c:v>SEP</c:v>
                </c:pt>
                <c:pt idx="3">
                  <c:v>DIC</c:v>
                </c:pt>
              </c:strCache>
            </c:strRef>
          </c:cat>
          <c:val>
            <c:numRef>
              <c:f>(SatisfaccionCliente!$F$49,SatisfaccionCliente!$I$49,SatisfaccionCliente!$L$49,SatisfaccionCliente!$O$49)</c:f>
              <c:numCache>
                <c:formatCode>0.0%</c:formatCode>
                <c:ptCount val="4"/>
                <c:pt idx="0">
                  <c:v>0.939522719843086</c:v>
                </c:pt>
                <c:pt idx="1">
                  <c:v>0.93449781659388642</c:v>
                </c:pt>
                <c:pt idx="2">
                  <c:v>0.95211442786069655</c:v>
                </c:pt>
                <c:pt idx="3">
                  <c:v>0.94598706732597948</c:v>
                </c:pt>
              </c:numCache>
            </c:numRef>
          </c:val>
          <c:extLst>
            <c:ext xmlns:c16="http://schemas.microsoft.com/office/drawing/2014/chart" uri="{C3380CC4-5D6E-409C-BE32-E72D297353CC}">
              <c16:uniqueId val="{00000000-AD9C-486D-8A3E-CC66A31C0816}"/>
            </c:ext>
          </c:extLst>
        </c:ser>
        <c:dLbls>
          <c:showLegendKey val="0"/>
          <c:showVal val="0"/>
          <c:showCatName val="0"/>
          <c:showSerName val="0"/>
          <c:showPercent val="0"/>
          <c:showBubbleSize val="0"/>
        </c:dLbls>
        <c:gapWidth val="150"/>
        <c:axId val="601048480"/>
        <c:axId val="1"/>
      </c:barChart>
      <c:lineChart>
        <c:grouping val="standard"/>
        <c:varyColors val="0"/>
        <c:ser>
          <c:idx val="1"/>
          <c:order val="1"/>
          <c:tx>
            <c:strRef>
              <c:f>SatisfaccionCliente!$C$50</c:f>
              <c:strCache>
                <c:ptCount val="1"/>
                <c:pt idx="0">
                  <c:v>META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(SatisfaccionCliente!$F$48,SatisfaccionCliente!$I$48,SatisfaccionCliente!$L$48,SatisfaccionCliente!$O$48)</c:f>
              <c:strCache>
                <c:ptCount val="4"/>
                <c:pt idx="0">
                  <c:v>MAR</c:v>
                </c:pt>
                <c:pt idx="1">
                  <c:v>JUN</c:v>
                </c:pt>
                <c:pt idx="2">
                  <c:v>SEP</c:v>
                </c:pt>
                <c:pt idx="3">
                  <c:v>DIC</c:v>
                </c:pt>
              </c:strCache>
            </c:strRef>
          </c:cat>
          <c:val>
            <c:numRef>
              <c:f>(SatisfaccionCliente!$F$50,SatisfaccionCliente!$I$50,SatisfaccionCliente!$L$50,SatisfaccionCliente!$O$50)</c:f>
              <c:numCache>
                <c:formatCode>0%</c:formatCode>
                <c:ptCount val="4"/>
                <c:pt idx="0">
                  <c:v>0.9</c:v>
                </c:pt>
                <c:pt idx="1">
                  <c:v>0.9</c:v>
                </c:pt>
                <c:pt idx="2">
                  <c:v>0.9</c:v>
                </c:pt>
                <c:pt idx="3">
                  <c:v>0.9</c:v>
                </c:pt>
              </c:numCache>
            </c:numRef>
          </c:val>
          <c:smooth val="0"/>
          <c:extLst>
            <c:ext xmlns:c16="http://schemas.microsoft.com/office/drawing/2014/chart" uri="{C3380CC4-5D6E-409C-BE32-E72D297353CC}">
              <c16:uniqueId val="{00000001-AD9C-486D-8A3E-CC66A31C0816}"/>
            </c:ext>
          </c:extLst>
        </c:ser>
        <c:dLbls>
          <c:showLegendKey val="0"/>
          <c:showVal val="0"/>
          <c:showCatName val="0"/>
          <c:showSerName val="0"/>
          <c:showPercent val="0"/>
          <c:showBubbleSize val="0"/>
        </c:dLbls>
        <c:marker val="1"/>
        <c:smooth val="0"/>
        <c:axId val="3"/>
        <c:axId val="4"/>
      </c:lineChart>
      <c:catAx>
        <c:axId val="6010484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60104848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1"/>
        <c:axPos val="r"/>
        <c:numFmt formatCode="0%" sourceLinked="1"/>
        <c:majorTickMark val="out"/>
        <c:minorTickMark val="none"/>
        <c:tickLblPos val="nextTo"/>
        <c:crossAx val="3"/>
        <c:crosses val="max"/>
        <c:crossBetween val="between"/>
      </c:valAx>
      <c:spPr>
        <a:noFill/>
        <a:ln w="25400">
          <a:noFill/>
        </a:ln>
      </c:spPr>
    </c:plotArea>
    <c:legend>
      <c:legendPos val="b"/>
      <c:overlay val="0"/>
      <c:spPr>
        <a:noFill/>
        <a:ln w="25400">
          <a:noFill/>
        </a:ln>
      </c:spPr>
      <c:txPr>
        <a:bodyPr/>
        <a:lstStyle/>
        <a:p>
          <a:pPr>
            <a:defRPr sz="280" b="0" i="0" u="none" strike="noStrike" baseline="0">
              <a:solidFill>
                <a:srgbClr val="333333"/>
              </a:solidFill>
              <a:latin typeface="Calibri"/>
              <a:ea typeface="Calibri"/>
              <a:cs typeface="Calibri"/>
            </a:defRPr>
          </a:pPr>
          <a:endParaRPr lang="es-C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ReclamosySugerencias!$C$49</c:f>
              <c:strCache>
                <c:ptCount val="1"/>
                <c:pt idx="0">
                  <c:v>RESULTADO</c:v>
                </c:pt>
              </c:strCache>
            </c:strRef>
          </c:tx>
          <c:spPr>
            <a:solidFill>
              <a:srgbClr val="4F81BD"/>
            </a:solidFill>
            <a:ln w="25400">
              <a:noFill/>
            </a:ln>
          </c:spPr>
          <c:invertIfNegative val="0"/>
          <c:cat>
            <c:strRef>
              <c:f>ReclamosySugerencias!$D$48:$O$48</c:f>
              <c:strCache>
                <c:ptCount val="12"/>
                <c:pt idx="0">
                  <c:v>ENE</c:v>
                </c:pt>
                <c:pt idx="1">
                  <c:v>FEB</c:v>
                </c:pt>
                <c:pt idx="2">
                  <c:v>MAR</c:v>
                </c:pt>
                <c:pt idx="3">
                  <c:v>ABR</c:v>
                </c:pt>
                <c:pt idx="4">
                  <c:v>MAY</c:v>
                </c:pt>
                <c:pt idx="5">
                  <c:v>JUN</c:v>
                </c:pt>
                <c:pt idx="6">
                  <c:v>JUL</c:v>
                </c:pt>
                <c:pt idx="7">
                  <c:v>AGOS</c:v>
                </c:pt>
                <c:pt idx="8">
                  <c:v>SEP</c:v>
                </c:pt>
                <c:pt idx="9">
                  <c:v>OCT</c:v>
                </c:pt>
                <c:pt idx="10">
                  <c:v>NOV</c:v>
                </c:pt>
                <c:pt idx="11">
                  <c:v>DIC</c:v>
                </c:pt>
              </c:strCache>
            </c:strRef>
          </c:cat>
          <c:val>
            <c:numRef>
              <c:f>ReclamosySugerencias!$D$49:$O$49</c:f>
              <c:numCache>
                <c:formatCode>General</c:formatCode>
                <c:ptCount val="12"/>
                <c:pt idx="2" formatCode="0.0%">
                  <c:v>1</c:v>
                </c:pt>
                <c:pt idx="5" formatCode="0.0%">
                  <c:v>1</c:v>
                </c:pt>
                <c:pt idx="8" formatCode="0.0%">
                  <c:v>0</c:v>
                </c:pt>
                <c:pt idx="11" formatCode="0.0%">
                  <c:v>1</c:v>
                </c:pt>
              </c:numCache>
            </c:numRef>
          </c:val>
          <c:extLst>
            <c:ext xmlns:c16="http://schemas.microsoft.com/office/drawing/2014/chart" uri="{C3380CC4-5D6E-409C-BE32-E72D297353CC}">
              <c16:uniqueId val="{00000000-2999-48C7-B842-229E5E98AA15}"/>
            </c:ext>
          </c:extLst>
        </c:ser>
        <c:dLbls>
          <c:showLegendKey val="0"/>
          <c:showVal val="0"/>
          <c:showCatName val="0"/>
          <c:showSerName val="0"/>
          <c:showPercent val="0"/>
          <c:showBubbleSize val="0"/>
        </c:dLbls>
        <c:gapWidth val="219"/>
        <c:overlap val="-27"/>
        <c:axId val="600050080"/>
        <c:axId val="1"/>
      </c:barChart>
      <c:lineChart>
        <c:grouping val="standard"/>
        <c:varyColors val="0"/>
        <c:ser>
          <c:idx val="1"/>
          <c:order val="1"/>
          <c:tx>
            <c:strRef>
              <c:f>ReclamosySugerencias!$C$50</c:f>
              <c:strCache>
                <c:ptCount val="1"/>
                <c:pt idx="0">
                  <c:v>META</c:v>
                </c:pt>
              </c:strCache>
            </c:strRef>
          </c:tx>
          <c:spPr>
            <a:ln w="28575" cap="rnd">
              <a:solidFill>
                <a:schemeClr val="accent2"/>
              </a:solidFill>
              <a:round/>
            </a:ln>
            <a:effectLst/>
          </c:spPr>
          <c:marker>
            <c:symbol val="none"/>
          </c:marker>
          <c:cat>
            <c:strRef>
              <c:f>ReclamosySugerencias!$D$48:$O$48</c:f>
              <c:strCache>
                <c:ptCount val="12"/>
                <c:pt idx="0">
                  <c:v>ENE</c:v>
                </c:pt>
                <c:pt idx="1">
                  <c:v>FEB</c:v>
                </c:pt>
                <c:pt idx="2">
                  <c:v>MAR</c:v>
                </c:pt>
                <c:pt idx="3">
                  <c:v>ABR</c:v>
                </c:pt>
                <c:pt idx="4">
                  <c:v>MAY</c:v>
                </c:pt>
                <c:pt idx="5">
                  <c:v>JUN</c:v>
                </c:pt>
                <c:pt idx="6">
                  <c:v>JUL</c:v>
                </c:pt>
                <c:pt idx="7">
                  <c:v>AGOS</c:v>
                </c:pt>
                <c:pt idx="8">
                  <c:v>SEP</c:v>
                </c:pt>
                <c:pt idx="9">
                  <c:v>OCT</c:v>
                </c:pt>
                <c:pt idx="10">
                  <c:v>NOV</c:v>
                </c:pt>
                <c:pt idx="11">
                  <c:v>DIC</c:v>
                </c:pt>
              </c:strCache>
            </c:strRef>
          </c:cat>
          <c:val>
            <c:numRef>
              <c:f>ReclamosySugerencias!$D$50:$O$50</c:f>
              <c:numCache>
                <c:formatCode>0%</c:formatCode>
                <c:ptCount val="12"/>
                <c:pt idx="0">
                  <c:v>0.85</c:v>
                </c:pt>
                <c:pt idx="1">
                  <c:v>0.85</c:v>
                </c:pt>
                <c:pt idx="2">
                  <c:v>0.85</c:v>
                </c:pt>
                <c:pt idx="3">
                  <c:v>0.85</c:v>
                </c:pt>
                <c:pt idx="4">
                  <c:v>0.85</c:v>
                </c:pt>
                <c:pt idx="5">
                  <c:v>0.85</c:v>
                </c:pt>
                <c:pt idx="6">
                  <c:v>0.85</c:v>
                </c:pt>
                <c:pt idx="7">
                  <c:v>0.85</c:v>
                </c:pt>
                <c:pt idx="8">
                  <c:v>0.85</c:v>
                </c:pt>
                <c:pt idx="9">
                  <c:v>0.85</c:v>
                </c:pt>
                <c:pt idx="10">
                  <c:v>0.85</c:v>
                </c:pt>
                <c:pt idx="11">
                  <c:v>0.85</c:v>
                </c:pt>
              </c:numCache>
            </c:numRef>
          </c:val>
          <c:smooth val="0"/>
          <c:extLst>
            <c:ext xmlns:c16="http://schemas.microsoft.com/office/drawing/2014/chart" uri="{C3380CC4-5D6E-409C-BE32-E72D297353CC}">
              <c16:uniqueId val="{00000001-2999-48C7-B842-229E5E98AA15}"/>
            </c:ext>
          </c:extLst>
        </c:ser>
        <c:dLbls>
          <c:showLegendKey val="0"/>
          <c:showVal val="0"/>
          <c:showCatName val="0"/>
          <c:showSerName val="0"/>
          <c:showPercent val="0"/>
          <c:showBubbleSize val="0"/>
        </c:dLbls>
        <c:marker val="1"/>
        <c:smooth val="0"/>
        <c:axId val="600050080"/>
        <c:axId val="1"/>
      </c:lineChart>
      <c:catAx>
        <c:axId val="600050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600050080"/>
        <c:crosses val="autoZero"/>
        <c:crossBetween val="between"/>
      </c:valAx>
      <c:spPr>
        <a:noFill/>
        <a:ln w="25400">
          <a:noFill/>
        </a:ln>
      </c:spPr>
    </c:plotArea>
    <c:legend>
      <c:legendPos val="b"/>
      <c:overlay val="0"/>
      <c:spPr>
        <a:noFill/>
        <a:ln w="25400">
          <a:noFill/>
        </a:ln>
      </c:spPr>
      <c:txPr>
        <a:bodyPr/>
        <a:lstStyle/>
        <a:p>
          <a:pPr>
            <a:defRPr sz="280" b="0"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Peticiones!$C$49</c:f>
              <c:strCache>
                <c:ptCount val="1"/>
                <c:pt idx="0">
                  <c:v>RESULTADO</c:v>
                </c:pt>
              </c:strCache>
            </c:strRef>
          </c:tx>
          <c:spPr>
            <a:solidFill>
              <a:srgbClr val="4F81BD"/>
            </a:solidFill>
            <a:ln w="25400">
              <a:noFill/>
            </a:ln>
          </c:spPr>
          <c:invertIfNegative val="0"/>
          <c:cat>
            <c:strRef>
              <c:f>(Peticiones!$F$48,Peticiones!$I$48,Peticiones!$L$48,Peticiones!$O$48)</c:f>
              <c:strCache>
                <c:ptCount val="4"/>
                <c:pt idx="0">
                  <c:v>MAR</c:v>
                </c:pt>
                <c:pt idx="1">
                  <c:v>JUN</c:v>
                </c:pt>
                <c:pt idx="2">
                  <c:v>SEP</c:v>
                </c:pt>
                <c:pt idx="3">
                  <c:v>DIC</c:v>
                </c:pt>
              </c:strCache>
            </c:strRef>
          </c:cat>
          <c:val>
            <c:numRef>
              <c:f>(Peticiones!$F$49,Peticiones!$I$49,Peticiones!$L$49,Peticiones!$O$49)</c:f>
              <c:numCache>
                <c:formatCode>0.0%</c:formatCode>
                <c:ptCount val="4"/>
                <c:pt idx="0">
                  <c:v>0.98585572842998581</c:v>
                </c:pt>
                <c:pt idx="1">
                  <c:v>0.99583140342751275</c:v>
                </c:pt>
                <c:pt idx="2">
                  <c:v>0.97822248381400823</c:v>
                </c:pt>
                <c:pt idx="3">
                  <c:v>0.96987509184423215</c:v>
                </c:pt>
              </c:numCache>
            </c:numRef>
          </c:val>
          <c:extLst>
            <c:ext xmlns:c16="http://schemas.microsoft.com/office/drawing/2014/chart" uri="{C3380CC4-5D6E-409C-BE32-E72D297353CC}">
              <c16:uniqueId val="{00000000-1E1B-4C7F-BD25-012286699899}"/>
            </c:ext>
          </c:extLst>
        </c:ser>
        <c:dLbls>
          <c:showLegendKey val="0"/>
          <c:showVal val="0"/>
          <c:showCatName val="0"/>
          <c:showSerName val="0"/>
          <c:showPercent val="0"/>
          <c:showBubbleSize val="0"/>
        </c:dLbls>
        <c:gapWidth val="150"/>
        <c:axId val="600047128"/>
        <c:axId val="1"/>
      </c:barChart>
      <c:lineChart>
        <c:grouping val="standard"/>
        <c:varyColors val="0"/>
        <c:ser>
          <c:idx val="1"/>
          <c:order val="1"/>
          <c:tx>
            <c:strRef>
              <c:f>Peticiones!$C$50</c:f>
              <c:strCache>
                <c:ptCount val="1"/>
                <c:pt idx="0">
                  <c:v>META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(Peticiones!$F$48,Peticiones!$I$48,Peticiones!$L$48,Peticiones!$O$48)</c:f>
              <c:strCache>
                <c:ptCount val="4"/>
                <c:pt idx="0">
                  <c:v>MAR</c:v>
                </c:pt>
                <c:pt idx="1">
                  <c:v>JUN</c:v>
                </c:pt>
                <c:pt idx="2">
                  <c:v>SEP</c:v>
                </c:pt>
                <c:pt idx="3">
                  <c:v>DIC</c:v>
                </c:pt>
              </c:strCache>
            </c:strRef>
          </c:cat>
          <c:val>
            <c:numRef>
              <c:f>(Peticiones!$F$50,Peticiones!$I$50,Peticiones!$L$50,Peticiones!$O$50)</c:f>
              <c:numCache>
                <c:formatCode>0%</c:formatCode>
                <c:ptCount val="4"/>
                <c:pt idx="0">
                  <c:v>0.9</c:v>
                </c:pt>
                <c:pt idx="1">
                  <c:v>0.9</c:v>
                </c:pt>
                <c:pt idx="2">
                  <c:v>0.9</c:v>
                </c:pt>
                <c:pt idx="3">
                  <c:v>0.9</c:v>
                </c:pt>
              </c:numCache>
            </c:numRef>
          </c:val>
          <c:smooth val="0"/>
          <c:extLst>
            <c:ext xmlns:c16="http://schemas.microsoft.com/office/drawing/2014/chart" uri="{C3380CC4-5D6E-409C-BE32-E72D297353CC}">
              <c16:uniqueId val="{00000001-1E1B-4C7F-BD25-012286699899}"/>
            </c:ext>
          </c:extLst>
        </c:ser>
        <c:dLbls>
          <c:showLegendKey val="0"/>
          <c:showVal val="0"/>
          <c:showCatName val="0"/>
          <c:showSerName val="0"/>
          <c:showPercent val="0"/>
          <c:showBubbleSize val="0"/>
        </c:dLbls>
        <c:marker val="1"/>
        <c:smooth val="0"/>
        <c:axId val="3"/>
        <c:axId val="4"/>
      </c:lineChart>
      <c:catAx>
        <c:axId val="600047128"/>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60004712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1"/>
        <c:axPos val="r"/>
        <c:numFmt formatCode="0%" sourceLinked="1"/>
        <c:majorTickMark val="out"/>
        <c:minorTickMark val="none"/>
        <c:tickLblPos val="nextTo"/>
        <c:crossAx val="3"/>
        <c:crosses val="max"/>
        <c:crossBetween val="between"/>
      </c:valAx>
      <c:spPr>
        <a:noFill/>
        <a:ln w="25400">
          <a:noFill/>
        </a:ln>
      </c:spPr>
    </c:plotArea>
    <c:legend>
      <c:legendPos val="b"/>
      <c:overlay val="0"/>
      <c:spPr>
        <a:noFill/>
        <a:ln w="25400">
          <a:noFill/>
        </a:ln>
      </c:spPr>
      <c:txPr>
        <a:bodyPr/>
        <a:lstStyle/>
        <a:p>
          <a:pPr>
            <a:defRPr sz="280" b="0"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65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180268" name="Group 1"/>
        <xdr:cNvGrpSpPr>
          <a:grpSpLocks/>
        </xdr:cNvGrpSpPr>
      </xdr:nvGrpSpPr>
      <xdr:grpSpPr bwMode="auto">
        <a:xfrm>
          <a:off x="4467225" y="104775"/>
          <a:ext cx="0" cy="428625"/>
          <a:chOff x="5362575" y="104775"/>
          <a:chExt cx="0" cy="314325"/>
        </a:xfrm>
      </xdr:grpSpPr>
      <xdr:sp macro="" textlink="">
        <xdr:nvSpPr>
          <xdr:cNvPr id="118031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0269" name="Group 15"/>
        <xdr:cNvGrpSpPr>
          <a:grpSpLocks/>
        </xdr:cNvGrpSpPr>
      </xdr:nvGrpSpPr>
      <xdr:grpSpPr bwMode="auto">
        <a:xfrm>
          <a:off x="4467225" y="104775"/>
          <a:ext cx="0" cy="428625"/>
          <a:chOff x="5362575" y="104775"/>
          <a:chExt cx="0" cy="314325"/>
        </a:xfrm>
      </xdr:grpSpPr>
      <xdr:sp macro="" textlink="">
        <xdr:nvSpPr>
          <xdr:cNvPr id="1180310"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9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0270" name="Group 1"/>
        <xdr:cNvGrpSpPr>
          <a:grpSpLocks/>
        </xdr:cNvGrpSpPr>
      </xdr:nvGrpSpPr>
      <xdr:grpSpPr bwMode="auto">
        <a:xfrm>
          <a:off x="4467225" y="104775"/>
          <a:ext cx="0" cy="428625"/>
          <a:chOff x="5362575" y="104775"/>
          <a:chExt cx="0" cy="314325"/>
        </a:xfrm>
      </xdr:grpSpPr>
      <xdr:sp macro="" textlink="">
        <xdr:nvSpPr>
          <xdr:cNvPr id="118030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9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0271" name="Group 15"/>
        <xdr:cNvGrpSpPr>
          <a:grpSpLocks/>
        </xdr:cNvGrpSpPr>
      </xdr:nvGrpSpPr>
      <xdr:grpSpPr bwMode="auto">
        <a:xfrm>
          <a:off x="4467225" y="104775"/>
          <a:ext cx="0" cy="428625"/>
          <a:chOff x="5362575" y="104775"/>
          <a:chExt cx="0" cy="314325"/>
        </a:xfrm>
      </xdr:grpSpPr>
      <xdr:sp macro="" textlink="">
        <xdr:nvSpPr>
          <xdr:cNvPr id="118030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9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0272" name="Group 1"/>
        <xdr:cNvGrpSpPr>
          <a:grpSpLocks/>
        </xdr:cNvGrpSpPr>
      </xdr:nvGrpSpPr>
      <xdr:grpSpPr bwMode="auto">
        <a:xfrm>
          <a:off x="4467225" y="104775"/>
          <a:ext cx="0" cy="428625"/>
          <a:chOff x="7950200" y="104775"/>
          <a:chExt cx="0" cy="314325"/>
        </a:xfrm>
      </xdr:grpSpPr>
      <xdr:sp macro="" textlink="">
        <xdr:nvSpPr>
          <xdr:cNvPr id="118030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900-000010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0273" name="Group 1"/>
        <xdr:cNvGrpSpPr>
          <a:grpSpLocks/>
        </xdr:cNvGrpSpPr>
      </xdr:nvGrpSpPr>
      <xdr:grpSpPr bwMode="auto">
        <a:xfrm>
          <a:off x="4467225" y="104775"/>
          <a:ext cx="0" cy="428625"/>
          <a:chOff x="5362575" y="104775"/>
          <a:chExt cx="0" cy="314325"/>
        </a:xfrm>
      </xdr:grpSpPr>
      <xdr:sp macro="" textlink="">
        <xdr:nvSpPr>
          <xdr:cNvPr id="118030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900-00001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0274" name="Group 15"/>
        <xdr:cNvGrpSpPr>
          <a:grpSpLocks/>
        </xdr:cNvGrpSpPr>
      </xdr:nvGrpSpPr>
      <xdr:grpSpPr bwMode="auto">
        <a:xfrm>
          <a:off x="4467225" y="104775"/>
          <a:ext cx="0" cy="428625"/>
          <a:chOff x="5362575" y="104775"/>
          <a:chExt cx="0" cy="314325"/>
        </a:xfrm>
      </xdr:grpSpPr>
      <xdr:sp macro="" textlink="">
        <xdr:nvSpPr>
          <xdr:cNvPr id="1180300"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900-00001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0275" name="Group 1"/>
        <xdr:cNvGrpSpPr>
          <a:grpSpLocks/>
        </xdr:cNvGrpSpPr>
      </xdr:nvGrpSpPr>
      <xdr:grpSpPr bwMode="auto">
        <a:xfrm>
          <a:off x="4467225" y="104775"/>
          <a:ext cx="0" cy="428625"/>
          <a:chOff x="5362575" y="104775"/>
          <a:chExt cx="0" cy="314325"/>
        </a:xfrm>
      </xdr:grpSpPr>
      <xdr:sp macro="" textlink="">
        <xdr:nvSpPr>
          <xdr:cNvPr id="118029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900-00001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0276" name="Group 15"/>
        <xdr:cNvGrpSpPr>
          <a:grpSpLocks/>
        </xdr:cNvGrpSpPr>
      </xdr:nvGrpSpPr>
      <xdr:grpSpPr bwMode="auto">
        <a:xfrm>
          <a:off x="4467225" y="104775"/>
          <a:ext cx="0" cy="428625"/>
          <a:chOff x="5362575" y="104775"/>
          <a:chExt cx="0" cy="314325"/>
        </a:xfrm>
      </xdr:grpSpPr>
      <xdr:sp macro="" textlink="">
        <xdr:nvSpPr>
          <xdr:cNvPr id="118029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900-00001C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0277" name="Group 1"/>
        <xdr:cNvGrpSpPr>
          <a:grpSpLocks/>
        </xdr:cNvGrpSpPr>
      </xdr:nvGrpSpPr>
      <xdr:grpSpPr bwMode="auto">
        <a:xfrm>
          <a:off x="4467225" y="104775"/>
          <a:ext cx="0" cy="428625"/>
          <a:chOff x="7950200" y="104775"/>
          <a:chExt cx="0" cy="314325"/>
        </a:xfrm>
      </xdr:grpSpPr>
      <xdr:sp macro="" textlink="">
        <xdr:nvSpPr>
          <xdr:cNvPr id="118029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900-00001F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0278" name="Group 1"/>
        <xdr:cNvGrpSpPr>
          <a:grpSpLocks/>
        </xdr:cNvGrpSpPr>
      </xdr:nvGrpSpPr>
      <xdr:grpSpPr bwMode="auto">
        <a:xfrm>
          <a:off x="4467225" y="104775"/>
          <a:ext cx="0" cy="428625"/>
          <a:chOff x="5362575" y="104775"/>
          <a:chExt cx="0" cy="314325"/>
        </a:xfrm>
      </xdr:grpSpPr>
      <xdr:sp macro="" textlink="">
        <xdr:nvSpPr>
          <xdr:cNvPr id="118029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900-00002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0279" name="Group 15"/>
        <xdr:cNvGrpSpPr>
          <a:grpSpLocks/>
        </xdr:cNvGrpSpPr>
      </xdr:nvGrpSpPr>
      <xdr:grpSpPr bwMode="auto">
        <a:xfrm>
          <a:off x="4467225" y="104775"/>
          <a:ext cx="0" cy="428625"/>
          <a:chOff x="5362575" y="104775"/>
          <a:chExt cx="0" cy="314325"/>
        </a:xfrm>
      </xdr:grpSpPr>
      <xdr:sp macro="" textlink="">
        <xdr:nvSpPr>
          <xdr:cNvPr id="1180290"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900-00002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0280" name="Group 1"/>
        <xdr:cNvGrpSpPr>
          <a:grpSpLocks/>
        </xdr:cNvGrpSpPr>
      </xdr:nvGrpSpPr>
      <xdr:grpSpPr bwMode="auto">
        <a:xfrm>
          <a:off x="4467225" y="104775"/>
          <a:ext cx="0" cy="428625"/>
          <a:chOff x="5362575" y="104775"/>
          <a:chExt cx="0" cy="314325"/>
        </a:xfrm>
      </xdr:grpSpPr>
      <xdr:sp macro="" textlink="">
        <xdr:nvSpPr>
          <xdr:cNvPr id="118028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900-00002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0281" name="Group 15"/>
        <xdr:cNvGrpSpPr>
          <a:grpSpLocks/>
        </xdr:cNvGrpSpPr>
      </xdr:nvGrpSpPr>
      <xdr:grpSpPr bwMode="auto">
        <a:xfrm>
          <a:off x="4467225" y="104775"/>
          <a:ext cx="0" cy="428625"/>
          <a:chOff x="5362575" y="104775"/>
          <a:chExt cx="0" cy="314325"/>
        </a:xfrm>
      </xdr:grpSpPr>
      <xdr:sp macro="" textlink="">
        <xdr:nvSpPr>
          <xdr:cNvPr id="118028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900-00002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0282" name="Group 1"/>
        <xdr:cNvGrpSpPr>
          <a:grpSpLocks/>
        </xdr:cNvGrpSpPr>
      </xdr:nvGrpSpPr>
      <xdr:grpSpPr bwMode="auto">
        <a:xfrm>
          <a:off x="4467225" y="104775"/>
          <a:ext cx="0" cy="428625"/>
          <a:chOff x="7950200" y="104775"/>
          <a:chExt cx="0" cy="314325"/>
        </a:xfrm>
      </xdr:grpSpPr>
      <xdr:sp macro="" textlink="">
        <xdr:nvSpPr>
          <xdr:cNvPr id="118028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900-00002E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118028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9125"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266700</xdr:colOff>
      <xdr:row>51</xdr:row>
      <xdr:rowOff>47625</xdr:rowOff>
    </xdr:from>
    <xdr:to>
      <xdr:col>11</xdr:col>
      <xdr:colOff>295275</xdr:colOff>
      <xdr:row>66</xdr:row>
      <xdr:rowOff>76200</xdr:rowOff>
    </xdr:to>
    <xdr:graphicFrame macro="">
      <xdr:nvGraphicFramePr>
        <xdr:cNvPr id="2912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182316" name="Group 1"/>
        <xdr:cNvGrpSpPr>
          <a:grpSpLocks/>
        </xdr:cNvGrpSpPr>
      </xdr:nvGrpSpPr>
      <xdr:grpSpPr bwMode="auto">
        <a:xfrm>
          <a:off x="4467225" y="104775"/>
          <a:ext cx="0" cy="428625"/>
          <a:chOff x="5362575" y="104775"/>
          <a:chExt cx="0" cy="314325"/>
        </a:xfrm>
      </xdr:grpSpPr>
      <xdr:sp macro="" textlink="">
        <xdr:nvSpPr>
          <xdr:cNvPr id="118236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2317" name="Group 15"/>
        <xdr:cNvGrpSpPr>
          <a:grpSpLocks/>
        </xdr:cNvGrpSpPr>
      </xdr:nvGrpSpPr>
      <xdr:grpSpPr bwMode="auto">
        <a:xfrm>
          <a:off x="4467225" y="104775"/>
          <a:ext cx="0" cy="428625"/>
          <a:chOff x="5362575" y="104775"/>
          <a:chExt cx="0" cy="314325"/>
        </a:xfrm>
      </xdr:grpSpPr>
      <xdr:sp macro="" textlink="">
        <xdr:nvSpPr>
          <xdr:cNvPr id="118235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B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2318" name="Group 1"/>
        <xdr:cNvGrpSpPr>
          <a:grpSpLocks/>
        </xdr:cNvGrpSpPr>
      </xdr:nvGrpSpPr>
      <xdr:grpSpPr bwMode="auto">
        <a:xfrm>
          <a:off x="4467225" y="104775"/>
          <a:ext cx="0" cy="428625"/>
          <a:chOff x="5362575" y="104775"/>
          <a:chExt cx="0" cy="314325"/>
        </a:xfrm>
      </xdr:grpSpPr>
      <xdr:sp macro="" textlink="">
        <xdr:nvSpPr>
          <xdr:cNvPr id="118235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B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2319" name="Group 15"/>
        <xdr:cNvGrpSpPr>
          <a:grpSpLocks/>
        </xdr:cNvGrpSpPr>
      </xdr:nvGrpSpPr>
      <xdr:grpSpPr bwMode="auto">
        <a:xfrm>
          <a:off x="4467225" y="104775"/>
          <a:ext cx="0" cy="428625"/>
          <a:chOff x="5362575" y="104775"/>
          <a:chExt cx="0" cy="314325"/>
        </a:xfrm>
      </xdr:grpSpPr>
      <xdr:sp macro="" textlink="">
        <xdr:nvSpPr>
          <xdr:cNvPr id="118235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B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2320" name="Group 1"/>
        <xdr:cNvGrpSpPr>
          <a:grpSpLocks/>
        </xdr:cNvGrpSpPr>
      </xdr:nvGrpSpPr>
      <xdr:grpSpPr bwMode="auto">
        <a:xfrm>
          <a:off x="4467225" y="104775"/>
          <a:ext cx="0" cy="428625"/>
          <a:chOff x="7950200" y="104775"/>
          <a:chExt cx="0" cy="314325"/>
        </a:xfrm>
      </xdr:grpSpPr>
      <xdr:sp macro="" textlink="">
        <xdr:nvSpPr>
          <xdr:cNvPr id="118235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B00-000010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2321" name="Group 1"/>
        <xdr:cNvGrpSpPr>
          <a:grpSpLocks/>
        </xdr:cNvGrpSpPr>
      </xdr:nvGrpSpPr>
      <xdr:grpSpPr bwMode="auto">
        <a:xfrm>
          <a:off x="4467225" y="104775"/>
          <a:ext cx="0" cy="428625"/>
          <a:chOff x="5362575" y="104775"/>
          <a:chExt cx="0" cy="314325"/>
        </a:xfrm>
      </xdr:grpSpPr>
      <xdr:sp macro="" textlink="">
        <xdr:nvSpPr>
          <xdr:cNvPr id="118235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B00-00001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2322" name="Group 15"/>
        <xdr:cNvGrpSpPr>
          <a:grpSpLocks/>
        </xdr:cNvGrpSpPr>
      </xdr:nvGrpSpPr>
      <xdr:grpSpPr bwMode="auto">
        <a:xfrm>
          <a:off x="4467225" y="104775"/>
          <a:ext cx="0" cy="428625"/>
          <a:chOff x="5362575" y="104775"/>
          <a:chExt cx="0" cy="314325"/>
        </a:xfrm>
      </xdr:grpSpPr>
      <xdr:sp macro="" textlink="">
        <xdr:nvSpPr>
          <xdr:cNvPr id="118234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B00-00001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2323" name="Group 1"/>
        <xdr:cNvGrpSpPr>
          <a:grpSpLocks/>
        </xdr:cNvGrpSpPr>
      </xdr:nvGrpSpPr>
      <xdr:grpSpPr bwMode="auto">
        <a:xfrm>
          <a:off x="4467225" y="104775"/>
          <a:ext cx="0" cy="428625"/>
          <a:chOff x="5362575" y="104775"/>
          <a:chExt cx="0" cy="314325"/>
        </a:xfrm>
      </xdr:grpSpPr>
      <xdr:sp macro="" textlink="">
        <xdr:nvSpPr>
          <xdr:cNvPr id="118234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B00-00001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2324" name="Group 15"/>
        <xdr:cNvGrpSpPr>
          <a:grpSpLocks/>
        </xdr:cNvGrpSpPr>
      </xdr:nvGrpSpPr>
      <xdr:grpSpPr bwMode="auto">
        <a:xfrm>
          <a:off x="4467225" y="104775"/>
          <a:ext cx="0" cy="428625"/>
          <a:chOff x="5362575" y="104775"/>
          <a:chExt cx="0" cy="314325"/>
        </a:xfrm>
      </xdr:grpSpPr>
      <xdr:sp macro="" textlink="">
        <xdr:nvSpPr>
          <xdr:cNvPr id="118234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B00-00001C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2325" name="Group 1"/>
        <xdr:cNvGrpSpPr>
          <a:grpSpLocks/>
        </xdr:cNvGrpSpPr>
      </xdr:nvGrpSpPr>
      <xdr:grpSpPr bwMode="auto">
        <a:xfrm>
          <a:off x="4467225" y="104775"/>
          <a:ext cx="0" cy="428625"/>
          <a:chOff x="7950200" y="104775"/>
          <a:chExt cx="0" cy="314325"/>
        </a:xfrm>
      </xdr:grpSpPr>
      <xdr:sp macro="" textlink="">
        <xdr:nvSpPr>
          <xdr:cNvPr id="118234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B00-00001F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2326" name="Group 1"/>
        <xdr:cNvGrpSpPr>
          <a:grpSpLocks/>
        </xdr:cNvGrpSpPr>
      </xdr:nvGrpSpPr>
      <xdr:grpSpPr bwMode="auto">
        <a:xfrm>
          <a:off x="4467225" y="104775"/>
          <a:ext cx="0" cy="428625"/>
          <a:chOff x="5362575" y="104775"/>
          <a:chExt cx="0" cy="314325"/>
        </a:xfrm>
      </xdr:grpSpPr>
      <xdr:sp macro="" textlink="">
        <xdr:nvSpPr>
          <xdr:cNvPr id="118234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B00-00002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2327" name="Group 15"/>
        <xdr:cNvGrpSpPr>
          <a:grpSpLocks/>
        </xdr:cNvGrpSpPr>
      </xdr:nvGrpSpPr>
      <xdr:grpSpPr bwMode="auto">
        <a:xfrm>
          <a:off x="4467225" y="104775"/>
          <a:ext cx="0" cy="428625"/>
          <a:chOff x="5362575" y="104775"/>
          <a:chExt cx="0" cy="314325"/>
        </a:xfrm>
      </xdr:grpSpPr>
      <xdr:sp macro="" textlink="">
        <xdr:nvSpPr>
          <xdr:cNvPr id="118233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B00-00002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2328" name="Group 1"/>
        <xdr:cNvGrpSpPr>
          <a:grpSpLocks/>
        </xdr:cNvGrpSpPr>
      </xdr:nvGrpSpPr>
      <xdr:grpSpPr bwMode="auto">
        <a:xfrm>
          <a:off x="4467225" y="104775"/>
          <a:ext cx="0" cy="428625"/>
          <a:chOff x="5362575" y="104775"/>
          <a:chExt cx="0" cy="314325"/>
        </a:xfrm>
      </xdr:grpSpPr>
      <xdr:sp macro="" textlink="">
        <xdr:nvSpPr>
          <xdr:cNvPr id="118233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B00-00002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2329" name="Group 15"/>
        <xdr:cNvGrpSpPr>
          <a:grpSpLocks/>
        </xdr:cNvGrpSpPr>
      </xdr:nvGrpSpPr>
      <xdr:grpSpPr bwMode="auto">
        <a:xfrm>
          <a:off x="4467225" y="104775"/>
          <a:ext cx="0" cy="428625"/>
          <a:chOff x="5362575" y="104775"/>
          <a:chExt cx="0" cy="314325"/>
        </a:xfrm>
      </xdr:grpSpPr>
      <xdr:sp macro="" textlink="">
        <xdr:nvSpPr>
          <xdr:cNvPr id="118233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B00-00002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2330" name="Group 1"/>
        <xdr:cNvGrpSpPr>
          <a:grpSpLocks/>
        </xdr:cNvGrpSpPr>
      </xdr:nvGrpSpPr>
      <xdr:grpSpPr bwMode="auto">
        <a:xfrm>
          <a:off x="4467225" y="104775"/>
          <a:ext cx="0" cy="428625"/>
          <a:chOff x="7950200" y="104775"/>
          <a:chExt cx="0" cy="314325"/>
        </a:xfrm>
      </xdr:grpSpPr>
      <xdr:sp macro="" textlink="">
        <xdr:nvSpPr>
          <xdr:cNvPr id="118233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B00-00002E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1182331"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31174"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85725</xdr:colOff>
      <xdr:row>51</xdr:row>
      <xdr:rowOff>47625</xdr:rowOff>
    </xdr:from>
    <xdr:to>
      <xdr:col>12</xdr:col>
      <xdr:colOff>400050</xdr:colOff>
      <xdr:row>66</xdr:row>
      <xdr:rowOff>19050</xdr:rowOff>
    </xdr:to>
    <xdr:graphicFrame macro="">
      <xdr:nvGraphicFramePr>
        <xdr:cNvPr id="31175"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184364" name="Group 1"/>
        <xdr:cNvGrpSpPr>
          <a:grpSpLocks/>
        </xdr:cNvGrpSpPr>
      </xdr:nvGrpSpPr>
      <xdr:grpSpPr bwMode="auto">
        <a:xfrm>
          <a:off x="4467225" y="104775"/>
          <a:ext cx="0" cy="428625"/>
          <a:chOff x="5362575" y="104775"/>
          <a:chExt cx="0" cy="314325"/>
        </a:xfrm>
      </xdr:grpSpPr>
      <xdr:sp macro="" textlink="">
        <xdr:nvSpPr>
          <xdr:cNvPr id="118440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4365" name="Group 15"/>
        <xdr:cNvGrpSpPr>
          <a:grpSpLocks/>
        </xdr:cNvGrpSpPr>
      </xdr:nvGrpSpPr>
      <xdr:grpSpPr bwMode="auto">
        <a:xfrm>
          <a:off x="4467225" y="104775"/>
          <a:ext cx="0" cy="428625"/>
          <a:chOff x="5362575" y="104775"/>
          <a:chExt cx="0" cy="314325"/>
        </a:xfrm>
      </xdr:grpSpPr>
      <xdr:sp macro="" textlink="">
        <xdr:nvSpPr>
          <xdr:cNvPr id="118440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D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4366" name="Group 1"/>
        <xdr:cNvGrpSpPr>
          <a:grpSpLocks/>
        </xdr:cNvGrpSpPr>
      </xdr:nvGrpSpPr>
      <xdr:grpSpPr bwMode="auto">
        <a:xfrm>
          <a:off x="4467225" y="104775"/>
          <a:ext cx="0" cy="428625"/>
          <a:chOff x="5362575" y="104775"/>
          <a:chExt cx="0" cy="314325"/>
        </a:xfrm>
      </xdr:grpSpPr>
      <xdr:sp macro="" textlink="">
        <xdr:nvSpPr>
          <xdr:cNvPr id="118440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D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4367" name="Group 15"/>
        <xdr:cNvGrpSpPr>
          <a:grpSpLocks/>
        </xdr:cNvGrpSpPr>
      </xdr:nvGrpSpPr>
      <xdr:grpSpPr bwMode="auto">
        <a:xfrm>
          <a:off x="4467225" y="104775"/>
          <a:ext cx="0" cy="428625"/>
          <a:chOff x="5362575" y="104775"/>
          <a:chExt cx="0" cy="314325"/>
        </a:xfrm>
      </xdr:grpSpPr>
      <xdr:sp macro="" textlink="">
        <xdr:nvSpPr>
          <xdr:cNvPr id="118440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D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4368" name="Group 1"/>
        <xdr:cNvGrpSpPr>
          <a:grpSpLocks/>
        </xdr:cNvGrpSpPr>
      </xdr:nvGrpSpPr>
      <xdr:grpSpPr bwMode="auto">
        <a:xfrm>
          <a:off x="4467225" y="104775"/>
          <a:ext cx="0" cy="428625"/>
          <a:chOff x="7950200" y="104775"/>
          <a:chExt cx="0" cy="314325"/>
        </a:xfrm>
      </xdr:grpSpPr>
      <xdr:sp macro="" textlink="">
        <xdr:nvSpPr>
          <xdr:cNvPr id="118440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D00-000010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4369" name="Group 1"/>
        <xdr:cNvGrpSpPr>
          <a:grpSpLocks/>
        </xdr:cNvGrpSpPr>
      </xdr:nvGrpSpPr>
      <xdr:grpSpPr bwMode="auto">
        <a:xfrm>
          <a:off x="4467225" y="104775"/>
          <a:ext cx="0" cy="428625"/>
          <a:chOff x="5362575" y="104775"/>
          <a:chExt cx="0" cy="314325"/>
        </a:xfrm>
      </xdr:grpSpPr>
      <xdr:sp macro="" textlink="">
        <xdr:nvSpPr>
          <xdr:cNvPr id="118439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D00-00001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4370" name="Group 15"/>
        <xdr:cNvGrpSpPr>
          <a:grpSpLocks/>
        </xdr:cNvGrpSpPr>
      </xdr:nvGrpSpPr>
      <xdr:grpSpPr bwMode="auto">
        <a:xfrm>
          <a:off x="4467225" y="104775"/>
          <a:ext cx="0" cy="428625"/>
          <a:chOff x="5362575" y="104775"/>
          <a:chExt cx="0" cy="314325"/>
        </a:xfrm>
      </xdr:grpSpPr>
      <xdr:sp macro="" textlink="">
        <xdr:nvSpPr>
          <xdr:cNvPr id="118439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D00-00001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4371" name="Group 1"/>
        <xdr:cNvGrpSpPr>
          <a:grpSpLocks/>
        </xdr:cNvGrpSpPr>
      </xdr:nvGrpSpPr>
      <xdr:grpSpPr bwMode="auto">
        <a:xfrm>
          <a:off x="4467225" y="104775"/>
          <a:ext cx="0" cy="428625"/>
          <a:chOff x="5362575" y="104775"/>
          <a:chExt cx="0" cy="314325"/>
        </a:xfrm>
      </xdr:grpSpPr>
      <xdr:sp macro="" textlink="">
        <xdr:nvSpPr>
          <xdr:cNvPr id="118439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D00-00001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4372" name="Group 15"/>
        <xdr:cNvGrpSpPr>
          <a:grpSpLocks/>
        </xdr:cNvGrpSpPr>
      </xdr:nvGrpSpPr>
      <xdr:grpSpPr bwMode="auto">
        <a:xfrm>
          <a:off x="4467225" y="104775"/>
          <a:ext cx="0" cy="428625"/>
          <a:chOff x="5362575" y="104775"/>
          <a:chExt cx="0" cy="314325"/>
        </a:xfrm>
      </xdr:grpSpPr>
      <xdr:sp macro="" textlink="">
        <xdr:nvSpPr>
          <xdr:cNvPr id="118439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D00-00001C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4373" name="Group 1"/>
        <xdr:cNvGrpSpPr>
          <a:grpSpLocks/>
        </xdr:cNvGrpSpPr>
      </xdr:nvGrpSpPr>
      <xdr:grpSpPr bwMode="auto">
        <a:xfrm>
          <a:off x="4467225" y="104775"/>
          <a:ext cx="0" cy="428625"/>
          <a:chOff x="7950200" y="104775"/>
          <a:chExt cx="0" cy="314325"/>
        </a:xfrm>
      </xdr:grpSpPr>
      <xdr:sp macro="" textlink="">
        <xdr:nvSpPr>
          <xdr:cNvPr id="118439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D00-00001F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4374" name="Group 1"/>
        <xdr:cNvGrpSpPr>
          <a:grpSpLocks/>
        </xdr:cNvGrpSpPr>
      </xdr:nvGrpSpPr>
      <xdr:grpSpPr bwMode="auto">
        <a:xfrm>
          <a:off x="4467225" y="104775"/>
          <a:ext cx="0" cy="428625"/>
          <a:chOff x="5362575" y="104775"/>
          <a:chExt cx="0" cy="314325"/>
        </a:xfrm>
      </xdr:grpSpPr>
      <xdr:sp macro="" textlink="">
        <xdr:nvSpPr>
          <xdr:cNvPr id="118438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D00-00002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4375" name="Group 15"/>
        <xdr:cNvGrpSpPr>
          <a:grpSpLocks/>
        </xdr:cNvGrpSpPr>
      </xdr:nvGrpSpPr>
      <xdr:grpSpPr bwMode="auto">
        <a:xfrm>
          <a:off x="4467225" y="104775"/>
          <a:ext cx="0" cy="428625"/>
          <a:chOff x="5362575" y="104775"/>
          <a:chExt cx="0" cy="314325"/>
        </a:xfrm>
      </xdr:grpSpPr>
      <xdr:sp macro="" textlink="">
        <xdr:nvSpPr>
          <xdr:cNvPr id="118438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D00-00002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4376" name="Group 1"/>
        <xdr:cNvGrpSpPr>
          <a:grpSpLocks/>
        </xdr:cNvGrpSpPr>
      </xdr:nvGrpSpPr>
      <xdr:grpSpPr bwMode="auto">
        <a:xfrm>
          <a:off x="4467225" y="104775"/>
          <a:ext cx="0" cy="428625"/>
          <a:chOff x="5362575" y="104775"/>
          <a:chExt cx="0" cy="314325"/>
        </a:xfrm>
      </xdr:grpSpPr>
      <xdr:sp macro="" textlink="">
        <xdr:nvSpPr>
          <xdr:cNvPr id="118438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D00-00002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4377" name="Group 15"/>
        <xdr:cNvGrpSpPr>
          <a:grpSpLocks/>
        </xdr:cNvGrpSpPr>
      </xdr:nvGrpSpPr>
      <xdr:grpSpPr bwMode="auto">
        <a:xfrm>
          <a:off x="4467225" y="104775"/>
          <a:ext cx="0" cy="428625"/>
          <a:chOff x="5362575" y="104775"/>
          <a:chExt cx="0" cy="314325"/>
        </a:xfrm>
      </xdr:grpSpPr>
      <xdr:sp macro="" textlink="">
        <xdr:nvSpPr>
          <xdr:cNvPr id="118438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D00-00002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4378" name="Group 1"/>
        <xdr:cNvGrpSpPr>
          <a:grpSpLocks/>
        </xdr:cNvGrpSpPr>
      </xdr:nvGrpSpPr>
      <xdr:grpSpPr bwMode="auto">
        <a:xfrm>
          <a:off x="4467225" y="104775"/>
          <a:ext cx="0" cy="428625"/>
          <a:chOff x="7950200" y="104775"/>
          <a:chExt cx="0" cy="314325"/>
        </a:xfrm>
      </xdr:grpSpPr>
      <xdr:sp macro="" textlink="">
        <xdr:nvSpPr>
          <xdr:cNvPr id="118438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D00-00002E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1184379"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1385" name="Group 1"/>
        <xdr:cNvGrpSpPr>
          <a:grpSpLocks/>
        </xdr:cNvGrpSpPr>
      </xdr:nvGrpSpPr>
      <xdr:grpSpPr bwMode="auto">
        <a:xfrm>
          <a:off x="4514850" y="104775"/>
          <a:ext cx="0" cy="285750"/>
          <a:chOff x="6238875" y="104775"/>
          <a:chExt cx="0" cy="314325"/>
        </a:xfrm>
      </xdr:grpSpPr>
      <xdr:sp macro="" textlink="">
        <xdr:nvSpPr>
          <xdr:cNvPr id="2138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62388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21386"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677"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22409" name="Group 1"/>
        <xdr:cNvGrpSpPr>
          <a:grpSpLocks/>
        </xdr:cNvGrpSpPr>
      </xdr:nvGrpSpPr>
      <xdr:grpSpPr bwMode="auto">
        <a:xfrm>
          <a:off x="5543550" y="104775"/>
          <a:ext cx="0" cy="285750"/>
          <a:chOff x="6238875" y="104775"/>
          <a:chExt cx="0" cy="314325"/>
        </a:xfrm>
      </xdr:grpSpPr>
      <xdr:sp macro="" textlink="">
        <xdr:nvSpPr>
          <xdr:cNvPr id="224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2388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22410"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298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143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1485900</xdr:colOff>
      <xdr:row>51</xdr:row>
      <xdr:rowOff>142875</xdr:rowOff>
    </xdr:from>
    <xdr:to>
      <xdr:col>15</xdr:col>
      <xdr:colOff>161925</xdr:colOff>
      <xdr:row>65</xdr:row>
      <xdr:rowOff>114300</xdr:rowOff>
    </xdr:to>
    <xdr:graphicFrame macro="">
      <xdr:nvGraphicFramePr>
        <xdr:cNvPr id="22983"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176172" name="Group 1"/>
        <xdr:cNvGrpSpPr>
          <a:grpSpLocks/>
        </xdr:cNvGrpSpPr>
      </xdr:nvGrpSpPr>
      <xdr:grpSpPr bwMode="auto">
        <a:xfrm>
          <a:off x="4467225" y="104775"/>
          <a:ext cx="0" cy="428625"/>
          <a:chOff x="5362575" y="104775"/>
          <a:chExt cx="0" cy="314325"/>
        </a:xfrm>
      </xdr:grpSpPr>
      <xdr:sp macro="" textlink="">
        <xdr:nvSpPr>
          <xdr:cNvPr id="117621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6173" name="Group 15"/>
        <xdr:cNvGrpSpPr>
          <a:grpSpLocks/>
        </xdr:cNvGrpSpPr>
      </xdr:nvGrpSpPr>
      <xdr:grpSpPr bwMode="auto">
        <a:xfrm>
          <a:off x="4467225" y="104775"/>
          <a:ext cx="0" cy="428625"/>
          <a:chOff x="5362575" y="104775"/>
          <a:chExt cx="0" cy="314325"/>
        </a:xfrm>
      </xdr:grpSpPr>
      <xdr:sp macro="" textlink="">
        <xdr:nvSpPr>
          <xdr:cNvPr id="117621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5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6174" name="Group 1"/>
        <xdr:cNvGrpSpPr>
          <a:grpSpLocks/>
        </xdr:cNvGrpSpPr>
      </xdr:nvGrpSpPr>
      <xdr:grpSpPr bwMode="auto">
        <a:xfrm>
          <a:off x="4467225" y="104775"/>
          <a:ext cx="0" cy="428625"/>
          <a:chOff x="5362575" y="104775"/>
          <a:chExt cx="0" cy="314325"/>
        </a:xfrm>
      </xdr:grpSpPr>
      <xdr:sp macro="" textlink="">
        <xdr:nvSpPr>
          <xdr:cNvPr id="117621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5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6175" name="Group 15"/>
        <xdr:cNvGrpSpPr>
          <a:grpSpLocks/>
        </xdr:cNvGrpSpPr>
      </xdr:nvGrpSpPr>
      <xdr:grpSpPr bwMode="auto">
        <a:xfrm>
          <a:off x="4467225" y="104775"/>
          <a:ext cx="0" cy="428625"/>
          <a:chOff x="5362575" y="104775"/>
          <a:chExt cx="0" cy="314325"/>
        </a:xfrm>
      </xdr:grpSpPr>
      <xdr:sp macro="" textlink="">
        <xdr:nvSpPr>
          <xdr:cNvPr id="1176210"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5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6176" name="Group 1"/>
        <xdr:cNvGrpSpPr>
          <a:grpSpLocks/>
        </xdr:cNvGrpSpPr>
      </xdr:nvGrpSpPr>
      <xdr:grpSpPr bwMode="auto">
        <a:xfrm>
          <a:off x="4467225" y="104775"/>
          <a:ext cx="0" cy="428625"/>
          <a:chOff x="7950200" y="104775"/>
          <a:chExt cx="0" cy="314325"/>
        </a:xfrm>
      </xdr:grpSpPr>
      <xdr:sp macro="" textlink="">
        <xdr:nvSpPr>
          <xdr:cNvPr id="117620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500-000010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6177" name="Group 1"/>
        <xdr:cNvGrpSpPr>
          <a:grpSpLocks/>
        </xdr:cNvGrpSpPr>
      </xdr:nvGrpSpPr>
      <xdr:grpSpPr bwMode="auto">
        <a:xfrm>
          <a:off x="4467225" y="104775"/>
          <a:ext cx="0" cy="428625"/>
          <a:chOff x="5362575" y="104775"/>
          <a:chExt cx="0" cy="314325"/>
        </a:xfrm>
      </xdr:grpSpPr>
      <xdr:sp macro="" textlink="">
        <xdr:nvSpPr>
          <xdr:cNvPr id="117620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500-00001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6178" name="Group 15"/>
        <xdr:cNvGrpSpPr>
          <a:grpSpLocks/>
        </xdr:cNvGrpSpPr>
      </xdr:nvGrpSpPr>
      <xdr:grpSpPr bwMode="auto">
        <a:xfrm>
          <a:off x="4467225" y="104775"/>
          <a:ext cx="0" cy="428625"/>
          <a:chOff x="5362575" y="104775"/>
          <a:chExt cx="0" cy="314325"/>
        </a:xfrm>
      </xdr:grpSpPr>
      <xdr:sp macro="" textlink="">
        <xdr:nvSpPr>
          <xdr:cNvPr id="117620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500-00001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6179" name="Group 1"/>
        <xdr:cNvGrpSpPr>
          <a:grpSpLocks/>
        </xdr:cNvGrpSpPr>
      </xdr:nvGrpSpPr>
      <xdr:grpSpPr bwMode="auto">
        <a:xfrm>
          <a:off x="4467225" y="104775"/>
          <a:ext cx="0" cy="428625"/>
          <a:chOff x="5362575" y="104775"/>
          <a:chExt cx="0" cy="314325"/>
        </a:xfrm>
      </xdr:grpSpPr>
      <xdr:sp macro="" textlink="">
        <xdr:nvSpPr>
          <xdr:cNvPr id="117620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6180" name="Group 15"/>
        <xdr:cNvGrpSpPr>
          <a:grpSpLocks/>
        </xdr:cNvGrpSpPr>
      </xdr:nvGrpSpPr>
      <xdr:grpSpPr bwMode="auto">
        <a:xfrm>
          <a:off x="4467225" y="104775"/>
          <a:ext cx="0" cy="428625"/>
          <a:chOff x="5362575" y="104775"/>
          <a:chExt cx="0" cy="314325"/>
        </a:xfrm>
      </xdr:grpSpPr>
      <xdr:sp macro="" textlink="">
        <xdr:nvSpPr>
          <xdr:cNvPr id="1176200"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500-00001C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6181" name="Group 1"/>
        <xdr:cNvGrpSpPr>
          <a:grpSpLocks/>
        </xdr:cNvGrpSpPr>
      </xdr:nvGrpSpPr>
      <xdr:grpSpPr bwMode="auto">
        <a:xfrm>
          <a:off x="4467225" y="104775"/>
          <a:ext cx="0" cy="428625"/>
          <a:chOff x="7950200" y="104775"/>
          <a:chExt cx="0" cy="314325"/>
        </a:xfrm>
      </xdr:grpSpPr>
      <xdr:sp macro="" textlink="">
        <xdr:nvSpPr>
          <xdr:cNvPr id="117619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6182" name="Group 1"/>
        <xdr:cNvGrpSpPr>
          <a:grpSpLocks/>
        </xdr:cNvGrpSpPr>
      </xdr:nvGrpSpPr>
      <xdr:grpSpPr bwMode="auto">
        <a:xfrm>
          <a:off x="4467225" y="104775"/>
          <a:ext cx="0" cy="428625"/>
          <a:chOff x="5362575" y="104775"/>
          <a:chExt cx="0" cy="314325"/>
        </a:xfrm>
      </xdr:grpSpPr>
      <xdr:sp macro="" textlink="">
        <xdr:nvSpPr>
          <xdr:cNvPr id="117619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500-00002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6183" name="Group 15"/>
        <xdr:cNvGrpSpPr>
          <a:grpSpLocks/>
        </xdr:cNvGrpSpPr>
      </xdr:nvGrpSpPr>
      <xdr:grpSpPr bwMode="auto">
        <a:xfrm>
          <a:off x="4467225" y="104775"/>
          <a:ext cx="0" cy="428625"/>
          <a:chOff x="5362575" y="104775"/>
          <a:chExt cx="0" cy="314325"/>
        </a:xfrm>
      </xdr:grpSpPr>
      <xdr:sp macro="" textlink="">
        <xdr:nvSpPr>
          <xdr:cNvPr id="117619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500-00002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6184" name="Group 1"/>
        <xdr:cNvGrpSpPr>
          <a:grpSpLocks/>
        </xdr:cNvGrpSpPr>
      </xdr:nvGrpSpPr>
      <xdr:grpSpPr bwMode="auto">
        <a:xfrm>
          <a:off x="4467225" y="104775"/>
          <a:ext cx="0" cy="428625"/>
          <a:chOff x="5362575" y="104775"/>
          <a:chExt cx="0" cy="314325"/>
        </a:xfrm>
      </xdr:grpSpPr>
      <xdr:sp macro="" textlink="">
        <xdr:nvSpPr>
          <xdr:cNvPr id="117619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500-00002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6185" name="Group 15"/>
        <xdr:cNvGrpSpPr>
          <a:grpSpLocks/>
        </xdr:cNvGrpSpPr>
      </xdr:nvGrpSpPr>
      <xdr:grpSpPr bwMode="auto">
        <a:xfrm>
          <a:off x="4467225" y="104775"/>
          <a:ext cx="0" cy="428625"/>
          <a:chOff x="5362575" y="104775"/>
          <a:chExt cx="0" cy="314325"/>
        </a:xfrm>
      </xdr:grpSpPr>
      <xdr:sp macro="" textlink="">
        <xdr:nvSpPr>
          <xdr:cNvPr id="1176190"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500-00002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6186" name="Group 1"/>
        <xdr:cNvGrpSpPr>
          <a:grpSpLocks/>
        </xdr:cNvGrpSpPr>
      </xdr:nvGrpSpPr>
      <xdr:grpSpPr bwMode="auto">
        <a:xfrm>
          <a:off x="4467225" y="104775"/>
          <a:ext cx="0" cy="428625"/>
          <a:chOff x="7950200" y="104775"/>
          <a:chExt cx="0" cy="314325"/>
        </a:xfrm>
      </xdr:grpSpPr>
      <xdr:sp macro="" textlink="">
        <xdr:nvSpPr>
          <xdr:cNvPr id="117618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117618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5030"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857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1352550</xdr:colOff>
      <xdr:row>51</xdr:row>
      <xdr:rowOff>104775</xdr:rowOff>
    </xdr:from>
    <xdr:to>
      <xdr:col>14</xdr:col>
      <xdr:colOff>66675</xdr:colOff>
      <xdr:row>66</xdr:row>
      <xdr:rowOff>38100</xdr:rowOff>
    </xdr:to>
    <xdr:graphicFrame macro="">
      <xdr:nvGraphicFramePr>
        <xdr:cNvPr id="25031"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178220" name="Group 1"/>
        <xdr:cNvGrpSpPr>
          <a:grpSpLocks/>
        </xdr:cNvGrpSpPr>
      </xdr:nvGrpSpPr>
      <xdr:grpSpPr bwMode="auto">
        <a:xfrm>
          <a:off x="4463143" y="104775"/>
          <a:ext cx="0" cy="428625"/>
          <a:chOff x="5362575" y="104775"/>
          <a:chExt cx="0" cy="314325"/>
        </a:xfrm>
      </xdr:grpSpPr>
      <xdr:sp macro="" textlink="">
        <xdr:nvSpPr>
          <xdr:cNvPr id="117826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8221" name="Group 15"/>
        <xdr:cNvGrpSpPr>
          <a:grpSpLocks/>
        </xdr:cNvGrpSpPr>
      </xdr:nvGrpSpPr>
      <xdr:grpSpPr bwMode="auto">
        <a:xfrm>
          <a:off x="4463143" y="104775"/>
          <a:ext cx="0" cy="428625"/>
          <a:chOff x="5362575" y="104775"/>
          <a:chExt cx="0" cy="314325"/>
        </a:xfrm>
      </xdr:grpSpPr>
      <xdr:sp macro="" textlink="">
        <xdr:nvSpPr>
          <xdr:cNvPr id="117826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7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8222" name="Group 1"/>
        <xdr:cNvGrpSpPr>
          <a:grpSpLocks/>
        </xdr:cNvGrpSpPr>
      </xdr:nvGrpSpPr>
      <xdr:grpSpPr bwMode="auto">
        <a:xfrm>
          <a:off x="4463143" y="104775"/>
          <a:ext cx="0" cy="428625"/>
          <a:chOff x="5362575" y="104775"/>
          <a:chExt cx="0" cy="314325"/>
        </a:xfrm>
      </xdr:grpSpPr>
      <xdr:sp macro="" textlink="">
        <xdr:nvSpPr>
          <xdr:cNvPr id="117826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7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8223" name="Group 15"/>
        <xdr:cNvGrpSpPr>
          <a:grpSpLocks/>
        </xdr:cNvGrpSpPr>
      </xdr:nvGrpSpPr>
      <xdr:grpSpPr bwMode="auto">
        <a:xfrm>
          <a:off x="4463143" y="104775"/>
          <a:ext cx="0" cy="428625"/>
          <a:chOff x="5362575" y="104775"/>
          <a:chExt cx="0" cy="314325"/>
        </a:xfrm>
      </xdr:grpSpPr>
      <xdr:sp macro="" textlink="">
        <xdr:nvSpPr>
          <xdr:cNvPr id="117825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7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8224" name="Group 1"/>
        <xdr:cNvGrpSpPr>
          <a:grpSpLocks/>
        </xdr:cNvGrpSpPr>
      </xdr:nvGrpSpPr>
      <xdr:grpSpPr bwMode="auto">
        <a:xfrm>
          <a:off x="4463143" y="104775"/>
          <a:ext cx="0" cy="428625"/>
          <a:chOff x="7950200" y="104775"/>
          <a:chExt cx="0" cy="314325"/>
        </a:xfrm>
      </xdr:grpSpPr>
      <xdr:sp macro="" textlink="">
        <xdr:nvSpPr>
          <xdr:cNvPr id="117825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700-000010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8225" name="Group 1"/>
        <xdr:cNvGrpSpPr>
          <a:grpSpLocks/>
        </xdr:cNvGrpSpPr>
      </xdr:nvGrpSpPr>
      <xdr:grpSpPr bwMode="auto">
        <a:xfrm>
          <a:off x="4463143" y="104775"/>
          <a:ext cx="0" cy="428625"/>
          <a:chOff x="5362575" y="104775"/>
          <a:chExt cx="0" cy="314325"/>
        </a:xfrm>
      </xdr:grpSpPr>
      <xdr:sp macro="" textlink="">
        <xdr:nvSpPr>
          <xdr:cNvPr id="117825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700-00001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8226" name="Group 15"/>
        <xdr:cNvGrpSpPr>
          <a:grpSpLocks/>
        </xdr:cNvGrpSpPr>
      </xdr:nvGrpSpPr>
      <xdr:grpSpPr bwMode="auto">
        <a:xfrm>
          <a:off x="4463143" y="104775"/>
          <a:ext cx="0" cy="428625"/>
          <a:chOff x="5362575" y="104775"/>
          <a:chExt cx="0" cy="314325"/>
        </a:xfrm>
      </xdr:grpSpPr>
      <xdr:sp macro="" textlink="">
        <xdr:nvSpPr>
          <xdr:cNvPr id="117825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700-00001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8227" name="Group 1"/>
        <xdr:cNvGrpSpPr>
          <a:grpSpLocks/>
        </xdr:cNvGrpSpPr>
      </xdr:nvGrpSpPr>
      <xdr:grpSpPr bwMode="auto">
        <a:xfrm>
          <a:off x="4463143" y="104775"/>
          <a:ext cx="0" cy="428625"/>
          <a:chOff x="5362575" y="104775"/>
          <a:chExt cx="0" cy="314325"/>
        </a:xfrm>
      </xdr:grpSpPr>
      <xdr:sp macro="" textlink="">
        <xdr:nvSpPr>
          <xdr:cNvPr id="117825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700-00001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8228" name="Group 15"/>
        <xdr:cNvGrpSpPr>
          <a:grpSpLocks/>
        </xdr:cNvGrpSpPr>
      </xdr:nvGrpSpPr>
      <xdr:grpSpPr bwMode="auto">
        <a:xfrm>
          <a:off x="4463143" y="104775"/>
          <a:ext cx="0" cy="428625"/>
          <a:chOff x="5362575" y="104775"/>
          <a:chExt cx="0" cy="314325"/>
        </a:xfrm>
      </xdr:grpSpPr>
      <xdr:sp macro="" textlink="">
        <xdr:nvSpPr>
          <xdr:cNvPr id="117824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700-00001C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8229" name="Group 1"/>
        <xdr:cNvGrpSpPr>
          <a:grpSpLocks/>
        </xdr:cNvGrpSpPr>
      </xdr:nvGrpSpPr>
      <xdr:grpSpPr bwMode="auto">
        <a:xfrm>
          <a:off x="4463143" y="104775"/>
          <a:ext cx="0" cy="428625"/>
          <a:chOff x="7950200" y="104775"/>
          <a:chExt cx="0" cy="314325"/>
        </a:xfrm>
      </xdr:grpSpPr>
      <xdr:sp macro="" textlink="">
        <xdr:nvSpPr>
          <xdr:cNvPr id="117824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700-00001F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8230" name="Group 1"/>
        <xdr:cNvGrpSpPr>
          <a:grpSpLocks/>
        </xdr:cNvGrpSpPr>
      </xdr:nvGrpSpPr>
      <xdr:grpSpPr bwMode="auto">
        <a:xfrm>
          <a:off x="4463143" y="104775"/>
          <a:ext cx="0" cy="428625"/>
          <a:chOff x="5362575" y="104775"/>
          <a:chExt cx="0" cy="314325"/>
        </a:xfrm>
      </xdr:grpSpPr>
      <xdr:sp macro="" textlink="">
        <xdr:nvSpPr>
          <xdr:cNvPr id="117824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700-00002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8231" name="Group 15"/>
        <xdr:cNvGrpSpPr>
          <a:grpSpLocks/>
        </xdr:cNvGrpSpPr>
      </xdr:nvGrpSpPr>
      <xdr:grpSpPr bwMode="auto">
        <a:xfrm>
          <a:off x="4463143" y="104775"/>
          <a:ext cx="0" cy="428625"/>
          <a:chOff x="5362575" y="104775"/>
          <a:chExt cx="0" cy="314325"/>
        </a:xfrm>
      </xdr:grpSpPr>
      <xdr:sp macro="" textlink="">
        <xdr:nvSpPr>
          <xdr:cNvPr id="117824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700-00002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8232" name="Group 1"/>
        <xdr:cNvGrpSpPr>
          <a:grpSpLocks/>
        </xdr:cNvGrpSpPr>
      </xdr:nvGrpSpPr>
      <xdr:grpSpPr bwMode="auto">
        <a:xfrm>
          <a:off x="4463143" y="104775"/>
          <a:ext cx="0" cy="428625"/>
          <a:chOff x="5362575" y="104775"/>
          <a:chExt cx="0" cy="314325"/>
        </a:xfrm>
      </xdr:grpSpPr>
      <xdr:sp macro="" textlink="">
        <xdr:nvSpPr>
          <xdr:cNvPr id="117824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700-00002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8233" name="Group 15"/>
        <xdr:cNvGrpSpPr>
          <a:grpSpLocks/>
        </xdr:cNvGrpSpPr>
      </xdr:nvGrpSpPr>
      <xdr:grpSpPr bwMode="auto">
        <a:xfrm>
          <a:off x="4463143" y="104775"/>
          <a:ext cx="0" cy="428625"/>
          <a:chOff x="5362575" y="104775"/>
          <a:chExt cx="0" cy="314325"/>
        </a:xfrm>
      </xdr:grpSpPr>
      <xdr:sp macro="" textlink="">
        <xdr:nvSpPr>
          <xdr:cNvPr id="117823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700-00002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78234" name="Group 1"/>
        <xdr:cNvGrpSpPr>
          <a:grpSpLocks/>
        </xdr:cNvGrpSpPr>
      </xdr:nvGrpSpPr>
      <xdr:grpSpPr bwMode="auto">
        <a:xfrm>
          <a:off x="4463143" y="104775"/>
          <a:ext cx="0" cy="428625"/>
          <a:chOff x="7950200" y="104775"/>
          <a:chExt cx="0" cy="314325"/>
        </a:xfrm>
      </xdr:grpSpPr>
      <xdr:sp macro="" textlink="">
        <xdr:nvSpPr>
          <xdr:cNvPr id="117823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700-00002E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1178235"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707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762000</xdr:colOff>
      <xdr:row>51</xdr:row>
      <xdr:rowOff>95250</xdr:rowOff>
    </xdr:from>
    <xdr:to>
      <xdr:col>13</xdr:col>
      <xdr:colOff>76200</xdr:colOff>
      <xdr:row>66</xdr:row>
      <xdr:rowOff>104775</xdr:rowOff>
    </xdr:to>
    <xdr:graphicFrame macro="">
      <xdr:nvGraphicFramePr>
        <xdr:cNvPr id="27078"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5.85546875" style="3" bestFit="1" customWidth="1"/>
    <col min="5" max="5" width="7" style="3" bestFit="1" customWidth="1"/>
    <col min="6" max="6" width="6.7109375" style="3" bestFit="1" customWidth="1"/>
    <col min="7" max="7" width="6.28515625" style="3" bestFit="1" customWidth="1"/>
    <col min="8" max="8" width="6.855468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140625" style="3" customWidth="1"/>
    <col min="17" max="18" width="11.7109375" style="3" customWidth="1"/>
    <col min="19" max="16384" width="11.42578125" style="3"/>
  </cols>
  <sheetData>
    <row r="1" spans="1:17" ht="13.5" thickBot="1" x14ac:dyDescent="0.25"/>
    <row r="2" spans="1:17" ht="16.5" customHeight="1" x14ac:dyDescent="0.2">
      <c r="B2" s="264"/>
      <c r="C2" s="267" t="s">
        <v>56</v>
      </c>
      <c r="D2" s="268"/>
      <c r="E2" s="268"/>
      <c r="F2" s="268"/>
      <c r="G2" s="268"/>
      <c r="H2" s="268"/>
      <c r="I2" s="268"/>
      <c r="J2" s="268"/>
      <c r="K2" s="268"/>
      <c r="L2" s="268"/>
      <c r="M2" s="269"/>
      <c r="N2" s="270" t="s">
        <v>57</v>
      </c>
      <c r="O2" s="271"/>
      <c r="P2" s="272"/>
    </row>
    <row r="3" spans="1:17" ht="15.75" customHeight="1" x14ac:dyDescent="0.2">
      <c r="B3" s="265"/>
      <c r="C3" s="273" t="s">
        <v>58</v>
      </c>
      <c r="D3" s="274"/>
      <c r="E3" s="274"/>
      <c r="F3" s="274"/>
      <c r="G3" s="274"/>
      <c r="H3" s="274"/>
      <c r="I3" s="274"/>
      <c r="J3" s="274"/>
      <c r="K3" s="274"/>
      <c r="L3" s="274"/>
      <c r="M3" s="275"/>
      <c r="N3" s="276" t="s">
        <v>97</v>
      </c>
      <c r="O3" s="277"/>
      <c r="P3" s="278"/>
    </row>
    <row r="4" spans="1:17" ht="15.75" customHeight="1" x14ac:dyDescent="0.2">
      <c r="B4" s="265"/>
      <c r="C4" s="273" t="s">
        <v>59</v>
      </c>
      <c r="D4" s="274"/>
      <c r="E4" s="274"/>
      <c r="F4" s="274"/>
      <c r="G4" s="274"/>
      <c r="H4" s="274"/>
      <c r="I4" s="274"/>
      <c r="J4" s="274"/>
      <c r="K4" s="274"/>
      <c r="L4" s="274"/>
      <c r="M4" s="275"/>
      <c r="N4" s="276" t="s">
        <v>62</v>
      </c>
      <c r="O4" s="277"/>
      <c r="P4" s="278"/>
    </row>
    <row r="5" spans="1:17" ht="16.5" customHeight="1" thickBot="1" x14ac:dyDescent="0.25">
      <c r="B5" s="266"/>
      <c r="C5" s="279" t="s">
        <v>60</v>
      </c>
      <c r="D5" s="280"/>
      <c r="E5" s="280"/>
      <c r="F5" s="280"/>
      <c r="G5" s="280"/>
      <c r="H5" s="280"/>
      <c r="I5" s="280"/>
      <c r="J5" s="280"/>
      <c r="K5" s="280"/>
      <c r="L5" s="280"/>
      <c r="M5" s="281"/>
      <c r="N5" s="282" t="s">
        <v>61</v>
      </c>
      <c r="O5" s="283"/>
      <c r="P5" s="284"/>
    </row>
    <row r="6" spans="1:17" ht="13.5" thickBot="1" x14ac:dyDescent="0.25"/>
    <row r="7" spans="1:17" x14ac:dyDescent="0.2">
      <c r="A7" s="32"/>
      <c r="B7" s="253" t="s">
        <v>65</v>
      </c>
      <c r="C7" s="254"/>
      <c r="D7" s="254"/>
      <c r="E7" s="254"/>
      <c r="F7" s="254"/>
      <c r="G7" s="254"/>
      <c r="H7" s="254"/>
      <c r="I7" s="254"/>
      <c r="J7" s="254"/>
      <c r="K7" s="254"/>
      <c r="L7" s="254"/>
      <c r="M7" s="254"/>
      <c r="N7" s="254"/>
      <c r="O7" s="254"/>
      <c r="P7" s="255"/>
      <c r="Q7" s="32"/>
    </row>
    <row r="8" spans="1:17" ht="13.5" thickBot="1" x14ac:dyDescent="0.25">
      <c r="A8" s="32"/>
      <c r="B8" s="256"/>
      <c r="C8" s="257"/>
      <c r="D8" s="257"/>
      <c r="E8" s="257"/>
      <c r="F8" s="257"/>
      <c r="G8" s="257"/>
      <c r="H8" s="257"/>
      <c r="I8" s="257"/>
      <c r="J8" s="257"/>
      <c r="K8" s="257"/>
      <c r="L8" s="257"/>
      <c r="M8" s="257"/>
      <c r="N8" s="257"/>
      <c r="O8" s="257"/>
      <c r="P8" s="258"/>
      <c r="Q8" s="32"/>
    </row>
    <row r="9" spans="1:17" ht="6.75" customHeight="1" thickBot="1" x14ac:dyDescent="0.25">
      <c r="A9" s="32"/>
      <c r="B9" s="259"/>
      <c r="C9" s="259"/>
      <c r="D9" s="259"/>
      <c r="E9" s="259"/>
      <c r="F9" s="259"/>
      <c r="G9" s="259"/>
      <c r="H9" s="259"/>
      <c r="I9" s="259"/>
      <c r="J9" s="259"/>
      <c r="K9" s="259"/>
      <c r="L9" s="259"/>
      <c r="M9" s="259"/>
      <c r="N9" s="259"/>
      <c r="O9" s="259"/>
      <c r="P9" s="259"/>
      <c r="Q9" s="32"/>
    </row>
    <row r="10" spans="1:17" ht="26.25" customHeight="1" thickBot="1" x14ac:dyDescent="0.25">
      <c r="A10" s="32"/>
      <c r="B10" s="16" t="s">
        <v>83</v>
      </c>
      <c r="C10" s="17">
        <v>2017</v>
      </c>
      <c r="D10" s="260" t="s">
        <v>1</v>
      </c>
      <c r="E10" s="261"/>
      <c r="F10" s="261"/>
      <c r="G10" s="261"/>
      <c r="H10" s="262" t="s">
        <v>96</v>
      </c>
      <c r="I10" s="262"/>
      <c r="J10" s="262"/>
      <c r="K10" s="261" t="s">
        <v>27</v>
      </c>
      <c r="L10" s="261"/>
      <c r="M10" s="261"/>
      <c r="N10" s="261"/>
      <c r="O10" s="262" t="s">
        <v>35</v>
      </c>
      <c r="P10" s="263"/>
      <c r="Q10" s="32"/>
    </row>
    <row r="11" spans="1:17" ht="4.5" customHeight="1" thickBot="1" x14ac:dyDescent="0.25">
      <c r="A11" s="32"/>
      <c r="B11" s="242"/>
      <c r="C11" s="243"/>
      <c r="D11" s="243"/>
      <c r="E11" s="243"/>
      <c r="F11" s="243"/>
      <c r="G11" s="243"/>
      <c r="H11" s="243"/>
      <c r="I11" s="243"/>
      <c r="J11" s="243"/>
      <c r="K11" s="243"/>
      <c r="L11" s="243"/>
      <c r="M11" s="243"/>
      <c r="N11" s="243"/>
      <c r="O11" s="243"/>
      <c r="P11" s="244"/>
      <c r="Q11" s="32"/>
    </row>
    <row r="12" spans="1:17" ht="13.5" thickBot="1" x14ac:dyDescent="0.25">
      <c r="A12" s="32"/>
      <c r="B12" s="23" t="s">
        <v>0</v>
      </c>
      <c r="C12" s="198" t="s">
        <v>46</v>
      </c>
      <c r="D12" s="198"/>
      <c r="E12" s="198"/>
      <c r="F12" s="198"/>
      <c r="G12" s="198"/>
      <c r="H12" s="198"/>
      <c r="I12" s="198"/>
      <c r="J12" s="198"/>
      <c r="K12" s="198"/>
      <c r="L12" s="198"/>
      <c r="M12" s="198"/>
      <c r="N12" s="198"/>
      <c r="O12" s="198"/>
      <c r="P12" s="199"/>
      <c r="Q12" s="32"/>
    </row>
    <row r="13" spans="1:17" ht="4.5" customHeight="1" thickBot="1" x14ac:dyDescent="0.25">
      <c r="A13" s="32"/>
      <c r="B13" s="181"/>
      <c r="C13" s="208"/>
      <c r="D13" s="208"/>
      <c r="E13" s="208"/>
      <c r="F13" s="208"/>
      <c r="G13" s="208"/>
      <c r="H13" s="208"/>
      <c r="I13" s="208"/>
      <c r="J13" s="208"/>
      <c r="K13" s="208"/>
      <c r="L13" s="208"/>
      <c r="M13" s="208"/>
      <c r="N13" s="208"/>
      <c r="O13" s="208"/>
      <c r="P13" s="209"/>
      <c r="Q13" s="32"/>
    </row>
    <row r="14" spans="1:17" ht="13.5" thickBot="1" x14ac:dyDescent="0.25">
      <c r="A14" s="32"/>
      <c r="B14" s="23" t="s">
        <v>6</v>
      </c>
      <c r="C14" s="239" t="s">
        <v>98</v>
      </c>
      <c r="D14" s="240"/>
      <c r="E14" s="240"/>
      <c r="F14" s="240"/>
      <c r="G14" s="240"/>
      <c r="H14" s="240"/>
      <c r="I14" s="240"/>
      <c r="J14" s="240"/>
      <c r="K14" s="240"/>
      <c r="L14" s="240"/>
      <c r="M14" s="240"/>
      <c r="N14" s="240"/>
      <c r="O14" s="240"/>
      <c r="P14" s="241"/>
      <c r="Q14" s="32"/>
    </row>
    <row r="15" spans="1:17" ht="4.5" customHeight="1" thickBot="1" x14ac:dyDescent="0.25">
      <c r="A15" s="32"/>
      <c r="B15" s="218"/>
      <c r="C15" s="219"/>
      <c r="D15" s="219"/>
      <c r="E15" s="219"/>
      <c r="F15" s="219"/>
      <c r="G15" s="219"/>
      <c r="H15" s="219"/>
      <c r="I15" s="219"/>
      <c r="J15" s="219"/>
      <c r="K15" s="219"/>
      <c r="L15" s="219"/>
      <c r="M15" s="219"/>
      <c r="N15" s="219"/>
      <c r="O15" s="219"/>
      <c r="P15" s="220"/>
      <c r="Q15" s="32"/>
    </row>
    <row r="16" spans="1:17" ht="37.5" customHeight="1" thickBot="1" x14ac:dyDescent="0.25">
      <c r="A16" s="32"/>
      <c r="B16" s="23" t="s">
        <v>25</v>
      </c>
      <c r="C16" s="221" t="s">
        <v>99</v>
      </c>
      <c r="D16" s="245"/>
      <c r="E16" s="245"/>
      <c r="F16" s="245"/>
      <c r="G16" s="245"/>
      <c r="H16" s="245"/>
      <c r="I16" s="245"/>
      <c r="J16" s="245"/>
      <c r="K16" s="245"/>
      <c r="L16" s="245"/>
      <c r="M16" s="245"/>
      <c r="N16" s="245"/>
      <c r="O16" s="245"/>
      <c r="P16" s="246"/>
      <c r="Q16" s="32"/>
    </row>
    <row r="17" spans="1:17" ht="4.5" customHeight="1" thickBot="1" x14ac:dyDescent="0.25">
      <c r="A17" s="32"/>
      <c r="B17" s="218"/>
      <c r="C17" s="219"/>
      <c r="D17" s="219"/>
      <c r="E17" s="219"/>
      <c r="F17" s="219"/>
      <c r="G17" s="219"/>
      <c r="H17" s="219"/>
      <c r="I17" s="219"/>
      <c r="J17" s="219"/>
      <c r="K17" s="219"/>
      <c r="L17" s="219"/>
      <c r="M17" s="219"/>
      <c r="N17" s="219"/>
      <c r="O17" s="219"/>
      <c r="P17" s="220"/>
      <c r="Q17" s="32"/>
    </row>
    <row r="18" spans="1:17" ht="26.25" customHeight="1" thickBot="1" x14ac:dyDescent="0.25">
      <c r="A18" s="32"/>
      <c r="B18" s="23" t="s">
        <v>11</v>
      </c>
      <c r="C18" s="247" t="s">
        <v>114</v>
      </c>
      <c r="D18" s="248"/>
      <c r="E18" s="248"/>
      <c r="F18" s="248"/>
      <c r="G18" s="248"/>
      <c r="H18" s="248"/>
      <c r="I18" s="248"/>
      <c r="J18" s="248"/>
      <c r="K18" s="248"/>
      <c r="L18" s="248"/>
      <c r="M18" s="248"/>
      <c r="N18" s="248"/>
      <c r="O18" s="248"/>
      <c r="P18" s="249"/>
      <c r="Q18" s="32"/>
    </row>
    <row r="19" spans="1:17" ht="4.5" customHeight="1" thickBot="1" x14ac:dyDescent="0.25">
      <c r="A19" s="32"/>
      <c r="B19" s="237"/>
      <c r="C19" s="237"/>
      <c r="D19" s="237"/>
      <c r="E19" s="237"/>
      <c r="F19" s="237"/>
      <c r="G19" s="237"/>
      <c r="H19" s="237"/>
      <c r="I19" s="237"/>
      <c r="J19" s="237"/>
      <c r="K19" s="237"/>
      <c r="L19" s="237"/>
      <c r="M19" s="237"/>
      <c r="N19" s="237"/>
      <c r="O19" s="237"/>
      <c r="P19" s="237"/>
      <c r="Q19" s="32"/>
    </row>
    <row r="20" spans="1:17" ht="17.25" customHeight="1" thickBot="1" x14ac:dyDescent="0.25">
      <c r="A20" s="32"/>
      <c r="B20" s="176" t="s">
        <v>26</v>
      </c>
      <c r="C20" s="177"/>
      <c r="D20" s="177"/>
      <c r="E20" s="177"/>
      <c r="F20" s="177"/>
      <c r="G20" s="177"/>
      <c r="H20" s="177"/>
      <c r="I20" s="177"/>
      <c r="J20" s="177"/>
      <c r="K20" s="177"/>
      <c r="L20" s="177"/>
      <c r="M20" s="177"/>
      <c r="N20" s="177"/>
      <c r="O20" s="177"/>
      <c r="P20" s="178"/>
      <c r="Q20" s="32"/>
    </row>
    <row r="21" spans="1:17" ht="4.5" customHeight="1" thickBot="1" x14ac:dyDescent="0.25">
      <c r="A21" s="32"/>
      <c r="B21" s="250"/>
      <c r="C21" s="251"/>
      <c r="D21" s="251"/>
      <c r="E21" s="251"/>
      <c r="F21" s="251"/>
      <c r="G21" s="251"/>
      <c r="H21" s="251"/>
      <c r="I21" s="251"/>
      <c r="J21" s="251"/>
      <c r="K21" s="251"/>
      <c r="L21" s="251"/>
      <c r="M21" s="251"/>
      <c r="N21" s="251"/>
      <c r="O21" s="251"/>
      <c r="P21" s="252"/>
      <c r="Q21" s="32"/>
    </row>
    <row r="22" spans="1:17" ht="45.75" customHeight="1" thickBot="1" x14ac:dyDescent="0.25">
      <c r="A22" s="32"/>
      <c r="B22" s="23" t="s">
        <v>3</v>
      </c>
      <c r="C22" s="230" t="s">
        <v>145</v>
      </c>
      <c r="D22" s="240"/>
      <c r="E22" s="240"/>
      <c r="F22" s="240"/>
      <c r="G22" s="240"/>
      <c r="H22" s="240"/>
      <c r="I22" s="240"/>
      <c r="J22" s="240"/>
      <c r="K22" s="240"/>
      <c r="L22" s="240"/>
      <c r="M22" s="240"/>
      <c r="N22" s="240"/>
      <c r="O22" s="240"/>
      <c r="P22" s="241"/>
      <c r="Q22" s="32"/>
    </row>
    <row r="23" spans="1:17" ht="4.5" customHeight="1" thickBot="1" x14ac:dyDescent="0.25">
      <c r="A23" s="32"/>
      <c r="B23" s="218"/>
      <c r="C23" s="219"/>
      <c r="D23" s="219"/>
      <c r="E23" s="219"/>
      <c r="F23" s="219"/>
      <c r="G23" s="219"/>
      <c r="H23" s="219"/>
      <c r="I23" s="219"/>
      <c r="J23" s="219"/>
      <c r="K23" s="219"/>
      <c r="L23" s="219"/>
      <c r="M23" s="219"/>
      <c r="N23" s="219"/>
      <c r="O23" s="219"/>
      <c r="P23" s="220"/>
      <c r="Q23" s="32"/>
    </row>
    <row r="24" spans="1:17" ht="52.5" customHeight="1" thickBot="1" x14ac:dyDescent="0.25">
      <c r="A24" s="32"/>
      <c r="B24" s="23" t="s">
        <v>12</v>
      </c>
      <c r="C24" s="221" t="s">
        <v>146</v>
      </c>
      <c r="D24" s="222"/>
      <c r="E24" s="222"/>
      <c r="F24" s="222"/>
      <c r="G24" s="222"/>
      <c r="H24" s="222"/>
      <c r="I24" s="222"/>
      <c r="J24" s="222"/>
      <c r="K24" s="222"/>
      <c r="L24" s="222"/>
      <c r="M24" s="222"/>
      <c r="N24" s="222"/>
      <c r="O24" s="222"/>
      <c r="P24" s="223"/>
      <c r="Q24" s="32"/>
    </row>
    <row r="25" spans="1:17" ht="4.5" customHeight="1" thickBot="1" x14ac:dyDescent="0.25">
      <c r="A25" s="32"/>
      <c r="B25" s="218"/>
      <c r="C25" s="219"/>
      <c r="D25" s="219"/>
      <c r="E25" s="219"/>
      <c r="F25" s="219"/>
      <c r="G25" s="219"/>
      <c r="H25" s="219"/>
      <c r="I25" s="219"/>
      <c r="J25" s="219"/>
      <c r="K25" s="219"/>
      <c r="L25" s="219"/>
      <c r="M25" s="219"/>
      <c r="N25" s="219"/>
      <c r="O25" s="219"/>
      <c r="P25" s="220"/>
      <c r="Q25" s="32"/>
    </row>
    <row r="26" spans="1:17" ht="13.5" customHeight="1" thickBot="1" x14ac:dyDescent="0.25">
      <c r="A26" s="32"/>
      <c r="B26" s="2" t="s">
        <v>2</v>
      </c>
      <c r="C26" s="224" t="s">
        <v>100</v>
      </c>
      <c r="D26" s="225"/>
      <c r="E26" s="225"/>
      <c r="F26" s="225"/>
      <c r="G26" s="225"/>
      <c r="H26" s="225"/>
      <c r="I26" s="225"/>
      <c r="J26" s="225"/>
      <c r="K26" s="225"/>
      <c r="L26" s="225"/>
      <c r="M26" s="225"/>
      <c r="N26" s="225"/>
      <c r="O26" s="225"/>
      <c r="P26" s="226"/>
      <c r="Q26" s="32"/>
    </row>
    <row r="27" spans="1:17" ht="4.5" customHeight="1" thickBot="1" x14ac:dyDescent="0.25">
      <c r="A27" s="32"/>
      <c r="B27" s="227"/>
      <c r="C27" s="228"/>
      <c r="D27" s="228"/>
      <c r="E27" s="228"/>
      <c r="F27" s="228"/>
      <c r="G27" s="228"/>
      <c r="H27" s="228"/>
      <c r="I27" s="228"/>
      <c r="J27" s="228"/>
      <c r="K27" s="228"/>
      <c r="L27" s="228"/>
      <c r="M27" s="228"/>
      <c r="N27" s="228"/>
      <c r="O27" s="228"/>
      <c r="P27" s="229"/>
      <c r="Q27" s="32"/>
    </row>
    <row r="28" spans="1:17" ht="12.75" customHeight="1" thickBot="1" x14ac:dyDescent="0.25">
      <c r="A28" s="32"/>
      <c r="B28" s="2" t="s">
        <v>13</v>
      </c>
      <c r="C28" s="11" t="s">
        <v>14</v>
      </c>
      <c r="D28" s="230" t="s">
        <v>101</v>
      </c>
      <c r="E28" s="231"/>
      <c r="F28" s="231"/>
      <c r="G28" s="232"/>
      <c r="H28" s="233" t="s">
        <v>15</v>
      </c>
      <c r="I28" s="233"/>
      <c r="J28" s="233"/>
      <c r="K28" s="230" t="s">
        <v>102</v>
      </c>
      <c r="L28" s="231"/>
      <c r="M28" s="232"/>
      <c r="N28" s="234" t="s">
        <v>16</v>
      </c>
      <c r="O28" s="235"/>
      <c r="P28" s="33" t="s">
        <v>103</v>
      </c>
      <c r="Q28" s="32"/>
    </row>
    <row r="29" spans="1:17" ht="4.5" customHeight="1" thickBot="1" x14ac:dyDescent="0.25">
      <c r="A29" s="32"/>
      <c r="B29" s="236"/>
      <c r="C29" s="237"/>
      <c r="D29" s="237"/>
      <c r="E29" s="237"/>
      <c r="F29" s="237"/>
      <c r="G29" s="237"/>
      <c r="H29" s="237"/>
      <c r="I29" s="237"/>
      <c r="J29" s="237"/>
      <c r="K29" s="237"/>
      <c r="L29" s="237"/>
      <c r="M29" s="237"/>
      <c r="N29" s="237"/>
      <c r="O29" s="237"/>
      <c r="P29" s="238"/>
      <c r="Q29" s="32"/>
    </row>
    <row r="30" spans="1:17" ht="13.5" thickBot="1" x14ac:dyDescent="0.25">
      <c r="A30" s="32"/>
      <c r="B30" s="2" t="s">
        <v>7</v>
      </c>
      <c r="C30" s="239" t="s">
        <v>104</v>
      </c>
      <c r="D30" s="240"/>
      <c r="E30" s="240"/>
      <c r="F30" s="240"/>
      <c r="G30" s="240"/>
      <c r="H30" s="240"/>
      <c r="I30" s="240"/>
      <c r="J30" s="240"/>
      <c r="K30" s="240"/>
      <c r="L30" s="240"/>
      <c r="M30" s="240"/>
      <c r="N30" s="240"/>
      <c r="O30" s="240"/>
      <c r="P30" s="241"/>
      <c r="Q30" s="32"/>
    </row>
    <row r="31" spans="1:17" ht="4.5" customHeight="1" thickBot="1" x14ac:dyDescent="0.25">
      <c r="A31" s="32"/>
      <c r="B31" s="218"/>
      <c r="C31" s="219"/>
      <c r="D31" s="219"/>
      <c r="E31" s="219"/>
      <c r="F31" s="219"/>
      <c r="G31" s="219"/>
      <c r="H31" s="219"/>
      <c r="I31" s="219"/>
      <c r="J31" s="219"/>
      <c r="K31" s="219"/>
      <c r="L31" s="219"/>
      <c r="M31" s="219"/>
      <c r="N31" s="219"/>
      <c r="O31" s="219"/>
      <c r="P31" s="220"/>
      <c r="Q31" s="32"/>
    </row>
    <row r="32" spans="1:17" ht="13.5" thickBot="1" x14ac:dyDescent="0.25">
      <c r="A32" s="32"/>
      <c r="B32" s="2" t="s">
        <v>4</v>
      </c>
      <c r="C32" s="197" t="s">
        <v>147</v>
      </c>
      <c r="D32" s="198"/>
      <c r="E32" s="198"/>
      <c r="F32" s="198"/>
      <c r="G32" s="198"/>
      <c r="H32" s="198"/>
      <c r="I32" s="198"/>
      <c r="J32" s="198"/>
      <c r="K32" s="198"/>
      <c r="L32" s="198"/>
      <c r="M32" s="198"/>
      <c r="N32" s="198"/>
      <c r="O32" s="198"/>
      <c r="P32" s="198"/>
      <c r="Q32" s="32"/>
    </row>
    <row r="33" spans="1:17" ht="4.5" customHeight="1" thickBot="1" x14ac:dyDescent="0.25">
      <c r="A33" s="32"/>
      <c r="B33" s="218"/>
      <c r="C33" s="219"/>
      <c r="D33" s="219"/>
      <c r="E33" s="219"/>
      <c r="F33" s="219"/>
      <c r="G33" s="219"/>
      <c r="H33" s="219"/>
      <c r="I33" s="219"/>
      <c r="J33" s="219"/>
      <c r="K33" s="219"/>
      <c r="L33" s="219"/>
      <c r="M33" s="219"/>
      <c r="N33" s="219"/>
      <c r="O33" s="219"/>
      <c r="P33" s="220"/>
      <c r="Q33" s="32"/>
    </row>
    <row r="34" spans="1:17" ht="13.5" thickBot="1" x14ac:dyDescent="0.25">
      <c r="A34" s="32"/>
      <c r="B34" s="2" t="s">
        <v>23</v>
      </c>
      <c r="C34" s="197" t="s">
        <v>69</v>
      </c>
      <c r="D34" s="198"/>
      <c r="E34" s="198"/>
      <c r="F34" s="198"/>
      <c r="G34" s="198"/>
      <c r="H34" s="198"/>
      <c r="I34" s="198"/>
      <c r="J34" s="198"/>
      <c r="K34" s="198"/>
      <c r="L34" s="198"/>
      <c r="M34" s="198"/>
      <c r="N34" s="198"/>
      <c r="O34" s="198"/>
      <c r="P34" s="199"/>
      <c r="Q34" s="32"/>
    </row>
    <row r="35" spans="1:17" ht="4.5" customHeight="1" thickBot="1" x14ac:dyDescent="0.25">
      <c r="A35" s="32"/>
      <c r="B35" s="181"/>
      <c r="C35" s="208"/>
      <c r="D35" s="208"/>
      <c r="E35" s="208"/>
      <c r="F35" s="208"/>
      <c r="G35" s="208"/>
      <c r="H35" s="208"/>
      <c r="I35" s="208"/>
      <c r="J35" s="208"/>
      <c r="K35" s="208"/>
      <c r="L35" s="208"/>
      <c r="M35" s="208"/>
      <c r="N35" s="208"/>
      <c r="O35" s="208"/>
      <c r="P35" s="209"/>
      <c r="Q35" s="32"/>
    </row>
    <row r="36" spans="1:17" ht="16.5" customHeight="1" thickBot="1" x14ac:dyDescent="0.25">
      <c r="A36" s="32"/>
      <c r="B36" s="2" t="s">
        <v>64</v>
      </c>
      <c r="C36" s="197" t="s">
        <v>69</v>
      </c>
      <c r="D36" s="198"/>
      <c r="E36" s="198"/>
      <c r="F36" s="198"/>
      <c r="G36" s="198"/>
      <c r="H36" s="198"/>
      <c r="I36" s="198"/>
      <c r="J36" s="198"/>
      <c r="K36" s="198"/>
      <c r="L36" s="198"/>
      <c r="M36" s="198"/>
      <c r="N36" s="198"/>
      <c r="O36" s="198"/>
      <c r="P36" s="199"/>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10" t="s">
        <v>17</v>
      </c>
      <c r="C38" s="211"/>
      <c r="D38" s="211"/>
      <c r="E38" s="211"/>
      <c r="F38" s="211"/>
      <c r="G38" s="211"/>
      <c r="H38" s="211"/>
      <c r="I38" s="211"/>
      <c r="J38" s="211"/>
      <c r="K38" s="211"/>
      <c r="L38" s="211"/>
      <c r="M38" s="211"/>
      <c r="N38" s="211"/>
      <c r="O38" s="212"/>
      <c r="P38" s="213"/>
      <c r="Q38" s="32"/>
    </row>
    <row r="39" spans="1:17" ht="13.5" thickBot="1" x14ac:dyDescent="0.25">
      <c r="A39" s="32"/>
      <c r="B39" s="1" t="s">
        <v>22</v>
      </c>
      <c r="C39" s="214" t="s">
        <v>18</v>
      </c>
      <c r="D39" s="215"/>
      <c r="E39" s="215"/>
      <c r="F39" s="215"/>
      <c r="G39" s="216"/>
      <c r="H39" s="214" t="s">
        <v>7</v>
      </c>
      <c r="I39" s="215"/>
      <c r="J39" s="215"/>
      <c r="K39" s="215"/>
      <c r="L39" s="216"/>
      <c r="M39" s="214" t="s">
        <v>19</v>
      </c>
      <c r="N39" s="215"/>
      <c r="O39" s="217"/>
      <c r="P39" s="216"/>
      <c r="Q39" s="32"/>
    </row>
    <row r="40" spans="1:17" ht="12" customHeight="1" x14ac:dyDescent="0.2">
      <c r="A40" s="32"/>
      <c r="B40" s="34" t="s">
        <v>105</v>
      </c>
      <c r="C40" s="204" t="s">
        <v>106</v>
      </c>
      <c r="D40" s="205"/>
      <c r="E40" s="205"/>
      <c r="F40" s="205"/>
      <c r="G40" s="206"/>
      <c r="H40" s="204" t="s">
        <v>104</v>
      </c>
      <c r="I40" s="205"/>
      <c r="J40" s="205"/>
      <c r="K40" s="205"/>
      <c r="L40" s="206"/>
      <c r="M40" s="204" t="s">
        <v>107</v>
      </c>
      <c r="N40" s="205"/>
      <c r="O40" s="205"/>
      <c r="P40" s="207"/>
      <c r="Q40" s="32"/>
    </row>
    <row r="41" spans="1:17" ht="23.25" customHeight="1" x14ac:dyDescent="0.2">
      <c r="A41" s="32"/>
      <c r="B41" s="35" t="s">
        <v>108</v>
      </c>
      <c r="C41" s="204" t="s">
        <v>138</v>
      </c>
      <c r="D41" s="205"/>
      <c r="E41" s="205"/>
      <c r="F41" s="205"/>
      <c r="G41" s="206"/>
      <c r="H41" s="204" t="s">
        <v>104</v>
      </c>
      <c r="I41" s="205"/>
      <c r="J41" s="205"/>
      <c r="K41" s="205"/>
      <c r="L41" s="206"/>
      <c r="M41" s="204" t="s">
        <v>107</v>
      </c>
      <c r="N41" s="205"/>
      <c r="O41" s="205"/>
      <c r="P41" s="207"/>
      <c r="Q41" s="32"/>
    </row>
    <row r="42" spans="1:17" ht="13.5" customHeight="1" x14ac:dyDescent="0.2">
      <c r="A42" s="32"/>
      <c r="B42" s="12"/>
      <c r="C42" s="200"/>
      <c r="D42" s="201"/>
      <c r="E42" s="201"/>
      <c r="F42" s="201"/>
      <c r="G42" s="202"/>
      <c r="H42" s="200"/>
      <c r="I42" s="201"/>
      <c r="J42" s="201"/>
      <c r="K42" s="201"/>
      <c r="L42" s="202"/>
      <c r="M42" s="200"/>
      <c r="N42" s="201"/>
      <c r="O42" s="201"/>
      <c r="P42" s="203"/>
      <c r="Q42" s="32"/>
    </row>
    <row r="43" spans="1:17" ht="12.75" customHeight="1" x14ac:dyDescent="0.2">
      <c r="A43" s="32"/>
      <c r="B43" s="12"/>
      <c r="C43" s="200"/>
      <c r="D43" s="201"/>
      <c r="E43" s="201"/>
      <c r="F43" s="201"/>
      <c r="G43" s="202"/>
      <c r="H43" s="200"/>
      <c r="I43" s="201"/>
      <c r="J43" s="201"/>
      <c r="K43" s="201"/>
      <c r="L43" s="202"/>
      <c r="M43" s="200"/>
      <c r="N43" s="201"/>
      <c r="O43" s="201"/>
      <c r="P43" s="203"/>
      <c r="Q43" s="32"/>
    </row>
    <row r="44" spans="1:17" ht="11.25" customHeight="1" thickBot="1" x14ac:dyDescent="0.25">
      <c r="A44" s="32"/>
      <c r="B44" s="8"/>
      <c r="C44" s="172"/>
      <c r="D44" s="173"/>
      <c r="E44" s="173"/>
      <c r="F44" s="173"/>
      <c r="G44" s="174"/>
      <c r="H44" s="172"/>
      <c r="I44" s="173"/>
      <c r="J44" s="173"/>
      <c r="K44" s="173"/>
      <c r="L44" s="174"/>
      <c r="M44" s="172"/>
      <c r="N44" s="173"/>
      <c r="O44" s="173"/>
      <c r="P44" s="175"/>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76" t="s">
        <v>8</v>
      </c>
      <c r="C46" s="177"/>
      <c r="D46" s="177"/>
      <c r="E46" s="177"/>
      <c r="F46" s="177"/>
      <c r="G46" s="177"/>
      <c r="H46" s="177"/>
      <c r="I46" s="177"/>
      <c r="J46" s="177"/>
      <c r="K46" s="177"/>
      <c r="L46" s="177"/>
      <c r="M46" s="177"/>
      <c r="N46" s="177"/>
      <c r="O46" s="177"/>
      <c r="P46" s="178"/>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179" t="s">
        <v>20</v>
      </c>
      <c r="C48" s="9" t="s">
        <v>9</v>
      </c>
      <c r="D48" s="47" t="s">
        <v>126</v>
      </c>
      <c r="E48" s="47" t="s">
        <v>127</v>
      </c>
      <c r="F48" s="47" t="s">
        <v>128</v>
      </c>
      <c r="G48" s="47" t="s">
        <v>129</v>
      </c>
      <c r="H48" s="47" t="s">
        <v>130</v>
      </c>
      <c r="I48" s="47" t="s">
        <v>131</v>
      </c>
      <c r="J48" s="47" t="s">
        <v>132</v>
      </c>
      <c r="K48" s="47" t="s">
        <v>133</v>
      </c>
      <c r="L48" s="47" t="s">
        <v>134</v>
      </c>
      <c r="M48" s="47" t="s">
        <v>135</v>
      </c>
      <c r="N48" s="47" t="s">
        <v>136</v>
      </c>
      <c r="O48" s="47" t="s">
        <v>137</v>
      </c>
      <c r="P48" s="15" t="s">
        <v>24</v>
      </c>
      <c r="Q48" s="32"/>
    </row>
    <row r="49" spans="1:17" ht="13.5" thickBot="1" x14ac:dyDescent="0.25">
      <c r="A49" s="32"/>
      <c r="B49" s="180"/>
      <c r="C49" s="10" t="s">
        <v>10</v>
      </c>
      <c r="D49" s="13"/>
      <c r="E49" s="13"/>
      <c r="F49" s="13"/>
      <c r="G49" s="13"/>
      <c r="H49" s="13"/>
      <c r="I49" s="13"/>
      <c r="J49" s="13"/>
      <c r="K49" s="13"/>
      <c r="L49" s="13"/>
      <c r="M49" s="13"/>
      <c r="N49" s="13"/>
      <c r="O49" s="45">
        <f>'Registro Toma Poses '!C12</f>
        <v>0</v>
      </c>
      <c r="P49" s="14"/>
      <c r="Q49" s="32"/>
    </row>
    <row r="50" spans="1:17" ht="4.5" customHeight="1" thickBot="1" x14ac:dyDescent="0.25">
      <c r="A50" s="32"/>
      <c r="B50" s="181">
        <v>0.9</v>
      </c>
      <c r="C50" s="182"/>
      <c r="D50" s="182"/>
      <c r="E50" s="182"/>
      <c r="F50" s="182"/>
      <c r="G50" s="182"/>
      <c r="H50" s="182"/>
      <c r="I50" s="182"/>
      <c r="J50" s="182"/>
      <c r="K50" s="182"/>
      <c r="L50" s="182"/>
      <c r="M50" s="182"/>
      <c r="N50" s="182"/>
      <c r="O50" s="182"/>
      <c r="P50" s="183"/>
      <c r="Q50" s="32"/>
    </row>
    <row r="51" spans="1:17" ht="13.5" thickBot="1" x14ac:dyDescent="0.25">
      <c r="A51" s="32"/>
      <c r="B51" s="176" t="s">
        <v>21</v>
      </c>
      <c r="C51" s="177"/>
      <c r="D51" s="177"/>
      <c r="E51" s="177"/>
      <c r="F51" s="177"/>
      <c r="G51" s="177"/>
      <c r="H51" s="177"/>
      <c r="I51" s="177"/>
      <c r="J51" s="177"/>
      <c r="K51" s="177"/>
      <c r="L51" s="177"/>
      <c r="M51" s="177"/>
      <c r="N51" s="177"/>
      <c r="O51" s="177"/>
      <c r="P51" s="178"/>
      <c r="Q51" s="32"/>
    </row>
    <row r="52" spans="1:17" x14ac:dyDescent="0.2">
      <c r="A52" s="32"/>
      <c r="B52" s="184" t="s">
        <v>109</v>
      </c>
      <c r="C52" s="185"/>
      <c r="D52" s="185"/>
      <c r="E52" s="185"/>
      <c r="F52" s="185"/>
      <c r="G52" s="185"/>
      <c r="H52" s="185"/>
      <c r="I52" s="185"/>
      <c r="J52" s="185"/>
      <c r="K52" s="185"/>
      <c r="L52" s="185"/>
      <c r="M52" s="185"/>
      <c r="N52" s="185"/>
      <c r="O52" s="185"/>
      <c r="P52" s="186"/>
      <c r="Q52" s="32"/>
    </row>
    <row r="53" spans="1:17" x14ac:dyDescent="0.2">
      <c r="A53" s="32"/>
      <c r="B53" s="187"/>
      <c r="C53" s="188"/>
      <c r="D53" s="188"/>
      <c r="E53" s="188"/>
      <c r="F53" s="188"/>
      <c r="G53" s="188"/>
      <c r="H53" s="188"/>
      <c r="I53" s="188"/>
      <c r="J53" s="188"/>
      <c r="K53" s="188"/>
      <c r="L53" s="188"/>
      <c r="M53" s="188"/>
      <c r="N53" s="188"/>
      <c r="O53" s="188"/>
      <c r="P53" s="189"/>
      <c r="Q53" s="32"/>
    </row>
    <row r="54" spans="1:17" x14ac:dyDescent="0.2">
      <c r="A54" s="32"/>
      <c r="B54" s="187"/>
      <c r="C54" s="188"/>
      <c r="D54" s="188"/>
      <c r="E54" s="188"/>
      <c r="F54" s="188"/>
      <c r="G54" s="188"/>
      <c r="H54" s="188"/>
      <c r="I54" s="188"/>
      <c r="J54" s="188"/>
      <c r="K54" s="188"/>
      <c r="L54" s="188"/>
      <c r="M54" s="188"/>
      <c r="N54" s="188"/>
      <c r="O54" s="188"/>
      <c r="P54" s="189"/>
      <c r="Q54" s="32"/>
    </row>
    <row r="55" spans="1:17" x14ac:dyDescent="0.2">
      <c r="A55" s="32"/>
      <c r="B55" s="187"/>
      <c r="C55" s="188"/>
      <c r="D55" s="188"/>
      <c r="E55" s="188"/>
      <c r="F55" s="188"/>
      <c r="G55" s="188"/>
      <c r="H55" s="188"/>
      <c r="I55" s="188"/>
      <c r="J55" s="188"/>
      <c r="K55" s="188"/>
      <c r="L55" s="188"/>
      <c r="M55" s="188"/>
      <c r="N55" s="188"/>
      <c r="O55" s="188"/>
      <c r="P55" s="189"/>
      <c r="Q55" s="32"/>
    </row>
    <row r="56" spans="1:17" x14ac:dyDescent="0.2">
      <c r="A56" s="32"/>
      <c r="B56" s="187"/>
      <c r="C56" s="188"/>
      <c r="D56" s="188"/>
      <c r="E56" s="188"/>
      <c r="F56" s="188"/>
      <c r="G56" s="188"/>
      <c r="H56" s="188"/>
      <c r="I56" s="188"/>
      <c r="J56" s="188"/>
      <c r="K56" s="188"/>
      <c r="L56" s="188"/>
      <c r="M56" s="188"/>
      <c r="N56" s="188"/>
      <c r="O56" s="188"/>
      <c r="P56" s="189"/>
      <c r="Q56" s="32"/>
    </row>
    <row r="57" spans="1:17" x14ac:dyDescent="0.2">
      <c r="A57" s="32"/>
      <c r="B57" s="187"/>
      <c r="C57" s="188"/>
      <c r="D57" s="188"/>
      <c r="E57" s="188"/>
      <c r="F57" s="188"/>
      <c r="G57" s="188"/>
      <c r="H57" s="188"/>
      <c r="I57" s="188"/>
      <c r="J57" s="188"/>
      <c r="K57" s="188"/>
      <c r="L57" s="188"/>
      <c r="M57" s="188"/>
      <c r="N57" s="188"/>
      <c r="O57" s="188"/>
      <c r="P57" s="189"/>
      <c r="Q57" s="32"/>
    </row>
    <row r="58" spans="1:17" x14ac:dyDescent="0.2">
      <c r="A58" s="32"/>
      <c r="B58" s="187"/>
      <c r="C58" s="188"/>
      <c r="D58" s="188"/>
      <c r="E58" s="188"/>
      <c r="F58" s="188"/>
      <c r="G58" s="188"/>
      <c r="H58" s="188"/>
      <c r="I58" s="188"/>
      <c r="J58" s="188"/>
      <c r="K58" s="188"/>
      <c r="L58" s="188"/>
      <c r="M58" s="188"/>
      <c r="N58" s="188"/>
      <c r="O58" s="188"/>
      <c r="P58" s="189"/>
      <c r="Q58" s="32"/>
    </row>
    <row r="59" spans="1:17" x14ac:dyDescent="0.2">
      <c r="A59" s="32"/>
      <c r="B59" s="187"/>
      <c r="C59" s="188"/>
      <c r="D59" s="188"/>
      <c r="E59" s="188"/>
      <c r="F59" s="188"/>
      <c r="G59" s="188"/>
      <c r="H59" s="188"/>
      <c r="I59" s="188"/>
      <c r="J59" s="188"/>
      <c r="K59" s="188"/>
      <c r="L59" s="188"/>
      <c r="M59" s="188"/>
      <c r="N59" s="188"/>
      <c r="O59" s="188"/>
      <c r="P59" s="189"/>
      <c r="Q59" s="32"/>
    </row>
    <row r="60" spans="1:17" x14ac:dyDescent="0.2">
      <c r="A60" s="32"/>
      <c r="B60" s="187"/>
      <c r="C60" s="188"/>
      <c r="D60" s="188"/>
      <c r="E60" s="188"/>
      <c r="F60" s="188"/>
      <c r="G60" s="188"/>
      <c r="H60" s="188"/>
      <c r="I60" s="188"/>
      <c r="J60" s="188"/>
      <c r="K60" s="188"/>
      <c r="L60" s="188"/>
      <c r="M60" s="188"/>
      <c r="N60" s="188"/>
      <c r="O60" s="188"/>
      <c r="P60" s="189"/>
      <c r="Q60" s="32"/>
    </row>
    <row r="61" spans="1:17" x14ac:dyDescent="0.2">
      <c r="A61" s="32"/>
      <c r="B61" s="187"/>
      <c r="C61" s="188"/>
      <c r="D61" s="188"/>
      <c r="E61" s="188"/>
      <c r="F61" s="188"/>
      <c r="G61" s="188"/>
      <c r="H61" s="188"/>
      <c r="I61" s="188"/>
      <c r="J61" s="188"/>
      <c r="K61" s="188"/>
      <c r="L61" s="188"/>
      <c r="M61" s="188"/>
      <c r="N61" s="188"/>
      <c r="O61" s="188"/>
      <c r="P61" s="189"/>
      <c r="Q61" s="32"/>
    </row>
    <row r="62" spans="1:17" x14ac:dyDescent="0.2">
      <c r="A62" s="32"/>
      <c r="B62" s="187"/>
      <c r="C62" s="188"/>
      <c r="D62" s="188"/>
      <c r="E62" s="188"/>
      <c r="F62" s="188"/>
      <c r="G62" s="188"/>
      <c r="H62" s="188"/>
      <c r="I62" s="188"/>
      <c r="J62" s="188"/>
      <c r="K62" s="188"/>
      <c r="L62" s="188"/>
      <c r="M62" s="188"/>
      <c r="N62" s="188"/>
      <c r="O62" s="188"/>
      <c r="P62" s="189"/>
      <c r="Q62" s="32"/>
    </row>
    <row r="63" spans="1:17" x14ac:dyDescent="0.2">
      <c r="A63" s="32"/>
      <c r="B63" s="187"/>
      <c r="C63" s="188"/>
      <c r="D63" s="188"/>
      <c r="E63" s="188"/>
      <c r="F63" s="188"/>
      <c r="G63" s="188"/>
      <c r="H63" s="188"/>
      <c r="I63" s="188"/>
      <c r="J63" s="188"/>
      <c r="K63" s="188"/>
      <c r="L63" s="188"/>
      <c r="M63" s="188"/>
      <c r="N63" s="188"/>
      <c r="O63" s="188"/>
      <c r="P63" s="189"/>
      <c r="Q63" s="32"/>
    </row>
    <row r="64" spans="1:17" x14ac:dyDescent="0.2">
      <c r="A64" s="32"/>
      <c r="B64" s="187"/>
      <c r="C64" s="188"/>
      <c r="D64" s="188"/>
      <c r="E64" s="188"/>
      <c r="F64" s="188"/>
      <c r="G64" s="188"/>
      <c r="H64" s="188"/>
      <c r="I64" s="188"/>
      <c r="J64" s="188"/>
      <c r="K64" s="188"/>
      <c r="L64" s="188"/>
      <c r="M64" s="188"/>
      <c r="N64" s="188"/>
      <c r="O64" s="188"/>
      <c r="P64" s="189"/>
      <c r="Q64" s="32"/>
    </row>
    <row r="65" spans="1:17" x14ac:dyDescent="0.2">
      <c r="A65" s="32"/>
      <c r="B65" s="187"/>
      <c r="C65" s="188"/>
      <c r="D65" s="188"/>
      <c r="E65" s="188"/>
      <c r="F65" s="188"/>
      <c r="G65" s="188"/>
      <c r="H65" s="188"/>
      <c r="I65" s="188"/>
      <c r="J65" s="188"/>
      <c r="K65" s="188"/>
      <c r="L65" s="188"/>
      <c r="M65" s="188"/>
      <c r="N65" s="188"/>
      <c r="O65" s="188"/>
      <c r="P65" s="189"/>
      <c r="Q65" s="32"/>
    </row>
    <row r="66" spans="1:17" x14ac:dyDescent="0.2">
      <c r="A66" s="32"/>
      <c r="B66" s="187"/>
      <c r="C66" s="188"/>
      <c r="D66" s="188"/>
      <c r="E66" s="188"/>
      <c r="F66" s="188"/>
      <c r="G66" s="188"/>
      <c r="H66" s="188"/>
      <c r="I66" s="188"/>
      <c r="J66" s="188"/>
      <c r="K66" s="188"/>
      <c r="L66" s="188"/>
      <c r="M66" s="188"/>
      <c r="N66" s="188"/>
      <c r="O66" s="188"/>
      <c r="P66" s="189"/>
      <c r="Q66" s="32"/>
    </row>
    <row r="67" spans="1:17" ht="13.5" thickBot="1" x14ac:dyDescent="0.25">
      <c r="A67" s="32"/>
      <c r="B67" s="190"/>
      <c r="C67" s="191"/>
      <c r="D67" s="191"/>
      <c r="E67" s="191"/>
      <c r="F67" s="191"/>
      <c r="G67" s="191"/>
      <c r="H67" s="191"/>
      <c r="I67" s="191"/>
      <c r="J67" s="191"/>
      <c r="K67" s="191"/>
      <c r="L67" s="191"/>
      <c r="M67" s="191"/>
      <c r="N67" s="191"/>
      <c r="O67" s="191"/>
      <c r="P67" s="192"/>
      <c r="Q67" s="32"/>
    </row>
    <row r="68" spans="1:17" s="21" customFormat="1" ht="4.5" customHeight="1" thickBot="1" x14ac:dyDescent="0.25">
      <c r="A68" s="193"/>
      <c r="B68" s="193"/>
      <c r="C68" s="193"/>
      <c r="D68" s="193"/>
      <c r="E68" s="193"/>
      <c r="F68" s="193"/>
      <c r="G68" s="193"/>
      <c r="H68" s="193"/>
      <c r="I68" s="193"/>
      <c r="J68" s="193"/>
      <c r="K68" s="193"/>
      <c r="L68" s="193"/>
      <c r="M68" s="193"/>
      <c r="N68" s="193"/>
      <c r="O68" s="193"/>
      <c r="P68" s="193"/>
      <c r="Q68" s="193"/>
    </row>
    <row r="69" spans="1:17" ht="80.25" customHeight="1" thickBot="1" x14ac:dyDescent="0.25">
      <c r="A69" s="32"/>
      <c r="B69" s="20" t="s">
        <v>5</v>
      </c>
      <c r="C69" s="194"/>
      <c r="D69" s="195"/>
      <c r="E69" s="195"/>
      <c r="F69" s="195"/>
      <c r="G69" s="195"/>
      <c r="H69" s="195"/>
      <c r="I69" s="195"/>
      <c r="J69" s="195"/>
      <c r="K69" s="195"/>
      <c r="L69" s="195"/>
      <c r="M69" s="195"/>
      <c r="N69" s="195"/>
      <c r="O69" s="195"/>
      <c r="P69" s="196"/>
      <c r="Q69" s="32"/>
    </row>
    <row r="70" spans="1:17" ht="41.25" customHeight="1" thickBot="1" x14ac:dyDescent="0.25">
      <c r="A70" s="32"/>
      <c r="B70" s="19" t="s">
        <v>63</v>
      </c>
      <c r="C70" s="197" t="s">
        <v>139</v>
      </c>
      <c r="D70" s="198"/>
      <c r="E70" s="198"/>
      <c r="F70" s="198"/>
      <c r="G70" s="198"/>
      <c r="H70" s="198"/>
      <c r="I70" s="198"/>
      <c r="J70" s="198"/>
      <c r="K70" s="198"/>
      <c r="L70" s="198"/>
      <c r="M70" s="198"/>
      <c r="N70" s="198"/>
      <c r="O70" s="198"/>
      <c r="P70" s="199"/>
      <c r="Q70" s="32"/>
    </row>
    <row r="71" spans="1:17" ht="27.75" customHeight="1" thickBot="1" x14ac:dyDescent="0.25">
      <c r="A71" s="32"/>
      <c r="B71" s="19" t="s">
        <v>84</v>
      </c>
      <c r="C71" s="170"/>
      <c r="D71" s="170"/>
      <c r="E71" s="170"/>
      <c r="F71" s="170"/>
      <c r="G71" s="170"/>
      <c r="H71" s="170"/>
      <c r="I71" s="170"/>
      <c r="J71" s="170"/>
      <c r="K71" s="170"/>
      <c r="L71" s="170"/>
      <c r="M71" s="170"/>
      <c r="N71" s="170"/>
      <c r="O71" s="170"/>
      <c r="P71" s="171"/>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7"/>
      <c r="G120" s="37"/>
      <c r="H120" s="37"/>
      <c r="I120" s="38"/>
      <c r="J120" s="38"/>
      <c r="K120" s="38"/>
      <c r="L120" s="38"/>
      <c r="M120" s="38"/>
      <c r="N120" s="38"/>
      <c r="O120" s="38"/>
      <c r="P120" s="38"/>
      <c r="Q120" s="38"/>
      <c r="R120" s="38"/>
      <c r="S120" s="38"/>
    </row>
    <row r="121" spans="1:19" ht="76.5" x14ac:dyDescent="0.2">
      <c r="A121" s="38"/>
      <c r="B121" s="42" t="s">
        <v>77</v>
      </c>
      <c r="C121" s="38"/>
      <c r="D121" s="38">
        <v>2014</v>
      </c>
      <c r="E121" s="38"/>
      <c r="F121" s="37"/>
      <c r="G121" s="37"/>
      <c r="H121" s="37"/>
      <c r="I121" s="38"/>
      <c r="J121" s="38"/>
      <c r="K121" s="38"/>
      <c r="L121" s="38"/>
      <c r="M121" s="38"/>
      <c r="N121" s="38"/>
      <c r="O121" s="38"/>
      <c r="P121" s="38"/>
      <c r="Q121" s="38"/>
      <c r="R121" s="38"/>
      <c r="S121" s="38"/>
    </row>
    <row r="122" spans="1:19" ht="63.75" x14ac:dyDescent="0.2">
      <c r="A122" s="38"/>
      <c r="B122" s="42" t="s">
        <v>78</v>
      </c>
      <c r="C122" s="38"/>
      <c r="D122" s="38">
        <v>2016</v>
      </c>
      <c r="E122" s="38"/>
      <c r="F122" s="37"/>
      <c r="G122" s="37"/>
      <c r="H122" s="37"/>
      <c r="I122" s="38"/>
      <c r="J122" s="38"/>
      <c r="K122" s="38"/>
      <c r="L122" s="38"/>
      <c r="M122" s="38"/>
      <c r="N122" s="38"/>
      <c r="O122" s="38"/>
      <c r="P122" s="38"/>
      <c r="Q122" s="38"/>
      <c r="R122" s="38"/>
      <c r="S122" s="38"/>
    </row>
    <row r="123" spans="1:19" ht="38.25" x14ac:dyDescent="0.2">
      <c r="A123" s="38"/>
      <c r="B123" s="42" t="s">
        <v>82</v>
      </c>
      <c r="C123" s="38"/>
      <c r="D123" s="38">
        <v>2017</v>
      </c>
      <c r="E123" s="38"/>
      <c r="F123" s="37"/>
      <c r="G123" s="37"/>
      <c r="H123" s="37"/>
      <c r="I123" s="38"/>
      <c r="J123" s="38"/>
      <c r="K123" s="38"/>
      <c r="L123" s="38"/>
      <c r="M123" s="38"/>
      <c r="N123" s="38"/>
      <c r="O123" s="38"/>
      <c r="P123" s="38"/>
      <c r="Q123" s="38"/>
      <c r="R123" s="38"/>
      <c r="S123" s="38"/>
    </row>
    <row r="124" spans="1:19" ht="63.75" x14ac:dyDescent="0.2">
      <c r="A124" s="38"/>
      <c r="B124" s="42" t="s">
        <v>79</v>
      </c>
      <c r="C124" s="38"/>
      <c r="D124" s="38"/>
      <c r="E124" s="38"/>
      <c r="F124" s="37"/>
      <c r="G124" s="37"/>
      <c r="H124" s="37"/>
      <c r="I124" s="38"/>
      <c r="J124" s="38"/>
      <c r="K124" s="38"/>
      <c r="L124" s="38"/>
      <c r="M124" s="38"/>
      <c r="N124" s="38"/>
      <c r="O124" s="38"/>
      <c r="P124" s="38"/>
      <c r="Q124" s="38"/>
      <c r="R124" s="38"/>
      <c r="S124" s="38"/>
    </row>
    <row r="125" spans="1:19" ht="63.75" x14ac:dyDescent="0.2">
      <c r="A125" s="38"/>
      <c r="B125" s="42" t="s">
        <v>80</v>
      </c>
      <c r="C125" s="38"/>
      <c r="D125" s="38"/>
      <c r="E125" s="38"/>
      <c r="F125" s="37"/>
      <c r="G125" s="37"/>
      <c r="H125" s="37"/>
      <c r="I125" s="38"/>
      <c r="J125" s="38"/>
      <c r="K125" s="38"/>
      <c r="L125" s="38"/>
      <c r="M125" s="38"/>
      <c r="N125" s="38"/>
      <c r="O125" s="38"/>
      <c r="P125" s="38"/>
      <c r="Q125" s="38"/>
      <c r="R125" s="38"/>
      <c r="S125" s="38"/>
    </row>
    <row r="126" spans="1:19" ht="51" x14ac:dyDescent="0.2">
      <c r="A126" s="38"/>
      <c r="B126" s="42" t="s">
        <v>81</v>
      </c>
      <c r="C126" s="38"/>
      <c r="D126" s="38"/>
      <c r="E126" s="38"/>
      <c r="F126" s="37"/>
      <c r="G126" s="37"/>
      <c r="H126" s="37"/>
      <c r="I126" s="38"/>
      <c r="J126" s="38"/>
      <c r="K126" s="38"/>
      <c r="L126" s="38"/>
      <c r="M126" s="38"/>
      <c r="N126" s="38"/>
      <c r="O126" s="38"/>
      <c r="P126" s="38"/>
      <c r="Q126" s="38"/>
      <c r="R126" s="38"/>
      <c r="S126" s="38"/>
    </row>
    <row r="127" spans="1:19" x14ac:dyDescent="0.2">
      <c r="A127" s="38"/>
      <c r="B127" s="42" t="s">
        <v>114</v>
      </c>
      <c r="C127" s="37"/>
      <c r="D127" s="37"/>
      <c r="E127" s="37"/>
      <c r="F127" s="37"/>
      <c r="G127" s="37"/>
      <c r="H127" s="37"/>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O10:P10"/>
    <mergeCell ref="B2:B5"/>
    <mergeCell ref="C2:M2"/>
    <mergeCell ref="N2:P2"/>
    <mergeCell ref="C3:M3"/>
    <mergeCell ref="N3:P3"/>
    <mergeCell ref="C4:M4"/>
    <mergeCell ref="N4:P4"/>
    <mergeCell ref="C5:M5"/>
    <mergeCell ref="N5:P5"/>
    <mergeCell ref="B17:P17"/>
    <mergeCell ref="C18:P18"/>
    <mergeCell ref="B19:P19"/>
    <mergeCell ref="B20:P20"/>
    <mergeCell ref="B21:P21"/>
    <mergeCell ref="B7:P8"/>
    <mergeCell ref="B9:P9"/>
    <mergeCell ref="D10:G10"/>
    <mergeCell ref="H10:J10"/>
    <mergeCell ref="K10:N10"/>
    <mergeCell ref="B11:P11"/>
    <mergeCell ref="C12:P12"/>
    <mergeCell ref="B13:P13"/>
    <mergeCell ref="C14:P14"/>
    <mergeCell ref="B15:P15"/>
    <mergeCell ref="C16:P16"/>
    <mergeCell ref="B29:P29"/>
    <mergeCell ref="C30:P30"/>
    <mergeCell ref="B31:P31"/>
    <mergeCell ref="C32:P32"/>
    <mergeCell ref="B33:P33"/>
    <mergeCell ref="C22:P22"/>
    <mergeCell ref="C34:P34"/>
    <mergeCell ref="B23:P23"/>
    <mergeCell ref="C24:P24"/>
    <mergeCell ref="B25:P25"/>
    <mergeCell ref="C26:P26"/>
    <mergeCell ref="B27:P27"/>
    <mergeCell ref="D28:G28"/>
    <mergeCell ref="H28:J28"/>
    <mergeCell ref="K28:M28"/>
    <mergeCell ref="N28:O28"/>
    <mergeCell ref="B35:P35"/>
    <mergeCell ref="C36:P36"/>
    <mergeCell ref="B38:P38"/>
    <mergeCell ref="C39:G39"/>
    <mergeCell ref="H39:L39"/>
    <mergeCell ref="M39:P39"/>
    <mergeCell ref="C40:G40"/>
    <mergeCell ref="H40:L40"/>
    <mergeCell ref="M40:P40"/>
    <mergeCell ref="C41:G41"/>
    <mergeCell ref="H41:L41"/>
    <mergeCell ref="M41:P41"/>
    <mergeCell ref="C69:P69"/>
    <mergeCell ref="C70:P70"/>
    <mergeCell ref="C42:G42"/>
    <mergeCell ref="H42:L42"/>
    <mergeCell ref="M42:P42"/>
    <mergeCell ref="C43:G43"/>
    <mergeCell ref="H43:L43"/>
    <mergeCell ref="M43:P43"/>
    <mergeCell ref="C71:P71"/>
    <mergeCell ref="C44:G44"/>
    <mergeCell ref="H44:L44"/>
    <mergeCell ref="M44:P44"/>
    <mergeCell ref="B46:P46"/>
    <mergeCell ref="B48:B49"/>
    <mergeCell ref="B50:P50"/>
    <mergeCell ref="B51:P51"/>
    <mergeCell ref="B52:P67"/>
    <mergeCell ref="A68:Q68"/>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topLeftCell="A11" zoomScale="84" zoomScaleNormal="84" workbookViewId="0">
      <selection activeCell="C14" sqref="C14"/>
    </sheetView>
  </sheetViews>
  <sheetFormatPr baseColWidth="10" defaultRowHeight="30" customHeight="1" x14ac:dyDescent="0.2"/>
  <cols>
    <col min="1" max="1" width="28.5703125" style="86" customWidth="1"/>
    <col min="2" max="2" width="38.42578125" style="79" customWidth="1"/>
    <col min="3" max="12" width="15.7109375" style="79" customWidth="1"/>
    <col min="13" max="13" width="24" style="79" customWidth="1"/>
    <col min="14" max="14" width="10.7109375" style="79" customWidth="1"/>
    <col min="15" max="15" width="27.5703125" style="79" bestFit="1" customWidth="1"/>
    <col min="16" max="18" width="11.42578125" style="110"/>
    <col min="19" max="19" width="11.42578125" style="98" hidden="1" customWidth="1"/>
    <col min="20" max="20" width="11.42578125" style="110"/>
    <col min="21" max="16384" width="11.42578125" style="79"/>
  </cols>
  <sheetData>
    <row r="1" spans="1:24" ht="30" customHeight="1" x14ac:dyDescent="0.25">
      <c r="A1" s="456"/>
      <c r="B1" s="457" t="s">
        <v>56</v>
      </c>
      <c r="C1" s="458"/>
      <c r="D1" s="458"/>
      <c r="E1" s="458"/>
      <c r="F1" s="458"/>
      <c r="G1" s="458"/>
      <c r="H1" s="458"/>
      <c r="I1" s="458"/>
      <c r="J1" s="458"/>
      <c r="K1" s="458"/>
      <c r="L1" s="458"/>
      <c r="M1" s="459"/>
      <c r="N1" s="460" t="s">
        <v>57</v>
      </c>
      <c r="O1" s="461"/>
      <c r="P1" s="109"/>
      <c r="Q1" s="109"/>
      <c r="T1" s="109"/>
      <c r="U1" s="76"/>
      <c r="V1" s="76"/>
      <c r="W1" s="77"/>
      <c r="X1" s="78"/>
    </row>
    <row r="2" spans="1:24" s="54" customFormat="1" ht="30" customHeight="1" x14ac:dyDescent="0.25">
      <c r="A2" s="456"/>
      <c r="B2" s="457" t="s">
        <v>87</v>
      </c>
      <c r="C2" s="458"/>
      <c r="D2" s="458"/>
      <c r="E2" s="458"/>
      <c r="F2" s="458"/>
      <c r="G2" s="458"/>
      <c r="H2" s="458"/>
      <c r="I2" s="458"/>
      <c r="J2" s="458"/>
      <c r="K2" s="458"/>
      <c r="L2" s="458"/>
      <c r="M2" s="459"/>
      <c r="N2" s="460" t="s">
        <v>184</v>
      </c>
      <c r="O2" s="461"/>
      <c r="P2" s="111"/>
      <c r="Q2" s="111"/>
      <c r="R2" s="112"/>
      <c r="S2" s="99">
        <v>0.9</v>
      </c>
      <c r="T2" s="111"/>
      <c r="U2" s="80"/>
      <c r="V2" s="80"/>
      <c r="W2" s="81"/>
      <c r="X2" s="82"/>
    </row>
    <row r="3" spans="1:24" s="54" customFormat="1" ht="30" customHeight="1" x14ac:dyDescent="0.25">
      <c r="A3" s="456"/>
      <c r="B3" s="457" t="s">
        <v>89</v>
      </c>
      <c r="C3" s="458"/>
      <c r="D3" s="458"/>
      <c r="E3" s="458"/>
      <c r="F3" s="458"/>
      <c r="G3" s="458"/>
      <c r="H3" s="458"/>
      <c r="I3" s="458"/>
      <c r="J3" s="458"/>
      <c r="K3" s="458"/>
      <c r="L3" s="458"/>
      <c r="M3" s="459"/>
      <c r="N3" s="460" t="s">
        <v>185</v>
      </c>
      <c r="O3" s="461"/>
      <c r="P3" s="111"/>
      <c r="Q3" s="111"/>
      <c r="R3" s="112"/>
      <c r="S3" s="99">
        <v>0.89999899999999999</v>
      </c>
      <c r="T3" s="111"/>
      <c r="U3" s="80"/>
      <c r="V3" s="80"/>
      <c r="W3" s="81"/>
      <c r="X3" s="82"/>
    </row>
    <row r="4" spans="1:24" s="54" customFormat="1" ht="30" customHeight="1" x14ac:dyDescent="0.25">
      <c r="A4" s="456"/>
      <c r="B4" s="457" t="s">
        <v>91</v>
      </c>
      <c r="C4" s="458"/>
      <c r="D4" s="458"/>
      <c r="E4" s="458"/>
      <c r="F4" s="458"/>
      <c r="G4" s="458"/>
      <c r="H4" s="458"/>
      <c r="I4" s="458"/>
      <c r="J4" s="458"/>
      <c r="K4" s="458"/>
      <c r="L4" s="458"/>
      <c r="M4" s="459"/>
      <c r="N4" s="460" t="s">
        <v>222</v>
      </c>
      <c r="O4" s="461"/>
      <c r="P4" s="113"/>
      <c r="Q4" s="113"/>
      <c r="R4" s="112"/>
      <c r="S4" s="99">
        <v>0.8</v>
      </c>
      <c r="T4" s="113"/>
      <c r="U4" s="83"/>
      <c r="V4" s="83"/>
      <c r="W4" s="81"/>
      <c r="X4" s="82"/>
    </row>
    <row r="5" spans="1:24" s="54" customFormat="1" ht="18" x14ac:dyDescent="0.25">
      <c r="A5" s="102"/>
      <c r="B5" s="103"/>
      <c r="C5" s="104"/>
      <c r="D5" s="104"/>
      <c r="E5" s="104"/>
      <c r="F5" s="104"/>
      <c r="G5" s="104"/>
      <c r="H5" s="104"/>
      <c r="I5" s="104"/>
      <c r="J5" s="104"/>
      <c r="K5" s="104"/>
      <c r="L5" s="104"/>
      <c r="M5" s="105"/>
      <c r="N5" s="105"/>
      <c r="O5" s="105"/>
      <c r="P5" s="113"/>
      <c r="Q5" s="113"/>
      <c r="R5" s="112"/>
      <c r="S5" s="99">
        <v>0.79999900000000002</v>
      </c>
      <c r="T5" s="113"/>
      <c r="U5" s="83"/>
      <c r="V5" s="83"/>
      <c r="W5" s="81"/>
      <c r="X5" s="82"/>
    </row>
    <row r="6" spans="1:24" s="54" customFormat="1" ht="13.5" customHeight="1" x14ac:dyDescent="0.25">
      <c r="A6" s="106" t="s">
        <v>0</v>
      </c>
      <c r="B6" s="107"/>
      <c r="C6" s="465" t="str">
        <f>SatisfaccionCliente!C12</f>
        <v>ATENCION AL CIUDADANO</v>
      </c>
      <c r="D6" s="465"/>
      <c r="E6" s="465"/>
      <c r="F6" s="465"/>
      <c r="G6" s="465"/>
      <c r="H6" s="465"/>
      <c r="I6" s="465"/>
      <c r="J6" s="465"/>
      <c r="K6" s="465"/>
      <c r="L6" s="465"/>
      <c r="M6" s="465"/>
      <c r="N6" s="465"/>
      <c r="O6" s="465"/>
      <c r="P6" s="112"/>
      <c r="Q6" s="112"/>
      <c r="R6" s="112"/>
      <c r="S6" s="99"/>
      <c r="T6" s="112"/>
    </row>
    <row r="7" spans="1:24" s="54" customFormat="1" ht="11.25" customHeight="1" x14ac:dyDescent="0.2">
      <c r="A7" s="108"/>
      <c r="B7" s="107"/>
      <c r="C7" s="107"/>
      <c r="D7" s="107"/>
      <c r="E7" s="107"/>
      <c r="F7" s="107"/>
      <c r="G7" s="107"/>
      <c r="H7" s="107"/>
      <c r="I7" s="107"/>
      <c r="J7" s="107"/>
      <c r="K7" s="107"/>
      <c r="L7" s="107"/>
      <c r="M7" s="107"/>
      <c r="N7" s="107"/>
      <c r="O7" s="107"/>
      <c r="P7" s="112"/>
      <c r="Q7" s="112"/>
      <c r="R7" s="112"/>
      <c r="S7" s="99"/>
      <c r="T7" s="112"/>
    </row>
    <row r="8" spans="1:24" s="84" customFormat="1" ht="30" customHeight="1" x14ac:dyDescent="0.2">
      <c r="A8" s="462" t="s">
        <v>92</v>
      </c>
      <c r="B8" s="462" t="s">
        <v>20</v>
      </c>
      <c r="C8" s="462" t="str">
        <f>SatisfaccionCliente!C14</f>
        <v>Satisfacción del Cliente</v>
      </c>
      <c r="D8" s="462"/>
      <c r="E8" s="462"/>
      <c r="F8" s="462"/>
      <c r="G8" s="462"/>
      <c r="H8" s="462"/>
      <c r="I8" s="462"/>
      <c r="J8" s="462"/>
      <c r="K8" s="462"/>
      <c r="L8" s="462"/>
      <c r="M8" s="462" t="s">
        <v>94</v>
      </c>
      <c r="N8" s="462"/>
      <c r="O8" s="462"/>
      <c r="P8" s="114"/>
      <c r="Q8" s="114"/>
      <c r="R8" s="114"/>
      <c r="S8" s="98"/>
      <c r="T8" s="114"/>
    </row>
    <row r="9" spans="1:24" s="85" customFormat="1" ht="30" customHeight="1" x14ac:dyDescent="0.2">
      <c r="A9" s="462"/>
      <c r="B9" s="462"/>
      <c r="C9" s="127" t="s">
        <v>175</v>
      </c>
      <c r="D9" s="127" t="s">
        <v>93</v>
      </c>
      <c r="E9" s="127" t="s">
        <v>176</v>
      </c>
      <c r="F9" s="127" t="s">
        <v>93</v>
      </c>
      <c r="G9" s="127" t="s">
        <v>177</v>
      </c>
      <c r="H9" s="127" t="s">
        <v>93</v>
      </c>
      <c r="I9" s="127" t="s">
        <v>178</v>
      </c>
      <c r="J9" s="127" t="s">
        <v>93</v>
      </c>
      <c r="K9" s="127" t="s">
        <v>10</v>
      </c>
      <c r="L9" s="127" t="s">
        <v>93</v>
      </c>
      <c r="M9" s="462"/>
      <c r="N9" s="462"/>
      <c r="O9" s="462"/>
      <c r="P9" s="115"/>
      <c r="Q9" s="115"/>
      <c r="R9" s="115"/>
      <c r="S9" s="98"/>
      <c r="T9" s="115"/>
    </row>
    <row r="10" spans="1:24" s="54" customFormat="1" ht="69.95" customHeight="1" x14ac:dyDescent="0.2">
      <c r="A10" s="463" t="s">
        <v>193</v>
      </c>
      <c r="B10" s="140" t="str">
        <f>SatisfaccionCliente!B40</f>
        <v>Total clientes que califican entre excelente(Superó mis Expectativas)  y bueno (Cumplió mis Expectativas) el servicio</v>
      </c>
      <c r="C10" s="141">
        <f>C12+C14+C16+C18+C20+C22+C24</f>
        <v>2874</v>
      </c>
      <c r="D10" s="464">
        <f>IF(C10=0,"0",C10/C11)</f>
        <v>0.939522719843086</v>
      </c>
      <c r="E10" s="141">
        <f>E12+E14+E16+E18+E20+E22+E24</f>
        <v>2996</v>
      </c>
      <c r="F10" s="464">
        <f>IF(E10=0,"0",E10/E11)</f>
        <v>0.93449781659388642</v>
      </c>
      <c r="G10" s="141">
        <f>G12+G14+G16+G18+G20+G22+G24</f>
        <v>3062</v>
      </c>
      <c r="H10" s="464">
        <f>IF(G10=0,"0",G10/G11)</f>
        <v>0.95211442786069655</v>
      </c>
      <c r="I10" s="141">
        <f>I12+I14+I16+I18+I20+I22+I24</f>
        <v>2487</v>
      </c>
      <c r="J10" s="464">
        <f>IF(I10=0,"0",I10/I11)</f>
        <v>0.94598706732597948</v>
      </c>
      <c r="K10" s="141">
        <f>K12+K14+K16+K18+K20+K22+K24</f>
        <v>11419</v>
      </c>
      <c r="L10" s="464">
        <f>IF(K10=0,"0",K10/K11)</f>
        <v>0.94293971924029729</v>
      </c>
      <c r="M10" s="466"/>
      <c r="N10" s="466"/>
      <c r="O10" s="466"/>
      <c r="P10" s="112"/>
      <c r="Q10" s="112"/>
      <c r="R10" s="112"/>
      <c r="S10" s="98"/>
      <c r="T10" s="112"/>
    </row>
    <row r="11" spans="1:24" s="54" customFormat="1" ht="69.95" customHeight="1" x14ac:dyDescent="0.2">
      <c r="A11" s="463"/>
      <c r="B11" s="140" t="str">
        <f>SatisfaccionCliente!B41</f>
        <v>Total de Usuarios que presentaron la encuesta</v>
      </c>
      <c r="C11" s="141">
        <f>C13+C15+C17+C19+C21+C23+C25</f>
        <v>3059</v>
      </c>
      <c r="D11" s="464"/>
      <c r="E11" s="141">
        <f>E13+E15+E17+E19+E21+E23+E25</f>
        <v>3206</v>
      </c>
      <c r="F11" s="464"/>
      <c r="G11" s="141">
        <f>G13+G15+G17+G19+G21+G23+G25</f>
        <v>3216</v>
      </c>
      <c r="H11" s="464"/>
      <c r="I11" s="141">
        <f>I13+I15+I17+I19+I21+I23+I25</f>
        <v>2629</v>
      </c>
      <c r="J11" s="464"/>
      <c r="K11" s="141">
        <f>K13+K15+K17+K19+K21+K23+K25</f>
        <v>12110</v>
      </c>
      <c r="L11" s="464"/>
      <c r="M11" s="466"/>
      <c r="N11" s="466"/>
      <c r="O11" s="466"/>
      <c r="P11" s="112"/>
      <c r="Q11" s="112"/>
      <c r="R11" s="112"/>
      <c r="S11" s="98"/>
      <c r="T11" s="112"/>
    </row>
    <row r="12" spans="1:24" ht="99.95" customHeight="1" x14ac:dyDescent="0.2">
      <c r="A12" s="467" t="s">
        <v>194</v>
      </c>
      <c r="B12" s="142" t="str">
        <f t="shared" ref="B12:B25" si="0">B10</f>
        <v>Total clientes que califican entre excelente(Superó mis Expectativas)  y bueno (Cumplió mis Expectativas) el servicio</v>
      </c>
      <c r="C12" s="123">
        <v>1386</v>
      </c>
      <c r="D12" s="464">
        <f>IF(C12=0,"0",C12/C13)</f>
        <v>0.88224061107574792</v>
      </c>
      <c r="E12" s="124">
        <v>1431</v>
      </c>
      <c r="F12" s="464">
        <f>IF(E12=0,"0",E12/E13)</f>
        <v>0.87202925045703839</v>
      </c>
      <c r="G12" s="124">
        <v>1455</v>
      </c>
      <c r="H12" s="464">
        <f>IF(G12=0,"0",G12/G13)</f>
        <v>0.90428837787445615</v>
      </c>
      <c r="I12" s="124">
        <v>1119</v>
      </c>
      <c r="J12" s="464">
        <f>IF(I12=0,"0",I12/I13)</f>
        <v>0.89234449760765555</v>
      </c>
      <c r="K12" s="143">
        <f t="shared" ref="K12:K25" si="1">C12+E12+G12+I12</f>
        <v>5391</v>
      </c>
      <c r="L12" s="464">
        <f>IF(K12=0,"0",K12/K13)</f>
        <v>0.88740740740740742</v>
      </c>
      <c r="M12" s="488" t="s">
        <v>290</v>
      </c>
      <c r="N12" s="488"/>
      <c r="O12" s="488"/>
    </row>
    <row r="13" spans="1:24" ht="190.5" customHeight="1" x14ac:dyDescent="0.2">
      <c r="A13" s="467"/>
      <c r="B13" s="142" t="str">
        <f t="shared" si="0"/>
        <v>Total de Usuarios que presentaron la encuesta</v>
      </c>
      <c r="C13" s="123">
        <v>1571</v>
      </c>
      <c r="D13" s="464"/>
      <c r="E13" s="124">
        <v>1641</v>
      </c>
      <c r="F13" s="464"/>
      <c r="G13" s="124">
        <v>1609</v>
      </c>
      <c r="H13" s="464"/>
      <c r="I13" s="124">
        <v>1254</v>
      </c>
      <c r="J13" s="464"/>
      <c r="K13" s="143">
        <f t="shared" si="1"/>
        <v>6075</v>
      </c>
      <c r="L13" s="464"/>
      <c r="M13" s="488"/>
      <c r="N13" s="488"/>
      <c r="O13" s="488"/>
    </row>
    <row r="14" spans="1:24" ht="99.95" customHeight="1" x14ac:dyDescent="0.2">
      <c r="A14" s="467" t="s">
        <v>195</v>
      </c>
      <c r="B14" s="142" t="str">
        <f t="shared" si="0"/>
        <v>Total clientes que califican entre excelente(Superó mis Expectativas)  y bueno (Cumplió mis Expectativas) el servicio</v>
      </c>
      <c r="C14" s="123">
        <v>431</v>
      </c>
      <c r="D14" s="464">
        <f>IF(C14=0,"0",C14/C15)</f>
        <v>1</v>
      </c>
      <c r="E14" s="116">
        <v>432</v>
      </c>
      <c r="F14" s="464">
        <f>IF(E14=0,"0",E14/E15)</f>
        <v>1</v>
      </c>
      <c r="G14" s="116">
        <v>567</v>
      </c>
      <c r="H14" s="464">
        <f>IF(G14=0,"0",G14/G15)</f>
        <v>1</v>
      </c>
      <c r="I14" s="116">
        <v>514</v>
      </c>
      <c r="J14" s="464">
        <f>IF(I14=0,"0",I14/I15)</f>
        <v>0.98656429942418422</v>
      </c>
      <c r="K14" s="145">
        <f t="shared" si="1"/>
        <v>1944</v>
      </c>
      <c r="L14" s="464">
        <f>IF(K14=0,"0",K14/K15)</f>
        <v>0.9964120963608406</v>
      </c>
      <c r="M14" s="488" t="s">
        <v>288</v>
      </c>
      <c r="N14" s="488"/>
      <c r="O14" s="488"/>
    </row>
    <row r="15" spans="1:24" ht="99.95" customHeight="1" x14ac:dyDescent="0.2">
      <c r="A15" s="467"/>
      <c r="B15" s="142" t="str">
        <f t="shared" si="0"/>
        <v>Total de Usuarios que presentaron la encuesta</v>
      </c>
      <c r="C15" s="123">
        <v>431</v>
      </c>
      <c r="D15" s="464"/>
      <c r="E15" s="116">
        <v>432</v>
      </c>
      <c r="F15" s="464"/>
      <c r="G15" s="116">
        <v>567</v>
      </c>
      <c r="H15" s="464"/>
      <c r="I15" s="116">
        <v>521</v>
      </c>
      <c r="J15" s="464"/>
      <c r="K15" s="145">
        <f t="shared" si="1"/>
        <v>1951</v>
      </c>
      <c r="L15" s="464"/>
      <c r="M15" s="488"/>
      <c r="N15" s="488"/>
      <c r="O15" s="488"/>
    </row>
    <row r="16" spans="1:24" ht="99.95" customHeight="1" x14ac:dyDescent="0.2">
      <c r="A16" s="467" t="s">
        <v>196</v>
      </c>
      <c r="B16" s="142" t="str">
        <f t="shared" si="0"/>
        <v>Total clientes que califican entre excelente(Superó mis Expectativas)  y bueno (Cumplió mis Expectativas) el servicio</v>
      </c>
      <c r="C16" s="126">
        <v>500</v>
      </c>
      <c r="D16" s="464">
        <f>IF(C16=0,"0",C16/C17)</f>
        <v>1</v>
      </c>
      <c r="E16" s="124">
        <v>579</v>
      </c>
      <c r="F16" s="464">
        <f>IF(E16=0,"0",E16/E17)</f>
        <v>1</v>
      </c>
      <c r="G16" s="124">
        <v>490</v>
      </c>
      <c r="H16" s="464">
        <f>IF(G16=0,"0",G16/G17)</f>
        <v>1</v>
      </c>
      <c r="I16" s="124">
        <v>422</v>
      </c>
      <c r="J16" s="464">
        <f>IF(I16=0,"0",I16/I17)</f>
        <v>1</v>
      </c>
      <c r="K16" s="143">
        <f t="shared" si="1"/>
        <v>1991</v>
      </c>
      <c r="L16" s="464">
        <f>IF(K16=0,"0",K16/K17)</f>
        <v>1</v>
      </c>
      <c r="M16" s="488" t="s">
        <v>284</v>
      </c>
      <c r="N16" s="488"/>
      <c r="O16" s="488"/>
    </row>
    <row r="17" spans="1:15" ht="99.95" customHeight="1" x14ac:dyDescent="0.2">
      <c r="A17" s="467"/>
      <c r="B17" s="142" t="str">
        <f t="shared" si="0"/>
        <v>Total de Usuarios que presentaron la encuesta</v>
      </c>
      <c r="C17" s="126">
        <v>500</v>
      </c>
      <c r="D17" s="464"/>
      <c r="E17" s="124">
        <v>579</v>
      </c>
      <c r="F17" s="464"/>
      <c r="G17" s="124">
        <v>490</v>
      </c>
      <c r="H17" s="464"/>
      <c r="I17" s="124">
        <v>422</v>
      </c>
      <c r="J17" s="464"/>
      <c r="K17" s="143">
        <f t="shared" si="1"/>
        <v>1991</v>
      </c>
      <c r="L17" s="464"/>
      <c r="M17" s="488"/>
      <c r="N17" s="488"/>
      <c r="O17" s="488"/>
    </row>
    <row r="18" spans="1:15" ht="99.95" customHeight="1" x14ac:dyDescent="0.2">
      <c r="A18" s="467" t="s">
        <v>197</v>
      </c>
      <c r="B18" s="142" t="str">
        <f t="shared" si="0"/>
        <v>Total clientes que califican entre excelente(Superó mis Expectativas)  y bueno (Cumplió mis Expectativas) el servicio</v>
      </c>
      <c r="C18" s="126">
        <v>86</v>
      </c>
      <c r="D18" s="464">
        <f>IF(C18=0,"0",C18/C19)</f>
        <v>1</v>
      </c>
      <c r="E18" s="124">
        <v>95</v>
      </c>
      <c r="F18" s="464">
        <f>IF(E18=0,"0",E18/E19)</f>
        <v>1</v>
      </c>
      <c r="G18" s="124">
        <v>100</v>
      </c>
      <c r="H18" s="464">
        <f>IF(G18=0,"0",G18/G19)</f>
        <v>1</v>
      </c>
      <c r="I18" s="124">
        <v>95</v>
      </c>
      <c r="J18" s="464">
        <f>IF(I18=0,"0",I18/I19)</f>
        <v>1</v>
      </c>
      <c r="K18" s="143">
        <f t="shared" si="1"/>
        <v>376</v>
      </c>
      <c r="L18" s="464">
        <f>IF(K18=0,"0",K18/K19)</f>
        <v>1</v>
      </c>
      <c r="M18" s="488" t="s">
        <v>259</v>
      </c>
      <c r="N18" s="488"/>
      <c r="O18" s="488"/>
    </row>
    <row r="19" spans="1:15" ht="99.95" customHeight="1" x14ac:dyDescent="0.2">
      <c r="A19" s="467"/>
      <c r="B19" s="142" t="str">
        <f t="shared" si="0"/>
        <v>Total de Usuarios que presentaron la encuesta</v>
      </c>
      <c r="C19" s="126">
        <v>86</v>
      </c>
      <c r="D19" s="464"/>
      <c r="E19" s="124">
        <v>95</v>
      </c>
      <c r="F19" s="464"/>
      <c r="G19" s="124">
        <v>100</v>
      </c>
      <c r="H19" s="464"/>
      <c r="I19" s="124">
        <v>95</v>
      </c>
      <c r="J19" s="464"/>
      <c r="K19" s="143">
        <f t="shared" si="1"/>
        <v>376</v>
      </c>
      <c r="L19" s="464"/>
      <c r="M19" s="488"/>
      <c r="N19" s="488"/>
      <c r="O19" s="488"/>
    </row>
    <row r="20" spans="1:15" ht="99.95" customHeight="1" x14ac:dyDescent="0.2">
      <c r="A20" s="467" t="s">
        <v>198</v>
      </c>
      <c r="B20" s="142" t="str">
        <f t="shared" si="0"/>
        <v>Total clientes que califican entre excelente(Superó mis Expectativas)  y bueno (Cumplió mis Expectativas) el servicio</v>
      </c>
      <c r="C20" s="126">
        <v>67</v>
      </c>
      <c r="D20" s="464">
        <f>IF(C20=0,"0",C20/C21)</f>
        <v>1</v>
      </c>
      <c r="E20" s="124">
        <v>71</v>
      </c>
      <c r="F20" s="464">
        <f>IF(E20=0,"0",E20/E21)</f>
        <v>1</v>
      </c>
      <c r="G20" s="124">
        <v>56</v>
      </c>
      <c r="H20" s="464">
        <f>IF(G20=0,"0",G20/G21)</f>
        <v>1</v>
      </c>
      <c r="I20" s="124">
        <v>75</v>
      </c>
      <c r="J20" s="464">
        <f>IF(I20=0,"0",I20/I21)</f>
        <v>1</v>
      </c>
      <c r="K20" s="143">
        <f t="shared" si="1"/>
        <v>269</v>
      </c>
      <c r="L20" s="464">
        <f>IF(K20=0,"0",K20/K21)</f>
        <v>1</v>
      </c>
      <c r="M20" s="488" t="s">
        <v>270</v>
      </c>
      <c r="N20" s="488"/>
      <c r="O20" s="488"/>
    </row>
    <row r="21" spans="1:15" ht="99.95" customHeight="1" x14ac:dyDescent="0.2">
      <c r="A21" s="467"/>
      <c r="B21" s="142" t="str">
        <f t="shared" si="0"/>
        <v>Total de Usuarios que presentaron la encuesta</v>
      </c>
      <c r="C21" s="126">
        <v>67</v>
      </c>
      <c r="D21" s="464"/>
      <c r="E21" s="124">
        <v>71</v>
      </c>
      <c r="F21" s="464"/>
      <c r="G21" s="124">
        <v>56</v>
      </c>
      <c r="H21" s="464"/>
      <c r="I21" s="124">
        <v>75</v>
      </c>
      <c r="J21" s="464"/>
      <c r="K21" s="143">
        <f t="shared" si="1"/>
        <v>269</v>
      </c>
      <c r="L21" s="464"/>
      <c r="M21" s="488"/>
      <c r="N21" s="488"/>
      <c r="O21" s="488"/>
    </row>
    <row r="22" spans="1:15" ht="99.95" customHeight="1" x14ac:dyDescent="0.2">
      <c r="A22" s="467" t="s">
        <v>199</v>
      </c>
      <c r="B22" s="142" t="str">
        <f t="shared" si="0"/>
        <v>Total clientes que califican entre excelente(Superó mis Expectativas)  y bueno (Cumplió mis Expectativas) el servicio</v>
      </c>
      <c r="C22" s="126">
        <v>121</v>
      </c>
      <c r="D22" s="464">
        <f>IF(C22=0,"0",C22/C23)</f>
        <v>1</v>
      </c>
      <c r="E22" s="124">
        <v>178</v>
      </c>
      <c r="F22" s="464">
        <f>IF(E22=0,"0",E22/E23)</f>
        <v>1</v>
      </c>
      <c r="G22" s="124">
        <v>244</v>
      </c>
      <c r="H22" s="464">
        <f>IF(G22=0,"0",G22/G23)</f>
        <v>1</v>
      </c>
      <c r="I22" s="124">
        <v>214</v>
      </c>
      <c r="J22" s="464">
        <f>IF(I22=0,"0",I22/I23)</f>
        <v>1</v>
      </c>
      <c r="K22" s="143">
        <f t="shared" si="1"/>
        <v>757</v>
      </c>
      <c r="L22" s="464">
        <f>IF(K22=0,"0",K22/K23)</f>
        <v>1</v>
      </c>
      <c r="M22" s="488" t="s">
        <v>266</v>
      </c>
      <c r="N22" s="488"/>
      <c r="O22" s="488"/>
    </row>
    <row r="23" spans="1:15" ht="99.95" customHeight="1" x14ac:dyDescent="0.2">
      <c r="A23" s="467"/>
      <c r="B23" s="142" t="str">
        <f t="shared" si="0"/>
        <v>Total de Usuarios que presentaron la encuesta</v>
      </c>
      <c r="C23" s="126">
        <v>121</v>
      </c>
      <c r="D23" s="464"/>
      <c r="E23" s="124">
        <v>178</v>
      </c>
      <c r="F23" s="464"/>
      <c r="G23" s="124">
        <v>244</v>
      </c>
      <c r="H23" s="464"/>
      <c r="I23" s="124">
        <v>214</v>
      </c>
      <c r="J23" s="464"/>
      <c r="K23" s="143">
        <f t="shared" si="1"/>
        <v>757</v>
      </c>
      <c r="L23" s="464"/>
      <c r="M23" s="488"/>
      <c r="N23" s="488"/>
      <c r="O23" s="488"/>
    </row>
    <row r="24" spans="1:15" ht="99.95" customHeight="1" x14ac:dyDescent="0.2">
      <c r="A24" s="467" t="s">
        <v>200</v>
      </c>
      <c r="B24" s="142" t="str">
        <f t="shared" si="0"/>
        <v>Total clientes que califican entre excelente(Superó mis Expectativas)  y bueno (Cumplió mis Expectativas) el servicio</v>
      </c>
      <c r="C24" s="126">
        <v>283</v>
      </c>
      <c r="D24" s="464">
        <f>IF(C24=0,"0",C24/C25)</f>
        <v>1</v>
      </c>
      <c r="E24" s="124">
        <v>210</v>
      </c>
      <c r="F24" s="464">
        <f>IF(E24=0,"0",E24/E25)</f>
        <v>1</v>
      </c>
      <c r="G24" s="124">
        <v>150</v>
      </c>
      <c r="H24" s="464">
        <f>IF(G24=0,"0",G24/G25)</f>
        <v>1</v>
      </c>
      <c r="I24" s="124">
        <v>48</v>
      </c>
      <c r="J24" s="464">
        <f>IF(I24=0,"0",I24/I25)</f>
        <v>1</v>
      </c>
      <c r="K24" s="143">
        <f t="shared" si="1"/>
        <v>691</v>
      </c>
      <c r="L24" s="464">
        <f>IF(K24=0,"0",K24/K25)</f>
        <v>1</v>
      </c>
      <c r="M24" s="488" t="s">
        <v>273</v>
      </c>
      <c r="N24" s="488"/>
      <c r="O24" s="488"/>
    </row>
    <row r="25" spans="1:15" ht="99.95" customHeight="1" x14ac:dyDescent="0.2">
      <c r="A25" s="467"/>
      <c r="B25" s="142" t="str">
        <f t="shared" si="0"/>
        <v>Total de Usuarios que presentaron la encuesta</v>
      </c>
      <c r="C25" s="126">
        <v>283</v>
      </c>
      <c r="D25" s="464"/>
      <c r="E25" s="124">
        <v>210</v>
      </c>
      <c r="F25" s="464"/>
      <c r="G25" s="124">
        <v>150</v>
      </c>
      <c r="H25" s="464"/>
      <c r="I25" s="124">
        <v>48</v>
      </c>
      <c r="J25" s="464"/>
      <c r="K25" s="143">
        <f t="shared" si="1"/>
        <v>691</v>
      </c>
      <c r="L25" s="464"/>
      <c r="M25" s="488"/>
      <c r="N25" s="488"/>
      <c r="O25" s="488"/>
    </row>
    <row r="66" spans="19:19" ht="30" customHeight="1" x14ac:dyDescent="0.2">
      <c r="S66" s="100"/>
    </row>
    <row r="136" spans="19:19" ht="30" customHeight="1" x14ac:dyDescent="0.2">
      <c r="S136" s="101"/>
    </row>
    <row r="137" spans="19:19" ht="30" customHeight="1" x14ac:dyDescent="0.2">
      <c r="S137" s="101"/>
    </row>
    <row r="138" spans="19:19" ht="30" customHeight="1" x14ac:dyDescent="0.2">
      <c r="S138" s="101"/>
    </row>
    <row r="139" spans="19:19" ht="30" customHeight="1" x14ac:dyDescent="0.2">
      <c r="S139" s="101"/>
    </row>
    <row r="140" spans="19:19" ht="30" customHeight="1" x14ac:dyDescent="0.2">
      <c r="S140" s="101"/>
    </row>
    <row r="141" spans="19:19" ht="30" customHeight="1" x14ac:dyDescent="0.2">
      <c r="S141" s="101"/>
    </row>
    <row r="142" spans="19:19" ht="30" customHeight="1" x14ac:dyDescent="0.2">
      <c r="S142" s="101"/>
    </row>
    <row r="143" spans="19:19" ht="30" customHeight="1" x14ac:dyDescent="0.2">
      <c r="S143" s="101"/>
    </row>
    <row r="144" spans="19:19" ht="30" customHeight="1" x14ac:dyDescent="0.2">
      <c r="S144" s="101"/>
    </row>
    <row r="145" spans="19:19" ht="30" customHeight="1" x14ac:dyDescent="0.2">
      <c r="S145" s="101"/>
    </row>
    <row r="146" spans="19:19" ht="30" customHeight="1" x14ac:dyDescent="0.2">
      <c r="S146" s="101"/>
    </row>
  </sheetData>
  <sheetProtection sheet="1" objects="1" scenarios="1" formatColumns="0" formatRows="0"/>
  <mergeCells count="70">
    <mergeCell ref="L18:L19"/>
    <mergeCell ref="L12:L13"/>
    <mergeCell ref="L14:L15"/>
    <mergeCell ref="L24:L25"/>
    <mergeCell ref="M24:O25"/>
    <mergeCell ref="M12:O13"/>
    <mergeCell ref="M16:O17"/>
    <mergeCell ref="M18:O19"/>
    <mergeCell ref="M20:O21"/>
    <mergeCell ref="M22:O23"/>
    <mergeCell ref="M14:O15"/>
    <mergeCell ref="L20:L21"/>
    <mergeCell ref="L22:L23"/>
    <mergeCell ref="A22:A23"/>
    <mergeCell ref="D22:D23"/>
    <mergeCell ref="F22:F23"/>
    <mergeCell ref="H22:H23"/>
    <mergeCell ref="J22:J23"/>
    <mergeCell ref="A20:A21"/>
    <mergeCell ref="D20:D21"/>
    <mergeCell ref="A24:A25"/>
    <mergeCell ref="D24:D25"/>
    <mergeCell ref="F24:F25"/>
    <mergeCell ref="H24:H25"/>
    <mergeCell ref="J24:J25"/>
    <mergeCell ref="A18:A19"/>
    <mergeCell ref="D18:D19"/>
    <mergeCell ref="F18:F19"/>
    <mergeCell ref="H18:H19"/>
    <mergeCell ref="J18:J19"/>
    <mergeCell ref="F20:F21"/>
    <mergeCell ref="H20:H21"/>
    <mergeCell ref="J20:J21"/>
    <mergeCell ref="A14:A15"/>
    <mergeCell ref="D14:D15"/>
    <mergeCell ref="F14:F15"/>
    <mergeCell ref="H14:H15"/>
    <mergeCell ref="J14:J15"/>
    <mergeCell ref="A16:A17"/>
    <mergeCell ref="D16:D17"/>
    <mergeCell ref="F16:F17"/>
    <mergeCell ref="H16:H17"/>
    <mergeCell ref="J16:J17"/>
    <mergeCell ref="A8:A9"/>
    <mergeCell ref="B8:B9"/>
    <mergeCell ref="C8:L8"/>
    <mergeCell ref="L16:L17"/>
    <mergeCell ref="M8:O9"/>
    <mergeCell ref="A12:A13"/>
    <mergeCell ref="D12:D13"/>
    <mergeCell ref="F12:F13"/>
    <mergeCell ref="H12:H13"/>
    <mergeCell ref="J12:J13"/>
    <mergeCell ref="C6:O6"/>
    <mergeCell ref="B4:M4"/>
    <mergeCell ref="N4:O4"/>
    <mergeCell ref="A10:A11"/>
    <mergeCell ref="D10:D11"/>
    <mergeCell ref="J10:J11"/>
    <mergeCell ref="L10:L11"/>
    <mergeCell ref="F10:F11"/>
    <mergeCell ref="H10:H11"/>
    <mergeCell ref="M10:O11"/>
    <mergeCell ref="B3:M3"/>
    <mergeCell ref="A1:A4"/>
    <mergeCell ref="B1:M1"/>
    <mergeCell ref="N1:O1"/>
    <mergeCell ref="B2:M2"/>
    <mergeCell ref="N2:O2"/>
    <mergeCell ref="N3:O3"/>
  </mergeCells>
  <conditionalFormatting sqref="D10:D11">
    <cfRule type="cellIs" dxfId="107" priority="25" stopIfTrue="1" operator="equal">
      <formula>"0"</formula>
    </cfRule>
    <cfRule type="cellIs" dxfId="106" priority="26" stopIfTrue="1" operator="greaterThanOrEqual">
      <formula>$S$2</formula>
    </cfRule>
    <cfRule type="cellIs" dxfId="105" priority="27" stopIfTrue="1" operator="lessThanOrEqual">
      <formula>$S$5</formula>
    </cfRule>
    <cfRule type="cellIs" dxfId="89" priority="28" stopIfTrue="1" operator="between">
      <formula>$S$3</formula>
      <formula>$S$4</formula>
    </cfRule>
  </conditionalFormatting>
  <conditionalFormatting sqref="D12:D25">
    <cfRule type="cellIs" dxfId="104" priority="21" stopIfTrue="1" operator="equal">
      <formula>"0"</formula>
    </cfRule>
    <cfRule type="cellIs" dxfId="103" priority="22" stopIfTrue="1" operator="greaterThanOrEqual">
      <formula>$S$2</formula>
    </cfRule>
    <cfRule type="cellIs" dxfId="102" priority="23" stopIfTrue="1" operator="lessThanOrEqual">
      <formula>$S$5</formula>
    </cfRule>
    <cfRule type="cellIs" dxfId="88" priority="24" stopIfTrue="1" operator="between">
      <formula>$S$3</formula>
      <formula>$S$4</formula>
    </cfRule>
  </conditionalFormatting>
  <conditionalFormatting sqref="F10:F25">
    <cfRule type="cellIs" dxfId="101" priority="13" stopIfTrue="1" operator="equal">
      <formula>"0"</formula>
    </cfRule>
    <cfRule type="cellIs" dxfId="100" priority="14" stopIfTrue="1" operator="greaterThanOrEqual">
      <formula>$S$2</formula>
    </cfRule>
    <cfRule type="cellIs" dxfId="99" priority="15" stopIfTrue="1" operator="lessThanOrEqual">
      <formula>$S$5</formula>
    </cfRule>
    <cfRule type="cellIs" dxfId="87" priority="16" stopIfTrue="1" operator="between">
      <formula>$S$3</formula>
      <formula>$S$4</formula>
    </cfRule>
  </conditionalFormatting>
  <conditionalFormatting sqref="H10:H25">
    <cfRule type="cellIs" dxfId="98" priority="9" stopIfTrue="1" operator="equal">
      <formula>"0"</formula>
    </cfRule>
    <cfRule type="cellIs" dxfId="97" priority="10" stopIfTrue="1" operator="greaterThanOrEqual">
      <formula>$S$2</formula>
    </cfRule>
    <cfRule type="cellIs" dxfId="96" priority="11" stopIfTrue="1" operator="lessThanOrEqual">
      <formula>$S$5</formula>
    </cfRule>
    <cfRule type="cellIs" dxfId="86" priority="12" stopIfTrue="1" operator="between">
      <formula>$S$3</formula>
      <formula>$S$4</formula>
    </cfRule>
  </conditionalFormatting>
  <conditionalFormatting sqref="J10:J25">
    <cfRule type="cellIs" dxfId="95" priority="5" stopIfTrue="1" operator="equal">
      <formula>"0"</formula>
    </cfRule>
    <cfRule type="cellIs" dxfId="94" priority="6" stopIfTrue="1" operator="greaterThanOrEqual">
      <formula>$S$2</formula>
    </cfRule>
    <cfRule type="cellIs" dxfId="93" priority="7" stopIfTrue="1" operator="lessThanOrEqual">
      <formula>$S$5</formula>
    </cfRule>
    <cfRule type="cellIs" dxfId="85" priority="8" stopIfTrue="1" operator="between">
      <formula>$S$3</formula>
      <formula>$S$4</formula>
    </cfRule>
  </conditionalFormatting>
  <conditionalFormatting sqref="L10:L25">
    <cfRule type="cellIs" dxfId="92" priority="1" stopIfTrue="1" operator="equal">
      <formula>"0"</formula>
    </cfRule>
    <cfRule type="cellIs" dxfId="91" priority="2" stopIfTrue="1" operator="greaterThanOrEqual">
      <formula>$S$2</formula>
    </cfRule>
    <cfRule type="cellIs" dxfId="90" priority="3" stopIfTrue="1" operator="lessThanOrEqual">
      <formula>$S$5</formula>
    </cfRule>
    <cfRule type="cellIs" dxfId="84" priority="4" stopIfTrue="1" operator="between">
      <formula>$S$3</formula>
      <formula>$S$4</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6"/>
  <sheetViews>
    <sheetView topLeftCell="A54" zoomScale="115" zoomScaleNormal="115" workbookViewId="0">
      <selection activeCell="X72" sqref="X72"/>
    </sheetView>
  </sheetViews>
  <sheetFormatPr baseColWidth="10" defaultRowHeight="12.75" x14ac:dyDescent="0.2"/>
  <cols>
    <col min="1" max="1" width="1.5703125"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2.140625" style="50" customWidth="1"/>
    <col min="17" max="17" width="11.7109375" style="50" customWidth="1"/>
    <col min="18" max="18" width="5.7109375" style="50" customWidth="1"/>
    <col min="19" max="19" width="5.85546875" style="98" customWidth="1"/>
    <col min="20" max="16384" width="11.42578125" style="50"/>
  </cols>
  <sheetData>
    <row r="1" spans="1:19" ht="3" customHeight="1" thickBot="1" x14ac:dyDescent="0.25">
      <c r="A1" s="88"/>
      <c r="B1" s="88"/>
      <c r="C1" s="88"/>
      <c r="D1" s="88"/>
      <c r="E1" s="88"/>
      <c r="F1" s="88"/>
      <c r="G1" s="88"/>
      <c r="H1" s="88"/>
      <c r="I1" s="88"/>
      <c r="J1" s="88"/>
      <c r="K1" s="88"/>
      <c r="L1" s="88"/>
      <c r="M1" s="88"/>
      <c r="N1" s="88"/>
      <c r="O1" s="88"/>
      <c r="P1" s="88"/>
      <c r="Q1" s="88"/>
    </row>
    <row r="2" spans="1:19" ht="16.5" customHeight="1" x14ac:dyDescent="0.2">
      <c r="A2" s="88"/>
      <c r="B2" s="324"/>
      <c r="C2" s="327" t="s">
        <v>56</v>
      </c>
      <c r="D2" s="328"/>
      <c r="E2" s="328"/>
      <c r="F2" s="328"/>
      <c r="G2" s="328"/>
      <c r="H2" s="328"/>
      <c r="I2" s="328"/>
      <c r="J2" s="328"/>
      <c r="K2" s="328"/>
      <c r="L2" s="328"/>
      <c r="M2" s="329"/>
      <c r="N2" s="330" t="s">
        <v>180</v>
      </c>
      <c r="O2" s="331"/>
      <c r="P2" s="332"/>
      <c r="Q2" s="88"/>
      <c r="S2" s="99">
        <v>0.85</v>
      </c>
    </row>
    <row r="3" spans="1:19" ht="15.75" customHeight="1" x14ac:dyDescent="0.2">
      <c r="A3" s="88"/>
      <c r="B3" s="325"/>
      <c r="C3" s="333" t="s">
        <v>58</v>
      </c>
      <c r="D3" s="334"/>
      <c r="E3" s="334"/>
      <c r="F3" s="334"/>
      <c r="G3" s="334"/>
      <c r="H3" s="334"/>
      <c r="I3" s="334"/>
      <c r="J3" s="334"/>
      <c r="K3" s="334"/>
      <c r="L3" s="334"/>
      <c r="M3" s="335"/>
      <c r="N3" s="336" t="s">
        <v>184</v>
      </c>
      <c r="O3" s="337"/>
      <c r="P3" s="338"/>
      <c r="Q3" s="88"/>
      <c r="S3" s="99">
        <v>0.84999899999999995</v>
      </c>
    </row>
    <row r="4" spans="1:19" ht="15.75" customHeight="1" x14ac:dyDescent="0.2">
      <c r="A4" s="88"/>
      <c r="B4" s="325"/>
      <c r="C4" s="333" t="s">
        <v>59</v>
      </c>
      <c r="D4" s="334"/>
      <c r="E4" s="334"/>
      <c r="F4" s="334"/>
      <c r="G4" s="334"/>
      <c r="H4" s="334"/>
      <c r="I4" s="334"/>
      <c r="J4" s="334"/>
      <c r="K4" s="334"/>
      <c r="L4" s="334"/>
      <c r="M4" s="335"/>
      <c r="N4" s="336" t="s">
        <v>181</v>
      </c>
      <c r="O4" s="337"/>
      <c r="P4" s="338"/>
      <c r="Q4" s="88"/>
      <c r="S4" s="99">
        <v>0.7</v>
      </c>
    </row>
    <row r="5" spans="1:19" ht="16.5" customHeight="1" thickBot="1" x14ac:dyDescent="0.25">
      <c r="A5" s="88"/>
      <c r="B5" s="326"/>
      <c r="C5" s="339" t="s">
        <v>60</v>
      </c>
      <c r="D5" s="340"/>
      <c r="E5" s="340"/>
      <c r="F5" s="340"/>
      <c r="G5" s="340"/>
      <c r="H5" s="340"/>
      <c r="I5" s="340"/>
      <c r="J5" s="340"/>
      <c r="K5" s="340"/>
      <c r="L5" s="340"/>
      <c r="M5" s="341"/>
      <c r="N5" s="342" t="s">
        <v>221</v>
      </c>
      <c r="O5" s="343"/>
      <c r="P5" s="344"/>
      <c r="Q5" s="88"/>
      <c r="S5" s="99">
        <v>0.69999900000000004</v>
      </c>
    </row>
    <row r="6" spans="1:19" ht="3.75" customHeight="1" thickBot="1" x14ac:dyDescent="0.25">
      <c r="A6" s="88"/>
      <c r="B6" s="88"/>
      <c r="C6" s="88"/>
      <c r="D6" s="88"/>
      <c r="E6" s="88"/>
      <c r="F6" s="88"/>
      <c r="G6" s="88"/>
      <c r="H6" s="88"/>
      <c r="I6" s="88"/>
      <c r="J6" s="88"/>
      <c r="K6" s="88"/>
      <c r="L6" s="88"/>
      <c r="M6" s="88"/>
      <c r="N6" s="88"/>
      <c r="O6" s="88"/>
      <c r="P6" s="88"/>
      <c r="Q6" s="88"/>
      <c r="S6" s="99"/>
    </row>
    <row r="7" spans="1:19" x14ac:dyDescent="0.2">
      <c r="A7" s="101"/>
      <c r="B7" s="345" t="s">
        <v>65</v>
      </c>
      <c r="C7" s="346"/>
      <c r="D7" s="346"/>
      <c r="E7" s="346"/>
      <c r="F7" s="346"/>
      <c r="G7" s="346"/>
      <c r="H7" s="346"/>
      <c r="I7" s="346"/>
      <c r="J7" s="346"/>
      <c r="K7" s="346"/>
      <c r="L7" s="346"/>
      <c r="M7" s="346"/>
      <c r="N7" s="346"/>
      <c r="O7" s="346"/>
      <c r="P7" s="347"/>
      <c r="Q7" s="101"/>
      <c r="S7" s="99"/>
    </row>
    <row r="8" spans="1:19" ht="13.5" thickBot="1" x14ac:dyDescent="0.25">
      <c r="A8" s="101"/>
      <c r="B8" s="348"/>
      <c r="C8" s="349"/>
      <c r="D8" s="349"/>
      <c r="E8" s="349"/>
      <c r="F8" s="349"/>
      <c r="G8" s="349"/>
      <c r="H8" s="349"/>
      <c r="I8" s="349"/>
      <c r="J8" s="349"/>
      <c r="K8" s="349"/>
      <c r="L8" s="349"/>
      <c r="M8" s="349"/>
      <c r="N8" s="349"/>
      <c r="O8" s="349"/>
      <c r="P8" s="350"/>
      <c r="Q8" s="101"/>
    </row>
    <row r="9" spans="1:19" ht="6.75" customHeight="1" thickBot="1" x14ac:dyDescent="0.25">
      <c r="A9" s="101"/>
      <c r="B9" s="351"/>
      <c r="C9" s="351"/>
      <c r="D9" s="351"/>
      <c r="E9" s="351"/>
      <c r="F9" s="351"/>
      <c r="G9" s="351"/>
      <c r="H9" s="351"/>
      <c r="I9" s="351"/>
      <c r="J9" s="351"/>
      <c r="K9" s="351"/>
      <c r="L9" s="351"/>
      <c r="M9" s="351"/>
      <c r="N9" s="351"/>
      <c r="O9" s="351"/>
      <c r="P9" s="351"/>
      <c r="Q9" s="101"/>
    </row>
    <row r="10" spans="1:19" ht="26.25" customHeight="1" thickBot="1" x14ac:dyDescent="0.25">
      <c r="A10" s="101"/>
      <c r="B10" s="89" t="s">
        <v>83</v>
      </c>
      <c r="C10" s="352">
        <v>2023</v>
      </c>
      <c r="D10" s="353"/>
      <c r="E10" s="353"/>
      <c r="F10" s="353"/>
      <c r="G10" s="353"/>
      <c r="H10" s="353"/>
      <c r="I10" s="354"/>
      <c r="J10" s="355" t="s">
        <v>1</v>
      </c>
      <c r="K10" s="356"/>
      <c r="L10" s="356"/>
      <c r="M10" s="356"/>
      <c r="N10" s="357" t="s">
        <v>203</v>
      </c>
      <c r="O10" s="358"/>
      <c r="P10" s="359"/>
      <c r="Q10" s="101"/>
    </row>
    <row r="11" spans="1:19" ht="4.5" customHeight="1" thickBot="1" x14ac:dyDescent="0.25">
      <c r="A11" s="101"/>
      <c r="B11" s="360"/>
      <c r="C11" s="361"/>
      <c r="D11" s="361"/>
      <c r="E11" s="361"/>
      <c r="F11" s="361"/>
      <c r="G11" s="361"/>
      <c r="H11" s="361"/>
      <c r="I11" s="361"/>
      <c r="J11" s="361"/>
      <c r="K11" s="361"/>
      <c r="L11" s="361"/>
      <c r="M11" s="361"/>
      <c r="N11" s="361"/>
      <c r="O11" s="361"/>
      <c r="P11" s="362"/>
      <c r="Q11" s="101"/>
    </row>
    <row r="12" spans="1:19" ht="13.5" thickBot="1" x14ac:dyDescent="0.25">
      <c r="A12" s="101"/>
      <c r="B12" s="62" t="s">
        <v>0</v>
      </c>
      <c r="C12" s="363" t="s">
        <v>172</v>
      </c>
      <c r="D12" s="363"/>
      <c r="E12" s="363"/>
      <c r="F12" s="363"/>
      <c r="G12" s="363"/>
      <c r="H12" s="363"/>
      <c r="I12" s="363"/>
      <c r="J12" s="363"/>
      <c r="K12" s="363"/>
      <c r="L12" s="363"/>
      <c r="M12" s="363"/>
      <c r="N12" s="363"/>
      <c r="O12" s="363"/>
      <c r="P12" s="364"/>
      <c r="Q12" s="101"/>
    </row>
    <row r="13" spans="1:19" ht="4.5" customHeight="1" thickBot="1" x14ac:dyDescent="0.25">
      <c r="A13" s="101"/>
      <c r="B13" s="365"/>
      <c r="C13" s="366"/>
      <c r="D13" s="366"/>
      <c r="E13" s="366"/>
      <c r="F13" s="366"/>
      <c r="G13" s="366"/>
      <c r="H13" s="366"/>
      <c r="I13" s="366"/>
      <c r="J13" s="366"/>
      <c r="K13" s="366"/>
      <c r="L13" s="366"/>
      <c r="M13" s="366"/>
      <c r="N13" s="366"/>
      <c r="O13" s="366"/>
      <c r="P13" s="367"/>
      <c r="Q13" s="101"/>
    </row>
    <row r="14" spans="1:19" ht="18" customHeight="1" thickBot="1" x14ac:dyDescent="0.25">
      <c r="A14" s="101"/>
      <c r="B14" s="62" t="s">
        <v>6</v>
      </c>
      <c r="C14" s="477" t="s">
        <v>201</v>
      </c>
      <c r="D14" s="478"/>
      <c r="E14" s="478"/>
      <c r="F14" s="478"/>
      <c r="G14" s="478"/>
      <c r="H14" s="478"/>
      <c r="I14" s="478"/>
      <c r="J14" s="478"/>
      <c r="K14" s="478"/>
      <c r="L14" s="478"/>
      <c r="M14" s="478"/>
      <c r="N14" s="478"/>
      <c r="O14" s="478"/>
      <c r="P14" s="479"/>
      <c r="Q14" s="101"/>
    </row>
    <row r="15" spans="1:19" ht="4.5" customHeight="1" thickBot="1" x14ac:dyDescent="0.25">
      <c r="A15" s="101"/>
      <c r="B15" s="371"/>
      <c r="C15" s="372"/>
      <c r="D15" s="372"/>
      <c r="E15" s="372"/>
      <c r="F15" s="372"/>
      <c r="G15" s="372"/>
      <c r="H15" s="372"/>
      <c r="I15" s="372"/>
      <c r="J15" s="372"/>
      <c r="K15" s="372"/>
      <c r="L15" s="372"/>
      <c r="M15" s="372"/>
      <c r="N15" s="372"/>
      <c r="O15" s="372"/>
      <c r="P15" s="373"/>
      <c r="Q15" s="101"/>
    </row>
    <row r="16" spans="1:19" ht="32.25" customHeight="1" thickBot="1" x14ac:dyDescent="0.25">
      <c r="A16" s="101"/>
      <c r="B16" s="62" t="s">
        <v>25</v>
      </c>
      <c r="C16" s="480" t="s">
        <v>233</v>
      </c>
      <c r="D16" s="481"/>
      <c r="E16" s="481"/>
      <c r="F16" s="481"/>
      <c r="G16" s="481"/>
      <c r="H16" s="481"/>
      <c r="I16" s="481"/>
      <c r="J16" s="481"/>
      <c r="K16" s="481"/>
      <c r="L16" s="481"/>
      <c r="M16" s="481"/>
      <c r="N16" s="481"/>
      <c r="O16" s="481"/>
      <c r="P16" s="482"/>
      <c r="Q16" s="101"/>
    </row>
    <row r="17" spans="1:17" ht="4.5" customHeight="1" thickBot="1" x14ac:dyDescent="0.25">
      <c r="A17" s="101"/>
      <c r="B17" s="371"/>
      <c r="C17" s="372"/>
      <c r="D17" s="372"/>
      <c r="E17" s="372"/>
      <c r="F17" s="372"/>
      <c r="G17" s="372"/>
      <c r="H17" s="372"/>
      <c r="I17" s="372"/>
      <c r="J17" s="372"/>
      <c r="K17" s="372"/>
      <c r="L17" s="372"/>
      <c r="M17" s="372"/>
      <c r="N17" s="372"/>
      <c r="O17" s="372"/>
      <c r="P17" s="373"/>
      <c r="Q17" s="101"/>
    </row>
    <row r="18" spans="1:17" ht="26.25" customHeight="1" thickBot="1" x14ac:dyDescent="0.25">
      <c r="A18" s="101"/>
      <c r="B18" s="62" t="s">
        <v>11</v>
      </c>
      <c r="C18" s="377" t="s">
        <v>255</v>
      </c>
      <c r="D18" s="378"/>
      <c r="E18" s="378"/>
      <c r="F18" s="378"/>
      <c r="G18" s="378"/>
      <c r="H18" s="378"/>
      <c r="I18" s="378"/>
      <c r="J18" s="378"/>
      <c r="K18" s="378"/>
      <c r="L18" s="378"/>
      <c r="M18" s="378"/>
      <c r="N18" s="378"/>
      <c r="O18" s="378"/>
      <c r="P18" s="379"/>
      <c r="Q18" s="101"/>
    </row>
    <row r="19" spans="1:17" ht="4.5" customHeight="1" thickBot="1" x14ac:dyDescent="0.25">
      <c r="A19" s="101"/>
      <c r="B19" s="380"/>
      <c r="C19" s="380"/>
      <c r="D19" s="380"/>
      <c r="E19" s="380"/>
      <c r="F19" s="380"/>
      <c r="G19" s="380"/>
      <c r="H19" s="380"/>
      <c r="I19" s="380"/>
      <c r="J19" s="380"/>
      <c r="K19" s="380"/>
      <c r="L19" s="380"/>
      <c r="M19" s="380"/>
      <c r="N19" s="380"/>
      <c r="O19" s="380"/>
      <c r="P19" s="380"/>
      <c r="Q19" s="101"/>
    </row>
    <row r="20" spans="1:17" ht="17.25" customHeight="1" thickBot="1" x14ac:dyDescent="0.25">
      <c r="A20" s="101"/>
      <c r="B20" s="381" t="s">
        <v>26</v>
      </c>
      <c r="C20" s="382"/>
      <c r="D20" s="382"/>
      <c r="E20" s="382"/>
      <c r="F20" s="382"/>
      <c r="G20" s="382"/>
      <c r="H20" s="382"/>
      <c r="I20" s="382"/>
      <c r="J20" s="382"/>
      <c r="K20" s="382"/>
      <c r="L20" s="382"/>
      <c r="M20" s="382"/>
      <c r="N20" s="382"/>
      <c r="O20" s="382"/>
      <c r="P20" s="383"/>
      <c r="Q20" s="101"/>
    </row>
    <row r="21" spans="1:17" ht="4.5" customHeight="1" thickBot="1" x14ac:dyDescent="0.25">
      <c r="A21" s="101"/>
      <c r="B21" s="384"/>
      <c r="C21" s="385"/>
      <c r="D21" s="385"/>
      <c r="E21" s="385"/>
      <c r="F21" s="385"/>
      <c r="G21" s="385"/>
      <c r="H21" s="385"/>
      <c r="I21" s="385"/>
      <c r="J21" s="385"/>
      <c r="K21" s="385"/>
      <c r="L21" s="385"/>
      <c r="M21" s="385"/>
      <c r="N21" s="385"/>
      <c r="O21" s="385"/>
      <c r="P21" s="386"/>
      <c r="Q21" s="101"/>
    </row>
    <row r="22" spans="1:17" ht="51" customHeight="1" thickBot="1" x14ac:dyDescent="0.25">
      <c r="A22" s="101"/>
      <c r="B22" s="62" t="s">
        <v>3</v>
      </c>
      <c r="C22" s="480" t="s">
        <v>204</v>
      </c>
      <c r="D22" s="478"/>
      <c r="E22" s="478"/>
      <c r="F22" s="478"/>
      <c r="G22" s="478"/>
      <c r="H22" s="478"/>
      <c r="I22" s="478"/>
      <c r="J22" s="478"/>
      <c r="K22" s="478"/>
      <c r="L22" s="478"/>
      <c r="M22" s="478"/>
      <c r="N22" s="478"/>
      <c r="O22" s="478"/>
      <c r="P22" s="479"/>
      <c r="Q22" s="101"/>
    </row>
    <row r="23" spans="1:17" ht="4.5" customHeight="1" thickBot="1" x14ac:dyDescent="0.25">
      <c r="A23" s="101"/>
      <c r="B23" s="371"/>
      <c r="C23" s="372"/>
      <c r="D23" s="372"/>
      <c r="E23" s="372"/>
      <c r="F23" s="372"/>
      <c r="G23" s="372"/>
      <c r="H23" s="372"/>
      <c r="I23" s="372"/>
      <c r="J23" s="372"/>
      <c r="K23" s="372"/>
      <c r="L23" s="372"/>
      <c r="M23" s="372"/>
      <c r="N23" s="372"/>
      <c r="O23" s="372"/>
      <c r="P23" s="373"/>
      <c r="Q23" s="101"/>
    </row>
    <row r="24" spans="1:17" ht="87" customHeight="1" thickBot="1" x14ac:dyDescent="0.25">
      <c r="A24" s="101"/>
      <c r="B24" s="62" t="s">
        <v>12</v>
      </c>
      <c r="C24" s="489" t="s">
        <v>234</v>
      </c>
      <c r="D24" s="490"/>
      <c r="E24" s="490"/>
      <c r="F24" s="490"/>
      <c r="G24" s="490"/>
      <c r="H24" s="490"/>
      <c r="I24" s="490"/>
      <c r="J24" s="490"/>
      <c r="K24" s="490"/>
      <c r="L24" s="490"/>
      <c r="M24" s="490"/>
      <c r="N24" s="490"/>
      <c r="O24" s="490"/>
      <c r="P24" s="491"/>
      <c r="Q24" s="101"/>
    </row>
    <row r="25" spans="1:17" ht="4.5" customHeight="1" thickBot="1" x14ac:dyDescent="0.25">
      <c r="A25" s="101"/>
      <c r="B25" s="390"/>
      <c r="C25" s="391"/>
      <c r="D25" s="391"/>
      <c r="E25" s="391"/>
      <c r="F25" s="391"/>
      <c r="G25" s="391"/>
      <c r="H25" s="391"/>
      <c r="I25" s="391"/>
      <c r="J25" s="391"/>
      <c r="K25" s="391"/>
      <c r="L25" s="391"/>
      <c r="M25" s="391"/>
      <c r="N25" s="391"/>
      <c r="O25" s="391"/>
      <c r="P25" s="392"/>
      <c r="Q25" s="101"/>
    </row>
    <row r="26" spans="1:17" ht="13.5" customHeight="1" thickBot="1" x14ac:dyDescent="0.25">
      <c r="A26" s="101"/>
      <c r="B26" s="63" t="s">
        <v>2</v>
      </c>
      <c r="C26" s="492">
        <v>0.85</v>
      </c>
      <c r="D26" s="493"/>
      <c r="E26" s="493"/>
      <c r="F26" s="493"/>
      <c r="G26" s="493"/>
      <c r="H26" s="493"/>
      <c r="I26" s="493"/>
      <c r="J26" s="493"/>
      <c r="K26" s="493"/>
      <c r="L26" s="493"/>
      <c r="M26" s="493"/>
      <c r="N26" s="493"/>
      <c r="O26" s="493"/>
      <c r="P26" s="494"/>
      <c r="Q26" s="101"/>
    </row>
    <row r="27" spans="1:17" ht="4.5" customHeight="1" thickBot="1" x14ac:dyDescent="0.25">
      <c r="A27" s="101"/>
      <c r="B27" s="396"/>
      <c r="C27" s="397"/>
      <c r="D27" s="397"/>
      <c r="E27" s="397"/>
      <c r="F27" s="397"/>
      <c r="G27" s="397"/>
      <c r="H27" s="397"/>
      <c r="I27" s="397"/>
      <c r="J27" s="397"/>
      <c r="K27" s="397"/>
      <c r="L27" s="397"/>
      <c r="M27" s="397"/>
      <c r="N27" s="397"/>
      <c r="O27" s="397"/>
      <c r="P27" s="398"/>
      <c r="Q27" s="101"/>
    </row>
    <row r="28" spans="1:17" ht="12.75" customHeight="1" thickBot="1" x14ac:dyDescent="0.25">
      <c r="A28" s="101"/>
      <c r="B28" s="63" t="s">
        <v>13</v>
      </c>
      <c r="C28" s="64" t="s">
        <v>14</v>
      </c>
      <c r="D28" s="399" t="s">
        <v>208</v>
      </c>
      <c r="E28" s="394"/>
      <c r="F28" s="394"/>
      <c r="G28" s="395"/>
      <c r="H28" s="400" t="s">
        <v>15</v>
      </c>
      <c r="I28" s="400"/>
      <c r="J28" s="400"/>
      <c r="K28" s="399" t="s">
        <v>229</v>
      </c>
      <c r="L28" s="394"/>
      <c r="M28" s="395"/>
      <c r="N28" s="401" t="s">
        <v>16</v>
      </c>
      <c r="O28" s="402"/>
      <c r="P28" s="65" t="s">
        <v>205</v>
      </c>
      <c r="Q28" s="101"/>
    </row>
    <row r="29" spans="1:17" ht="4.5" customHeight="1" thickBot="1" x14ac:dyDescent="0.25">
      <c r="A29" s="101"/>
      <c r="B29" s="403"/>
      <c r="C29" s="404"/>
      <c r="D29" s="404"/>
      <c r="E29" s="404"/>
      <c r="F29" s="404"/>
      <c r="G29" s="404"/>
      <c r="H29" s="404"/>
      <c r="I29" s="404"/>
      <c r="J29" s="404"/>
      <c r="K29" s="404"/>
      <c r="L29" s="404"/>
      <c r="M29" s="404"/>
      <c r="N29" s="404"/>
      <c r="O29" s="404"/>
      <c r="P29" s="405"/>
      <c r="Q29" s="101"/>
    </row>
    <row r="30" spans="1:17" ht="13.5" thickBot="1" x14ac:dyDescent="0.25">
      <c r="A30" s="101"/>
      <c r="B30" s="87" t="s">
        <v>7</v>
      </c>
      <c r="C30" s="406" t="s">
        <v>179</v>
      </c>
      <c r="D30" s="407"/>
      <c r="E30" s="407"/>
      <c r="F30" s="407"/>
      <c r="G30" s="407"/>
      <c r="H30" s="407"/>
      <c r="I30" s="407"/>
      <c r="J30" s="407"/>
      <c r="K30" s="407"/>
      <c r="L30" s="407"/>
      <c r="M30" s="407"/>
      <c r="N30" s="407"/>
      <c r="O30" s="407"/>
      <c r="P30" s="408"/>
      <c r="Q30" s="101"/>
    </row>
    <row r="31" spans="1:17" ht="4.5" customHeight="1" thickBot="1" x14ac:dyDescent="0.25">
      <c r="A31" s="101"/>
      <c r="B31" s="371"/>
      <c r="C31" s="372"/>
      <c r="D31" s="372"/>
      <c r="E31" s="372"/>
      <c r="F31" s="372"/>
      <c r="G31" s="372"/>
      <c r="H31" s="372"/>
      <c r="I31" s="372"/>
      <c r="J31" s="372"/>
      <c r="K31" s="372"/>
      <c r="L31" s="372"/>
      <c r="M31" s="372"/>
      <c r="N31" s="372"/>
      <c r="O31" s="372"/>
      <c r="P31" s="373"/>
      <c r="Q31" s="101"/>
    </row>
    <row r="32" spans="1:17" ht="13.5" thickBot="1" x14ac:dyDescent="0.25">
      <c r="A32" s="101"/>
      <c r="B32" s="87" t="s">
        <v>4</v>
      </c>
      <c r="C32" s="409" t="s">
        <v>71</v>
      </c>
      <c r="D32" s="407"/>
      <c r="E32" s="407"/>
      <c r="F32" s="407"/>
      <c r="G32" s="407"/>
      <c r="H32" s="407"/>
      <c r="I32" s="407"/>
      <c r="J32" s="407"/>
      <c r="K32" s="407"/>
      <c r="L32" s="407"/>
      <c r="M32" s="407"/>
      <c r="N32" s="407"/>
      <c r="O32" s="407"/>
      <c r="P32" s="408"/>
      <c r="Q32" s="101"/>
    </row>
    <row r="33" spans="1:17" ht="4.5" customHeight="1" thickBot="1" x14ac:dyDescent="0.25">
      <c r="A33" s="101"/>
      <c r="B33" s="371"/>
      <c r="C33" s="372"/>
      <c r="D33" s="372"/>
      <c r="E33" s="372"/>
      <c r="F33" s="372"/>
      <c r="G33" s="372"/>
      <c r="H33" s="372"/>
      <c r="I33" s="372"/>
      <c r="J33" s="372"/>
      <c r="K33" s="372"/>
      <c r="L33" s="372"/>
      <c r="M33" s="372"/>
      <c r="N33" s="372"/>
      <c r="O33" s="372"/>
      <c r="P33" s="373"/>
      <c r="Q33" s="101"/>
    </row>
    <row r="34" spans="1:17" ht="13.5" thickBot="1" x14ac:dyDescent="0.25">
      <c r="A34" s="101"/>
      <c r="B34" s="87" t="s">
        <v>23</v>
      </c>
      <c r="C34" s="409" t="s">
        <v>71</v>
      </c>
      <c r="D34" s="407"/>
      <c r="E34" s="407"/>
      <c r="F34" s="407"/>
      <c r="G34" s="407"/>
      <c r="H34" s="407"/>
      <c r="I34" s="407"/>
      <c r="J34" s="407"/>
      <c r="K34" s="407"/>
      <c r="L34" s="407"/>
      <c r="M34" s="407"/>
      <c r="N34" s="407"/>
      <c r="O34" s="407"/>
      <c r="P34" s="408"/>
      <c r="Q34" s="101"/>
    </row>
    <row r="35" spans="1:17" ht="4.5" customHeight="1" thickBot="1" x14ac:dyDescent="0.25">
      <c r="A35" s="101"/>
      <c r="B35" s="365"/>
      <c r="C35" s="366"/>
      <c r="D35" s="366"/>
      <c r="E35" s="366"/>
      <c r="F35" s="366"/>
      <c r="G35" s="366"/>
      <c r="H35" s="366"/>
      <c r="I35" s="366"/>
      <c r="J35" s="366"/>
      <c r="K35" s="366"/>
      <c r="L35" s="366"/>
      <c r="M35" s="366"/>
      <c r="N35" s="366"/>
      <c r="O35" s="366"/>
      <c r="P35" s="367"/>
      <c r="Q35" s="101"/>
    </row>
    <row r="36" spans="1:17" ht="16.5" customHeight="1" thickBot="1" x14ac:dyDescent="0.25">
      <c r="A36" s="101"/>
      <c r="B36" s="87" t="s">
        <v>64</v>
      </c>
      <c r="C36" s="406" t="s">
        <v>70</v>
      </c>
      <c r="D36" s="407"/>
      <c r="E36" s="407"/>
      <c r="F36" s="407"/>
      <c r="G36" s="407"/>
      <c r="H36" s="407"/>
      <c r="I36" s="407"/>
      <c r="J36" s="407"/>
      <c r="K36" s="407"/>
      <c r="L36" s="407"/>
      <c r="M36" s="407"/>
      <c r="N36" s="407"/>
      <c r="O36" s="407"/>
      <c r="P36" s="408"/>
      <c r="Q36" s="101"/>
    </row>
    <row r="37" spans="1:17" ht="4.5" customHeight="1" thickBot="1" x14ac:dyDescent="0.25">
      <c r="A37" s="101"/>
      <c r="B37" s="90"/>
      <c r="C37" s="90"/>
      <c r="D37" s="90"/>
      <c r="E37" s="90"/>
      <c r="F37" s="90"/>
      <c r="G37" s="90"/>
      <c r="H37" s="90"/>
      <c r="I37" s="90"/>
      <c r="J37" s="90"/>
      <c r="K37" s="90"/>
      <c r="L37" s="90"/>
      <c r="M37" s="90"/>
      <c r="N37" s="90"/>
      <c r="O37" s="90"/>
      <c r="P37" s="90"/>
      <c r="Q37" s="101"/>
    </row>
    <row r="38" spans="1:17" ht="13.5" thickBot="1" x14ac:dyDescent="0.25">
      <c r="A38" s="101"/>
      <c r="B38" s="410" t="s">
        <v>17</v>
      </c>
      <c r="C38" s="411"/>
      <c r="D38" s="411"/>
      <c r="E38" s="411"/>
      <c r="F38" s="411"/>
      <c r="G38" s="411"/>
      <c r="H38" s="411"/>
      <c r="I38" s="411"/>
      <c r="J38" s="411"/>
      <c r="K38" s="411"/>
      <c r="L38" s="411"/>
      <c r="M38" s="411"/>
      <c r="N38" s="411"/>
      <c r="O38" s="412"/>
      <c r="P38" s="413"/>
      <c r="Q38" s="101"/>
    </row>
    <row r="39" spans="1:17" ht="13.5" thickBot="1" x14ac:dyDescent="0.25">
      <c r="A39" s="101"/>
      <c r="B39" s="91" t="s">
        <v>22</v>
      </c>
      <c r="C39" s="410" t="s">
        <v>18</v>
      </c>
      <c r="D39" s="411"/>
      <c r="E39" s="411"/>
      <c r="F39" s="411"/>
      <c r="G39" s="413"/>
      <c r="H39" s="410" t="s">
        <v>7</v>
      </c>
      <c r="I39" s="411"/>
      <c r="J39" s="411"/>
      <c r="K39" s="411"/>
      <c r="L39" s="413"/>
      <c r="M39" s="410" t="s">
        <v>19</v>
      </c>
      <c r="N39" s="411"/>
      <c r="O39" s="412"/>
      <c r="P39" s="413"/>
      <c r="Q39" s="101"/>
    </row>
    <row r="40" spans="1:17" ht="54" customHeight="1" x14ac:dyDescent="0.2">
      <c r="A40" s="101"/>
      <c r="B40" s="166" t="s">
        <v>224</v>
      </c>
      <c r="C40" s="495" t="s">
        <v>206</v>
      </c>
      <c r="D40" s="496"/>
      <c r="E40" s="496"/>
      <c r="F40" s="496"/>
      <c r="G40" s="497"/>
      <c r="H40" s="495" t="s">
        <v>207</v>
      </c>
      <c r="I40" s="496"/>
      <c r="J40" s="496"/>
      <c r="K40" s="496"/>
      <c r="L40" s="497"/>
      <c r="M40" s="495" t="s">
        <v>235</v>
      </c>
      <c r="N40" s="496"/>
      <c r="O40" s="496"/>
      <c r="P40" s="498"/>
      <c r="Q40" s="101"/>
    </row>
    <row r="41" spans="1:17" ht="55.5" customHeight="1" x14ac:dyDescent="0.2">
      <c r="A41" s="101"/>
      <c r="B41" s="167" t="s">
        <v>223</v>
      </c>
      <c r="C41" s="499" t="s">
        <v>206</v>
      </c>
      <c r="D41" s="500"/>
      <c r="E41" s="500"/>
      <c r="F41" s="500"/>
      <c r="G41" s="501"/>
      <c r="H41" s="499" t="s">
        <v>207</v>
      </c>
      <c r="I41" s="500"/>
      <c r="J41" s="500"/>
      <c r="K41" s="500"/>
      <c r="L41" s="501"/>
      <c r="M41" s="499" t="s">
        <v>235</v>
      </c>
      <c r="N41" s="500"/>
      <c r="O41" s="500"/>
      <c r="P41" s="502"/>
      <c r="Q41" s="101"/>
    </row>
    <row r="42" spans="1:17" ht="13.5" customHeight="1" x14ac:dyDescent="0.2">
      <c r="A42" s="101"/>
      <c r="B42" s="156"/>
      <c r="C42" s="422"/>
      <c r="D42" s="422"/>
      <c r="E42" s="422"/>
      <c r="F42" s="422"/>
      <c r="G42" s="422"/>
      <c r="H42" s="422"/>
      <c r="I42" s="422"/>
      <c r="J42" s="422"/>
      <c r="K42" s="422"/>
      <c r="L42" s="422"/>
      <c r="M42" s="422"/>
      <c r="N42" s="422"/>
      <c r="O42" s="422"/>
      <c r="P42" s="423"/>
      <c r="Q42" s="101"/>
    </row>
    <row r="43" spans="1:17" ht="12.75" customHeight="1" x14ac:dyDescent="0.2">
      <c r="A43" s="101"/>
      <c r="B43" s="92"/>
      <c r="C43" s="424"/>
      <c r="D43" s="424"/>
      <c r="E43" s="424"/>
      <c r="F43" s="424"/>
      <c r="G43" s="424"/>
      <c r="H43" s="424"/>
      <c r="I43" s="424"/>
      <c r="J43" s="424"/>
      <c r="K43" s="424"/>
      <c r="L43" s="424"/>
      <c r="M43" s="424"/>
      <c r="N43" s="424"/>
      <c r="O43" s="424"/>
      <c r="P43" s="425"/>
      <c r="Q43" s="101"/>
    </row>
    <row r="44" spans="1:17" ht="11.25" customHeight="1" thickBot="1" x14ac:dyDescent="0.25">
      <c r="A44" s="101"/>
      <c r="B44" s="93"/>
      <c r="C44" s="426"/>
      <c r="D44" s="426"/>
      <c r="E44" s="426"/>
      <c r="F44" s="426"/>
      <c r="G44" s="426"/>
      <c r="H44" s="426"/>
      <c r="I44" s="426"/>
      <c r="J44" s="426"/>
      <c r="K44" s="426"/>
      <c r="L44" s="426"/>
      <c r="M44" s="426"/>
      <c r="N44" s="426"/>
      <c r="O44" s="426"/>
      <c r="P44" s="427"/>
      <c r="Q44" s="101"/>
    </row>
    <row r="45" spans="1:17" ht="4.5" customHeight="1" thickBot="1" x14ac:dyDescent="0.25">
      <c r="A45" s="101"/>
      <c r="B45" s="94"/>
      <c r="C45" s="94"/>
      <c r="D45" s="94"/>
      <c r="E45" s="94"/>
      <c r="F45" s="94"/>
      <c r="G45" s="94"/>
      <c r="H45" s="94"/>
      <c r="I45" s="94"/>
      <c r="J45" s="94"/>
      <c r="K45" s="94"/>
      <c r="L45" s="94"/>
      <c r="M45" s="94"/>
      <c r="N45" s="94"/>
      <c r="O45" s="94"/>
      <c r="P45" s="94"/>
      <c r="Q45" s="101"/>
    </row>
    <row r="46" spans="1:17" ht="13.5" customHeight="1" thickBot="1" x14ac:dyDescent="0.25">
      <c r="A46" s="101"/>
      <c r="B46" s="381" t="s">
        <v>8</v>
      </c>
      <c r="C46" s="382"/>
      <c r="D46" s="382"/>
      <c r="E46" s="382"/>
      <c r="F46" s="382"/>
      <c r="G46" s="382"/>
      <c r="H46" s="382"/>
      <c r="I46" s="382"/>
      <c r="J46" s="382"/>
      <c r="K46" s="382"/>
      <c r="L46" s="382"/>
      <c r="M46" s="382"/>
      <c r="N46" s="382"/>
      <c r="O46" s="382"/>
      <c r="P46" s="383"/>
      <c r="Q46" s="101"/>
    </row>
    <row r="47" spans="1:17" ht="4.5" customHeight="1" thickBot="1" x14ac:dyDescent="0.25">
      <c r="A47" s="101"/>
      <c r="B47" s="95"/>
      <c r="C47" s="90"/>
      <c r="D47" s="90"/>
      <c r="E47" s="90"/>
      <c r="F47" s="90"/>
      <c r="G47" s="90"/>
      <c r="H47" s="90"/>
      <c r="I47" s="90"/>
      <c r="J47" s="90"/>
      <c r="K47" s="90"/>
      <c r="L47" s="90"/>
      <c r="M47" s="90"/>
      <c r="N47" s="90"/>
      <c r="O47" s="90"/>
      <c r="P47" s="96"/>
      <c r="Q47" s="101"/>
    </row>
    <row r="48" spans="1:17" x14ac:dyDescent="0.2">
      <c r="A48" s="101"/>
      <c r="B48" s="428" t="s">
        <v>20</v>
      </c>
      <c r="C48" s="161" t="s">
        <v>9</v>
      </c>
      <c r="D48" s="158" t="s">
        <v>149</v>
      </c>
      <c r="E48" s="158" t="s">
        <v>150</v>
      </c>
      <c r="F48" s="158" t="s">
        <v>151</v>
      </c>
      <c r="G48" s="158" t="s">
        <v>152</v>
      </c>
      <c r="H48" s="158" t="s">
        <v>153</v>
      </c>
      <c r="I48" s="158" t="s">
        <v>154</v>
      </c>
      <c r="J48" s="158" t="s">
        <v>155</v>
      </c>
      <c r="K48" s="158" t="s">
        <v>156</v>
      </c>
      <c r="L48" s="158" t="s">
        <v>157</v>
      </c>
      <c r="M48" s="158" t="s">
        <v>158</v>
      </c>
      <c r="N48" s="158" t="s">
        <v>159</v>
      </c>
      <c r="O48" s="159" t="s">
        <v>160</v>
      </c>
      <c r="P48" s="160" t="s">
        <v>24</v>
      </c>
      <c r="Q48" s="101"/>
    </row>
    <row r="49" spans="1:17" ht="13.5" thickBot="1" x14ac:dyDescent="0.25">
      <c r="A49" s="101"/>
      <c r="B49" s="429"/>
      <c r="C49" s="162" t="s">
        <v>10</v>
      </c>
      <c r="D49" s="163"/>
      <c r="E49" s="163"/>
      <c r="F49" s="164">
        <f>Reg_ReclamosySug!D10</f>
        <v>1</v>
      </c>
      <c r="G49" s="165"/>
      <c r="H49" s="165"/>
      <c r="I49" s="164">
        <f>+Reg_ReclamosySug!E10/Reg_ReclamosySug!E11</f>
        <v>1</v>
      </c>
      <c r="J49" s="165"/>
      <c r="K49" s="165"/>
      <c r="L49" s="164" t="e">
        <f>+Reg_ReclamosySug!G10/Reg_ReclamosySug!G11</f>
        <v>#DIV/0!</v>
      </c>
      <c r="M49" s="165"/>
      <c r="N49" s="165"/>
      <c r="O49" s="164">
        <f>Reg_ReclamosySug!J10</f>
        <v>1</v>
      </c>
      <c r="P49" s="164">
        <f>+Reg_ReclamosySug!L10</f>
        <v>1</v>
      </c>
      <c r="Q49" s="101"/>
    </row>
    <row r="50" spans="1:17" ht="4.5" customHeight="1" thickBot="1" x14ac:dyDescent="0.25">
      <c r="A50" s="101"/>
      <c r="B50" s="97">
        <v>0.9</v>
      </c>
      <c r="C50" s="75" t="s">
        <v>2</v>
      </c>
      <c r="D50" s="75">
        <v>0.85</v>
      </c>
      <c r="E50" s="75">
        <v>0.85</v>
      </c>
      <c r="F50" s="75">
        <v>0.85</v>
      </c>
      <c r="G50" s="75">
        <v>0.85</v>
      </c>
      <c r="H50" s="75">
        <v>0.85</v>
      </c>
      <c r="I50" s="75">
        <v>0.85</v>
      </c>
      <c r="J50" s="75">
        <v>0.85</v>
      </c>
      <c r="K50" s="75">
        <v>0.85</v>
      </c>
      <c r="L50" s="75">
        <v>0.85</v>
      </c>
      <c r="M50" s="75">
        <v>0.85</v>
      </c>
      <c r="N50" s="75">
        <v>0.85</v>
      </c>
      <c r="O50" s="75">
        <v>0.85</v>
      </c>
      <c r="P50" s="75">
        <f>+$C$26</f>
        <v>0.85</v>
      </c>
      <c r="Q50" s="101"/>
    </row>
    <row r="51" spans="1:17" ht="12.75" customHeight="1" thickBot="1" x14ac:dyDescent="0.25">
      <c r="A51" s="101"/>
      <c r="B51" s="381" t="s">
        <v>252</v>
      </c>
      <c r="C51" s="382"/>
      <c r="D51" s="382"/>
      <c r="E51" s="382"/>
      <c r="F51" s="382"/>
      <c r="G51" s="382"/>
      <c r="H51" s="382"/>
      <c r="I51" s="382"/>
      <c r="J51" s="382"/>
      <c r="K51" s="382"/>
      <c r="L51" s="382"/>
      <c r="M51" s="382"/>
      <c r="N51" s="382"/>
      <c r="O51" s="382"/>
      <c r="P51" s="383"/>
      <c r="Q51" s="101"/>
    </row>
    <row r="52" spans="1:17" x14ac:dyDescent="0.2">
      <c r="A52" s="101"/>
      <c r="B52" s="435"/>
      <c r="C52" s="436"/>
      <c r="D52" s="436"/>
      <c r="E52" s="436"/>
      <c r="F52" s="436"/>
      <c r="G52" s="436"/>
      <c r="H52" s="436"/>
      <c r="I52" s="436"/>
      <c r="J52" s="436"/>
      <c r="K52" s="436"/>
      <c r="L52" s="436"/>
      <c r="M52" s="436"/>
      <c r="N52" s="436"/>
      <c r="O52" s="436"/>
      <c r="P52" s="437"/>
      <c r="Q52" s="101"/>
    </row>
    <row r="53" spans="1:17" x14ac:dyDescent="0.2">
      <c r="A53" s="101"/>
      <c r="B53" s="438"/>
      <c r="C53" s="439"/>
      <c r="D53" s="439"/>
      <c r="E53" s="439"/>
      <c r="F53" s="439"/>
      <c r="G53" s="439"/>
      <c r="H53" s="439"/>
      <c r="I53" s="439"/>
      <c r="J53" s="439"/>
      <c r="K53" s="439"/>
      <c r="L53" s="439"/>
      <c r="M53" s="439"/>
      <c r="N53" s="439"/>
      <c r="O53" s="439"/>
      <c r="P53" s="440"/>
      <c r="Q53" s="101"/>
    </row>
    <row r="54" spans="1:17" x14ac:dyDescent="0.2">
      <c r="A54" s="101"/>
      <c r="B54" s="438"/>
      <c r="C54" s="439"/>
      <c r="D54" s="439"/>
      <c r="E54" s="439"/>
      <c r="F54" s="439"/>
      <c r="G54" s="439"/>
      <c r="H54" s="439"/>
      <c r="I54" s="439"/>
      <c r="J54" s="439"/>
      <c r="K54" s="439"/>
      <c r="L54" s="439"/>
      <c r="M54" s="439"/>
      <c r="N54" s="439"/>
      <c r="O54" s="439"/>
      <c r="P54" s="440"/>
      <c r="Q54" s="101"/>
    </row>
    <row r="55" spans="1:17" x14ac:dyDescent="0.2">
      <c r="A55" s="101"/>
      <c r="B55" s="438"/>
      <c r="C55" s="439"/>
      <c r="D55" s="439"/>
      <c r="E55" s="439"/>
      <c r="F55" s="439"/>
      <c r="G55" s="439"/>
      <c r="H55" s="439"/>
      <c r="I55" s="439"/>
      <c r="J55" s="439"/>
      <c r="K55" s="439"/>
      <c r="L55" s="439"/>
      <c r="M55" s="439"/>
      <c r="N55" s="439"/>
      <c r="O55" s="439"/>
      <c r="P55" s="440"/>
      <c r="Q55" s="101"/>
    </row>
    <row r="56" spans="1:17" x14ac:dyDescent="0.2">
      <c r="A56" s="101"/>
      <c r="B56" s="438"/>
      <c r="C56" s="439"/>
      <c r="D56" s="439"/>
      <c r="E56" s="439"/>
      <c r="F56" s="439"/>
      <c r="G56" s="439"/>
      <c r="H56" s="439"/>
      <c r="I56" s="439"/>
      <c r="J56" s="439"/>
      <c r="K56" s="439"/>
      <c r="L56" s="439"/>
      <c r="M56" s="439"/>
      <c r="N56" s="439"/>
      <c r="O56" s="439"/>
      <c r="P56" s="440"/>
      <c r="Q56" s="101"/>
    </row>
    <row r="57" spans="1:17" x14ac:dyDescent="0.2">
      <c r="A57" s="101"/>
      <c r="B57" s="438"/>
      <c r="C57" s="439"/>
      <c r="D57" s="439"/>
      <c r="E57" s="439"/>
      <c r="F57" s="439"/>
      <c r="G57" s="439"/>
      <c r="H57" s="439"/>
      <c r="I57" s="439"/>
      <c r="J57" s="439"/>
      <c r="K57" s="439"/>
      <c r="L57" s="439"/>
      <c r="M57" s="439"/>
      <c r="N57" s="439"/>
      <c r="O57" s="439"/>
      <c r="P57" s="440"/>
      <c r="Q57" s="101"/>
    </row>
    <row r="58" spans="1:17" x14ac:dyDescent="0.2">
      <c r="A58" s="101"/>
      <c r="B58" s="438"/>
      <c r="C58" s="439"/>
      <c r="D58" s="439"/>
      <c r="E58" s="439"/>
      <c r="F58" s="439"/>
      <c r="G58" s="439"/>
      <c r="H58" s="439"/>
      <c r="I58" s="439"/>
      <c r="J58" s="439"/>
      <c r="K58" s="439"/>
      <c r="L58" s="439"/>
      <c r="M58" s="439"/>
      <c r="N58" s="439"/>
      <c r="O58" s="439"/>
      <c r="P58" s="440"/>
      <c r="Q58" s="101"/>
    </row>
    <row r="59" spans="1:17" x14ac:dyDescent="0.2">
      <c r="A59" s="101"/>
      <c r="B59" s="438"/>
      <c r="C59" s="439"/>
      <c r="D59" s="439"/>
      <c r="E59" s="439"/>
      <c r="F59" s="439"/>
      <c r="G59" s="439"/>
      <c r="H59" s="439"/>
      <c r="I59" s="439"/>
      <c r="J59" s="439"/>
      <c r="K59" s="439"/>
      <c r="L59" s="439"/>
      <c r="M59" s="439"/>
      <c r="N59" s="439"/>
      <c r="O59" s="439"/>
      <c r="P59" s="440"/>
      <c r="Q59" s="101"/>
    </row>
    <row r="60" spans="1:17" x14ac:dyDescent="0.2">
      <c r="A60" s="101"/>
      <c r="B60" s="438"/>
      <c r="C60" s="439"/>
      <c r="D60" s="439"/>
      <c r="E60" s="439"/>
      <c r="F60" s="439"/>
      <c r="G60" s="439"/>
      <c r="H60" s="439"/>
      <c r="I60" s="439"/>
      <c r="J60" s="439"/>
      <c r="K60" s="439"/>
      <c r="L60" s="439"/>
      <c r="M60" s="439"/>
      <c r="N60" s="439"/>
      <c r="O60" s="439"/>
      <c r="P60" s="440"/>
      <c r="Q60" s="101"/>
    </row>
    <row r="61" spans="1:17" x14ac:dyDescent="0.2">
      <c r="A61" s="101"/>
      <c r="B61" s="438"/>
      <c r="C61" s="439"/>
      <c r="D61" s="439"/>
      <c r="E61" s="439"/>
      <c r="F61" s="439"/>
      <c r="G61" s="439"/>
      <c r="H61" s="439"/>
      <c r="I61" s="439"/>
      <c r="J61" s="439"/>
      <c r="K61" s="439"/>
      <c r="L61" s="439"/>
      <c r="M61" s="439"/>
      <c r="N61" s="439"/>
      <c r="O61" s="439"/>
      <c r="P61" s="440"/>
      <c r="Q61" s="101"/>
    </row>
    <row r="62" spans="1:17" x14ac:dyDescent="0.2">
      <c r="A62" s="101"/>
      <c r="B62" s="438"/>
      <c r="C62" s="439"/>
      <c r="D62" s="439"/>
      <c r="E62" s="439"/>
      <c r="F62" s="439"/>
      <c r="G62" s="439"/>
      <c r="H62" s="439"/>
      <c r="I62" s="439"/>
      <c r="J62" s="439"/>
      <c r="K62" s="439"/>
      <c r="L62" s="439"/>
      <c r="M62" s="439"/>
      <c r="N62" s="439"/>
      <c r="O62" s="439"/>
      <c r="P62" s="440"/>
      <c r="Q62" s="101"/>
    </row>
    <row r="63" spans="1:17" x14ac:dyDescent="0.2">
      <c r="A63" s="101"/>
      <c r="B63" s="438"/>
      <c r="C63" s="439"/>
      <c r="D63" s="439"/>
      <c r="E63" s="439"/>
      <c r="F63" s="439"/>
      <c r="G63" s="439"/>
      <c r="H63" s="439"/>
      <c r="I63" s="439"/>
      <c r="J63" s="439"/>
      <c r="K63" s="439"/>
      <c r="L63" s="439"/>
      <c r="M63" s="439"/>
      <c r="N63" s="439"/>
      <c r="O63" s="439"/>
      <c r="P63" s="440"/>
      <c r="Q63" s="101"/>
    </row>
    <row r="64" spans="1:17" x14ac:dyDescent="0.2">
      <c r="A64" s="101"/>
      <c r="B64" s="438"/>
      <c r="C64" s="439"/>
      <c r="D64" s="439"/>
      <c r="E64" s="439"/>
      <c r="F64" s="439"/>
      <c r="G64" s="439"/>
      <c r="H64" s="439"/>
      <c r="I64" s="439"/>
      <c r="J64" s="439"/>
      <c r="K64" s="439"/>
      <c r="L64" s="439"/>
      <c r="M64" s="439"/>
      <c r="N64" s="439"/>
      <c r="O64" s="439"/>
      <c r="P64" s="440"/>
      <c r="Q64" s="101"/>
    </row>
    <row r="65" spans="1:19" x14ac:dyDescent="0.2">
      <c r="A65" s="101"/>
      <c r="B65" s="438"/>
      <c r="C65" s="439"/>
      <c r="D65" s="439"/>
      <c r="E65" s="439"/>
      <c r="F65" s="439"/>
      <c r="G65" s="439"/>
      <c r="H65" s="439"/>
      <c r="I65" s="439"/>
      <c r="J65" s="439"/>
      <c r="K65" s="439"/>
      <c r="L65" s="439"/>
      <c r="M65" s="439"/>
      <c r="N65" s="439"/>
      <c r="O65" s="439"/>
      <c r="P65" s="440"/>
      <c r="Q65" s="101"/>
    </row>
    <row r="66" spans="1:19" x14ac:dyDescent="0.2">
      <c r="A66" s="101"/>
      <c r="B66" s="438"/>
      <c r="C66" s="439"/>
      <c r="D66" s="439"/>
      <c r="E66" s="439"/>
      <c r="F66" s="439"/>
      <c r="G66" s="439"/>
      <c r="H66" s="439"/>
      <c r="I66" s="439"/>
      <c r="J66" s="439"/>
      <c r="K66" s="439"/>
      <c r="L66" s="439"/>
      <c r="M66" s="439"/>
      <c r="N66" s="439"/>
      <c r="O66" s="439"/>
      <c r="P66" s="440"/>
      <c r="Q66" s="101"/>
    </row>
    <row r="67" spans="1:19" ht="13.5" thickBot="1" x14ac:dyDescent="0.25">
      <c r="A67" s="101"/>
      <c r="B67" s="441"/>
      <c r="C67" s="442"/>
      <c r="D67" s="442"/>
      <c r="E67" s="442"/>
      <c r="F67" s="442"/>
      <c r="G67" s="442"/>
      <c r="H67" s="442"/>
      <c r="I67" s="442"/>
      <c r="J67" s="442"/>
      <c r="K67" s="442"/>
      <c r="L67" s="442"/>
      <c r="M67" s="442"/>
      <c r="N67" s="442"/>
      <c r="O67" s="442"/>
      <c r="P67" s="443"/>
      <c r="Q67" s="101"/>
    </row>
    <row r="68" spans="1:19" s="54" customFormat="1" ht="4.5" customHeight="1" thickBot="1" x14ac:dyDescent="0.25">
      <c r="A68" s="444"/>
      <c r="B68" s="444"/>
      <c r="C68" s="444"/>
      <c r="D68" s="444"/>
      <c r="E68" s="444"/>
      <c r="F68" s="444"/>
      <c r="G68" s="444"/>
      <c r="H68" s="444"/>
      <c r="I68" s="444"/>
      <c r="J68" s="444"/>
      <c r="K68" s="444"/>
      <c r="L68" s="444"/>
      <c r="M68" s="444"/>
      <c r="N68" s="444"/>
      <c r="O68" s="444"/>
      <c r="P68" s="444"/>
      <c r="Q68" s="444"/>
      <c r="S68" s="100"/>
    </row>
    <row r="69" spans="1:19" ht="15" customHeight="1" x14ac:dyDescent="0.2">
      <c r="A69" s="101"/>
      <c r="B69" s="445" t="s">
        <v>5</v>
      </c>
      <c r="C69" s="447" t="s">
        <v>190</v>
      </c>
      <c r="D69" s="448"/>
      <c r="E69" s="448"/>
      <c r="F69" s="448"/>
      <c r="G69" s="448"/>
      <c r="H69" s="448"/>
      <c r="I69" s="448"/>
      <c r="J69" s="448"/>
      <c r="K69" s="448"/>
      <c r="L69" s="448"/>
      <c r="M69" s="448"/>
      <c r="N69" s="448"/>
      <c r="O69" s="448"/>
      <c r="P69" s="449"/>
      <c r="Q69" s="101"/>
    </row>
    <row r="70" spans="1:19" ht="75" customHeight="1" thickBot="1" x14ac:dyDescent="0.25">
      <c r="A70" s="101"/>
      <c r="B70" s="446"/>
      <c r="C70" s="450" t="s">
        <v>260</v>
      </c>
      <c r="D70" s="451"/>
      <c r="E70" s="451"/>
      <c r="F70" s="451"/>
      <c r="G70" s="451"/>
      <c r="H70" s="451"/>
      <c r="I70" s="451"/>
      <c r="J70" s="451"/>
      <c r="K70" s="451"/>
      <c r="L70" s="451"/>
      <c r="M70" s="451"/>
      <c r="N70" s="451"/>
      <c r="O70" s="451"/>
      <c r="P70" s="452"/>
      <c r="Q70" s="101"/>
    </row>
    <row r="71" spans="1:19" ht="15" customHeight="1" x14ac:dyDescent="0.2">
      <c r="A71" s="101"/>
      <c r="B71" s="446"/>
      <c r="C71" s="447" t="s">
        <v>191</v>
      </c>
      <c r="D71" s="448"/>
      <c r="E71" s="448"/>
      <c r="F71" s="448"/>
      <c r="G71" s="448"/>
      <c r="H71" s="448"/>
      <c r="I71" s="448"/>
      <c r="J71" s="448"/>
      <c r="K71" s="448"/>
      <c r="L71" s="448"/>
      <c r="M71" s="448"/>
      <c r="N71" s="448"/>
      <c r="O71" s="448"/>
      <c r="P71" s="449"/>
      <c r="Q71" s="101"/>
    </row>
    <row r="72" spans="1:19" ht="75" customHeight="1" thickBot="1" x14ac:dyDescent="0.25">
      <c r="A72" s="101"/>
      <c r="B72" s="446"/>
      <c r="C72" s="453" t="s">
        <v>293</v>
      </c>
      <c r="D72" s="454"/>
      <c r="E72" s="454"/>
      <c r="F72" s="454"/>
      <c r="G72" s="454"/>
      <c r="H72" s="454"/>
      <c r="I72" s="454"/>
      <c r="J72" s="454"/>
      <c r="K72" s="454"/>
      <c r="L72" s="454"/>
      <c r="M72" s="454"/>
      <c r="N72" s="454"/>
      <c r="O72" s="454"/>
      <c r="P72" s="455"/>
      <c r="Q72" s="101"/>
    </row>
    <row r="73" spans="1:19" ht="30.75" customHeight="1" thickBot="1" x14ac:dyDescent="0.25">
      <c r="A73" s="101"/>
      <c r="B73" s="139" t="s">
        <v>63</v>
      </c>
      <c r="C73" s="430" t="s">
        <v>192</v>
      </c>
      <c r="D73" s="431"/>
      <c r="E73" s="431"/>
      <c r="F73" s="431"/>
      <c r="G73" s="431"/>
      <c r="H73" s="431"/>
      <c r="I73" s="431"/>
      <c r="J73" s="431"/>
      <c r="K73" s="431"/>
      <c r="L73" s="431"/>
      <c r="M73" s="431"/>
      <c r="N73" s="431"/>
      <c r="O73" s="431"/>
      <c r="P73" s="432"/>
      <c r="Q73" s="101"/>
    </row>
    <row r="74" spans="1:19" ht="27.75" customHeight="1" thickBot="1" x14ac:dyDescent="0.25">
      <c r="A74" s="101"/>
      <c r="B74" s="139" t="s">
        <v>84</v>
      </c>
      <c r="C74" s="433" t="s">
        <v>85</v>
      </c>
      <c r="D74" s="433"/>
      <c r="E74" s="433"/>
      <c r="F74" s="433"/>
      <c r="G74" s="433"/>
      <c r="H74" s="433"/>
      <c r="I74" s="433"/>
      <c r="J74" s="433"/>
      <c r="K74" s="433"/>
      <c r="L74" s="433"/>
      <c r="M74" s="433"/>
      <c r="N74" s="433"/>
      <c r="O74" s="433"/>
      <c r="P74" s="434"/>
      <c r="Q74" s="101"/>
    </row>
    <row r="77" spans="1:19" x14ac:dyDescent="0.2">
      <c r="C77" s="55"/>
    </row>
    <row r="78" spans="1:19" hidden="1" x14ac:dyDescent="0.2">
      <c r="C78" s="50">
        <v>2018</v>
      </c>
    </row>
    <row r="79" spans="1:19" hidden="1" x14ac:dyDescent="0.2">
      <c r="C79" s="50">
        <v>2019</v>
      </c>
    </row>
    <row r="85" spans="2:19" s="51" customFormat="1" x14ac:dyDescent="0.2">
      <c r="S85" s="98"/>
    </row>
    <row r="86" spans="2:19" s="51" customFormat="1" x14ac:dyDescent="0.2">
      <c r="S86" s="98"/>
    </row>
    <row r="87" spans="2:19" s="51" customFormat="1" x14ac:dyDescent="0.2">
      <c r="S87" s="98"/>
    </row>
    <row r="88" spans="2:19" s="51" customFormat="1" x14ac:dyDescent="0.2">
      <c r="S88" s="98"/>
    </row>
    <row r="89" spans="2:19" s="51" customFormat="1" x14ac:dyDescent="0.2">
      <c r="S89" s="98"/>
    </row>
    <row r="90" spans="2:19" s="51" customFormat="1" x14ac:dyDescent="0.2">
      <c r="S90" s="98"/>
    </row>
    <row r="91" spans="2:19" s="51" customFormat="1" x14ac:dyDescent="0.2">
      <c r="D91" s="117"/>
      <c r="E91" s="117"/>
      <c r="F91" s="117"/>
      <c r="G91" s="117"/>
      <c r="H91" s="117"/>
      <c r="I91" s="117"/>
      <c r="S91" s="98"/>
    </row>
    <row r="92" spans="2:19" s="51" customFormat="1" x14ac:dyDescent="0.2">
      <c r="D92" s="117"/>
      <c r="E92" s="117"/>
      <c r="F92" s="117"/>
      <c r="G92" s="117"/>
      <c r="H92" s="117"/>
      <c r="I92" s="117"/>
      <c r="S92" s="98"/>
    </row>
    <row r="93" spans="2:19" s="51" customFormat="1" x14ac:dyDescent="0.2">
      <c r="B93" s="117"/>
      <c r="C93" s="117"/>
      <c r="D93" s="117"/>
      <c r="E93" s="117"/>
      <c r="F93" s="117"/>
      <c r="G93" s="117"/>
      <c r="H93" s="117"/>
      <c r="I93" s="117"/>
      <c r="S93" s="98"/>
    </row>
    <row r="94" spans="2:19" s="51" customFormat="1" x14ac:dyDescent="0.2">
      <c r="B94" s="117"/>
      <c r="C94" s="117"/>
      <c r="D94" s="117"/>
      <c r="E94" s="117"/>
      <c r="F94" s="117"/>
      <c r="G94" s="117"/>
      <c r="H94" s="117"/>
      <c r="I94" s="117"/>
      <c r="S94" s="98"/>
    </row>
    <row r="95" spans="2:19" s="51" customFormat="1" x14ac:dyDescent="0.2">
      <c r="B95" s="117"/>
      <c r="C95" s="117"/>
      <c r="D95" s="117"/>
      <c r="E95" s="117"/>
      <c r="F95" s="117"/>
      <c r="G95" s="117"/>
      <c r="H95" s="117"/>
      <c r="I95" s="117"/>
      <c r="S95" s="98"/>
    </row>
    <row r="96" spans="2:19" s="51" customFormat="1" x14ac:dyDescent="0.2">
      <c r="B96" s="117"/>
      <c r="C96" s="117"/>
      <c r="D96" s="117"/>
      <c r="E96" s="117"/>
      <c r="F96" s="117"/>
      <c r="G96" s="117"/>
      <c r="H96" s="117"/>
      <c r="I96" s="117"/>
      <c r="K96" s="117"/>
      <c r="L96" s="117"/>
      <c r="M96" s="117"/>
      <c r="N96" s="117"/>
      <c r="O96" s="117"/>
      <c r="P96" s="117"/>
      <c r="S96" s="98"/>
    </row>
    <row r="97" spans="2:19" s="51" customFormat="1" x14ac:dyDescent="0.2">
      <c r="B97" s="117"/>
      <c r="C97" s="117"/>
      <c r="D97" s="117"/>
      <c r="E97" s="117"/>
      <c r="F97" s="117"/>
      <c r="G97" s="117"/>
      <c r="H97" s="117"/>
      <c r="I97" s="117"/>
      <c r="K97" s="117"/>
      <c r="L97" s="117"/>
      <c r="M97" s="117"/>
      <c r="N97" s="117"/>
      <c r="O97" s="117"/>
      <c r="P97" s="117"/>
      <c r="S97" s="98"/>
    </row>
    <row r="98" spans="2:19" s="51" customFormat="1" x14ac:dyDescent="0.2">
      <c r="B98" s="117"/>
      <c r="C98" s="117"/>
      <c r="D98" s="117"/>
      <c r="E98" s="117"/>
      <c r="F98" s="117"/>
      <c r="G98" s="117"/>
      <c r="H98" s="117"/>
      <c r="I98" s="117"/>
      <c r="K98" s="117"/>
      <c r="L98" s="117"/>
      <c r="M98" s="117"/>
      <c r="N98" s="117"/>
      <c r="O98" s="117"/>
      <c r="P98" s="117"/>
      <c r="S98" s="98"/>
    </row>
    <row r="99" spans="2:19" s="51" customFormat="1" x14ac:dyDescent="0.2">
      <c r="B99" s="117"/>
      <c r="C99" s="117"/>
      <c r="D99" s="117"/>
      <c r="E99" s="117"/>
      <c r="F99" s="117"/>
      <c r="G99" s="117"/>
      <c r="H99" s="117"/>
      <c r="I99" s="117"/>
      <c r="K99" s="117"/>
      <c r="L99" s="117"/>
      <c r="M99" s="117"/>
      <c r="N99" s="117"/>
      <c r="O99" s="117"/>
      <c r="P99" s="117"/>
      <c r="Q99" s="56" t="s">
        <v>69</v>
      </c>
      <c r="S99" s="98"/>
    </row>
    <row r="100" spans="2:19" s="51" customFormat="1" x14ac:dyDescent="0.2">
      <c r="B100" s="118"/>
      <c r="C100" s="118"/>
      <c r="D100" s="117"/>
      <c r="E100" s="117"/>
      <c r="F100" s="117"/>
      <c r="G100" s="117"/>
      <c r="H100" s="117"/>
      <c r="I100" s="117"/>
      <c r="K100" s="117"/>
      <c r="L100" s="117"/>
      <c r="O100" s="117"/>
      <c r="P100" s="117"/>
      <c r="Q100" s="56" t="s">
        <v>70</v>
      </c>
      <c r="S100" s="98"/>
    </row>
    <row r="101" spans="2:19" s="51" customFormat="1" x14ac:dyDescent="0.2">
      <c r="B101" s="118"/>
      <c r="C101" s="118"/>
      <c r="D101" s="117"/>
      <c r="E101" s="117"/>
      <c r="F101" s="117"/>
      <c r="G101" s="117"/>
      <c r="H101" s="117"/>
      <c r="I101" s="117"/>
      <c r="K101" s="117"/>
      <c r="L101" s="117"/>
      <c r="O101" s="117"/>
      <c r="P101" s="117"/>
      <c r="Q101" s="56" t="s">
        <v>72</v>
      </c>
      <c r="S101" s="98"/>
    </row>
    <row r="102" spans="2:19" s="51" customFormat="1" x14ac:dyDescent="0.2">
      <c r="B102" s="118"/>
      <c r="C102" s="118"/>
      <c r="D102" s="117"/>
      <c r="E102" s="117"/>
      <c r="F102" s="117"/>
      <c r="G102" s="117"/>
      <c r="H102" s="117"/>
      <c r="I102" s="117"/>
      <c r="K102" s="117"/>
      <c r="L102" s="117"/>
      <c r="O102" s="117"/>
      <c r="P102" s="117"/>
      <c r="Q102" s="56" t="s">
        <v>71</v>
      </c>
      <c r="S102" s="98"/>
    </row>
    <row r="103" spans="2:19" s="51" customFormat="1" x14ac:dyDescent="0.2">
      <c r="B103" s="117"/>
      <c r="C103" s="118"/>
      <c r="D103" s="117"/>
      <c r="E103" s="117"/>
      <c r="F103" s="117"/>
      <c r="G103" s="117"/>
      <c r="H103" s="117"/>
      <c r="I103" s="117"/>
      <c r="K103" s="117"/>
      <c r="L103" s="117"/>
      <c r="M103" s="118"/>
      <c r="N103" s="117"/>
      <c r="O103" s="117"/>
      <c r="P103" s="117"/>
      <c r="Q103" s="56" t="s">
        <v>73</v>
      </c>
      <c r="S103" s="98"/>
    </row>
    <row r="104" spans="2:19" s="51" customFormat="1" x14ac:dyDescent="0.2">
      <c r="B104" s="117"/>
      <c r="C104" s="118"/>
      <c r="D104" s="117"/>
      <c r="E104" s="117"/>
      <c r="F104" s="117"/>
      <c r="G104" s="117"/>
      <c r="H104" s="117"/>
      <c r="I104" s="117"/>
      <c r="K104" s="117"/>
      <c r="L104" s="117"/>
      <c r="M104" s="117"/>
      <c r="N104" s="117" t="s">
        <v>67</v>
      </c>
      <c r="O104" s="117"/>
      <c r="P104" s="117"/>
      <c r="Q104" s="56" t="s">
        <v>74</v>
      </c>
      <c r="S104" s="98"/>
    </row>
    <row r="105" spans="2:19" s="51" customFormat="1" x14ac:dyDescent="0.2">
      <c r="B105" s="117"/>
      <c r="C105" s="118"/>
      <c r="D105" s="117"/>
      <c r="E105" s="117"/>
      <c r="F105" s="117"/>
      <c r="G105" s="117"/>
      <c r="H105" s="117"/>
      <c r="I105" s="117"/>
      <c r="K105" s="117"/>
      <c r="L105" s="117"/>
      <c r="M105" s="117"/>
      <c r="N105" s="117"/>
      <c r="O105" s="117"/>
      <c r="P105" s="117"/>
      <c r="S105" s="98"/>
    </row>
    <row r="106" spans="2:19" s="51" customFormat="1" x14ac:dyDescent="0.2">
      <c r="B106" s="117"/>
      <c r="C106" s="118"/>
      <c r="D106" s="117"/>
      <c r="E106" s="117"/>
      <c r="F106" s="117"/>
      <c r="G106" s="117"/>
      <c r="H106" s="117"/>
      <c r="I106" s="117"/>
      <c r="K106" s="117"/>
      <c r="L106" s="117"/>
      <c r="M106" s="117"/>
      <c r="N106" s="117"/>
      <c r="O106" s="117"/>
      <c r="P106" s="117"/>
      <c r="S106" s="98"/>
    </row>
    <row r="107" spans="2:19" s="51" customFormat="1" x14ac:dyDescent="0.2">
      <c r="B107" s="117"/>
      <c r="C107" s="117"/>
      <c r="D107" s="117"/>
      <c r="E107" s="117"/>
      <c r="F107" s="117"/>
      <c r="G107" s="117"/>
      <c r="H107" s="117"/>
      <c r="I107" s="117"/>
      <c r="K107" s="117"/>
      <c r="L107" s="117"/>
      <c r="M107" s="117"/>
      <c r="N107" s="117"/>
      <c r="O107" s="117"/>
      <c r="P107" s="117"/>
      <c r="S107" s="98"/>
    </row>
    <row r="108" spans="2:19" s="51" customFormat="1" x14ac:dyDescent="0.2">
      <c r="B108" s="117"/>
      <c r="C108" s="117"/>
      <c r="D108" s="117"/>
      <c r="E108" s="117"/>
      <c r="F108" s="117"/>
      <c r="G108" s="117"/>
      <c r="H108" s="117"/>
      <c r="I108" s="117"/>
      <c r="K108" s="117"/>
      <c r="L108" s="117"/>
      <c r="M108" s="117"/>
      <c r="N108" s="117"/>
      <c r="O108" s="117"/>
      <c r="P108" s="117"/>
      <c r="S108" s="98"/>
    </row>
    <row r="109" spans="2:19" s="51" customFormat="1" x14ac:dyDescent="0.2">
      <c r="B109" s="117"/>
      <c r="C109" s="117"/>
      <c r="D109" s="117"/>
      <c r="E109" s="117"/>
      <c r="F109" s="117"/>
      <c r="G109" s="117"/>
      <c r="H109" s="117"/>
      <c r="I109" s="117"/>
      <c r="K109" s="117"/>
      <c r="L109" s="117"/>
      <c r="M109" s="117"/>
      <c r="N109" s="117"/>
      <c r="O109" s="117"/>
      <c r="P109" s="117"/>
      <c r="Q109" s="56">
        <v>2015</v>
      </c>
      <c r="S109" s="98"/>
    </row>
    <row r="110" spans="2:19" s="51" customFormat="1" ht="12.75" customHeight="1" x14ac:dyDescent="0.2">
      <c r="B110" s="117"/>
      <c r="C110" s="117"/>
      <c r="D110" s="117"/>
      <c r="E110" s="117"/>
      <c r="F110" s="117"/>
      <c r="G110" s="117"/>
      <c r="H110" s="117"/>
      <c r="I110" s="117"/>
      <c r="Q110" s="56">
        <v>2016</v>
      </c>
      <c r="S110" s="98"/>
    </row>
    <row r="111" spans="2:19" s="51" customFormat="1" x14ac:dyDescent="0.2">
      <c r="B111" s="117"/>
      <c r="C111" s="117"/>
      <c r="D111" s="117"/>
      <c r="E111" s="117"/>
      <c r="F111" s="117"/>
      <c r="G111" s="117"/>
      <c r="H111" s="117"/>
      <c r="I111" s="117"/>
      <c r="Q111" s="56">
        <v>2017</v>
      </c>
      <c r="S111" s="98"/>
    </row>
    <row r="112" spans="2:19" s="51" customFormat="1" x14ac:dyDescent="0.2">
      <c r="C112" s="117"/>
      <c r="H112" s="117"/>
      <c r="I112" s="117"/>
      <c r="Q112" s="56">
        <v>2018</v>
      </c>
      <c r="S112" s="98"/>
    </row>
    <row r="113" spans="2:19" s="51" customFormat="1" x14ac:dyDescent="0.2">
      <c r="C113" s="117"/>
      <c r="H113" s="117"/>
      <c r="I113" s="117"/>
      <c r="S113" s="98"/>
    </row>
    <row r="114" spans="2:19" s="51" customFormat="1" x14ac:dyDescent="0.2">
      <c r="C114" s="117"/>
      <c r="H114" s="117"/>
      <c r="I114" s="117"/>
      <c r="S114" s="98"/>
    </row>
    <row r="115" spans="2:19" s="51" customFormat="1" x14ac:dyDescent="0.2">
      <c r="B115" s="58"/>
      <c r="C115" s="117"/>
      <c r="H115" s="117"/>
      <c r="I115" s="117"/>
      <c r="S115" s="98"/>
    </row>
    <row r="116" spans="2:19" s="51" customFormat="1" x14ac:dyDescent="0.2">
      <c r="B116" s="58"/>
      <c r="C116" s="117"/>
      <c r="H116" s="117"/>
      <c r="I116" s="117"/>
      <c r="S116" s="98"/>
    </row>
    <row r="117" spans="2:19" s="51" customFormat="1" x14ac:dyDescent="0.2">
      <c r="B117" s="58"/>
      <c r="C117" s="117"/>
      <c r="H117" s="117"/>
      <c r="I117" s="117"/>
      <c r="S117" s="98"/>
    </row>
    <row r="118" spans="2:19" s="51" customFormat="1" x14ac:dyDescent="0.2">
      <c r="B118" s="58"/>
      <c r="C118" s="117"/>
      <c r="H118" s="117"/>
      <c r="I118" s="117"/>
      <c r="S118" s="98"/>
    </row>
    <row r="119" spans="2:19" s="51" customFormat="1" x14ac:dyDescent="0.2">
      <c r="B119" s="58"/>
      <c r="C119" s="117"/>
      <c r="H119" s="117"/>
      <c r="I119" s="117"/>
      <c r="S119" s="98"/>
    </row>
    <row r="120" spans="2:19" s="51" customFormat="1" x14ac:dyDescent="0.2">
      <c r="B120" s="58"/>
      <c r="C120" s="117"/>
      <c r="H120" s="117"/>
      <c r="I120" s="117"/>
      <c r="S120" s="98"/>
    </row>
    <row r="121" spans="2:19" s="51" customFormat="1" x14ac:dyDescent="0.2">
      <c r="B121" s="58"/>
      <c r="C121" s="117"/>
      <c r="H121" s="117"/>
      <c r="I121" s="117"/>
      <c r="S121" s="98"/>
    </row>
    <row r="122" spans="2:19" s="51" customFormat="1" x14ac:dyDescent="0.2">
      <c r="B122" s="59"/>
      <c r="C122" s="117"/>
      <c r="H122" s="117"/>
      <c r="I122" s="117"/>
      <c r="S122" s="98"/>
    </row>
    <row r="123" spans="2:19" s="51" customFormat="1" x14ac:dyDescent="0.2">
      <c r="B123" s="59"/>
      <c r="C123" s="117"/>
      <c r="H123" s="117"/>
      <c r="I123" s="117"/>
      <c r="S123" s="98"/>
    </row>
    <row r="124" spans="2:19" s="51" customFormat="1" x14ac:dyDescent="0.2">
      <c r="C124" s="117"/>
      <c r="H124" s="117"/>
      <c r="I124" s="117"/>
      <c r="S124" s="98"/>
    </row>
    <row r="125" spans="2:19" s="51" customFormat="1" x14ac:dyDescent="0.2">
      <c r="B125" s="60"/>
      <c r="C125" s="117"/>
      <c r="F125" s="117"/>
      <c r="I125" s="117"/>
      <c r="S125" s="98"/>
    </row>
    <row r="126" spans="2:19" s="51" customFormat="1" x14ac:dyDescent="0.2">
      <c r="B126" s="60"/>
      <c r="C126" s="117"/>
      <c r="F126" s="117"/>
      <c r="I126" s="117"/>
      <c r="S126" s="98"/>
    </row>
    <row r="127" spans="2:19" s="51" customFormat="1" x14ac:dyDescent="0.2">
      <c r="B127" s="60"/>
      <c r="C127" s="117"/>
      <c r="F127" s="117"/>
      <c r="I127" s="52"/>
      <c r="J127" s="52"/>
      <c r="K127" s="52"/>
      <c r="S127" s="98"/>
    </row>
    <row r="128" spans="2:19" s="51" customFormat="1" x14ac:dyDescent="0.2">
      <c r="B128" s="60"/>
      <c r="C128" s="117"/>
      <c r="F128" s="117"/>
      <c r="G128" s="117"/>
      <c r="H128" s="52"/>
      <c r="I128" s="52"/>
      <c r="J128" s="52"/>
      <c r="K128" s="52"/>
      <c r="S128" s="98"/>
    </row>
    <row r="129" spans="2:19" s="51" customFormat="1" x14ac:dyDescent="0.2">
      <c r="B129" s="168" t="s">
        <v>253</v>
      </c>
      <c r="C129" s="117"/>
      <c r="F129" s="117"/>
      <c r="G129" s="117"/>
      <c r="H129" s="52"/>
      <c r="I129" s="52"/>
      <c r="J129" s="52"/>
      <c r="K129" s="52"/>
      <c r="S129" s="98"/>
    </row>
    <row r="130" spans="2:19" s="51" customFormat="1" x14ac:dyDescent="0.2">
      <c r="B130" s="168" t="s">
        <v>254</v>
      </c>
      <c r="C130" s="117"/>
      <c r="F130" s="117"/>
      <c r="G130" s="117"/>
      <c r="H130" s="52"/>
      <c r="I130" s="52"/>
      <c r="J130" s="52"/>
      <c r="K130" s="52"/>
      <c r="S130" s="98"/>
    </row>
    <row r="131" spans="2:19" s="51" customFormat="1" x14ac:dyDescent="0.2">
      <c r="B131" s="168" t="s">
        <v>255</v>
      </c>
      <c r="C131" s="117"/>
      <c r="F131" s="117"/>
      <c r="G131" s="117"/>
      <c r="H131" s="52"/>
      <c r="I131" s="52"/>
      <c r="J131" s="52"/>
      <c r="K131" s="52"/>
      <c r="S131" s="98"/>
    </row>
    <row r="132" spans="2:19" s="51" customFormat="1" x14ac:dyDescent="0.2">
      <c r="B132" s="168" t="s">
        <v>256</v>
      </c>
      <c r="C132" s="117"/>
      <c r="F132" s="117"/>
      <c r="G132" s="117"/>
      <c r="H132" s="52"/>
      <c r="I132" s="52"/>
      <c r="J132" s="52"/>
      <c r="K132" s="52"/>
      <c r="S132" s="98"/>
    </row>
    <row r="133" spans="2:19" s="51" customFormat="1" x14ac:dyDescent="0.2">
      <c r="B133" s="169" t="s">
        <v>257</v>
      </c>
      <c r="C133" s="117"/>
      <c r="F133" s="117"/>
      <c r="G133" s="117"/>
      <c r="H133" s="52"/>
      <c r="I133" s="52"/>
      <c r="J133" s="52"/>
      <c r="K133" s="52"/>
      <c r="S133" s="98"/>
    </row>
    <row r="134" spans="2:19" s="53" customFormat="1" x14ac:dyDescent="0.2">
      <c r="B134" s="58"/>
      <c r="C134" s="117"/>
      <c r="F134" s="117"/>
      <c r="G134" s="117"/>
      <c r="H134" s="52"/>
      <c r="I134" s="52"/>
      <c r="J134" s="52"/>
      <c r="K134" s="52"/>
      <c r="S134" s="101"/>
    </row>
    <row r="135" spans="2:19" s="53" customFormat="1" x14ac:dyDescent="0.2">
      <c r="B135" s="51" t="s">
        <v>29</v>
      </c>
      <c r="C135" s="117"/>
      <c r="F135" s="117"/>
      <c r="G135" s="117"/>
      <c r="H135" s="52"/>
      <c r="I135" s="52"/>
      <c r="J135" s="52"/>
      <c r="K135" s="52"/>
      <c r="S135" s="101"/>
    </row>
    <row r="136" spans="2:19" s="53" customFormat="1" x14ac:dyDescent="0.2">
      <c r="B136" s="57" t="s">
        <v>55</v>
      </c>
      <c r="C136" s="117"/>
      <c r="F136" s="117"/>
      <c r="G136" s="117"/>
      <c r="H136" s="52"/>
      <c r="I136" s="52"/>
      <c r="J136" s="52"/>
      <c r="K136" s="52"/>
      <c r="S136" s="101"/>
    </row>
    <row r="137" spans="2:19" s="53" customFormat="1" x14ac:dyDescent="0.2">
      <c r="B137" s="57" t="s">
        <v>166</v>
      </c>
      <c r="C137" s="117"/>
      <c r="F137" s="117"/>
      <c r="G137" s="117"/>
      <c r="H137" s="52"/>
      <c r="I137" s="52"/>
      <c r="J137" s="52"/>
      <c r="K137" s="52"/>
      <c r="S137" s="101"/>
    </row>
    <row r="138" spans="2:19" s="53" customFormat="1" x14ac:dyDescent="0.2">
      <c r="B138" s="57" t="s">
        <v>39</v>
      </c>
      <c r="C138" s="117"/>
      <c r="F138" s="117"/>
      <c r="G138" s="117"/>
      <c r="H138" s="52"/>
      <c r="I138" s="52"/>
      <c r="J138" s="52"/>
      <c r="K138" s="52"/>
      <c r="S138" s="101"/>
    </row>
    <row r="139" spans="2:19" s="53" customFormat="1" x14ac:dyDescent="0.2">
      <c r="B139" s="57" t="s">
        <v>172</v>
      </c>
      <c r="C139" s="117"/>
      <c r="F139" s="117"/>
      <c r="G139" s="117"/>
      <c r="H139" s="52"/>
      <c r="I139" s="52"/>
      <c r="J139" s="52"/>
      <c r="K139" s="52"/>
      <c r="S139" s="101"/>
    </row>
    <row r="140" spans="2:19" s="53" customFormat="1" x14ac:dyDescent="0.2">
      <c r="B140" s="57" t="s">
        <v>112</v>
      </c>
      <c r="C140" s="117"/>
      <c r="F140" s="117"/>
      <c r="G140" s="117"/>
      <c r="J140" s="52"/>
      <c r="K140" s="52"/>
      <c r="S140" s="101"/>
    </row>
    <row r="141" spans="2:19" s="53" customFormat="1" x14ac:dyDescent="0.2">
      <c r="B141" s="57" t="s">
        <v>174</v>
      </c>
      <c r="C141" s="117"/>
      <c r="F141" s="117"/>
      <c r="G141" s="117"/>
      <c r="S141" s="101"/>
    </row>
    <row r="142" spans="2:19" s="53" customFormat="1" x14ac:dyDescent="0.2">
      <c r="B142" s="57" t="s">
        <v>53</v>
      </c>
      <c r="C142" s="117"/>
      <c r="F142" s="117"/>
      <c r="G142" s="117"/>
      <c r="S142" s="101"/>
    </row>
    <row r="143" spans="2:19" s="53" customFormat="1" x14ac:dyDescent="0.2">
      <c r="B143" s="57" t="s">
        <v>163</v>
      </c>
      <c r="C143" s="117"/>
      <c r="F143" s="117"/>
      <c r="G143" s="117"/>
      <c r="S143" s="101"/>
    </row>
    <row r="144" spans="2:19" s="53" customFormat="1" x14ac:dyDescent="0.2">
      <c r="B144" s="57" t="s">
        <v>167</v>
      </c>
      <c r="C144" s="117"/>
      <c r="F144" s="117"/>
      <c r="G144" s="117"/>
      <c r="S144" s="101"/>
    </row>
    <row r="145" spans="2:7" x14ac:dyDescent="0.2">
      <c r="B145" s="119" t="s">
        <v>182</v>
      </c>
      <c r="C145" s="117"/>
      <c r="F145" s="117"/>
      <c r="G145" s="117"/>
    </row>
    <row r="146" spans="2:7" x14ac:dyDescent="0.2">
      <c r="B146" s="57" t="s">
        <v>165</v>
      </c>
      <c r="C146" s="117"/>
      <c r="F146" s="117"/>
      <c r="G146" s="117"/>
    </row>
    <row r="147" spans="2:7" x14ac:dyDescent="0.2">
      <c r="B147" s="57" t="s">
        <v>170</v>
      </c>
      <c r="C147" s="117"/>
      <c r="F147" s="117"/>
      <c r="G147" s="117"/>
    </row>
    <row r="148" spans="2:7" x14ac:dyDescent="0.2">
      <c r="B148" s="57" t="s">
        <v>173</v>
      </c>
      <c r="C148" s="117"/>
      <c r="F148" s="117"/>
      <c r="G148" s="117"/>
    </row>
    <row r="149" spans="2:7" x14ac:dyDescent="0.2">
      <c r="B149" s="57" t="s">
        <v>171</v>
      </c>
      <c r="C149" s="117"/>
      <c r="F149" s="117"/>
      <c r="G149" s="117"/>
    </row>
    <row r="150" spans="2:7" x14ac:dyDescent="0.2">
      <c r="B150" s="57" t="s">
        <v>168</v>
      </c>
      <c r="C150" s="117"/>
      <c r="F150" s="117"/>
      <c r="G150" s="117"/>
    </row>
    <row r="151" spans="2:7" x14ac:dyDescent="0.2">
      <c r="B151" s="57" t="s">
        <v>161</v>
      </c>
      <c r="C151" s="117"/>
      <c r="F151" s="117"/>
      <c r="G151" s="117"/>
    </row>
    <row r="152" spans="2:7" x14ac:dyDescent="0.2">
      <c r="B152" s="57" t="s">
        <v>169</v>
      </c>
      <c r="C152" s="117"/>
    </row>
    <row r="153" spans="2:7" x14ac:dyDescent="0.2">
      <c r="B153" s="57" t="s">
        <v>162</v>
      </c>
      <c r="C153" s="117"/>
    </row>
    <row r="154" spans="2:7" x14ac:dyDescent="0.2">
      <c r="B154" s="57" t="s">
        <v>164</v>
      </c>
      <c r="C154" s="117"/>
    </row>
    <row r="155" spans="2:7" x14ac:dyDescent="0.2">
      <c r="B155" s="57" t="s">
        <v>46</v>
      </c>
      <c r="C155" s="117"/>
    </row>
    <row r="156" spans="2:7" x14ac:dyDescent="0.2">
      <c r="B156" s="57" t="s">
        <v>54</v>
      </c>
      <c r="C156" s="117"/>
    </row>
    <row r="157" spans="2:7" x14ac:dyDescent="0.2">
      <c r="B157" s="57" t="s">
        <v>45</v>
      </c>
      <c r="C157" s="117"/>
    </row>
    <row r="158" spans="2:7" x14ac:dyDescent="0.2">
      <c r="B158" s="57" t="s">
        <v>47</v>
      </c>
      <c r="C158" s="117"/>
    </row>
    <row r="159" spans="2:7" x14ac:dyDescent="0.2">
      <c r="B159" s="57" t="s">
        <v>113</v>
      </c>
      <c r="C159" s="117"/>
    </row>
    <row r="160" spans="2:7" x14ac:dyDescent="0.2">
      <c r="B160" s="57" t="s">
        <v>111</v>
      </c>
      <c r="C160" s="117"/>
    </row>
    <row r="161" spans="2:3" x14ac:dyDescent="0.2">
      <c r="B161" s="57" t="s">
        <v>40</v>
      </c>
      <c r="C161" s="117"/>
    </row>
    <row r="162" spans="2:3" x14ac:dyDescent="0.2">
      <c r="B162" s="57" t="s">
        <v>110</v>
      </c>
    </row>
    <row r="163" spans="2:3" x14ac:dyDescent="0.2">
      <c r="B163" s="51"/>
    </row>
    <row r="164" spans="2:3" x14ac:dyDescent="0.2">
      <c r="B164" s="51"/>
    </row>
    <row r="165" spans="2:3" x14ac:dyDescent="0.2">
      <c r="B165" s="51"/>
    </row>
    <row r="166" spans="2:3" x14ac:dyDescent="0.2">
      <c r="B166" s="51" t="s">
        <v>183</v>
      </c>
    </row>
    <row r="167" spans="2:3" x14ac:dyDescent="0.2">
      <c r="B167" s="56" t="s">
        <v>66</v>
      </c>
    </row>
    <row r="168" spans="2:3" x14ac:dyDescent="0.2">
      <c r="B168" s="56" t="s">
        <v>85</v>
      </c>
    </row>
    <row r="169" spans="2:3" x14ac:dyDescent="0.2">
      <c r="B169" s="51"/>
    </row>
    <row r="170" spans="2:3" x14ac:dyDescent="0.2">
      <c r="B170" s="58"/>
    </row>
    <row r="171" spans="2:3" x14ac:dyDescent="0.2">
      <c r="B171" s="58"/>
    </row>
    <row r="172" spans="2:3" x14ac:dyDescent="0.2">
      <c r="B172" s="61"/>
    </row>
    <row r="173" spans="2:3" x14ac:dyDescent="0.2">
      <c r="B173" s="61"/>
    </row>
    <row r="174" spans="2:3" x14ac:dyDescent="0.2">
      <c r="B174" s="61"/>
    </row>
    <row r="175" spans="2:3" x14ac:dyDescent="0.2">
      <c r="B175" s="61"/>
    </row>
    <row r="176" spans="2:3" x14ac:dyDescent="0.2">
      <c r="B176" s="61"/>
    </row>
  </sheetData>
  <sheetProtection sheet="1" objects="1" scenarios="1" formatColumns="0" formatRows="0"/>
  <mergeCells count="74">
    <mergeCell ref="C73:P73"/>
    <mergeCell ref="C74:P74"/>
    <mergeCell ref="B52:P67"/>
    <mergeCell ref="A68:Q68"/>
    <mergeCell ref="B69:B72"/>
    <mergeCell ref="C69:P69"/>
    <mergeCell ref="C70:P70"/>
    <mergeCell ref="C71:P71"/>
    <mergeCell ref="C72:P72"/>
    <mergeCell ref="C44:G44"/>
    <mergeCell ref="H44:L44"/>
    <mergeCell ref="M44:P44"/>
    <mergeCell ref="B46:P46"/>
    <mergeCell ref="B48:B49"/>
    <mergeCell ref="B51:P51"/>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C24:P24"/>
    <mergeCell ref="B25:P25"/>
    <mergeCell ref="C26:P26"/>
    <mergeCell ref="B27:P27"/>
    <mergeCell ref="D28:G28"/>
    <mergeCell ref="H28:J28"/>
    <mergeCell ref="K28:M28"/>
    <mergeCell ref="N28:O28"/>
    <mergeCell ref="C18:P18"/>
    <mergeCell ref="B19:P19"/>
    <mergeCell ref="B20:P20"/>
    <mergeCell ref="B21:P21"/>
    <mergeCell ref="C22:P22"/>
    <mergeCell ref="B23:P23"/>
    <mergeCell ref="C12:P12"/>
    <mergeCell ref="B13:P13"/>
    <mergeCell ref="C14:P14"/>
    <mergeCell ref="B15:P15"/>
    <mergeCell ref="C16:P16"/>
    <mergeCell ref="B17:P17"/>
    <mergeCell ref="B7:P8"/>
    <mergeCell ref="B9:P9"/>
    <mergeCell ref="C10:I10"/>
    <mergeCell ref="J10:M10"/>
    <mergeCell ref="N10:P10"/>
    <mergeCell ref="B11:P11"/>
    <mergeCell ref="B2:B5"/>
    <mergeCell ref="C2:M2"/>
    <mergeCell ref="N2:P2"/>
    <mergeCell ref="C3:M3"/>
    <mergeCell ref="N3:P3"/>
    <mergeCell ref="C4:M4"/>
    <mergeCell ref="N4:P4"/>
    <mergeCell ref="C5:M5"/>
    <mergeCell ref="N5:P5"/>
  </mergeCells>
  <conditionalFormatting sqref="F49">
    <cfRule type="cellIs" dxfId="83" priority="33" stopIfTrue="1" operator="equal">
      <formula>"0"</formula>
    </cfRule>
    <cfRule type="cellIs" dxfId="82" priority="34" stopIfTrue="1" operator="lessThanOrEqual">
      <formula>$S$5</formula>
    </cfRule>
    <cfRule type="cellIs" dxfId="81" priority="35" stopIfTrue="1" operator="greaterThanOrEqual">
      <formula>$S$2</formula>
    </cfRule>
    <cfRule type="cellIs" dxfId="68" priority="36" stopIfTrue="1" operator="between">
      <formula>$S$4</formula>
      <formula>$S$3</formula>
    </cfRule>
  </conditionalFormatting>
  <conditionalFormatting sqref="I49">
    <cfRule type="cellIs" dxfId="80" priority="13" stopIfTrue="1" operator="equal">
      <formula>"0"</formula>
    </cfRule>
    <cfRule type="cellIs" dxfId="79" priority="14" stopIfTrue="1" operator="lessThanOrEqual">
      <formula>$S$5</formula>
    </cfRule>
    <cfRule type="cellIs" dxfId="78" priority="15" stopIfTrue="1" operator="greaterThanOrEqual">
      <formula>$S$2</formula>
    </cfRule>
    <cfRule type="cellIs" dxfId="67" priority="16" stopIfTrue="1" operator="between">
      <formula>$S$4</formula>
      <formula>$S$3</formula>
    </cfRule>
  </conditionalFormatting>
  <conditionalFormatting sqref="L49">
    <cfRule type="cellIs" dxfId="77" priority="9" stopIfTrue="1" operator="equal">
      <formula>"0"</formula>
    </cfRule>
    <cfRule type="cellIs" dxfId="76" priority="10" stopIfTrue="1" operator="lessThanOrEqual">
      <formula>$S$5</formula>
    </cfRule>
    <cfRule type="cellIs" dxfId="75" priority="11" stopIfTrue="1" operator="greaterThanOrEqual">
      <formula>$S$2</formula>
    </cfRule>
    <cfRule type="cellIs" dxfId="66" priority="12" stopIfTrue="1" operator="between">
      <formula>$S$4</formula>
      <formula>$S$3</formula>
    </cfRule>
  </conditionalFormatting>
  <conditionalFormatting sqref="O49">
    <cfRule type="cellIs" dxfId="74" priority="5" stopIfTrue="1" operator="equal">
      <formula>"0"</formula>
    </cfRule>
    <cfRule type="cellIs" dxfId="73" priority="6" stopIfTrue="1" operator="lessThanOrEqual">
      <formula>$S$5</formula>
    </cfRule>
    <cfRule type="cellIs" dxfId="72" priority="7" stopIfTrue="1" operator="greaterThanOrEqual">
      <formula>$S$2</formula>
    </cfRule>
    <cfRule type="cellIs" dxfId="65" priority="8" stopIfTrue="1" operator="between">
      <formula>$S$4</formula>
      <formula>$S$3</formula>
    </cfRule>
  </conditionalFormatting>
  <conditionalFormatting sqref="P49">
    <cfRule type="cellIs" dxfId="71" priority="1" stopIfTrue="1" operator="equal">
      <formula>"0"</formula>
    </cfRule>
    <cfRule type="cellIs" dxfId="70" priority="2" stopIfTrue="1" operator="lessThanOrEqual">
      <formula>$S$5</formula>
    </cfRule>
    <cfRule type="cellIs" dxfId="69" priority="3" stopIfTrue="1" operator="greaterThanOrEqual">
      <formula>$S$2</formula>
    </cfRule>
    <cfRule type="cellIs" dxfId="64" priority="4" stopIfTrue="1" operator="between">
      <formula>$S$4</formula>
      <formula>$S$3</formula>
    </cfRule>
  </conditionalFormatting>
  <dataValidations count="6">
    <dataValidation type="list" allowBlank="1" showInputMessage="1" showErrorMessage="1" sqref="C74:P74">
      <formula1>$B$167:$B$168</formula1>
    </dataValidation>
    <dataValidation type="list" allowBlank="1" showInputMessage="1" showErrorMessage="1" sqref="C12:P12">
      <formula1>$B$136:$B$162</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$Q$99:$Q$104</formula1>
    </dataValidation>
    <dataValidation type="list" allowBlank="1" showInputMessage="1" showErrorMessage="1" sqref="C18:P18">
      <formula1>$B$129:$B$133</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2"/>
  <sheetViews>
    <sheetView zoomScale="86" zoomScaleNormal="86" workbookViewId="0">
      <selection activeCell="M10" sqref="M10:O11"/>
    </sheetView>
  </sheetViews>
  <sheetFormatPr baseColWidth="10" defaultRowHeight="30" customHeight="1" x14ac:dyDescent="0.2"/>
  <cols>
    <col min="1" max="1" width="28.5703125" style="86" customWidth="1"/>
    <col min="2" max="2" width="38.42578125" style="79" customWidth="1"/>
    <col min="3" max="12" width="15.7109375" style="79" customWidth="1"/>
    <col min="13" max="13" width="23.140625" style="79" customWidth="1"/>
    <col min="14" max="14" width="15.7109375" style="79" customWidth="1"/>
    <col min="15" max="15" width="24.7109375" style="79" customWidth="1"/>
    <col min="16" max="18" width="11.42578125" style="110"/>
    <col min="19" max="19" width="11.42578125" style="98" hidden="1" customWidth="1"/>
    <col min="20" max="20" width="11.42578125" style="110"/>
    <col min="21" max="16384" width="11.42578125" style="79"/>
  </cols>
  <sheetData>
    <row r="1" spans="1:24" ht="30" customHeight="1" x14ac:dyDescent="0.25">
      <c r="A1" s="456"/>
      <c r="B1" s="457" t="s">
        <v>56</v>
      </c>
      <c r="C1" s="458"/>
      <c r="D1" s="458"/>
      <c r="E1" s="458"/>
      <c r="F1" s="458"/>
      <c r="G1" s="458"/>
      <c r="H1" s="458"/>
      <c r="I1" s="458"/>
      <c r="J1" s="458"/>
      <c r="K1" s="458"/>
      <c r="L1" s="458"/>
      <c r="M1" s="459"/>
      <c r="N1" s="460" t="s">
        <v>57</v>
      </c>
      <c r="O1" s="461"/>
      <c r="P1" s="109"/>
      <c r="Q1" s="109"/>
      <c r="T1" s="109"/>
      <c r="U1" s="76"/>
      <c r="V1" s="76"/>
      <c r="W1" s="77"/>
      <c r="X1" s="78"/>
    </row>
    <row r="2" spans="1:24" s="54" customFormat="1" ht="30" customHeight="1" x14ac:dyDescent="0.25">
      <c r="A2" s="456"/>
      <c r="B2" s="457" t="s">
        <v>87</v>
      </c>
      <c r="C2" s="458"/>
      <c r="D2" s="458"/>
      <c r="E2" s="458"/>
      <c r="F2" s="458"/>
      <c r="G2" s="458"/>
      <c r="H2" s="458"/>
      <c r="I2" s="458"/>
      <c r="J2" s="458"/>
      <c r="K2" s="458"/>
      <c r="L2" s="458"/>
      <c r="M2" s="459"/>
      <c r="N2" s="460" t="s">
        <v>184</v>
      </c>
      <c r="O2" s="461"/>
      <c r="P2" s="111"/>
      <c r="Q2" s="111"/>
      <c r="R2" s="112"/>
      <c r="S2" s="99">
        <v>0.85</v>
      </c>
      <c r="T2" s="111"/>
      <c r="U2" s="80"/>
      <c r="V2" s="80"/>
      <c r="W2" s="81"/>
      <c r="X2" s="82"/>
    </row>
    <row r="3" spans="1:24" s="54" customFormat="1" ht="30" customHeight="1" x14ac:dyDescent="0.25">
      <c r="A3" s="456"/>
      <c r="B3" s="457" t="s">
        <v>89</v>
      </c>
      <c r="C3" s="458"/>
      <c r="D3" s="458"/>
      <c r="E3" s="458"/>
      <c r="F3" s="458"/>
      <c r="G3" s="458"/>
      <c r="H3" s="458"/>
      <c r="I3" s="458"/>
      <c r="J3" s="458"/>
      <c r="K3" s="458"/>
      <c r="L3" s="458"/>
      <c r="M3" s="459"/>
      <c r="N3" s="460" t="s">
        <v>185</v>
      </c>
      <c r="O3" s="461"/>
      <c r="P3" s="111"/>
      <c r="Q3" s="111"/>
      <c r="R3" s="112"/>
      <c r="S3" s="99">
        <v>0.84999899999999995</v>
      </c>
      <c r="T3" s="111"/>
      <c r="U3" s="80"/>
      <c r="V3" s="80"/>
      <c r="W3" s="81"/>
      <c r="X3" s="82"/>
    </row>
    <row r="4" spans="1:24" s="54" customFormat="1" ht="30" customHeight="1" x14ac:dyDescent="0.25">
      <c r="A4" s="456"/>
      <c r="B4" s="457" t="s">
        <v>91</v>
      </c>
      <c r="C4" s="458"/>
      <c r="D4" s="458"/>
      <c r="E4" s="458"/>
      <c r="F4" s="458"/>
      <c r="G4" s="458"/>
      <c r="H4" s="458"/>
      <c r="I4" s="458"/>
      <c r="J4" s="458"/>
      <c r="K4" s="458"/>
      <c r="L4" s="458"/>
      <c r="M4" s="459"/>
      <c r="N4" s="460" t="s">
        <v>222</v>
      </c>
      <c r="O4" s="461"/>
      <c r="P4" s="113"/>
      <c r="Q4" s="113"/>
      <c r="R4" s="112"/>
      <c r="S4" s="99">
        <v>0.7</v>
      </c>
      <c r="T4" s="113"/>
      <c r="U4" s="83"/>
      <c r="V4" s="83"/>
      <c r="W4" s="81"/>
      <c r="X4" s="82"/>
    </row>
    <row r="5" spans="1:24" s="54" customFormat="1" ht="18" x14ac:dyDescent="0.25">
      <c r="A5" s="102"/>
      <c r="B5" s="103"/>
      <c r="C5" s="104"/>
      <c r="D5" s="104"/>
      <c r="E5" s="104"/>
      <c r="F5" s="104"/>
      <c r="G5" s="104"/>
      <c r="H5" s="104"/>
      <c r="I5" s="104"/>
      <c r="J5" s="104"/>
      <c r="K5" s="104"/>
      <c r="L5" s="104"/>
      <c r="M5" s="105"/>
      <c r="N5" s="105"/>
      <c r="O5" s="105"/>
      <c r="P5" s="113"/>
      <c r="Q5" s="113"/>
      <c r="R5" s="112"/>
      <c r="S5" s="99">
        <v>0.69999900000000004</v>
      </c>
      <c r="T5" s="113"/>
      <c r="U5" s="83"/>
      <c r="V5" s="83"/>
      <c r="W5" s="81"/>
      <c r="X5" s="82"/>
    </row>
    <row r="6" spans="1:24" s="54" customFormat="1" ht="13.5" customHeight="1" x14ac:dyDescent="0.25">
      <c r="A6" s="106" t="s">
        <v>0</v>
      </c>
      <c r="B6" s="107"/>
      <c r="C6" s="465" t="str">
        <f>ReclamosySugerencias!C12</f>
        <v>ATENCION AL CIUDADANO</v>
      </c>
      <c r="D6" s="465"/>
      <c r="E6" s="465"/>
      <c r="F6" s="465"/>
      <c r="G6" s="465"/>
      <c r="H6" s="465"/>
      <c r="I6" s="465"/>
      <c r="J6" s="465"/>
      <c r="K6" s="465"/>
      <c r="L6" s="465"/>
      <c r="M6" s="465"/>
      <c r="N6" s="465"/>
      <c r="O6" s="465"/>
      <c r="P6" s="112"/>
      <c r="Q6" s="112"/>
      <c r="R6" s="112"/>
      <c r="S6" s="99"/>
      <c r="T6" s="112"/>
    </row>
    <row r="7" spans="1:24" s="54" customFormat="1" ht="11.25" customHeight="1" x14ac:dyDescent="0.2">
      <c r="A7" s="108"/>
      <c r="B7" s="107"/>
      <c r="C7" s="107"/>
      <c r="D7" s="107"/>
      <c r="E7" s="107"/>
      <c r="F7" s="107"/>
      <c r="G7" s="107"/>
      <c r="H7" s="107"/>
      <c r="I7" s="107"/>
      <c r="J7" s="107"/>
      <c r="K7" s="107"/>
      <c r="L7" s="107"/>
      <c r="M7" s="107"/>
      <c r="N7" s="107"/>
      <c r="O7" s="107"/>
      <c r="P7" s="112"/>
      <c r="Q7" s="112"/>
      <c r="R7" s="112"/>
      <c r="S7" s="99"/>
      <c r="T7" s="112"/>
    </row>
    <row r="8" spans="1:24" s="84" customFormat="1" ht="30" customHeight="1" x14ac:dyDescent="0.2">
      <c r="A8" s="503" t="s">
        <v>92</v>
      </c>
      <c r="B8" s="462" t="s">
        <v>20</v>
      </c>
      <c r="C8" s="462" t="str">
        <f>ReclamosySugerencias!C14</f>
        <v>Atención de Reclamos y Sugerencias</v>
      </c>
      <c r="D8" s="462"/>
      <c r="E8" s="462"/>
      <c r="F8" s="462"/>
      <c r="G8" s="462"/>
      <c r="H8" s="462"/>
      <c r="I8" s="462"/>
      <c r="J8" s="462"/>
      <c r="K8" s="462"/>
      <c r="L8" s="462"/>
      <c r="M8" s="462" t="s">
        <v>94</v>
      </c>
      <c r="N8" s="462"/>
      <c r="O8" s="462"/>
      <c r="P8" s="114"/>
      <c r="Q8" s="114"/>
      <c r="R8" s="114"/>
      <c r="S8" s="98"/>
      <c r="T8" s="114"/>
    </row>
    <row r="9" spans="1:24" s="85" customFormat="1" ht="12.75" x14ac:dyDescent="0.2">
      <c r="A9" s="511"/>
      <c r="B9" s="503"/>
      <c r="C9" s="49" t="s">
        <v>175</v>
      </c>
      <c r="D9" s="49" t="s">
        <v>93</v>
      </c>
      <c r="E9" s="49" t="s">
        <v>176</v>
      </c>
      <c r="F9" s="49" t="s">
        <v>93</v>
      </c>
      <c r="G9" s="49" t="s">
        <v>177</v>
      </c>
      <c r="H9" s="49" t="s">
        <v>93</v>
      </c>
      <c r="I9" s="49" t="s">
        <v>178</v>
      </c>
      <c r="J9" s="49" t="s">
        <v>93</v>
      </c>
      <c r="K9" s="49" t="s">
        <v>10</v>
      </c>
      <c r="L9" s="49" t="s">
        <v>93</v>
      </c>
      <c r="M9" s="503"/>
      <c r="N9" s="503"/>
      <c r="O9" s="503"/>
      <c r="P9" s="115"/>
      <c r="Q9" s="115"/>
      <c r="R9" s="115"/>
      <c r="S9" s="98"/>
      <c r="T9" s="115"/>
    </row>
    <row r="10" spans="1:24" s="54" customFormat="1" ht="102.75" customHeight="1" x14ac:dyDescent="0.2">
      <c r="A10" s="463" t="s">
        <v>193</v>
      </c>
      <c r="B10" s="149" t="str">
        <f>ReclamosySugerencias!B40</f>
        <v>Total reclamos y sugerencias atendidos dentro de los 15 días hábiles</v>
      </c>
      <c r="C10" s="123">
        <v>8</v>
      </c>
      <c r="D10" s="464">
        <f>IF(C10=0,"0",C10/C11)</f>
        <v>1</v>
      </c>
      <c r="E10" s="124">
        <v>3</v>
      </c>
      <c r="F10" s="464">
        <f>IF(E10=0,"0",E10/E11)</f>
        <v>1</v>
      </c>
      <c r="G10" s="124">
        <v>0</v>
      </c>
      <c r="H10" s="464" t="str">
        <f>IF(G10=0,"0",G10/G11)</f>
        <v>0</v>
      </c>
      <c r="I10" s="124">
        <v>2</v>
      </c>
      <c r="J10" s="504">
        <f>IF(I10=0,"0",I10/I11)</f>
        <v>1</v>
      </c>
      <c r="K10" s="143">
        <f>C10+E10+G10+I10</f>
        <v>13</v>
      </c>
      <c r="L10" s="504">
        <f>IF(K10=0,"0",K10/K11)</f>
        <v>1</v>
      </c>
      <c r="M10" s="505" t="s">
        <v>292</v>
      </c>
      <c r="N10" s="506"/>
      <c r="O10" s="507"/>
      <c r="P10" s="112"/>
      <c r="Q10" s="112"/>
      <c r="R10" s="112"/>
      <c r="S10" s="98"/>
      <c r="T10" s="112"/>
    </row>
    <row r="11" spans="1:24" s="54" customFormat="1" ht="127.5" customHeight="1" x14ac:dyDescent="0.2">
      <c r="A11" s="463"/>
      <c r="B11" s="150" t="str">
        <f>ReclamosySugerencias!B41</f>
        <v>Total de reclamos y sugerencias radicadas hasta quince (15) días hábiles, antes de la fecha de corte</v>
      </c>
      <c r="C11" s="123">
        <v>8</v>
      </c>
      <c r="D11" s="464"/>
      <c r="E11" s="124">
        <v>3</v>
      </c>
      <c r="F11" s="464"/>
      <c r="G11" s="124">
        <v>0</v>
      </c>
      <c r="H11" s="464"/>
      <c r="I11" s="124">
        <v>2</v>
      </c>
      <c r="J11" s="504"/>
      <c r="K11" s="143">
        <f>C11+E11+G11+I11</f>
        <v>13</v>
      </c>
      <c r="L11" s="504"/>
      <c r="M11" s="508"/>
      <c r="N11" s="509"/>
      <c r="O11" s="510"/>
      <c r="P11" s="112"/>
      <c r="Q11" s="112"/>
      <c r="R11" s="112"/>
      <c r="S11" s="98"/>
      <c r="T11" s="112"/>
    </row>
    <row r="52" spans="19:19" ht="30" customHeight="1" x14ac:dyDescent="0.2">
      <c r="S52" s="100"/>
    </row>
    <row r="122" spans="19:19" ht="30" customHeight="1" x14ac:dyDescent="0.2">
      <c r="S122" s="101"/>
    </row>
    <row r="123" spans="19:19" ht="30" customHeight="1" x14ac:dyDescent="0.2">
      <c r="S123" s="101"/>
    </row>
    <row r="124" spans="19:19" ht="30" customHeight="1" x14ac:dyDescent="0.2">
      <c r="S124" s="101"/>
    </row>
    <row r="125" spans="19:19" ht="30" customHeight="1" x14ac:dyDescent="0.2">
      <c r="S125" s="101"/>
    </row>
    <row r="126" spans="19:19" ht="30" customHeight="1" x14ac:dyDescent="0.2">
      <c r="S126" s="101"/>
    </row>
    <row r="127" spans="19:19" ht="30" customHeight="1" x14ac:dyDescent="0.2">
      <c r="S127" s="101"/>
    </row>
    <row r="128" spans="19:19" ht="30" customHeight="1" x14ac:dyDescent="0.2">
      <c r="S128" s="101"/>
    </row>
    <row r="129" spans="19:19" ht="30" customHeight="1" x14ac:dyDescent="0.2">
      <c r="S129" s="101"/>
    </row>
    <row r="130" spans="19:19" ht="30" customHeight="1" x14ac:dyDescent="0.2">
      <c r="S130" s="101"/>
    </row>
    <row r="131" spans="19:19" ht="30" customHeight="1" x14ac:dyDescent="0.2">
      <c r="S131" s="101"/>
    </row>
    <row r="132" spans="19:19" ht="30" customHeight="1" x14ac:dyDescent="0.2">
      <c r="S132" s="101"/>
    </row>
  </sheetData>
  <sheetProtection sheet="1" formatColumns="0" formatRows="0"/>
  <mergeCells count="21">
    <mergeCell ref="B4:M4"/>
    <mergeCell ref="F10:F11"/>
    <mergeCell ref="C8:L8"/>
    <mergeCell ref="A8:A9"/>
    <mergeCell ref="B8:B9"/>
    <mergeCell ref="A10:A11"/>
    <mergeCell ref="A1:A4"/>
    <mergeCell ref="D10:D11"/>
    <mergeCell ref="B2:M2"/>
    <mergeCell ref="C6:O6"/>
    <mergeCell ref="B3:M3"/>
    <mergeCell ref="N4:O4"/>
    <mergeCell ref="H10:H11"/>
    <mergeCell ref="N1:O1"/>
    <mergeCell ref="M8:O9"/>
    <mergeCell ref="N2:O2"/>
    <mergeCell ref="L10:L11"/>
    <mergeCell ref="B1:M1"/>
    <mergeCell ref="J10:J11"/>
    <mergeCell ref="M10:O11"/>
    <mergeCell ref="N3:O3"/>
  </mergeCells>
  <conditionalFormatting sqref="D10:D11">
    <cfRule type="cellIs" dxfId="63" priority="17" stopIfTrue="1" operator="equal">
      <formula>"0"</formula>
    </cfRule>
    <cfRule type="cellIs" dxfId="62" priority="18" stopIfTrue="1" operator="greaterThanOrEqual">
      <formula>$S$2</formula>
    </cfRule>
    <cfRule type="cellIs" dxfId="61" priority="19" stopIfTrue="1" operator="lessThanOrEqual">
      <formula>$S$5</formula>
    </cfRule>
    <cfRule type="cellIs" dxfId="48" priority="20" stopIfTrue="1" operator="between">
      <formula>$S$3</formula>
      <formula>$S$4</formula>
    </cfRule>
  </conditionalFormatting>
  <conditionalFormatting sqref="F10:F11">
    <cfRule type="cellIs" dxfId="60" priority="13" stopIfTrue="1" operator="equal">
      <formula>"0"</formula>
    </cfRule>
    <cfRule type="cellIs" dxfId="59" priority="14" stopIfTrue="1" operator="greaterThanOrEqual">
      <formula>$S$2</formula>
    </cfRule>
    <cfRule type="cellIs" dxfId="58" priority="15" stopIfTrue="1" operator="lessThanOrEqual">
      <formula>$S$5</formula>
    </cfRule>
    <cfRule type="cellIs" dxfId="47" priority="16" stopIfTrue="1" operator="between">
      <formula>$S$3</formula>
      <formula>$S$4</formula>
    </cfRule>
  </conditionalFormatting>
  <conditionalFormatting sqref="H10:H11">
    <cfRule type="cellIs" dxfId="57" priority="9" stopIfTrue="1" operator="equal">
      <formula>"0"</formula>
    </cfRule>
    <cfRule type="cellIs" dxfId="56" priority="10" stopIfTrue="1" operator="greaterThanOrEqual">
      <formula>$S$2</formula>
    </cfRule>
    <cfRule type="cellIs" dxfId="55" priority="11" stopIfTrue="1" operator="lessThanOrEqual">
      <formula>$S$5</formula>
    </cfRule>
    <cfRule type="cellIs" dxfId="46" priority="12" stopIfTrue="1" operator="between">
      <formula>$S$3</formula>
      <formula>$S$4</formula>
    </cfRule>
  </conditionalFormatting>
  <conditionalFormatting sqref="J10:J11">
    <cfRule type="cellIs" dxfId="54" priority="5" stopIfTrue="1" operator="equal">
      <formula>"0"</formula>
    </cfRule>
    <cfRule type="cellIs" dxfId="53" priority="6" stopIfTrue="1" operator="greaterThanOrEqual">
      <formula>$S$2</formula>
    </cfRule>
    <cfRule type="cellIs" dxfId="52" priority="7" stopIfTrue="1" operator="lessThanOrEqual">
      <formula>$S$5</formula>
    </cfRule>
    <cfRule type="cellIs" dxfId="45" priority="8" stopIfTrue="1" operator="between">
      <formula>$S$3</formula>
      <formula>$S$4</formula>
    </cfRule>
  </conditionalFormatting>
  <conditionalFormatting sqref="L10:L11">
    <cfRule type="cellIs" dxfId="51" priority="1" stopIfTrue="1" operator="equal">
      <formula>"0"</formula>
    </cfRule>
    <cfRule type="cellIs" dxfId="50" priority="2" stopIfTrue="1" operator="greaterThanOrEqual">
      <formula>$S$2</formula>
    </cfRule>
    <cfRule type="cellIs" dxfId="49" priority="3" stopIfTrue="1" operator="lessThanOrEqual">
      <formula>$S$5</formula>
    </cfRule>
    <cfRule type="cellIs" dxfId="44" priority="4" stopIfTrue="1" operator="between">
      <formula>$S$3</formula>
      <formula>$S$4</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6"/>
  <sheetViews>
    <sheetView topLeftCell="B55" zoomScale="98" zoomScaleNormal="98" workbookViewId="0">
      <selection activeCell="U72" sqref="U72"/>
    </sheetView>
  </sheetViews>
  <sheetFormatPr baseColWidth="10" defaultRowHeight="12.75" x14ac:dyDescent="0.2"/>
  <cols>
    <col min="1" max="1" width="1.140625"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2.140625" style="50" customWidth="1"/>
    <col min="17" max="18" width="11.7109375" style="50" customWidth="1"/>
    <col min="19" max="19" width="11.42578125" style="98" hidden="1" customWidth="1"/>
    <col min="20" max="16384" width="11.42578125" style="50"/>
  </cols>
  <sheetData>
    <row r="1" spans="1:19" ht="5.25" customHeight="1" thickBot="1" x14ac:dyDescent="0.25">
      <c r="A1" s="88"/>
      <c r="B1" s="88"/>
      <c r="C1" s="88"/>
      <c r="D1" s="88"/>
      <c r="E1" s="88"/>
      <c r="F1" s="88"/>
      <c r="G1" s="88"/>
      <c r="H1" s="88"/>
      <c r="I1" s="88"/>
      <c r="J1" s="88"/>
      <c r="K1" s="88"/>
      <c r="L1" s="88"/>
      <c r="M1" s="88"/>
      <c r="N1" s="88"/>
      <c r="O1" s="88"/>
      <c r="P1" s="88"/>
      <c r="Q1" s="88"/>
    </row>
    <row r="2" spans="1:19" ht="16.5" customHeight="1" x14ac:dyDescent="0.2">
      <c r="A2" s="88"/>
      <c r="B2" s="324"/>
      <c r="C2" s="327" t="s">
        <v>56</v>
      </c>
      <c r="D2" s="328"/>
      <c r="E2" s="328"/>
      <c r="F2" s="328"/>
      <c r="G2" s="328"/>
      <c r="H2" s="328"/>
      <c r="I2" s="328"/>
      <c r="J2" s="328"/>
      <c r="K2" s="328"/>
      <c r="L2" s="328"/>
      <c r="M2" s="329"/>
      <c r="N2" s="330" t="s">
        <v>180</v>
      </c>
      <c r="O2" s="331"/>
      <c r="P2" s="332"/>
      <c r="Q2" s="88"/>
      <c r="S2" s="99">
        <v>0.9</v>
      </c>
    </row>
    <row r="3" spans="1:19" ht="15.75" customHeight="1" x14ac:dyDescent="0.2">
      <c r="A3" s="88"/>
      <c r="B3" s="325"/>
      <c r="C3" s="333" t="s">
        <v>58</v>
      </c>
      <c r="D3" s="334"/>
      <c r="E3" s="334"/>
      <c r="F3" s="334"/>
      <c r="G3" s="334"/>
      <c r="H3" s="334"/>
      <c r="I3" s="334"/>
      <c r="J3" s="334"/>
      <c r="K3" s="334"/>
      <c r="L3" s="334"/>
      <c r="M3" s="335"/>
      <c r="N3" s="336" t="s">
        <v>184</v>
      </c>
      <c r="O3" s="337"/>
      <c r="P3" s="338"/>
      <c r="Q3" s="88"/>
      <c r="S3" s="99">
        <v>0.89998999999999996</v>
      </c>
    </row>
    <row r="4" spans="1:19" ht="15.75" customHeight="1" x14ac:dyDescent="0.2">
      <c r="A4" s="88"/>
      <c r="B4" s="325"/>
      <c r="C4" s="333" t="s">
        <v>59</v>
      </c>
      <c r="D4" s="334"/>
      <c r="E4" s="334"/>
      <c r="F4" s="334"/>
      <c r="G4" s="334"/>
      <c r="H4" s="334"/>
      <c r="I4" s="334"/>
      <c r="J4" s="334"/>
      <c r="K4" s="334"/>
      <c r="L4" s="334"/>
      <c r="M4" s="335"/>
      <c r="N4" s="336" t="s">
        <v>181</v>
      </c>
      <c r="O4" s="337"/>
      <c r="P4" s="338"/>
      <c r="Q4" s="88"/>
      <c r="S4" s="99">
        <v>0.8</v>
      </c>
    </row>
    <row r="5" spans="1:19" ht="16.5" customHeight="1" thickBot="1" x14ac:dyDescent="0.25">
      <c r="A5" s="88"/>
      <c r="B5" s="326"/>
      <c r="C5" s="339" t="s">
        <v>60</v>
      </c>
      <c r="D5" s="340"/>
      <c r="E5" s="340"/>
      <c r="F5" s="340"/>
      <c r="G5" s="340"/>
      <c r="H5" s="340"/>
      <c r="I5" s="340"/>
      <c r="J5" s="340"/>
      <c r="K5" s="340"/>
      <c r="L5" s="340"/>
      <c r="M5" s="341"/>
      <c r="N5" s="342" t="s">
        <v>221</v>
      </c>
      <c r="O5" s="343"/>
      <c r="P5" s="344"/>
      <c r="Q5" s="88"/>
      <c r="S5" s="99">
        <v>0.79998999999999998</v>
      </c>
    </row>
    <row r="6" spans="1:19" ht="6" customHeight="1" thickBot="1" x14ac:dyDescent="0.25">
      <c r="A6" s="88"/>
      <c r="B6" s="88"/>
      <c r="C6" s="88"/>
      <c r="D6" s="88"/>
      <c r="E6" s="88"/>
      <c r="F6" s="88"/>
      <c r="G6" s="88"/>
      <c r="H6" s="88"/>
      <c r="I6" s="88"/>
      <c r="J6" s="88"/>
      <c r="K6" s="88"/>
      <c r="L6" s="88"/>
      <c r="M6" s="88"/>
      <c r="N6" s="88"/>
      <c r="O6" s="88"/>
      <c r="P6" s="88"/>
      <c r="Q6" s="88"/>
      <c r="S6" s="99"/>
    </row>
    <row r="7" spans="1:19" x14ac:dyDescent="0.2">
      <c r="A7" s="101"/>
      <c r="B7" s="345" t="s">
        <v>65</v>
      </c>
      <c r="C7" s="346"/>
      <c r="D7" s="346"/>
      <c r="E7" s="346"/>
      <c r="F7" s="346"/>
      <c r="G7" s="346"/>
      <c r="H7" s="346"/>
      <c r="I7" s="346"/>
      <c r="J7" s="346"/>
      <c r="K7" s="346"/>
      <c r="L7" s="346"/>
      <c r="M7" s="346"/>
      <c r="N7" s="346"/>
      <c r="O7" s="346"/>
      <c r="P7" s="347"/>
      <c r="Q7" s="101"/>
      <c r="S7" s="99"/>
    </row>
    <row r="8" spans="1:19" ht="13.5" thickBot="1" x14ac:dyDescent="0.25">
      <c r="A8" s="101"/>
      <c r="B8" s="348"/>
      <c r="C8" s="349"/>
      <c r="D8" s="349"/>
      <c r="E8" s="349"/>
      <c r="F8" s="349"/>
      <c r="G8" s="349"/>
      <c r="H8" s="349"/>
      <c r="I8" s="349"/>
      <c r="J8" s="349"/>
      <c r="K8" s="349"/>
      <c r="L8" s="349"/>
      <c r="M8" s="349"/>
      <c r="N8" s="349"/>
      <c r="O8" s="349"/>
      <c r="P8" s="350"/>
      <c r="Q8" s="101"/>
    </row>
    <row r="9" spans="1:19" ht="6.75" customHeight="1" thickBot="1" x14ac:dyDescent="0.25">
      <c r="A9" s="101"/>
      <c r="B9" s="351"/>
      <c r="C9" s="351"/>
      <c r="D9" s="351"/>
      <c r="E9" s="351"/>
      <c r="F9" s="351"/>
      <c r="G9" s="351"/>
      <c r="H9" s="351"/>
      <c r="I9" s="351"/>
      <c r="J9" s="351"/>
      <c r="K9" s="351"/>
      <c r="L9" s="351"/>
      <c r="M9" s="351"/>
      <c r="N9" s="351"/>
      <c r="O9" s="351"/>
      <c r="P9" s="351"/>
      <c r="Q9" s="101"/>
    </row>
    <row r="10" spans="1:19" ht="26.25" customHeight="1" thickBot="1" x14ac:dyDescent="0.25">
      <c r="A10" s="101"/>
      <c r="B10" s="89" t="s">
        <v>83</v>
      </c>
      <c r="C10" s="352">
        <v>2023</v>
      </c>
      <c r="D10" s="353"/>
      <c r="E10" s="353"/>
      <c r="F10" s="353"/>
      <c r="G10" s="353"/>
      <c r="H10" s="353"/>
      <c r="I10" s="354"/>
      <c r="J10" s="355" t="s">
        <v>1</v>
      </c>
      <c r="K10" s="356"/>
      <c r="L10" s="356"/>
      <c r="M10" s="356"/>
      <c r="N10" s="357" t="s">
        <v>203</v>
      </c>
      <c r="O10" s="358"/>
      <c r="P10" s="359"/>
      <c r="Q10" s="101"/>
    </row>
    <row r="11" spans="1:19" ht="4.5" customHeight="1" thickBot="1" x14ac:dyDescent="0.25">
      <c r="A11" s="101"/>
      <c r="B11" s="360"/>
      <c r="C11" s="361"/>
      <c r="D11" s="361"/>
      <c r="E11" s="361"/>
      <c r="F11" s="361"/>
      <c r="G11" s="361"/>
      <c r="H11" s="361"/>
      <c r="I11" s="361"/>
      <c r="J11" s="361"/>
      <c r="K11" s="361"/>
      <c r="L11" s="361"/>
      <c r="M11" s="361"/>
      <c r="N11" s="361"/>
      <c r="O11" s="361"/>
      <c r="P11" s="362"/>
      <c r="Q11" s="101"/>
    </row>
    <row r="12" spans="1:19" ht="13.5" thickBot="1" x14ac:dyDescent="0.25">
      <c r="A12" s="101"/>
      <c r="B12" s="62" t="s">
        <v>0</v>
      </c>
      <c r="C12" s="363" t="s">
        <v>172</v>
      </c>
      <c r="D12" s="363"/>
      <c r="E12" s="363"/>
      <c r="F12" s="363"/>
      <c r="G12" s="363"/>
      <c r="H12" s="363"/>
      <c r="I12" s="363"/>
      <c r="J12" s="363"/>
      <c r="K12" s="363"/>
      <c r="L12" s="363"/>
      <c r="M12" s="363"/>
      <c r="N12" s="363"/>
      <c r="O12" s="363"/>
      <c r="P12" s="364"/>
      <c r="Q12" s="101"/>
    </row>
    <row r="13" spans="1:19" ht="4.5" customHeight="1" thickBot="1" x14ac:dyDescent="0.25">
      <c r="A13" s="101"/>
      <c r="B13" s="365"/>
      <c r="C13" s="366"/>
      <c r="D13" s="366"/>
      <c r="E13" s="366"/>
      <c r="F13" s="366"/>
      <c r="G13" s="366"/>
      <c r="H13" s="366"/>
      <c r="I13" s="366"/>
      <c r="J13" s="366"/>
      <c r="K13" s="366"/>
      <c r="L13" s="366"/>
      <c r="M13" s="366"/>
      <c r="N13" s="366"/>
      <c r="O13" s="366"/>
      <c r="P13" s="367"/>
      <c r="Q13" s="101"/>
    </row>
    <row r="14" spans="1:19" ht="18" customHeight="1" thickBot="1" x14ac:dyDescent="0.25">
      <c r="A14" s="101"/>
      <c r="B14" s="62" t="s">
        <v>6</v>
      </c>
      <c r="C14" s="477" t="s">
        <v>209</v>
      </c>
      <c r="D14" s="478"/>
      <c r="E14" s="478"/>
      <c r="F14" s="478"/>
      <c r="G14" s="478"/>
      <c r="H14" s="478"/>
      <c r="I14" s="478"/>
      <c r="J14" s="478"/>
      <c r="K14" s="478"/>
      <c r="L14" s="478"/>
      <c r="M14" s="478"/>
      <c r="N14" s="478"/>
      <c r="O14" s="478"/>
      <c r="P14" s="479"/>
      <c r="Q14" s="101"/>
    </row>
    <row r="15" spans="1:19" ht="4.5" customHeight="1" thickBot="1" x14ac:dyDescent="0.25">
      <c r="A15" s="101"/>
      <c r="B15" s="371"/>
      <c r="C15" s="372"/>
      <c r="D15" s="372"/>
      <c r="E15" s="372"/>
      <c r="F15" s="372"/>
      <c r="G15" s="372"/>
      <c r="H15" s="372"/>
      <c r="I15" s="372"/>
      <c r="J15" s="372"/>
      <c r="K15" s="372"/>
      <c r="L15" s="372"/>
      <c r="M15" s="372"/>
      <c r="N15" s="372"/>
      <c r="O15" s="372"/>
      <c r="P15" s="373"/>
      <c r="Q15" s="101"/>
    </row>
    <row r="16" spans="1:19" ht="32.25" customHeight="1" thickBot="1" x14ac:dyDescent="0.25">
      <c r="A16" s="101"/>
      <c r="B16" s="62" t="s">
        <v>25</v>
      </c>
      <c r="C16" s="480" t="s">
        <v>236</v>
      </c>
      <c r="D16" s="481"/>
      <c r="E16" s="481"/>
      <c r="F16" s="481"/>
      <c r="G16" s="481"/>
      <c r="H16" s="481"/>
      <c r="I16" s="481"/>
      <c r="J16" s="481"/>
      <c r="K16" s="481"/>
      <c r="L16" s="481"/>
      <c r="M16" s="481"/>
      <c r="N16" s="481"/>
      <c r="O16" s="481"/>
      <c r="P16" s="482"/>
      <c r="Q16" s="101"/>
    </row>
    <row r="17" spans="1:17" ht="4.5" customHeight="1" thickBot="1" x14ac:dyDescent="0.25">
      <c r="A17" s="101"/>
      <c r="B17" s="371"/>
      <c r="C17" s="372"/>
      <c r="D17" s="372"/>
      <c r="E17" s="372"/>
      <c r="F17" s="372"/>
      <c r="G17" s="372"/>
      <c r="H17" s="372"/>
      <c r="I17" s="372"/>
      <c r="J17" s="372"/>
      <c r="K17" s="372"/>
      <c r="L17" s="372"/>
      <c r="M17" s="372"/>
      <c r="N17" s="372"/>
      <c r="O17" s="372"/>
      <c r="P17" s="373"/>
      <c r="Q17" s="101"/>
    </row>
    <row r="18" spans="1:17" ht="26.25" customHeight="1" thickBot="1" x14ac:dyDescent="0.25">
      <c r="A18" s="101"/>
      <c r="B18" s="62" t="s">
        <v>11</v>
      </c>
      <c r="C18" s="377" t="s">
        <v>255</v>
      </c>
      <c r="D18" s="378"/>
      <c r="E18" s="378"/>
      <c r="F18" s="378"/>
      <c r="G18" s="378"/>
      <c r="H18" s="378"/>
      <c r="I18" s="378"/>
      <c r="J18" s="378"/>
      <c r="K18" s="378"/>
      <c r="L18" s="378"/>
      <c r="M18" s="378"/>
      <c r="N18" s="378"/>
      <c r="O18" s="378"/>
      <c r="P18" s="379"/>
      <c r="Q18" s="101"/>
    </row>
    <row r="19" spans="1:17" ht="4.5" customHeight="1" thickBot="1" x14ac:dyDescent="0.25">
      <c r="A19" s="101"/>
      <c r="B19" s="380"/>
      <c r="C19" s="380"/>
      <c r="D19" s="380"/>
      <c r="E19" s="380"/>
      <c r="F19" s="380"/>
      <c r="G19" s="380"/>
      <c r="H19" s="380"/>
      <c r="I19" s="380"/>
      <c r="J19" s="380"/>
      <c r="K19" s="380"/>
      <c r="L19" s="380"/>
      <c r="M19" s="380"/>
      <c r="N19" s="380"/>
      <c r="O19" s="380"/>
      <c r="P19" s="380"/>
      <c r="Q19" s="101"/>
    </row>
    <row r="20" spans="1:17" ht="17.25" customHeight="1" thickBot="1" x14ac:dyDescent="0.25">
      <c r="A20" s="101"/>
      <c r="B20" s="381" t="s">
        <v>26</v>
      </c>
      <c r="C20" s="382"/>
      <c r="D20" s="382"/>
      <c r="E20" s="382"/>
      <c r="F20" s="382"/>
      <c r="G20" s="382"/>
      <c r="H20" s="382"/>
      <c r="I20" s="382"/>
      <c r="J20" s="382"/>
      <c r="K20" s="382"/>
      <c r="L20" s="382"/>
      <c r="M20" s="382"/>
      <c r="N20" s="382"/>
      <c r="O20" s="382"/>
      <c r="P20" s="383"/>
      <c r="Q20" s="101"/>
    </row>
    <row r="21" spans="1:17" ht="4.5" customHeight="1" thickBot="1" x14ac:dyDescent="0.25">
      <c r="A21" s="101"/>
      <c r="B21" s="384"/>
      <c r="C21" s="385"/>
      <c r="D21" s="385"/>
      <c r="E21" s="385"/>
      <c r="F21" s="385"/>
      <c r="G21" s="385"/>
      <c r="H21" s="385"/>
      <c r="I21" s="385"/>
      <c r="J21" s="385"/>
      <c r="K21" s="385"/>
      <c r="L21" s="385"/>
      <c r="M21" s="385"/>
      <c r="N21" s="385"/>
      <c r="O21" s="385"/>
      <c r="P21" s="386"/>
      <c r="Q21" s="101"/>
    </row>
    <row r="22" spans="1:17" ht="51" customHeight="1" thickBot="1" x14ac:dyDescent="0.25">
      <c r="A22" s="101"/>
      <c r="B22" s="62" t="s">
        <v>3</v>
      </c>
      <c r="C22" s="480" t="s">
        <v>237</v>
      </c>
      <c r="D22" s="478"/>
      <c r="E22" s="478"/>
      <c r="F22" s="478"/>
      <c r="G22" s="478"/>
      <c r="H22" s="478"/>
      <c r="I22" s="478"/>
      <c r="J22" s="478"/>
      <c r="K22" s="478"/>
      <c r="L22" s="478"/>
      <c r="M22" s="478"/>
      <c r="N22" s="478"/>
      <c r="O22" s="478"/>
      <c r="P22" s="479"/>
      <c r="Q22" s="101"/>
    </row>
    <row r="23" spans="1:17" ht="4.5" customHeight="1" thickBot="1" x14ac:dyDescent="0.25">
      <c r="A23" s="101"/>
      <c r="B23" s="371"/>
      <c r="C23" s="372"/>
      <c r="D23" s="372"/>
      <c r="E23" s="372"/>
      <c r="F23" s="372"/>
      <c r="G23" s="372"/>
      <c r="H23" s="372"/>
      <c r="I23" s="372"/>
      <c r="J23" s="372"/>
      <c r="K23" s="372"/>
      <c r="L23" s="372"/>
      <c r="M23" s="372"/>
      <c r="N23" s="372"/>
      <c r="O23" s="372"/>
      <c r="P23" s="373"/>
      <c r="Q23" s="101"/>
    </row>
    <row r="24" spans="1:17" ht="123" customHeight="1" thickBot="1" x14ac:dyDescent="0.25">
      <c r="A24" s="101"/>
      <c r="B24" s="62" t="s">
        <v>12</v>
      </c>
      <c r="C24" s="518" t="s">
        <v>258</v>
      </c>
      <c r="D24" s="490"/>
      <c r="E24" s="490"/>
      <c r="F24" s="490"/>
      <c r="G24" s="490"/>
      <c r="H24" s="490"/>
      <c r="I24" s="490"/>
      <c r="J24" s="490"/>
      <c r="K24" s="490"/>
      <c r="L24" s="490"/>
      <c r="M24" s="490"/>
      <c r="N24" s="490"/>
      <c r="O24" s="490"/>
      <c r="P24" s="491"/>
      <c r="Q24" s="101"/>
    </row>
    <row r="25" spans="1:17" ht="4.5" customHeight="1" thickBot="1" x14ac:dyDescent="0.25">
      <c r="A25" s="101"/>
      <c r="B25" s="390"/>
      <c r="C25" s="391"/>
      <c r="D25" s="391"/>
      <c r="E25" s="391"/>
      <c r="F25" s="391"/>
      <c r="G25" s="391"/>
      <c r="H25" s="391"/>
      <c r="I25" s="391"/>
      <c r="J25" s="391"/>
      <c r="K25" s="391"/>
      <c r="L25" s="391"/>
      <c r="M25" s="391"/>
      <c r="N25" s="391"/>
      <c r="O25" s="391"/>
      <c r="P25" s="392"/>
      <c r="Q25" s="101"/>
    </row>
    <row r="26" spans="1:17" ht="13.5" customHeight="1" thickBot="1" x14ac:dyDescent="0.25">
      <c r="A26" s="101"/>
      <c r="B26" s="63" t="s">
        <v>2</v>
      </c>
      <c r="C26" s="492">
        <v>0.9</v>
      </c>
      <c r="D26" s="493"/>
      <c r="E26" s="493"/>
      <c r="F26" s="493"/>
      <c r="G26" s="493"/>
      <c r="H26" s="493"/>
      <c r="I26" s="493"/>
      <c r="J26" s="493"/>
      <c r="K26" s="493"/>
      <c r="L26" s="493"/>
      <c r="M26" s="493"/>
      <c r="N26" s="493"/>
      <c r="O26" s="493"/>
      <c r="P26" s="494"/>
      <c r="Q26" s="101"/>
    </row>
    <row r="27" spans="1:17" ht="4.5" customHeight="1" thickBot="1" x14ac:dyDescent="0.25">
      <c r="A27" s="101"/>
      <c r="B27" s="396"/>
      <c r="C27" s="397"/>
      <c r="D27" s="397"/>
      <c r="E27" s="397"/>
      <c r="F27" s="397"/>
      <c r="G27" s="397"/>
      <c r="H27" s="397"/>
      <c r="I27" s="397"/>
      <c r="J27" s="397"/>
      <c r="K27" s="397"/>
      <c r="L27" s="397"/>
      <c r="M27" s="397"/>
      <c r="N27" s="397"/>
      <c r="O27" s="397"/>
      <c r="P27" s="398"/>
      <c r="Q27" s="101"/>
    </row>
    <row r="28" spans="1:17" ht="12.75" customHeight="1" thickBot="1" x14ac:dyDescent="0.25">
      <c r="A28" s="101"/>
      <c r="B28" s="63" t="s">
        <v>13</v>
      </c>
      <c r="C28" s="64" t="s">
        <v>14</v>
      </c>
      <c r="D28" s="399" t="s">
        <v>210</v>
      </c>
      <c r="E28" s="394"/>
      <c r="F28" s="394"/>
      <c r="G28" s="395"/>
      <c r="H28" s="400" t="s">
        <v>15</v>
      </c>
      <c r="I28" s="400"/>
      <c r="J28" s="400"/>
      <c r="K28" s="399" t="s">
        <v>228</v>
      </c>
      <c r="L28" s="394"/>
      <c r="M28" s="395"/>
      <c r="N28" s="401" t="s">
        <v>16</v>
      </c>
      <c r="O28" s="402"/>
      <c r="P28" s="65" t="s">
        <v>187</v>
      </c>
      <c r="Q28" s="101"/>
    </row>
    <row r="29" spans="1:17" ht="4.5" customHeight="1" thickBot="1" x14ac:dyDescent="0.25">
      <c r="A29" s="101"/>
      <c r="B29" s="403"/>
      <c r="C29" s="404"/>
      <c r="D29" s="404"/>
      <c r="E29" s="404"/>
      <c r="F29" s="404"/>
      <c r="G29" s="404"/>
      <c r="H29" s="404"/>
      <c r="I29" s="404"/>
      <c r="J29" s="404"/>
      <c r="K29" s="404"/>
      <c r="L29" s="404"/>
      <c r="M29" s="404"/>
      <c r="N29" s="404"/>
      <c r="O29" s="404"/>
      <c r="P29" s="405"/>
      <c r="Q29" s="101"/>
    </row>
    <row r="30" spans="1:17" ht="13.5" thickBot="1" x14ac:dyDescent="0.25">
      <c r="A30" s="101"/>
      <c r="B30" s="87" t="s">
        <v>7</v>
      </c>
      <c r="C30" s="406" t="s">
        <v>179</v>
      </c>
      <c r="D30" s="407"/>
      <c r="E30" s="407"/>
      <c r="F30" s="407"/>
      <c r="G30" s="407"/>
      <c r="H30" s="407"/>
      <c r="I30" s="407"/>
      <c r="J30" s="407"/>
      <c r="K30" s="407"/>
      <c r="L30" s="407"/>
      <c r="M30" s="407"/>
      <c r="N30" s="407"/>
      <c r="O30" s="407"/>
      <c r="P30" s="408"/>
      <c r="Q30" s="101"/>
    </row>
    <row r="31" spans="1:17" ht="4.5" customHeight="1" thickBot="1" x14ac:dyDescent="0.25">
      <c r="A31" s="101"/>
      <c r="B31" s="371"/>
      <c r="C31" s="372"/>
      <c r="D31" s="372"/>
      <c r="E31" s="372"/>
      <c r="F31" s="372"/>
      <c r="G31" s="372"/>
      <c r="H31" s="372"/>
      <c r="I31" s="372"/>
      <c r="J31" s="372"/>
      <c r="K31" s="372"/>
      <c r="L31" s="372"/>
      <c r="M31" s="372"/>
      <c r="N31" s="372"/>
      <c r="O31" s="372"/>
      <c r="P31" s="373"/>
      <c r="Q31" s="101"/>
    </row>
    <row r="32" spans="1:17" ht="13.5" thickBot="1" x14ac:dyDescent="0.25">
      <c r="A32" s="101"/>
      <c r="B32" s="87" t="s">
        <v>4</v>
      </c>
      <c r="C32" s="409" t="s">
        <v>71</v>
      </c>
      <c r="D32" s="407"/>
      <c r="E32" s="407"/>
      <c r="F32" s="407"/>
      <c r="G32" s="407"/>
      <c r="H32" s="407"/>
      <c r="I32" s="407"/>
      <c r="J32" s="407"/>
      <c r="K32" s="407"/>
      <c r="L32" s="407"/>
      <c r="M32" s="407"/>
      <c r="N32" s="407"/>
      <c r="O32" s="407"/>
      <c r="P32" s="408"/>
      <c r="Q32" s="101"/>
    </row>
    <row r="33" spans="1:17" ht="4.5" customHeight="1" thickBot="1" x14ac:dyDescent="0.25">
      <c r="A33" s="101"/>
      <c r="B33" s="371"/>
      <c r="C33" s="372"/>
      <c r="D33" s="372"/>
      <c r="E33" s="372"/>
      <c r="F33" s="372"/>
      <c r="G33" s="372"/>
      <c r="H33" s="372"/>
      <c r="I33" s="372"/>
      <c r="J33" s="372"/>
      <c r="K33" s="372"/>
      <c r="L33" s="372"/>
      <c r="M33" s="372"/>
      <c r="N33" s="372"/>
      <c r="O33" s="372"/>
      <c r="P33" s="373"/>
      <c r="Q33" s="101"/>
    </row>
    <row r="34" spans="1:17" ht="13.5" thickBot="1" x14ac:dyDescent="0.25">
      <c r="A34" s="101"/>
      <c r="B34" s="87" t="s">
        <v>23</v>
      </c>
      <c r="C34" s="409" t="s">
        <v>71</v>
      </c>
      <c r="D34" s="407"/>
      <c r="E34" s="407"/>
      <c r="F34" s="407"/>
      <c r="G34" s="407"/>
      <c r="H34" s="407"/>
      <c r="I34" s="407"/>
      <c r="J34" s="407"/>
      <c r="K34" s="407"/>
      <c r="L34" s="407"/>
      <c r="M34" s="407"/>
      <c r="N34" s="407"/>
      <c r="O34" s="407"/>
      <c r="P34" s="408"/>
      <c r="Q34" s="101"/>
    </row>
    <row r="35" spans="1:17" ht="4.5" customHeight="1" thickBot="1" x14ac:dyDescent="0.25">
      <c r="A35" s="101"/>
      <c r="B35" s="365"/>
      <c r="C35" s="366"/>
      <c r="D35" s="366"/>
      <c r="E35" s="366"/>
      <c r="F35" s="366"/>
      <c r="G35" s="366"/>
      <c r="H35" s="366"/>
      <c r="I35" s="366"/>
      <c r="J35" s="366"/>
      <c r="K35" s="366"/>
      <c r="L35" s="366"/>
      <c r="M35" s="366"/>
      <c r="N35" s="366"/>
      <c r="O35" s="366"/>
      <c r="P35" s="367"/>
      <c r="Q35" s="101"/>
    </row>
    <row r="36" spans="1:17" ht="16.5" customHeight="1" thickBot="1" x14ac:dyDescent="0.25">
      <c r="A36" s="101"/>
      <c r="B36" s="87" t="s">
        <v>64</v>
      </c>
      <c r="C36" s="406" t="s">
        <v>70</v>
      </c>
      <c r="D36" s="407"/>
      <c r="E36" s="407"/>
      <c r="F36" s="407"/>
      <c r="G36" s="407"/>
      <c r="H36" s="407"/>
      <c r="I36" s="407"/>
      <c r="J36" s="407"/>
      <c r="K36" s="407"/>
      <c r="L36" s="407"/>
      <c r="M36" s="407"/>
      <c r="N36" s="407"/>
      <c r="O36" s="407"/>
      <c r="P36" s="408"/>
      <c r="Q36" s="101"/>
    </row>
    <row r="37" spans="1:17" ht="4.5" customHeight="1" thickBot="1" x14ac:dyDescent="0.25">
      <c r="A37" s="101"/>
      <c r="B37" s="90"/>
      <c r="C37" s="90"/>
      <c r="D37" s="90"/>
      <c r="E37" s="90"/>
      <c r="F37" s="90"/>
      <c r="G37" s="90"/>
      <c r="H37" s="90"/>
      <c r="I37" s="90"/>
      <c r="J37" s="90"/>
      <c r="K37" s="90"/>
      <c r="L37" s="90"/>
      <c r="M37" s="90"/>
      <c r="N37" s="90"/>
      <c r="O37" s="90"/>
      <c r="P37" s="90"/>
      <c r="Q37" s="101"/>
    </row>
    <row r="38" spans="1:17" ht="13.5" thickBot="1" x14ac:dyDescent="0.25">
      <c r="A38" s="101"/>
      <c r="B38" s="410" t="s">
        <v>17</v>
      </c>
      <c r="C38" s="411"/>
      <c r="D38" s="411"/>
      <c r="E38" s="411"/>
      <c r="F38" s="411"/>
      <c r="G38" s="411"/>
      <c r="H38" s="411"/>
      <c r="I38" s="411"/>
      <c r="J38" s="411"/>
      <c r="K38" s="411"/>
      <c r="L38" s="411"/>
      <c r="M38" s="411"/>
      <c r="N38" s="411"/>
      <c r="O38" s="412"/>
      <c r="P38" s="413"/>
      <c r="Q38" s="101"/>
    </row>
    <row r="39" spans="1:17" ht="13.5" thickBot="1" x14ac:dyDescent="0.25">
      <c r="A39" s="101"/>
      <c r="B39" s="91" t="s">
        <v>22</v>
      </c>
      <c r="C39" s="410" t="s">
        <v>18</v>
      </c>
      <c r="D39" s="411"/>
      <c r="E39" s="411"/>
      <c r="F39" s="411"/>
      <c r="G39" s="413"/>
      <c r="H39" s="410" t="s">
        <v>7</v>
      </c>
      <c r="I39" s="411"/>
      <c r="J39" s="411"/>
      <c r="K39" s="411"/>
      <c r="L39" s="413"/>
      <c r="M39" s="410" t="s">
        <v>19</v>
      </c>
      <c r="N39" s="411"/>
      <c r="O39" s="412"/>
      <c r="P39" s="413"/>
      <c r="Q39" s="101"/>
    </row>
    <row r="40" spans="1:17" ht="54" customHeight="1" x14ac:dyDescent="0.2">
      <c r="A40" s="101"/>
      <c r="B40" s="147" t="s">
        <v>211</v>
      </c>
      <c r="C40" s="495" t="s">
        <v>206</v>
      </c>
      <c r="D40" s="496"/>
      <c r="E40" s="496"/>
      <c r="F40" s="496"/>
      <c r="G40" s="497"/>
      <c r="H40" s="495" t="s">
        <v>207</v>
      </c>
      <c r="I40" s="496"/>
      <c r="J40" s="496"/>
      <c r="K40" s="496"/>
      <c r="L40" s="497"/>
      <c r="M40" s="495" t="s">
        <v>238</v>
      </c>
      <c r="N40" s="496"/>
      <c r="O40" s="496"/>
      <c r="P40" s="498"/>
      <c r="Q40" s="101"/>
    </row>
    <row r="41" spans="1:17" ht="55.5" customHeight="1" thickBot="1" x14ac:dyDescent="0.25">
      <c r="A41" s="101"/>
      <c r="B41" s="148" t="s">
        <v>212</v>
      </c>
      <c r="C41" s="512" t="s">
        <v>206</v>
      </c>
      <c r="D41" s="513"/>
      <c r="E41" s="513"/>
      <c r="F41" s="513"/>
      <c r="G41" s="514"/>
      <c r="H41" s="512" t="s">
        <v>207</v>
      </c>
      <c r="I41" s="513"/>
      <c r="J41" s="513"/>
      <c r="K41" s="513"/>
      <c r="L41" s="514"/>
      <c r="M41" s="515" t="s">
        <v>238</v>
      </c>
      <c r="N41" s="516"/>
      <c r="O41" s="516"/>
      <c r="P41" s="517"/>
      <c r="Q41" s="101"/>
    </row>
    <row r="42" spans="1:17" ht="13.5" customHeight="1" x14ac:dyDescent="0.2">
      <c r="A42" s="101"/>
      <c r="B42" s="92"/>
      <c r="C42" s="424"/>
      <c r="D42" s="424"/>
      <c r="E42" s="424"/>
      <c r="F42" s="424"/>
      <c r="G42" s="424"/>
      <c r="H42" s="424"/>
      <c r="I42" s="424"/>
      <c r="J42" s="424"/>
      <c r="K42" s="424"/>
      <c r="L42" s="424"/>
      <c r="M42" s="424"/>
      <c r="N42" s="424"/>
      <c r="O42" s="424"/>
      <c r="P42" s="425"/>
      <c r="Q42" s="101"/>
    </row>
    <row r="43" spans="1:17" ht="12.75" customHeight="1" x14ac:dyDescent="0.2">
      <c r="A43" s="101"/>
      <c r="B43" s="92"/>
      <c r="C43" s="424"/>
      <c r="D43" s="424"/>
      <c r="E43" s="424"/>
      <c r="F43" s="424"/>
      <c r="G43" s="424"/>
      <c r="H43" s="424"/>
      <c r="I43" s="424"/>
      <c r="J43" s="424"/>
      <c r="K43" s="424"/>
      <c r="L43" s="424"/>
      <c r="M43" s="424"/>
      <c r="N43" s="424"/>
      <c r="O43" s="424"/>
      <c r="P43" s="425"/>
      <c r="Q43" s="101"/>
    </row>
    <row r="44" spans="1:17" ht="11.25" customHeight="1" thickBot="1" x14ac:dyDescent="0.25">
      <c r="A44" s="101"/>
      <c r="B44" s="93"/>
      <c r="C44" s="426"/>
      <c r="D44" s="426"/>
      <c r="E44" s="426"/>
      <c r="F44" s="426"/>
      <c r="G44" s="426"/>
      <c r="H44" s="426"/>
      <c r="I44" s="426"/>
      <c r="J44" s="426"/>
      <c r="K44" s="426"/>
      <c r="L44" s="426"/>
      <c r="M44" s="426"/>
      <c r="N44" s="426"/>
      <c r="O44" s="426"/>
      <c r="P44" s="427"/>
      <c r="Q44" s="101"/>
    </row>
    <row r="45" spans="1:17" ht="4.5" customHeight="1" thickBot="1" x14ac:dyDescent="0.25">
      <c r="A45" s="101"/>
      <c r="B45" s="94"/>
      <c r="C45" s="94"/>
      <c r="D45" s="94"/>
      <c r="E45" s="94"/>
      <c r="F45" s="94"/>
      <c r="G45" s="94"/>
      <c r="H45" s="94"/>
      <c r="I45" s="94"/>
      <c r="J45" s="94"/>
      <c r="K45" s="94"/>
      <c r="L45" s="94"/>
      <c r="M45" s="94"/>
      <c r="N45" s="94"/>
      <c r="O45" s="94"/>
      <c r="P45" s="94"/>
      <c r="Q45" s="101"/>
    </row>
    <row r="46" spans="1:17" ht="13.5" customHeight="1" thickBot="1" x14ac:dyDescent="0.25">
      <c r="A46" s="101"/>
      <c r="B46" s="381" t="s">
        <v>8</v>
      </c>
      <c r="C46" s="382"/>
      <c r="D46" s="382"/>
      <c r="E46" s="382"/>
      <c r="F46" s="382"/>
      <c r="G46" s="382"/>
      <c r="H46" s="382"/>
      <c r="I46" s="382"/>
      <c r="J46" s="382"/>
      <c r="K46" s="382"/>
      <c r="L46" s="382"/>
      <c r="M46" s="382"/>
      <c r="N46" s="382"/>
      <c r="O46" s="382"/>
      <c r="P46" s="383"/>
      <c r="Q46" s="101"/>
    </row>
    <row r="47" spans="1:17" ht="4.5" customHeight="1" thickBot="1" x14ac:dyDescent="0.25">
      <c r="A47" s="101"/>
      <c r="B47" s="95"/>
      <c r="C47" s="90"/>
      <c r="D47" s="90"/>
      <c r="E47" s="90"/>
      <c r="F47" s="90"/>
      <c r="G47" s="90"/>
      <c r="H47" s="90"/>
      <c r="I47" s="90"/>
      <c r="J47" s="90"/>
      <c r="K47" s="90"/>
      <c r="L47" s="90"/>
      <c r="M47" s="90"/>
      <c r="N47" s="90"/>
      <c r="O47" s="90"/>
      <c r="P47" s="96"/>
      <c r="Q47" s="101"/>
    </row>
    <row r="48" spans="1:17" x14ac:dyDescent="0.2">
      <c r="A48" s="101"/>
      <c r="B48" s="428" t="s">
        <v>20</v>
      </c>
      <c r="C48" s="66" t="s">
        <v>9</v>
      </c>
      <c r="D48" s="67" t="s">
        <v>149</v>
      </c>
      <c r="E48" s="67" t="s">
        <v>150</v>
      </c>
      <c r="F48" s="67" t="s">
        <v>151</v>
      </c>
      <c r="G48" s="67" t="s">
        <v>152</v>
      </c>
      <c r="H48" s="67" t="s">
        <v>153</v>
      </c>
      <c r="I48" s="67" t="s">
        <v>154</v>
      </c>
      <c r="J48" s="67" t="s">
        <v>155</v>
      </c>
      <c r="K48" s="67" t="s">
        <v>156</v>
      </c>
      <c r="L48" s="67" t="s">
        <v>157</v>
      </c>
      <c r="M48" s="67" t="s">
        <v>158</v>
      </c>
      <c r="N48" s="67" t="s">
        <v>159</v>
      </c>
      <c r="O48" s="68" t="s">
        <v>160</v>
      </c>
      <c r="P48" s="69" t="s">
        <v>24</v>
      </c>
      <c r="Q48" s="101"/>
    </row>
    <row r="49" spans="1:17" ht="13.5" thickBot="1" x14ac:dyDescent="0.25">
      <c r="A49" s="101"/>
      <c r="B49" s="429"/>
      <c r="C49" s="70" t="s">
        <v>10</v>
      </c>
      <c r="D49" s="71"/>
      <c r="E49" s="71"/>
      <c r="F49" s="72">
        <f>+Reg_Peticiones!C10/Reg_Peticiones!C11</f>
        <v>0.98585572842998581</v>
      </c>
      <c r="G49" s="73"/>
      <c r="H49" s="73"/>
      <c r="I49" s="72">
        <f>+Reg_Peticiones!E10/Reg_Peticiones!E11</f>
        <v>0.99583140342751275</v>
      </c>
      <c r="J49" s="73"/>
      <c r="K49" s="73"/>
      <c r="L49" s="72">
        <f>+Reg_Peticiones!G10/Reg_Peticiones!G11</f>
        <v>0.97822248381400823</v>
      </c>
      <c r="M49" s="73"/>
      <c r="N49" s="73"/>
      <c r="O49" s="72">
        <f>+Reg_Peticiones!I10/Reg_Peticiones!I11</f>
        <v>0.96987509184423215</v>
      </c>
      <c r="P49" s="72">
        <f>+Reg_Peticiones!L10</f>
        <v>0.98386853610734204</v>
      </c>
      <c r="Q49" s="101"/>
    </row>
    <row r="50" spans="1:17" ht="4.5" customHeight="1" thickBot="1" x14ac:dyDescent="0.25">
      <c r="A50" s="101"/>
      <c r="B50" s="97">
        <v>0.9</v>
      </c>
      <c r="C50" s="74" t="s">
        <v>2</v>
      </c>
      <c r="D50" s="74"/>
      <c r="E50" s="74"/>
      <c r="F50" s="75">
        <f>+$C$26</f>
        <v>0.9</v>
      </c>
      <c r="G50" s="74"/>
      <c r="H50" s="74"/>
      <c r="I50" s="75">
        <f>+$C$26</f>
        <v>0.9</v>
      </c>
      <c r="J50" s="74"/>
      <c r="K50" s="74"/>
      <c r="L50" s="75">
        <f>+$C$26</f>
        <v>0.9</v>
      </c>
      <c r="M50" s="74"/>
      <c r="N50" s="74"/>
      <c r="O50" s="75">
        <f>+$C$26</f>
        <v>0.9</v>
      </c>
      <c r="P50" s="75">
        <f>+$C$26</f>
        <v>0.9</v>
      </c>
      <c r="Q50" s="101"/>
    </row>
    <row r="51" spans="1:17" ht="22.5" customHeight="1" thickBot="1" x14ac:dyDescent="0.25">
      <c r="A51" s="101"/>
      <c r="B51" s="381" t="s">
        <v>21</v>
      </c>
      <c r="C51" s="382"/>
      <c r="D51" s="382"/>
      <c r="E51" s="382"/>
      <c r="F51" s="382"/>
      <c r="G51" s="382"/>
      <c r="H51" s="382"/>
      <c r="I51" s="382"/>
      <c r="J51" s="382"/>
      <c r="K51" s="382"/>
      <c r="L51" s="382"/>
      <c r="M51" s="382"/>
      <c r="N51" s="382"/>
      <c r="O51" s="382"/>
      <c r="P51" s="383"/>
      <c r="Q51" s="101"/>
    </row>
    <row r="52" spans="1:17" x14ac:dyDescent="0.2">
      <c r="A52" s="101"/>
      <c r="B52" s="435"/>
      <c r="C52" s="436"/>
      <c r="D52" s="436"/>
      <c r="E52" s="436"/>
      <c r="F52" s="436"/>
      <c r="G52" s="436"/>
      <c r="H52" s="436"/>
      <c r="I52" s="436"/>
      <c r="J52" s="436"/>
      <c r="K52" s="436"/>
      <c r="L52" s="436"/>
      <c r="M52" s="436"/>
      <c r="N52" s="436"/>
      <c r="O52" s="436"/>
      <c r="P52" s="437"/>
      <c r="Q52" s="101"/>
    </row>
    <row r="53" spans="1:17" x14ac:dyDescent="0.2">
      <c r="A53" s="101"/>
      <c r="B53" s="438"/>
      <c r="C53" s="439"/>
      <c r="D53" s="439"/>
      <c r="E53" s="439"/>
      <c r="F53" s="439"/>
      <c r="G53" s="439"/>
      <c r="H53" s="439"/>
      <c r="I53" s="439"/>
      <c r="J53" s="439"/>
      <c r="K53" s="439"/>
      <c r="L53" s="439"/>
      <c r="M53" s="439"/>
      <c r="N53" s="439"/>
      <c r="O53" s="439"/>
      <c r="P53" s="440"/>
      <c r="Q53" s="101"/>
    </row>
    <row r="54" spans="1:17" x14ac:dyDescent="0.2">
      <c r="A54" s="101"/>
      <c r="B54" s="438"/>
      <c r="C54" s="439"/>
      <c r="D54" s="439"/>
      <c r="E54" s="439"/>
      <c r="F54" s="439"/>
      <c r="G54" s="439"/>
      <c r="H54" s="439"/>
      <c r="I54" s="439"/>
      <c r="J54" s="439"/>
      <c r="K54" s="439"/>
      <c r="L54" s="439"/>
      <c r="M54" s="439"/>
      <c r="N54" s="439"/>
      <c r="O54" s="439"/>
      <c r="P54" s="440"/>
      <c r="Q54" s="101"/>
    </row>
    <row r="55" spans="1:17" x14ac:dyDescent="0.2">
      <c r="A55" s="101"/>
      <c r="B55" s="438"/>
      <c r="C55" s="439"/>
      <c r="D55" s="439"/>
      <c r="E55" s="439"/>
      <c r="F55" s="439"/>
      <c r="G55" s="439"/>
      <c r="H55" s="439"/>
      <c r="I55" s="439"/>
      <c r="J55" s="439"/>
      <c r="K55" s="439"/>
      <c r="L55" s="439"/>
      <c r="M55" s="439"/>
      <c r="N55" s="439"/>
      <c r="O55" s="439"/>
      <c r="P55" s="440"/>
      <c r="Q55" s="101"/>
    </row>
    <row r="56" spans="1:17" x14ac:dyDescent="0.2">
      <c r="A56" s="101"/>
      <c r="B56" s="438"/>
      <c r="C56" s="439"/>
      <c r="D56" s="439"/>
      <c r="E56" s="439"/>
      <c r="F56" s="439"/>
      <c r="G56" s="439"/>
      <c r="H56" s="439"/>
      <c r="I56" s="439"/>
      <c r="J56" s="439"/>
      <c r="K56" s="439"/>
      <c r="L56" s="439"/>
      <c r="M56" s="439"/>
      <c r="N56" s="439"/>
      <c r="O56" s="439"/>
      <c r="P56" s="440"/>
      <c r="Q56" s="101"/>
    </row>
    <row r="57" spans="1:17" x14ac:dyDescent="0.2">
      <c r="A57" s="101"/>
      <c r="B57" s="438"/>
      <c r="C57" s="439"/>
      <c r="D57" s="439"/>
      <c r="E57" s="439"/>
      <c r="F57" s="439"/>
      <c r="G57" s="439"/>
      <c r="H57" s="439"/>
      <c r="I57" s="439"/>
      <c r="J57" s="439"/>
      <c r="K57" s="439"/>
      <c r="L57" s="439"/>
      <c r="M57" s="439"/>
      <c r="N57" s="439"/>
      <c r="O57" s="439"/>
      <c r="P57" s="440"/>
      <c r="Q57" s="101"/>
    </row>
    <row r="58" spans="1:17" x14ac:dyDescent="0.2">
      <c r="A58" s="101"/>
      <c r="B58" s="438"/>
      <c r="C58" s="439"/>
      <c r="D58" s="439"/>
      <c r="E58" s="439"/>
      <c r="F58" s="439"/>
      <c r="G58" s="439"/>
      <c r="H58" s="439"/>
      <c r="I58" s="439"/>
      <c r="J58" s="439"/>
      <c r="K58" s="439"/>
      <c r="L58" s="439"/>
      <c r="M58" s="439"/>
      <c r="N58" s="439"/>
      <c r="O58" s="439"/>
      <c r="P58" s="440"/>
      <c r="Q58" s="101"/>
    </row>
    <row r="59" spans="1:17" x14ac:dyDescent="0.2">
      <c r="A59" s="101"/>
      <c r="B59" s="438"/>
      <c r="C59" s="439"/>
      <c r="D59" s="439"/>
      <c r="E59" s="439"/>
      <c r="F59" s="439"/>
      <c r="G59" s="439"/>
      <c r="H59" s="439"/>
      <c r="I59" s="439"/>
      <c r="J59" s="439"/>
      <c r="K59" s="439"/>
      <c r="L59" s="439"/>
      <c r="M59" s="439"/>
      <c r="N59" s="439"/>
      <c r="O59" s="439"/>
      <c r="P59" s="440"/>
      <c r="Q59" s="101"/>
    </row>
    <row r="60" spans="1:17" x14ac:dyDescent="0.2">
      <c r="A60" s="101"/>
      <c r="B60" s="438"/>
      <c r="C60" s="439"/>
      <c r="D60" s="439"/>
      <c r="E60" s="439"/>
      <c r="F60" s="439"/>
      <c r="G60" s="439"/>
      <c r="H60" s="439"/>
      <c r="I60" s="439"/>
      <c r="J60" s="439"/>
      <c r="K60" s="439"/>
      <c r="L60" s="439"/>
      <c r="M60" s="439"/>
      <c r="N60" s="439"/>
      <c r="O60" s="439"/>
      <c r="P60" s="440"/>
      <c r="Q60" s="101"/>
    </row>
    <row r="61" spans="1:17" x14ac:dyDescent="0.2">
      <c r="A61" s="101"/>
      <c r="B61" s="438"/>
      <c r="C61" s="439"/>
      <c r="D61" s="439"/>
      <c r="E61" s="439"/>
      <c r="F61" s="439"/>
      <c r="G61" s="439"/>
      <c r="H61" s="439"/>
      <c r="I61" s="439"/>
      <c r="J61" s="439"/>
      <c r="K61" s="439"/>
      <c r="L61" s="439"/>
      <c r="M61" s="439"/>
      <c r="N61" s="439"/>
      <c r="O61" s="439"/>
      <c r="P61" s="440"/>
      <c r="Q61" s="101"/>
    </row>
    <row r="62" spans="1:17" x14ac:dyDescent="0.2">
      <c r="A62" s="101"/>
      <c r="B62" s="438"/>
      <c r="C62" s="439"/>
      <c r="D62" s="439"/>
      <c r="E62" s="439"/>
      <c r="F62" s="439"/>
      <c r="G62" s="439"/>
      <c r="H62" s="439"/>
      <c r="I62" s="439"/>
      <c r="J62" s="439"/>
      <c r="K62" s="439"/>
      <c r="L62" s="439"/>
      <c r="M62" s="439"/>
      <c r="N62" s="439"/>
      <c r="O62" s="439"/>
      <c r="P62" s="440"/>
      <c r="Q62" s="101"/>
    </row>
    <row r="63" spans="1:17" x14ac:dyDescent="0.2">
      <c r="A63" s="101"/>
      <c r="B63" s="438"/>
      <c r="C63" s="439"/>
      <c r="D63" s="439"/>
      <c r="E63" s="439"/>
      <c r="F63" s="439"/>
      <c r="G63" s="439"/>
      <c r="H63" s="439"/>
      <c r="I63" s="439"/>
      <c r="J63" s="439"/>
      <c r="K63" s="439"/>
      <c r="L63" s="439"/>
      <c r="M63" s="439"/>
      <c r="N63" s="439"/>
      <c r="O63" s="439"/>
      <c r="P63" s="440"/>
      <c r="Q63" s="101"/>
    </row>
    <row r="64" spans="1:17" x14ac:dyDescent="0.2">
      <c r="A64" s="101"/>
      <c r="B64" s="438"/>
      <c r="C64" s="439"/>
      <c r="D64" s="439"/>
      <c r="E64" s="439"/>
      <c r="F64" s="439"/>
      <c r="G64" s="439"/>
      <c r="H64" s="439"/>
      <c r="I64" s="439"/>
      <c r="J64" s="439"/>
      <c r="K64" s="439"/>
      <c r="L64" s="439"/>
      <c r="M64" s="439"/>
      <c r="N64" s="439"/>
      <c r="O64" s="439"/>
      <c r="P64" s="440"/>
      <c r="Q64" s="101"/>
    </row>
    <row r="65" spans="1:19" x14ac:dyDescent="0.2">
      <c r="A65" s="101"/>
      <c r="B65" s="438"/>
      <c r="C65" s="439"/>
      <c r="D65" s="439"/>
      <c r="E65" s="439"/>
      <c r="F65" s="439"/>
      <c r="G65" s="439"/>
      <c r="H65" s="439"/>
      <c r="I65" s="439"/>
      <c r="J65" s="439"/>
      <c r="K65" s="439"/>
      <c r="L65" s="439"/>
      <c r="M65" s="439"/>
      <c r="N65" s="439"/>
      <c r="O65" s="439"/>
      <c r="P65" s="440"/>
      <c r="Q65" s="101"/>
    </row>
    <row r="66" spans="1:19" x14ac:dyDescent="0.2">
      <c r="A66" s="101"/>
      <c r="B66" s="438"/>
      <c r="C66" s="439"/>
      <c r="D66" s="439"/>
      <c r="E66" s="439"/>
      <c r="F66" s="439"/>
      <c r="G66" s="439"/>
      <c r="H66" s="439"/>
      <c r="I66" s="439"/>
      <c r="J66" s="439"/>
      <c r="K66" s="439"/>
      <c r="L66" s="439"/>
      <c r="M66" s="439"/>
      <c r="N66" s="439"/>
      <c r="O66" s="439"/>
      <c r="P66" s="440"/>
      <c r="Q66" s="101"/>
    </row>
    <row r="67" spans="1:19" ht="13.5" thickBot="1" x14ac:dyDescent="0.25">
      <c r="A67" s="101"/>
      <c r="B67" s="441"/>
      <c r="C67" s="442"/>
      <c r="D67" s="442"/>
      <c r="E67" s="442"/>
      <c r="F67" s="442"/>
      <c r="G67" s="442"/>
      <c r="H67" s="442"/>
      <c r="I67" s="442"/>
      <c r="J67" s="442"/>
      <c r="K67" s="442"/>
      <c r="L67" s="442"/>
      <c r="M67" s="442"/>
      <c r="N67" s="442"/>
      <c r="O67" s="442"/>
      <c r="P67" s="443"/>
      <c r="Q67" s="101"/>
    </row>
    <row r="68" spans="1:19" s="54" customFormat="1" ht="4.5" customHeight="1" thickBot="1" x14ac:dyDescent="0.25">
      <c r="A68" s="444"/>
      <c r="B68" s="444"/>
      <c r="C68" s="444"/>
      <c r="D68" s="444"/>
      <c r="E68" s="444"/>
      <c r="F68" s="444"/>
      <c r="G68" s="444"/>
      <c r="H68" s="444"/>
      <c r="I68" s="444"/>
      <c r="J68" s="444"/>
      <c r="K68" s="444"/>
      <c r="L68" s="444"/>
      <c r="M68" s="444"/>
      <c r="N68" s="444"/>
      <c r="O68" s="444"/>
      <c r="P68" s="444"/>
      <c r="Q68" s="444"/>
      <c r="S68" s="100"/>
    </row>
    <row r="69" spans="1:19" ht="15" customHeight="1" x14ac:dyDescent="0.2">
      <c r="A69" s="101"/>
      <c r="B69" s="445" t="s">
        <v>5</v>
      </c>
      <c r="C69" s="447" t="s">
        <v>190</v>
      </c>
      <c r="D69" s="448"/>
      <c r="E69" s="448"/>
      <c r="F69" s="448"/>
      <c r="G69" s="448"/>
      <c r="H69" s="448"/>
      <c r="I69" s="448"/>
      <c r="J69" s="448"/>
      <c r="K69" s="448"/>
      <c r="L69" s="448"/>
      <c r="M69" s="448"/>
      <c r="N69" s="448"/>
      <c r="O69" s="448"/>
      <c r="P69" s="449"/>
      <c r="Q69" s="101"/>
    </row>
    <row r="70" spans="1:19" ht="141.75" customHeight="1" thickBot="1" x14ac:dyDescent="0.25">
      <c r="A70" s="101"/>
      <c r="B70" s="446"/>
      <c r="C70" s="450" t="s">
        <v>261</v>
      </c>
      <c r="D70" s="451"/>
      <c r="E70" s="451"/>
      <c r="F70" s="451"/>
      <c r="G70" s="451"/>
      <c r="H70" s="451"/>
      <c r="I70" s="451"/>
      <c r="J70" s="451"/>
      <c r="K70" s="451"/>
      <c r="L70" s="451"/>
      <c r="M70" s="451"/>
      <c r="N70" s="451"/>
      <c r="O70" s="451"/>
      <c r="P70" s="452"/>
      <c r="Q70" s="101"/>
    </row>
    <row r="71" spans="1:19" ht="15" customHeight="1" x14ac:dyDescent="0.2">
      <c r="A71" s="101"/>
      <c r="B71" s="446"/>
      <c r="C71" s="447" t="s">
        <v>191</v>
      </c>
      <c r="D71" s="448"/>
      <c r="E71" s="448"/>
      <c r="F71" s="448"/>
      <c r="G71" s="448"/>
      <c r="H71" s="448"/>
      <c r="I71" s="448"/>
      <c r="J71" s="448"/>
      <c r="K71" s="448"/>
      <c r="L71" s="448"/>
      <c r="M71" s="448"/>
      <c r="N71" s="448"/>
      <c r="O71" s="448"/>
      <c r="P71" s="449"/>
      <c r="Q71" s="101"/>
    </row>
    <row r="72" spans="1:19" ht="87.75" customHeight="1" thickBot="1" x14ac:dyDescent="0.25">
      <c r="A72" s="101"/>
      <c r="B72" s="446"/>
      <c r="C72" s="453" t="s">
        <v>295</v>
      </c>
      <c r="D72" s="454"/>
      <c r="E72" s="454"/>
      <c r="F72" s="454"/>
      <c r="G72" s="454"/>
      <c r="H72" s="454"/>
      <c r="I72" s="454"/>
      <c r="J72" s="454"/>
      <c r="K72" s="454"/>
      <c r="L72" s="454"/>
      <c r="M72" s="454"/>
      <c r="N72" s="454"/>
      <c r="O72" s="454"/>
      <c r="P72" s="455"/>
      <c r="Q72" s="101"/>
    </row>
    <row r="73" spans="1:19" ht="30.75" customHeight="1" thickBot="1" x14ac:dyDescent="0.25">
      <c r="A73" s="101"/>
      <c r="B73" s="139" t="s">
        <v>63</v>
      </c>
      <c r="C73" s="430" t="s">
        <v>192</v>
      </c>
      <c r="D73" s="431"/>
      <c r="E73" s="431"/>
      <c r="F73" s="431"/>
      <c r="G73" s="431"/>
      <c r="H73" s="431"/>
      <c r="I73" s="431"/>
      <c r="J73" s="431"/>
      <c r="K73" s="431"/>
      <c r="L73" s="431"/>
      <c r="M73" s="431"/>
      <c r="N73" s="431"/>
      <c r="O73" s="431"/>
      <c r="P73" s="432"/>
      <c r="Q73" s="101"/>
    </row>
    <row r="74" spans="1:19" ht="27.75" customHeight="1" thickBot="1" x14ac:dyDescent="0.25">
      <c r="A74" s="101"/>
      <c r="B74" s="139" t="s">
        <v>84</v>
      </c>
      <c r="C74" s="433" t="s">
        <v>85</v>
      </c>
      <c r="D74" s="433"/>
      <c r="E74" s="433"/>
      <c r="F74" s="433"/>
      <c r="G74" s="433"/>
      <c r="H74" s="433"/>
      <c r="I74" s="433"/>
      <c r="J74" s="433"/>
      <c r="K74" s="433"/>
      <c r="L74" s="433"/>
      <c r="M74" s="433"/>
      <c r="N74" s="433"/>
      <c r="O74" s="433"/>
      <c r="P74" s="434"/>
      <c r="Q74" s="101"/>
    </row>
    <row r="77" spans="1:19" x14ac:dyDescent="0.2">
      <c r="C77" s="55"/>
    </row>
    <row r="78" spans="1:19" hidden="1" x14ac:dyDescent="0.2">
      <c r="C78" s="50">
        <v>2018</v>
      </c>
    </row>
    <row r="79" spans="1:19" hidden="1" x14ac:dyDescent="0.2">
      <c r="C79" s="50">
        <v>2019</v>
      </c>
    </row>
    <row r="85" spans="2:19" s="51" customFormat="1" x14ac:dyDescent="0.2">
      <c r="S85" s="98"/>
    </row>
    <row r="86" spans="2:19" s="51" customFormat="1" x14ac:dyDescent="0.2">
      <c r="S86" s="98"/>
    </row>
    <row r="87" spans="2:19" s="51" customFormat="1" x14ac:dyDescent="0.2">
      <c r="S87" s="98"/>
    </row>
    <row r="88" spans="2:19" s="51" customFormat="1" x14ac:dyDescent="0.2">
      <c r="S88" s="98"/>
    </row>
    <row r="89" spans="2:19" s="51" customFormat="1" x14ac:dyDescent="0.2">
      <c r="S89" s="98"/>
    </row>
    <row r="90" spans="2:19" s="51" customFormat="1" x14ac:dyDescent="0.2">
      <c r="S90" s="98"/>
    </row>
    <row r="91" spans="2:19" s="51" customFormat="1" x14ac:dyDescent="0.2">
      <c r="D91" s="117"/>
      <c r="E91" s="117"/>
      <c r="F91" s="117"/>
      <c r="G91" s="117"/>
      <c r="H91" s="117"/>
      <c r="I91" s="117"/>
      <c r="S91" s="98"/>
    </row>
    <row r="92" spans="2:19" s="51" customFormat="1" x14ac:dyDescent="0.2">
      <c r="D92" s="117"/>
      <c r="E92" s="117"/>
      <c r="F92" s="117"/>
      <c r="G92" s="117"/>
      <c r="H92" s="117"/>
      <c r="I92" s="117"/>
      <c r="S92" s="98"/>
    </row>
    <row r="93" spans="2:19" s="51" customFormat="1" x14ac:dyDescent="0.2">
      <c r="B93" s="117"/>
      <c r="C93" s="117"/>
      <c r="D93" s="117"/>
      <c r="E93" s="117"/>
      <c r="F93" s="117"/>
      <c r="G93" s="117"/>
      <c r="H93" s="117"/>
      <c r="I93" s="117"/>
      <c r="S93" s="98"/>
    </row>
    <row r="94" spans="2:19" s="51" customFormat="1" x14ac:dyDescent="0.2">
      <c r="B94" s="117"/>
      <c r="C94" s="117"/>
      <c r="D94" s="117"/>
      <c r="E94" s="117"/>
      <c r="F94" s="117"/>
      <c r="G94" s="117"/>
      <c r="H94" s="117"/>
      <c r="I94" s="117"/>
      <c r="S94" s="98"/>
    </row>
    <row r="95" spans="2:19" s="51" customFormat="1" x14ac:dyDescent="0.2">
      <c r="B95" s="117"/>
      <c r="C95" s="117"/>
      <c r="D95" s="117"/>
      <c r="E95" s="117"/>
      <c r="F95" s="117"/>
      <c r="G95" s="117"/>
      <c r="H95" s="117"/>
      <c r="I95" s="117"/>
      <c r="S95" s="98"/>
    </row>
    <row r="96" spans="2:19" s="51" customFormat="1" x14ac:dyDescent="0.2">
      <c r="B96" s="117"/>
      <c r="C96" s="117"/>
      <c r="D96" s="117"/>
      <c r="E96" s="117"/>
      <c r="F96" s="117"/>
      <c r="G96" s="117"/>
      <c r="H96" s="117"/>
      <c r="I96" s="117"/>
      <c r="K96" s="117"/>
      <c r="L96" s="117"/>
      <c r="M96" s="117"/>
      <c r="N96" s="117"/>
      <c r="O96" s="117"/>
      <c r="P96" s="117"/>
      <c r="S96" s="98"/>
    </row>
    <row r="97" spans="2:19" s="51" customFormat="1" x14ac:dyDescent="0.2">
      <c r="B97" s="117"/>
      <c r="C97" s="117"/>
      <c r="D97" s="117"/>
      <c r="E97" s="117"/>
      <c r="F97" s="117"/>
      <c r="G97" s="117"/>
      <c r="H97" s="117"/>
      <c r="I97" s="117"/>
      <c r="K97" s="117"/>
      <c r="L97" s="117"/>
      <c r="M97" s="117"/>
      <c r="N97" s="117"/>
      <c r="O97" s="117"/>
      <c r="P97" s="117"/>
      <c r="S97" s="98"/>
    </row>
    <row r="98" spans="2:19" s="51" customFormat="1" x14ac:dyDescent="0.2">
      <c r="B98" s="117"/>
      <c r="C98" s="117"/>
      <c r="D98" s="117"/>
      <c r="E98" s="117"/>
      <c r="F98" s="117"/>
      <c r="G98" s="117"/>
      <c r="H98" s="117"/>
      <c r="I98" s="117"/>
      <c r="K98" s="117"/>
      <c r="L98" s="117"/>
      <c r="M98" s="117"/>
      <c r="N98" s="117"/>
      <c r="O98" s="117"/>
      <c r="P98" s="117"/>
      <c r="S98" s="98"/>
    </row>
    <row r="99" spans="2:19" s="51" customFormat="1" x14ac:dyDescent="0.2">
      <c r="B99" s="117"/>
      <c r="C99" s="117"/>
      <c r="D99" s="117"/>
      <c r="E99" s="117"/>
      <c r="F99" s="117"/>
      <c r="G99" s="117"/>
      <c r="H99" s="117"/>
      <c r="I99" s="117"/>
      <c r="K99" s="117"/>
      <c r="L99" s="117"/>
      <c r="M99" s="117"/>
      <c r="N99" s="117"/>
      <c r="O99" s="117"/>
      <c r="P99" s="117"/>
      <c r="Q99" s="56" t="s">
        <v>69</v>
      </c>
      <c r="S99" s="98"/>
    </row>
    <row r="100" spans="2:19" s="51" customFormat="1" x14ac:dyDescent="0.2">
      <c r="B100" s="118"/>
      <c r="C100" s="118"/>
      <c r="D100" s="117"/>
      <c r="E100" s="117"/>
      <c r="F100" s="117"/>
      <c r="G100" s="117"/>
      <c r="H100" s="117"/>
      <c r="I100" s="117"/>
      <c r="K100" s="117"/>
      <c r="L100" s="117"/>
      <c r="O100" s="117"/>
      <c r="P100" s="117"/>
      <c r="Q100" s="56" t="s">
        <v>70</v>
      </c>
      <c r="S100" s="98"/>
    </row>
    <row r="101" spans="2:19" s="51" customFormat="1" x14ac:dyDescent="0.2">
      <c r="B101" s="118"/>
      <c r="C101" s="118"/>
      <c r="D101" s="117"/>
      <c r="E101" s="117"/>
      <c r="F101" s="117"/>
      <c r="G101" s="117"/>
      <c r="H101" s="117"/>
      <c r="I101" s="117"/>
      <c r="K101" s="117"/>
      <c r="L101" s="117"/>
      <c r="O101" s="117"/>
      <c r="P101" s="117"/>
      <c r="Q101" s="56" t="s">
        <v>72</v>
      </c>
      <c r="S101" s="98"/>
    </row>
    <row r="102" spans="2:19" s="51" customFormat="1" x14ac:dyDescent="0.2">
      <c r="B102" s="118"/>
      <c r="C102" s="118"/>
      <c r="D102" s="117"/>
      <c r="E102" s="117"/>
      <c r="F102" s="117"/>
      <c r="G102" s="117"/>
      <c r="H102" s="117"/>
      <c r="I102" s="117"/>
      <c r="K102" s="117"/>
      <c r="L102" s="117"/>
      <c r="O102" s="117"/>
      <c r="P102" s="117"/>
      <c r="Q102" s="56" t="s">
        <v>71</v>
      </c>
      <c r="S102" s="98"/>
    </row>
    <row r="103" spans="2:19" s="51" customFormat="1" x14ac:dyDescent="0.2">
      <c r="B103" s="117"/>
      <c r="C103" s="118"/>
      <c r="D103" s="117"/>
      <c r="E103" s="117"/>
      <c r="F103" s="117"/>
      <c r="G103" s="117"/>
      <c r="H103" s="117"/>
      <c r="I103" s="117"/>
      <c r="K103" s="117"/>
      <c r="L103" s="117"/>
      <c r="M103" s="118"/>
      <c r="N103" s="117"/>
      <c r="O103" s="117"/>
      <c r="P103" s="117"/>
      <c r="Q103" s="56" t="s">
        <v>73</v>
      </c>
      <c r="S103" s="98"/>
    </row>
    <row r="104" spans="2:19" s="51" customFormat="1" x14ac:dyDescent="0.2">
      <c r="B104" s="117"/>
      <c r="C104" s="118"/>
      <c r="D104" s="117"/>
      <c r="E104" s="117"/>
      <c r="F104" s="117"/>
      <c r="G104" s="117"/>
      <c r="H104" s="117"/>
      <c r="I104" s="117"/>
      <c r="K104" s="117"/>
      <c r="L104" s="117"/>
      <c r="M104" s="117"/>
      <c r="N104" s="117" t="s">
        <v>67</v>
      </c>
      <c r="O104" s="117"/>
      <c r="P104" s="117"/>
      <c r="Q104" s="56" t="s">
        <v>74</v>
      </c>
      <c r="S104" s="98"/>
    </row>
    <row r="105" spans="2:19" s="51" customFormat="1" x14ac:dyDescent="0.2">
      <c r="B105" s="117"/>
      <c r="C105" s="118"/>
      <c r="D105" s="117"/>
      <c r="E105" s="117"/>
      <c r="F105" s="117"/>
      <c r="G105" s="117"/>
      <c r="H105" s="117"/>
      <c r="I105" s="117"/>
      <c r="K105" s="117"/>
      <c r="L105" s="117"/>
      <c r="M105" s="117"/>
      <c r="N105" s="117"/>
      <c r="O105" s="117"/>
      <c r="P105" s="117"/>
      <c r="S105" s="98"/>
    </row>
    <row r="106" spans="2:19" s="51" customFormat="1" x14ac:dyDescent="0.2">
      <c r="B106" s="117"/>
      <c r="C106" s="118"/>
      <c r="D106" s="117"/>
      <c r="E106" s="117"/>
      <c r="F106" s="117"/>
      <c r="G106" s="117"/>
      <c r="H106" s="117"/>
      <c r="I106" s="117"/>
      <c r="K106" s="117"/>
      <c r="L106" s="117"/>
      <c r="M106" s="117"/>
      <c r="N106" s="117"/>
      <c r="O106" s="117"/>
      <c r="P106" s="117"/>
      <c r="S106" s="98"/>
    </row>
    <row r="107" spans="2:19" s="51" customFormat="1" x14ac:dyDescent="0.2">
      <c r="B107" s="117"/>
      <c r="C107" s="117"/>
      <c r="D107" s="117"/>
      <c r="E107" s="117"/>
      <c r="F107" s="117"/>
      <c r="G107" s="117"/>
      <c r="H107" s="117"/>
      <c r="I107" s="117"/>
      <c r="K107" s="117"/>
      <c r="L107" s="117"/>
      <c r="M107" s="117"/>
      <c r="N107" s="117"/>
      <c r="O107" s="117"/>
      <c r="P107" s="117"/>
      <c r="S107" s="98"/>
    </row>
    <row r="108" spans="2:19" s="51" customFormat="1" x14ac:dyDescent="0.2">
      <c r="B108" s="117"/>
      <c r="C108" s="117"/>
      <c r="D108" s="117"/>
      <c r="E108" s="117"/>
      <c r="F108" s="117"/>
      <c r="G108" s="117"/>
      <c r="H108" s="117"/>
      <c r="I108" s="117"/>
      <c r="K108" s="117"/>
      <c r="L108" s="117"/>
      <c r="M108" s="117"/>
      <c r="N108" s="117"/>
      <c r="O108" s="117"/>
      <c r="P108" s="117"/>
      <c r="S108" s="98"/>
    </row>
    <row r="109" spans="2:19" s="51" customFormat="1" x14ac:dyDescent="0.2">
      <c r="B109" s="117"/>
      <c r="C109" s="117"/>
      <c r="D109" s="117"/>
      <c r="E109" s="117"/>
      <c r="F109" s="117"/>
      <c r="G109" s="117"/>
      <c r="H109" s="117"/>
      <c r="I109" s="117"/>
      <c r="K109" s="117"/>
      <c r="L109" s="117"/>
      <c r="M109" s="117"/>
      <c r="N109" s="117"/>
      <c r="O109" s="117"/>
      <c r="P109" s="117"/>
      <c r="Q109" s="56">
        <v>2015</v>
      </c>
      <c r="S109" s="98"/>
    </row>
    <row r="110" spans="2:19" s="51" customFormat="1" ht="12.75" customHeight="1" x14ac:dyDescent="0.2">
      <c r="B110" s="117"/>
      <c r="C110" s="117"/>
      <c r="D110" s="117"/>
      <c r="E110" s="117"/>
      <c r="F110" s="117"/>
      <c r="G110" s="117"/>
      <c r="H110" s="117"/>
      <c r="I110" s="117"/>
      <c r="Q110" s="56">
        <v>2016</v>
      </c>
      <c r="S110" s="98"/>
    </row>
    <row r="111" spans="2:19" s="51" customFormat="1" x14ac:dyDescent="0.2">
      <c r="B111" s="117"/>
      <c r="C111" s="117"/>
      <c r="D111" s="117"/>
      <c r="E111" s="117"/>
      <c r="F111" s="117"/>
      <c r="G111" s="117"/>
      <c r="H111" s="117"/>
      <c r="I111" s="117"/>
      <c r="Q111" s="56">
        <v>2017</v>
      </c>
      <c r="S111" s="98"/>
    </row>
    <row r="112" spans="2:19" s="51" customFormat="1" x14ac:dyDescent="0.2">
      <c r="C112" s="117"/>
      <c r="H112" s="117"/>
      <c r="I112" s="117"/>
      <c r="Q112" s="56">
        <v>2018</v>
      </c>
      <c r="S112" s="98"/>
    </row>
    <row r="113" spans="2:19" s="51" customFormat="1" x14ac:dyDescent="0.2">
      <c r="C113" s="117"/>
      <c r="H113" s="117"/>
      <c r="I113" s="117"/>
      <c r="S113" s="98"/>
    </row>
    <row r="114" spans="2:19" s="51" customFormat="1" x14ac:dyDescent="0.2">
      <c r="C114" s="117"/>
      <c r="H114" s="117"/>
      <c r="I114" s="117"/>
      <c r="S114" s="98"/>
    </row>
    <row r="115" spans="2:19" s="51" customFormat="1" x14ac:dyDescent="0.2">
      <c r="B115" s="58"/>
      <c r="C115" s="117"/>
      <c r="H115" s="117"/>
      <c r="I115" s="117"/>
      <c r="S115" s="98"/>
    </row>
    <row r="116" spans="2:19" s="51" customFormat="1" x14ac:dyDescent="0.2">
      <c r="B116" s="58"/>
      <c r="C116" s="117"/>
      <c r="H116" s="117"/>
      <c r="I116" s="117"/>
      <c r="S116" s="98"/>
    </row>
    <row r="117" spans="2:19" s="51" customFormat="1" x14ac:dyDescent="0.2">
      <c r="B117" s="58"/>
      <c r="C117" s="117"/>
      <c r="H117" s="117"/>
      <c r="I117" s="117"/>
      <c r="S117" s="98"/>
    </row>
    <row r="118" spans="2:19" s="51" customFormat="1" x14ac:dyDescent="0.2">
      <c r="B118" s="58"/>
      <c r="C118" s="117"/>
      <c r="H118" s="117"/>
      <c r="I118" s="117"/>
      <c r="S118" s="98"/>
    </row>
    <row r="119" spans="2:19" s="51" customFormat="1" x14ac:dyDescent="0.2">
      <c r="B119" s="58"/>
      <c r="C119" s="117"/>
      <c r="H119" s="117"/>
      <c r="I119" s="117"/>
      <c r="S119" s="98"/>
    </row>
    <row r="120" spans="2:19" s="51" customFormat="1" x14ac:dyDescent="0.2">
      <c r="B120" s="58"/>
      <c r="C120" s="117"/>
      <c r="H120" s="117"/>
      <c r="I120" s="117"/>
      <c r="S120" s="98"/>
    </row>
    <row r="121" spans="2:19" s="51" customFormat="1" x14ac:dyDescent="0.2">
      <c r="B121" s="58"/>
      <c r="C121" s="117"/>
      <c r="H121" s="117"/>
      <c r="I121" s="117"/>
      <c r="S121" s="98"/>
    </row>
    <row r="122" spans="2:19" s="51" customFormat="1" x14ac:dyDescent="0.2">
      <c r="B122" s="59"/>
      <c r="C122" s="117"/>
      <c r="H122" s="117"/>
      <c r="I122" s="117"/>
      <c r="S122" s="98"/>
    </row>
    <row r="123" spans="2:19" s="51" customFormat="1" x14ac:dyDescent="0.2">
      <c r="B123" s="59"/>
      <c r="C123" s="117"/>
      <c r="H123" s="117"/>
      <c r="I123" s="117"/>
      <c r="S123" s="98"/>
    </row>
    <row r="124" spans="2:19" s="51" customFormat="1" x14ac:dyDescent="0.2">
      <c r="C124" s="117"/>
      <c r="H124" s="117"/>
      <c r="I124" s="117"/>
      <c r="S124" s="98"/>
    </row>
    <row r="125" spans="2:19" s="51" customFormat="1" x14ac:dyDescent="0.2">
      <c r="B125" s="60"/>
      <c r="C125" s="117"/>
      <c r="F125" s="117"/>
      <c r="I125" s="117"/>
      <c r="S125" s="98"/>
    </row>
    <row r="126" spans="2:19" s="51" customFormat="1" x14ac:dyDescent="0.2">
      <c r="B126" s="60"/>
      <c r="C126" s="117"/>
      <c r="F126" s="117"/>
      <c r="I126" s="117"/>
      <c r="S126" s="98"/>
    </row>
    <row r="127" spans="2:19" s="51" customFormat="1" x14ac:dyDescent="0.2">
      <c r="B127" s="60"/>
      <c r="C127" s="117"/>
      <c r="F127" s="117"/>
      <c r="I127" s="52"/>
      <c r="J127" s="52"/>
      <c r="K127" s="52"/>
      <c r="S127" s="98"/>
    </row>
    <row r="128" spans="2:19" s="51" customFormat="1" x14ac:dyDescent="0.2">
      <c r="B128" s="60"/>
      <c r="C128" s="117"/>
      <c r="F128" s="117"/>
      <c r="G128" s="117"/>
      <c r="H128" s="52"/>
      <c r="I128" s="52"/>
      <c r="J128" s="52"/>
      <c r="K128" s="52"/>
      <c r="S128" s="98"/>
    </row>
    <row r="129" spans="2:19" s="51" customFormat="1" x14ac:dyDescent="0.2">
      <c r="B129" s="168" t="s">
        <v>253</v>
      </c>
      <c r="C129" s="117"/>
      <c r="F129" s="117"/>
      <c r="G129" s="117"/>
      <c r="H129" s="52"/>
      <c r="I129" s="52"/>
      <c r="J129" s="52"/>
      <c r="K129" s="52"/>
      <c r="S129" s="98"/>
    </row>
    <row r="130" spans="2:19" s="51" customFormat="1" x14ac:dyDescent="0.2">
      <c r="B130" s="168" t="s">
        <v>254</v>
      </c>
      <c r="C130" s="117"/>
      <c r="F130" s="117"/>
      <c r="G130" s="117"/>
      <c r="H130" s="52"/>
      <c r="I130" s="52"/>
      <c r="J130" s="52"/>
      <c r="K130" s="52"/>
      <c r="S130" s="98"/>
    </row>
    <row r="131" spans="2:19" s="51" customFormat="1" x14ac:dyDescent="0.2">
      <c r="B131" s="168" t="s">
        <v>255</v>
      </c>
      <c r="C131" s="117"/>
      <c r="F131" s="117"/>
      <c r="G131" s="117"/>
      <c r="H131" s="52"/>
      <c r="I131" s="52"/>
      <c r="J131" s="52"/>
      <c r="K131" s="52"/>
      <c r="S131" s="98"/>
    </row>
    <row r="132" spans="2:19" s="51" customFormat="1" x14ac:dyDescent="0.2">
      <c r="B132" s="168" t="s">
        <v>256</v>
      </c>
      <c r="C132" s="117"/>
      <c r="F132" s="117"/>
      <c r="G132" s="117"/>
      <c r="H132" s="52"/>
      <c r="I132" s="52"/>
      <c r="J132" s="52"/>
      <c r="K132" s="52"/>
      <c r="S132" s="98"/>
    </row>
    <row r="133" spans="2:19" s="51" customFormat="1" x14ac:dyDescent="0.2">
      <c r="B133" s="169" t="s">
        <v>257</v>
      </c>
      <c r="C133" s="117"/>
      <c r="F133" s="117"/>
      <c r="G133" s="117"/>
      <c r="H133" s="52"/>
      <c r="I133" s="52"/>
      <c r="J133" s="52"/>
      <c r="K133" s="52"/>
      <c r="S133" s="98"/>
    </row>
    <row r="134" spans="2:19" s="53" customFormat="1" x14ac:dyDescent="0.2">
      <c r="B134" s="58"/>
      <c r="C134" s="117"/>
      <c r="F134" s="117"/>
      <c r="G134" s="117"/>
      <c r="H134" s="52"/>
      <c r="I134" s="52"/>
      <c r="J134" s="52"/>
      <c r="K134" s="52"/>
      <c r="S134" s="101"/>
    </row>
    <row r="135" spans="2:19" s="53" customFormat="1" x14ac:dyDescent="0.2">
      <c r="B135" s="51" t="s">
        <v>29</v>
      </c>
      <c r="C135" s="117"/>
      <c r="F135" s="117"/>
      <c r="G135" s="117"/>
      <c r="H135" s="52"/>
      <c r="I135" s="52"/>
      <c r="J135" s="52"/>
      <c r="K135" s="52"/>
      <c r="S135" s="101"/>
    </row>
    <row r="136" spans="2:19" s="53" customFormat="1" x14ac:dyDescent="0.2">
      <c r="B136" s="57" t="s">
        <v>55</v>
      </c>
      <c r="C136" s="117"/>
      <c r="F136" s="117"/>
      <c r="G136" s="117"/>
      <c r="H136" s="52"/>
      <c r="I136" s="52"/>
      <c r="J136" s="52"/>
      <c r="K136" s="52"/>
      <c r="S136" s="101"/>
    </row>
    <row r="137" spans="2:19" s="53" customFormat="1" x14ac:dyDescent="0.2">
      <c r="B137" s="57" t="s">
        <v>166</v>
      </c>
      <c r="C137" s="117"/>
      <c r="F137" s="117"/>
      <c r="G137" s="117"/>
      <c r="H137" s="52"/>
      <c r="I137" s="52"/>
      <c r="J137" s="52"/>
      <c r="K137" s="52"/>
      <c r="S137" s="101"/>
    </row>
    <row r="138" spans="2:19" s="53" customFormat="1" x14ac:dyDescent="0.2">
      <c r="B138" s="57" t="s">
        <v>39</v>
      </c>
      <c r="C138" s="117"/>
      <c r="F138" s="117"/>
      <c r="G138" s="117"/>
      <c r="H138" s="52"/>
      <c r="I138" s="52"/>
      <c r="J138" s="52"/>
      <c r="K138" s="52"/>
      <c r="S138" s="101"/>
    </row>
    <row r="139" spans="2:19" s="53" customFormat="1" x14ac:dyDescent="0.2">
      <c r="B139" s="57" t="s">
        <v>172</v>
      </c>
      <c r="C139" s="117"/>
      <c r="F139" s="117"/>
      <c r="G139" s="117"/>
      <c r="H139" s="52"/>
      <c r="I139" s="52"/>
      <c r="J139" s="52"/>
      <c r="K139" s="52"/>
      <c r="S139" s="101"/>
    </row>
    <row r="140" spans="2:19" s="53" customFormat="1" x14ac:dyDescent="0.2">
      <c r="B140" s="57" t="s">
        <v>112</v>
      </c>
      <c r="C140" s="117"/>
      <c r="F140" s="117"/>
      <c r="G140" s="117"/>
      <c r="J140" s="52"/>
      <c r="K140" s="52"/>
      <c r="S140" s="101"/>
    </row>
    <row r="141" spans="2:19" s="53" customFormat="1" x14ac:dyDescent="0.2">
      <c r="B141" s="57" t="s">
        <v>174</v>
      </c>
      <c r="C141" s="117"/>
      <c r="F141" s="117"/>
      <c r="G141" s="117"/>
      <c r="S141" s="101"/>
    </row>
    <row r="142" spans="2:19" s="53" customFormat="1" x14ac:dyDescent="0.2">
      <c r="B142" s="57" t="s">
        <v>53</v>
      </c>
      <c r="C142" s="117"/>
      <c r="F142" s="117"/>
      <c r="G142" s="117"/>
      <c r="S142" s="101"/>
    </row>
    <row r="143" spans="2:19" s="53" customFormat="1" x14ac:dyDescent="0.2">
      <c r="B143" s="57" t="s">
        <v>163</v>
      </c>
      <c r="C143" s="117"/>
      <c r="F143" s="117"/>
      <c r="G143" s="117"/>
      <c r="S143" s="101"/>
    </row>
    <row r="144" spans="2:19" s="53" customFormat="1" x14ac:dyDescent="0.2">
      <c r="B144" s="57" t="s">
        <v>167</v>
      </c>
      <c r="C144" s="117"/>
      <c r="F144" s="117"/>
      <c r="G144" s="117"/>
      <c r="S144" s="101"/>
    </row>
    <row r="145" spans="2:7" x14ac:dyDescent="0.2">
      <c r="B145" s="119" t="s">
        <v>182</v>
      </c>
      <c r="C145" s="117"/>
      <c r="F145" s="117"/>
      <c r="G145" s="117"/>
    </row>
    <row r="146" spans="2:7" x14ac:dyDescent="0.2">
      <c r="B146" s="57" t="s">
        <v>165</v>
      </c>
      <c r="C146" s="117"/>
      <c r="F146" s="117"/>
      <c r="G146" s="117"/>
    </row>
    <row r="147" spans="2:7" x14ac:dyDescent="0.2">
      <c r="B147" s="57" t="s">
        <v>170</v>
      </c>
      <c r="C147" s="117"/>
      <c r="F147" s="117"/>
      <c r="G147" s="117"/>
    </row>
    <row r="148" spans="2:7" x14ac:dyDescent="0.2">
      <c r="B148" s="57" t="s">
        <v>173</v>
      </c>
      <c r="C148" s="117"/>
      <c r="F148" s="117"/>
      <c r="G148" s="117"/>
    </row>
    <row r="149" spans="2:7" x14ac:dyDescent="0.2">
      <c r="B149" s="57" t="s">
        <v>171</v>
      </c>
      <c r="C149" s="117"/>
      <c r="F149" s="117"/>
      <c r="G149" s="117"/>
    </row>
    <row r="150" spans="2:7" x14ac:dyDescent="0.2">
      <c r="B150" s="57" t="s">
        <v>168</v>
      </c>
      <c r="C150" s="117"/>
      <c r="F150" s="117"/>
      <c r="G150" s="117"/>
    </row>
    <row r="151" spans="2:7" x14ac:dyDescent="0.2">
      <c r="B151" s="57" t="s">
        <v>161</v>
      </c>
      <c r="C151" s="117"/>
      <c r="F151" s="117"/>
      <c r="G151" s="117"/>
    </row>
    <row r="152" spans="2:7" x14ac:dyDescent="0.2">
      <c r="B152" s="57" t="s">
        <v>169</v>
      </c>
      <c r="C152" s="117"/>
    </row>
    <row r="153" spans="2:7" x14ac:dyDescent="0.2">
      <c r="B153" s="57" t="s">
        <v>162</v>
      </c>
      <c r="C153" s="117"/>
    </row>
    <row r="154" spans="2:7" x14ac:dyDescent="0.2">
      <c r="B154" s="57" t="s">
        <v>164</v>
      </c>
      <c r="C154" s="117"/>
    </row>
    <row r="155" spans="2:7" x14ac:dyDescent="0.2">
      <c r="B155" s="57" t="s">
        <v>46</v>
      </c>
      <c r="C155" s="117"/>
    </row>
    <row r="156" spans="2:7" x14ac:dyDescent="0.2">
      <c r="B156" s="57" t="s">
        <v>54</v>
      </c>
      <c r="C156" s="117"/>
    </row>
    <row r="157" spans="2:7" x14ac:dyDescent="0.2">
      <c r="B157" s="57" t="s">
        <v>45</v>
      </c>
      <c r="C157" s="117"/>
    </row>
    <row r="158" spans="2:7" x14ac:dyDescent="0.2">
      <c r="B158" s="57" t="s">
        <v>47</v>
      </c>
      <c r="C158" s="117"/>
    </row>
    <row r="159" spans="2:7" x14ac:dyDescent="0.2">
      <c r="B159" s="57" t="s">
        <v>113</v>
      </c>
      <c r="C159" s="117"/>
    </row>
    <row r="160" spans="2:7" x14ac:dyDescent="0.2">
      <c r="B160" s="57" t="s">
        <v>111</v>
      </c>
      <c r="C160" s="117"/>
    </row>
    <row r="161" spans="2:3" x14ac:dyDescent="0.2">
      <c r="B161" s="57" t="s">
        <v>40</v>
      </c>
      <c r="C161" s="117"/>
    </row>
    <row r="162" spans="2:3" x14ac:dyDescent="0.2">
      <c r="B162" s="57" t="s">
        <v>110</v>
      </c>
    </row>
    <row r="163" spans="2:3" x14ac:dyDescent="0.2">
      <c r="B163" s="51"/>
    </row>
    <row r="164" spans="2:3" x14ac:dyDescent="0.2">
      <c r="B164" s="51"/>
    </row>
    <row r="165" spans="2:3" x14ac:dyDescent="0.2">
      <c r="B165" s="51"/>
    </row>
    <row r="166" spans="2:3" x14ac:dyDescent="0.2">
      <c r="B166" s="51" t="s">
        <v>183</v>
      </c>
    </row>
    <row r="167" spans="2:3" x14ac:dyDescent="0.2">
      <c r="B167" s="56" t="s">
        <v>66</v>
      </c>
    </row>
    <row r="168" spans="2:3" x14ac:dyDescent="0.2">
      <c r="B168" s="56" t="s">
        <v>85</v>
      </c>
    </row>
    <row r="169" spans="2:3" x14ac:dyDescent="0.2">
      <c r="B169" s="51"/>
    </row>
    <row r="170" spans="2:3" x14ac:dyDescent="0.2">
      <c r="B170" s="58"/>
    </row>
    <row r="171" spans="2:3" x14ac:dyDescent="0.2">
      <c r="B171" s="58"/>
    </row>
    <row r="172" spans="2:3" x14ac:dyDescent="0.2">
      <c r="B172" s="61"/>
    </row>
    <row r="173" spans="2:3" x14ac:dyDescent="0.2">
      <c r="B173" s="61"/>
    </row>
    <row r="174" spans="2:3" x14ac:dyDescent="0.2">
      <c r="B174" s="61"/>
    </row>
    <row r="175" spans="2:3" x14ac:dyDescent="0.2">
      <c r="B175" s="61"/>
    </row>
    <row r="176" spans="2:3" x14ac:dyDescent="0.2">
      <c r="B176" s="61"/>
    </row>
  </sheetData>
  <sheetProtection sheet="1" objects="1" scenarios="1" formatColumns="0" formatRows="0"/>
  <mergeCells count="74">
    <mergeCell ref="B7:P8"/>
    <mergeCell ref="B9:P9"/>
    <mergeCell ref="C10:I10"/>
    <mergeCell ref="J10:M10"/>
    <mergeCell ref="N10:P10"/>
    <mergeCell ref="B11:P11"/>
    <mergeCell ref="B2:B5"/>
    <mergeCell ref="C2:M2"/>
    <mergeCell ref="N2:P2"/>
    <mergeCell ref="C3:M3"/>
    <mergeCell ref="N3:P3"/>
    <mergeCell ref="C4:M4"/>
    <mergeCell ref="N4:P4"/>
    <mergeCell ref="C5:M5"/>
    <mergeCell ref="N5:P5"/>
    <mergeCell ref="B17:P17"/>
    <mergeCell ref="C18:P18"/>
    <mergeCell ref="B19:P19"/>
    <mergeCell ref="B20:P20"/>
    <mergeCell ref="B21:P21"/>
    <mergeCell ref="C22:P22"/>
    <mergeCell ref="C30:P30"/>
    <mergeCell ref="B31:P31"/>
    <mergeCell ref="C32:P32"/>
    <mergeCell ref="B33:P33"/>
    <mergeCell ref="B23:P23"/>
    <mergeCell ref="C12:P12"/>
    <mergeCell ref="B13:P13"/>
    <mergeCell ref="C14:P14"/>
    <mergeCell ref="B15:P15"/>
    <mergeCell ref="C16:P16"/>
    <mergeCell ref="C34:P34"/>
    <mergeCell ref="C24:P24"/>
    <mergeCell ref="B25:P25"/>
    <mergeCell ref="C26:P26"/>
    <mergeCell ref="B27:P27"/>
    <mergeCell ref="D28:G28"/>
    <mergeCell ref="H28:J28"/>
    <mergeCell ref="K28:M28"/>
    <mergeCell ref="N28:O28"/>
    <mergeCell ref="B29:P29"/>
    <mergeCell ref="B35:P35"/>
    <mergeCell ref="C36:P36"/>
    <mergeCell ref="B38:P38"/>
    <mergeCell ref="C39:G39"/>
    <mergeCell ref="H39:L39"/>
    <mergeCell ref="M39:P39"/>
    <mergeCell ref="B46:P46"/>
    <mergeCell ref="B48:B4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C73:P73"/>
    <mergeCell ref="C74:P74"/>
    <mergeCell ref="B52:P67"/>
    <mergeCell ref="A68:Q68"/>
    <mergeCell ref="B69:B72"/>
    <mergeCell ref="C69:P69"/>
    <mergeCell ref="C70:P70"/>
    <mergeCell ref="C71:P71"/>
    <mergeCell ref="C72:P72"/>
  </mergeCells>
  <conditionalFormatting sqref="F49">
    <cfRule type="cellIs" dxfId="43" priority="17" stopIfTrue="1" operator="equal">
      <formula>"0"</formula>
    </cfRule>
    <cfRule type="cellIs" dxfId="42" priority="18" stopIfTrue="1" operator="lessThanOrEqual">
      <formula>$S$5</formula>
    </cfRule>
    <cfRule type="cellIs" dxfId="41" priority="19" stopIfTrue="1" operator="greaterThanOrEqual">
      <formula>$S$2</formula>
    </cfRule>
    <cfRule type="cellIs" dxfId="28" priority="20" stopIfTrue="1" operator="between">
      <formula>$S$4</formula>
      <formula>$S$3</formula>
    </cfRule>
  </conditionalFormatting>
  <conditionalFormatting sqref="I49">
    <cfRule type="cellIs" dxfId="40" priority="13" stopIfTrue="1" operator="equal">
      <formula>"0"</formula>
    </cfRule>
    <cfRule type="cellIs" dxfId="39" priority="14" stopIfTrue="1" operator="lessThanOrEqual">
      <formula>$S$5</formula>
    </cfRule>
    <cfRule type="cellIs" dxfId="38" priority="15" stopIfTrue="1" operator="greaterThanOrEqual">
      <formula>$S$2</formula>
    </cfRule>
    <cfRule type="cellIs" dxfId="27" priority="16" stopIfTrue="1" operator="between">
      <formula>$S$4</formula>
      <formula>$S$3</formula>
    </cfRule>
  </conditionalFormatting>
  <conditionalFormatting sqref="L49">
    <cfRule type="cellIs" dxfId="37" priority="9" stopIfTrue="1" operator="equal">
      <formula>"0"</formula>
    </cfRule>
    <cfRule type="cellIs" dxfId="36" priority="10" stopIfTrue="1" operator="lessThanOrEqual">
      <formula>$S$5</formula>
    </cfRule>
    <cfRule type="cellIs" dxfId="35" priority="11" stopIfTrue="1" operator="greaterThanOrEqual">
      <formula>$S$2</formula>
    </cfRule>
    <cfRule type="cellIs" dxfId="26" priority="12" stopIfTrue="1" operator="between">
      <formula>$S$4</formula>
      <formula>$S$3</formula>
    </cfRule>
  </conditionalFormatting>
  <conditionalFormatting sqref="O49">
    <cfRule type="cellIs" dxfId="34" priority="5" stopIfTrue="1" operator="equal">
      <formula>"0"</formula>
    </cfRule>
    <cfRule type="cellIs" dxfId="33" priority="6" stopIfTrue="1" operator="lessThanOrEqual">
      <formula>$S$5</formula>
    </cfRule>
    <cfRule type="cellIs" dxfId="32" priority="7" stopIfTrue="1" operator="greaterThanOrEqual">
      <formula>$S$2</formula>
    </cfRule>
    <cfRule type="cellIs" dxfId="25" priority="8" stopIfTrue="1" operator="between">
      <formula>$S$4</formula>
      <formula>$S$3</formula>
    </cfRule>
  </conditionalFormatting>
  <conditionalFormatting sqref="P49">
    <cfRule type="cellIs" dxfId="31" priority="1" stopIfTrue="1" operator="equal">
      <formula>"0"</formula>
    </cfRule>
    <cfRule type="cellIs" dxfId="30" priority="2" stopIfTrue="1" operator="lessThanOrEqual">
      <formula>$S$5</formula>
    </cfRule>
    <cfRule type="cellIs" dxfId="29" priority="3" stopIfTrue="1" operator="greaterThanOrEqual">
      <formula>$S$2</formula>
    </cfRule>
    <cfRule type="cellIs" dxfId="24" priority="4" stopIfTrue="1" operator="between">
      <formula>$S$4</formula>
      <formula>$S$3</formula>
    </cfRule>
  </conditionalFormatting>
  <dataValidations count="6">
    <dataValidation type="list" allowBlank="1" showInputMessage="1" showErrorMessage="1" sqref="C18:P18">
      <formula1>$B$129:$B$133</formula1>
    </dataValidation>
    <dataValidation type="list" allowBlank="1" showInputMessage="1" showErrorMessage="1" sqref="C32:P32 C34:P34 C36:P36">
      <formula1>$Q$99:$Q$104</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$B$136:$B$162</formula1>
    </dataValidation>
    <dataValidation type="list" allowBlank="1" showInputMessage="1" showErrorMessage="1" sqref="C74:P74">
      <formula1>$B$167:$B$168</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topLeftCell="A5" zoomScale="80" zoomScaleNormal="80" workbookViewId="0">
      <selection activeCell="Q14" sqref="Q14"/>
    </sheetView>
  </sheetViews>
  <sheetFormatPr baseColWidth="10" defaultRowHeight="30" customHeight="1" x14ac:dyDescent="0.2"/>
  <cols>
    <col min="1" max="1" width="28.5703125" style="86" customWidth="1"/>
    <col min="2" max="2" width="38.42578125" style="79" customWidth="1"/>
    <col min="3" max="12" width="15.7109375" style="79" customWidth="1"/>
    <col min="13" max="13" width="23.140625" style="79" customWidth="1"/>
    <col min="14" max="14" width="22" style="79" customWidth="1"/>
    <col min="15" max="15" width="32.28515625" style="79" customWidth="1"/>
    <col min="16" max="18" width="11.42578125" style="110"/>
    <col min="19" max="19" width="11.42578125" style="98" hidden="1" customWidth="1"/>
    <col min="20" max="20" width="11.42578125" style="110"/>
    <col min="21" max="16384" width="11.42578125" style="79"/>
  </cols>
  <sheetData>
    <row r="1" spans="1:24" ht="30" customHeight="1" x14ac:dyDescent="0.25">
      <c r="A1" s="456"/>
      <c r="B1" s="457" t="s">
        <v>56</v>
      </c>
      <c r="C1" s="458"/>
      <c r="D1" s="458"/>
      <c r="E1" s="458"/>
      <c r="F1" s="458"/>
      <c r="G1" s="458"/>
      <c r="H1" s="458"/>
      <c r="I1" s="458"/>
      <c r="J1" s="458"/>
      <c r="K1" s="458"/>
      <c r="L1" s="458"/>
      <c r="M1" s="459"/>
      <c r="N1" s="460" t="s">
        <v>57</v>
      </c>
      <c r="O1" s="461"/>
      <c r="P1" s="109"/>
      <c r="Q1" s="109"/>
      <c r="T1" s="109"/>
      <c r="U1" s="76"/>
      <c r="V1" s="76"/>
      <c r="W1" s="77"/>
      <c r="X1" s="78"/>
    </row>
    <row r="2" spans="1:24" s="54" customFormat="1" ht="30" customHeight="1" x14ac:dyDescent="0.25">
      <c r="A2" s="456"/>
      <c r="B2" s="457" t="s">
        <v>87</v>
      </c>
      <c r="C2" s="458"/>
      <c r="D2" s="458"/>
      <c r="E2" s="458"/>
      <c r="F2" s="458"/>
      <c r="G2" s="458"/>
      <c r="H2" s="458"/>
      <c r="I2" s="458"/>
      <c r="J2" s="458"/>
      <c r="K2" s="458"/>
      <c r="L2" s="458"/>
      <c r="M2" s="459"/>
      <c r="N2" s="460" t="s">
        <v>184</v>
      </c>
      <c r="O2" s="461"/>
      <c r="P2" s="111"/>
      <c r="Q2" s="111"/>
      <c r="R2" s="112"/>
      <c r="S2" s="99">
        <v>0.9</v>
      </c>
      <c r="T2" s="111"/>
      <c r="U2" s="80"/>
      <c r="V2" s="80"/>
      <c r="W2" s="81"/>
      <c r="X2" s="82"/>
    </row>
    <row r="3" spans="1:24" s="54" customFormat="1" ht="30" customHeight="1" x14ac:dyDescent="0.25">
      <c r="A3" s="456"/>
      <c r="B3" s="457" t="s">
        <v>89</v>
      </c>
      <c r="C3" s="458"/>
      <c r="D3" s="458"/>
      <c r="E3" s="458"/>
      <c r="F3" s="458"/>
      <c r="G3" s="458"/>
      <c r="H3" s="458"/>
      <c r="I3" s="458"/>
      <c r="J3" s="458"/>
      <c r="K3" s="458"/>
      <c r="L3" s="458"/>
      <c r="M3" s="459"/>
      <c r="N3" s="460" t="s">
        <v>185</v>
      </c>
      <c r="O3" s="461"/>
      <c r="P3" s="111"/>
      <c r="Q3" s="111"/>
      <c r="R3" s="112"/>
      <c r="S3" s="99">
        <v>0.89998999999999996</v>
      </c>
      <c r="T3" s="111"/>
      <c r="U3" s="80"/>
      <c r="V3" s="80"/>
      <c r="W3" s="81"/>
      <c r="X3" s="82"/>
    </row>
    <row r="4" spans="1:24" s="54" customFormat="1" ht="30" customHeight="1" x14ac:dyDescent="0.25">
      <c r="A4" s="456"/>
      <c r="B4" s="457" t="s">
        <v>91</v>
      </c>
      <c r="C4" s="458"/>
      <c r="D4" s="458"/>
      <c r="E4" s="458"/>
      <c r="F4" s="458"/>
      <c r="G4" s="458"/>
      <c r="H4" s="458"/>
      <c r="I4" s="458"/>
      <c r="J4" s="458"/>
      <c r="K4" s="458"/>
      <c r="L4" s="458"/>
      <c r="M4" s="459"/>
      <c r="N4" s="460" t="s">
        <v>222</v>
      </c>
      <c r="O4" s="461"/>
      <c r="P4" s="113"/>
      <c r="Q4" s="113"/>
      <c r="R4" s="112"/>
      <c r="S4" s="99">
        <v>0.8</v>
      </c>
      <c r="T4" s="113"/>
      <c r="U4" s="83"/>
      <c r="V4" s="83"/>
      <c r="W4" s="81"/>
      <c r="X4" s="82"/>
    </row>
    <row r="5" spans="1:24" s="54" customFormat="1" ht="18" x14ac:dyDescent="0.25">
      <c r="A5" s="102"/>
      <c r="B5" s="103"/>
      <c r="C5" s="104"/>
      <c r="D5" s="104"/>
      <c r="E5" s="104"/>
      <c r="F5" s="104"/>
      <c r="G5" s="104"/>
      <c r="H5" s="104"/>
      <c r="I5" s="104"/>
      <c r="J5" s="104"/>
      <c r="K5" s="104"/>
      <c r="L5" s="104"/>
      <c r="M5" s="105"/>
      <c r="N5" s="105"/>
      <c r="O5" s="105"/>
      <c r="P5" s="113"/>
      <c r="Q5" s="113"/>
      <c r="R5" s="112"/>
      <c r="S5" s="99">
        <v>0.79998999999999998</v>
      </c>
      <c r="T5" s="113"/>
      <c r="U5" s="83"/>
      <c r="V5" s="83"/>
      <c r="W5" s="81"/>
      <c r="X5" s="82"/>
    </row>
    <row r="6" spans="1:24" s="54" customFormat="1" ht="13.5" customHeight="1" x14ac:dyDescent="0.25">
      <c r="A6" s="106" t="s">
        <v>0</v>
      </c>
      <c r="B6" s="107"/>
      <c r="C6" s="465" t="str">
        <f>Peticiones!C12</f>
        <v>ATENCION AL CIUDADANO</v>
      </c>
      <c r="D6" s="465"/>
      <c r="E6" s="465"/>
      <c r="F6" s="465"/>
      <c r="G6" s="465"/>
      <c r="H6" s="465"/>
      <c r="I6" s="465"/>
      <c r="J6" s="465"/>
      <c r="K6" s="465"/>
      <c r="L6" s="465"/>
      <c r="M6" s="465"/>
      <c r="N6" s="465"/>
      <c r="O6" s="465"/>
      <c r="P6" s="112"/>
      <c r="Q6" s="112"/>
      <c r="R6" s="112"/>
      <c r="S6" s="99"/>
      <c r="T6" s="112"/>
    </row>
    <row r="7" spans="1:24" s="54" customFormat="1" ht="11.25" customHeight="1" x14ac:dyDescent="0.2">
      <c r="A7" s="108"/>
      <c r="B7" s="107"/>
      <c r="C7" s="107"/>
      <c r="D7" s="107"/>
      <c r="E7" s="107"/>
      <c r="F7" s="107"/>
      <c r="G7" s="107"/>
      <c r="H7" s="107"/>
      <c r="I7" s="107"/>
      <c r="J7" s="107"/>
      <c r="K7" s="107"/>
      <c r="L7" s="107"/>
      <c r="M7" s="107"/>
      <c r="N7" s="107"/>
      <c r="O7" s="107"/>
      <c r="P7" s="112"/>
      <c r="Q7" s="112"/>
      <c r="R7" s="112"/>
      <c r="S7" s="99"/>
      <c r="T7" s="112"/>
    </row>
    <row r="8" spans="1:24" s="84" customFormat="1" ht="30" customHeight="1" x14ac:dyDescent="0.2">
      <c r="A8" s="503" t="s">
        <v>92</v>
      </c>
      <c r="B8" s="462" t="s">
        <v>20</v>
      </c>
      <c r="C8" s="462" t="str">
        <f>Peticiones!C14</f>
        <v>Atención de Peticiones</v>
      </c>
      <c r="D8" s="462"/>
      <c r="E8" s="462"/>
      <c r="F8" s="462"/>
      <c r="G8" s="462"/>
      <c r="H8" s="462"/>
      <c r="I8" s="462"/>
      <c r="J8" s="462"/>
      <c r="K8" s="462"/>
      <c r="L8" s="462"/>
      <c r="M8" s="462" t="s">
        <v>94</v>
      </c>
      <c r="N8" s="462"/>
      <c r="O8" s="462"/>
      <c r="P8" s="114"/>
      <c r="Q8" s="114"/>
      <c r="R8" s="114"/>
      <c r="S8" s="98"/>
      <c r="T8" s="114"/>
    </row>
    <row r="9" spans="1:24" s="85" customFormat="1" ht="30" customHeight="1" thickBot="1" x14ac:dyDescent="0.25">
      <c r="A9" s="511"/>
      <c r="B9" s="503"/>
      <c r="C9" s="49" t="s">
        <v>175</v>
      </c>
      <c r="D9" s="49" t="s">
        <v>93</v>
      </c>
      <c r="E9" s="49" t="s">
        <v>176</v>
      </c>
      <c r="F9" s="49" t="s">
        <v>93</v>
      </c>
      <c r="G9" s="49" t="s">
        <v>177</v>
      </c>
      <c r="H9" s="49" t="s">
        <v>93</v>
      </c>
      <c r="I9" s="49" t="s">
        <v>178</v>
      </c>
      <c r="J9" s="49" t="s">
        <v>93</v>
      </c>
      <c r="K9" s="49" t="s">
        <v>10</v>
      </c>
      <c r="L9" s="49" t="s">
        <v>93</v>
      </c>
      <c r="M9" s="503"/>
      <c r="N9" s="503"/>
      <c r="O9" s="503"/>
      <c r="P9" s="115"/>
      <c r="Q9" s="115"/>
      <c r="R9" s="115"/>
      <c r="S9" s="98"/>
      <c r="T9" s="115"/>
    </row>
    <row r="10" spans="1:24" s="54" customFormat="1" ht="60" customHeight="1" x14ac:dyDescent="0.2">
      <c r="A10" s="463" t="s">
        <v>193</v>
      </c>
      <c r="B10" s="149" t="str">
        <f>Peticiones!B40</f>
        <v>Total de Peticiones atendidas dentro de los términos de Ley</v>
      </c>
      <c r="C10" s="141">
        <f>C12+C14+C16+C18+C20+C22+C24</f>
        <v>1394</v>
      </c>
      <c r="D10" s="464">
        <f>IF(C10=0,"0",C10/C11)</f>
        <v>0.98585572842998581</v>
      </c>
      <c r="E10" s="141">
        <f>E12+E14+E16+E18+E20+E22+E24</f>
        <v>2150</v>
      </c>
      <c r="F10" s="464">
        <f>IF(E10=0,"0",E10/E11)</f>
        <v>0.99583140342751275</v>
      </c>
      <c r="G10" s="141">
        <f>G12+G14+G16+G18+G20+G22+G24</f>
        <v>1662</v>
      </c>
      <c r="H10" s="464">
        <f>IF(G10=0,"0",G10/G11)</f>
        <v>0.97822248381400823</v>
      </c>
      <c r="I10" s="141">
        <f>I12+I14+I16+I18+I20+I22+I24</f>
        <v>1320</v>
      </c>
      <c r="J10" s="464">
        <f>IF(I10=0,"0",I10/I11)</f>
        <v>0.96987509184423215</v>
      </c>
      <c r="K10" s="141">
        <f>K12+K14+K16+K18+K20+K22+K24</f>
        <v>6526</v>
      </c>
      <c r="L10" s="464">
        <f>IF(K10=0,"0",K10/K11)</f>
        <v>0.98386853610734204</v>
      </c>
      <c r="M10" s="532"/>
      <c r="N10" s="533"/>
      <c r="O10" s="534"/>
      <c r="P10" s="112"/>
      <c r="Q10" s="112"/>
      <c r="R10" s="112"/>
      <c r="S10" s="98"/>
      <c r="T10" s="112"/>
    </row>
    <row r="11" spans="1:24" s="54" customFormat="1" ht="60" customHeight="1" x14ac:dyDescent="0.2">
      <c r="A11" s="463"/>
      <c r="B11" s="150" t="str">
        <f>Peticiones!B41</f>
        <v xml:space="preserve">Total de peticiones radicadas al grupo ATC hasta quince (15) días hábiles, antes de la fecha de corte </v>
      </c>
      <c r="C11" s="141">
        <f>C13+C15+C17+C19+C21+C23+C25</f>
        <v>1414</v>
      </c>
      <c r="D11" s="464"/>
      <c r="E11" s="141">
        <f>E13+E15+E17+E19+E21+E23+E25</f>
        <v>2159</v>
      </c>
      <c r="F11" s="464"/>
      <c r="G11" s="141">
        <f>G13+G15+G17+G19+G21+G23+G25</f>
        <v>1699</v>
      </c>
      <c r="H11" s="464"/>
      <c r="I11" s="141">
        <f>I13+I15+I17+I19+I21+I23+I25</f>
        <v>1361</v>
      </c>
      <c r="J11" s="464"/>
      <c r="K11" s="141">
        <f>K13+K15+K17+K19+K21+K23+K25</f>
        <v>6633</v>
      </c>
      <c r="L11" s="464"/>
      <c r="M11" s="535"/>
      <c r="N11" s="536"/>
      <c r="O11" s="537"/>
      <c r="P11" s="112"/>
      <c r="Q11" s="112"/>
      <c r="R11" s="112"/>
      <c r="S11" s="98"/>
      <c r="T11" s="112"/>
    </row>
    <row r="12" spans="1:24" ht="60" customHeight="1" x14ac:dyDescent="0.2">
      <c r="A12" s="467" t="s">
        <v>194</v>
      </c>
      <c r="B12" s="151" t="str">
        <f t="shared" ref="B12:B25" si="0">B10</f>
        <v>Total de Peticiones atendidas dentro de los términos de Ley</v>
      </c>
      <c r="C12" s="123">
        <v>1082</v>
      </c>
      <c r="D12" s="464">
        <f>IF(C12=0,"0",C12/C13)</f>
        <v>0.99175068744271311</v>
      </c>
      <c r="E12" s="124">
        <v>1538</v>
      </c>
      <c r="F12" s="464">
        <f>IF(E12=0,"0",E12/E13)</f>
        <v>0.99546925566343047</v>
      </c>
      <c r="G12" s="124">
        <v>1408</v>
      </c>
      <c r="H12" s="464">
        <f>IF(G12=0,"0",G12/G13)</f>
        <v>0.99505300353356896</v>
      </c>
      <c r="I12" s="124">
        <v>1106</v>
      </c>
      <c r="J12" s="464">
        <f>IF(I12=0,"0",I12/I13)</f>
        <v>0.97359154929577463</v>
      </c>
      <c r="K12" s="143">
        <f t="shared" ref="K12:K25" si="1">C12+E12+G12+I12</f>
        <v>5134</v>
      </c>
      <c r="L12" s="464">
        <f>IF(K12=0,"0",K12/K13)</f>
        <v>0.98978214767688455</v>
      </c>
      <c r="M12" s="519" t="s">
        <v>294</v>
      </c>
      <c r="N12" s="520"/>
      <c r="O12" s="521"/>
    </row>
    <row r="13" spans="1:24" ht="144.75" customHeight="1" x14ac:dyDescent="0.2">
      <c r="A13" s="467"/>
      <c r="B13" s="151" t="str">
        <f t="shared" si="0"/>
        <v xml:space="preserve">Total de peticiones radicadas al grupo ATC hasta quince (15) días hábiles, antes de la fecha de corte </v>
      </c>
      <c r="C13" s="123">
        <v>1091</v>
      </c>
      <c r="D13" s="464"/>
      <c r="E13" s="124">
        <v>1545</v>
      </c>
      <c r="F13" s="464"/>
      <c r="G13" s="124">
        <v>1415</v>
      </c>
      <c r="H13" s="464"/>
      <c r="I13" s="124">
        <v>1136</v>
      </c>
      <c r="J13" s="464"/>
      <c r="K13" s="143">
        <f t="shared" si="1"/>
        <v>5187</v>
      </c>
      <c r="L13" s="464"/>
      <c r="M13" s="522"/>
      <c r="N13" s="523"/>
      <c r="O13" s="524"/>
    </row>
    <row r="14" spans="1:24" ht="90" customHeight="1" x14ac:dyDescent="0.2">
      <c r="A14" s="525" t="s">
        <v>195</v>
      </c>
      <c r="B14" s="151" t="str">
        <f t="shared" si="0"/>
        <v>Total de Peticiones atendidas dentro de los términos de Ley</v>
      </c>
      <c r="C14" s="123">
        <v>25</v>
      </c>
      <c r="D14" s="464">
        <f>IF(C14=0,"0",C14/C15)</f>
        <v>1</v>
      </c>
      <c r="E14" s="116">
        <v>62</v>
      </c>
      <c r="F14" s="464">
        <f>IF(E14=0,"0",E14/E15)</f>
        <v>1</v>
      </c>
      <c r="G14" s="116">
        <v>16</v>
      </c>
      <c r="H14" s="464">
        <f>IF(G14=0,"0",G14/G15)</f>
        <v>1</v>
      </c>
      <c r="I14" s="116">
        <v>13</v>
      </c>
      <c r="J14" s="464">
        <f>IF(I14=0,"0",I14/I15)</f>
        <v>0.9285714285714286</v>
      </c>
      <c r="K14" s="145">
        <f t="shared" si="1"/>
        <v>116</v>
      </c>
      <c r="L14" s="464">
        <f>IF(K14=0,"0",K14/K15)</f>
        <v>0.99145299145299148</v>
      </c>
      <c r="M14" s="519" t="s">
        <v>289</v>
      </c>
      <c r="N14" s="520"/>
      <c r="O14" s="521"/>
    </row>
    <row r="15" spans="1:24" ht="90" customHeight="1" x14ac:dyDescent="0.2">
      <c r="A15" s="525"/>
      <c r="B15" s="151" t="str">
        <f t="shared" si="0"/>
        <v xml:space="preserve">Total de peticiones radicadas al grupo ATC hasta quince (15) días hábiles, antes de la fecha de corte </v>
      </c>
      <c r="C15" s="123">
        <v>25</v>
      </c>
      <c r="D15" s="464"/>
      <c r="E15" s="116">
        <v>62</v>
      </c>
      <c r="F15" s="464"/>
      <c r="G15" s="116">
        <v>16</v>
      </c>
      <c r="H15" s="464"/>
      <c r="I15" s="116">
        <v>14</v>
      </c>
      <c r="J15" s="464"/>
      <c r="K15" s="145">
        <f t="shared" si="1"/>
        <v>117</v>
      </c>
      <c r="L15" s="464"/>
      <c r="M15" s="522"/>
      <c r="N15" s="523"/>
      <c r="O15" s="524"/>
    </row>
    <row r="16" spans="1:24" ht="60" customHeight="1" x14ac:dyDescent="0.2">
      <c r="A16" s="467" t="s">
        <v>196</v>
      </c>
      <c r="B16" s="151" t="str">
        <f t="shared" si="0"/>
        <v>Total de Peticiones atendidas dentro de los términos de Ley</v>
      </c>
      <c r="C16" s="126">
        <v>8</v>
      </c>
      <c r="D16" s="464">
        <f>IF(C16=0,"0",C16/C17)</f>
        <v>0.42105263157894735</v>
      </c>
      <c r="E16" s="124">
        <v>24</v>
      </c>
      <c r="F16" s="464">
        <f>IF(E16=0,"0",E16/E17)</f>
        <v>0.92307692307692313</v>
      </c>
      <c r="G16" s="124">
        <v>21</v>
      </c>
      <c r="H16" s="464">
        <f>IF(G16=0,"0",G16/G17)</f>
        <v>0.91304347826086951</v>
      </c>
      <c r="I16" s="124">
        <v>15</v>
      </c>
      <c r="J16" s="464">
        <f>IF(I16=0,"0",I16/I17)</f>
        <v>0.9375</v>
      </c>
      <c r="K16" s="143">
        <f t="shared" si="1"/>
        <v>68</v>
      </c>
      <c r="L16" s="464">
        <f>IF(K16=0,"0",K16/K17)</f>
        <v>0.80952380952380953</v>
      </c>
      <c r="M16" s="519" t="s">
        <v>283</v>
      </c>
      <c r="N16" s="520"/>
      <c r="O16" s="521"/>
    </row>
    <row r="17" spans="1:15" ht="60" customHeight="1" x14ac:dyDescent="0.2">
      <c r="A17" s="467"/>
      <c r="B17" s="151" t="str">
        <f t="shared" si="0"/>
        <v xml:space="preserve">Total de peticiones radicadas al grupo ATC hasta quince (15) días hábiles, antes de la fecha de corte </v>
      </c>
      <c r="C17" s="126">
        <v>19</v>
      </c>
      <c r="D17" s="464"/>
      <c r="E17" s="124">
        <v>26</v>
      </c>
      <c r="F17" s="464"/>
      <c r="G17" s="124">
        <v>23</v>
      </c>
      <c r="H17" s="464"/>
      <c r="I17" s="124">
        <v>16</v>
      </c>
      <c r="J17" s="464"/>
      <c r="K17" s="143">
        <f t="shared" si="1"/>
        <v>84</v>
      </c>
      <c r="L17" s="464"/>
      <c r="M17" s="522"/>
      <c r="N17" s="523"/>
      <c r="O17" s="524"/>
    </row>
    <row r="18" spans="1:15" ht="60" customHeight="1" x14ac:dyDescent="0.2">
      <c r="A18" s="467" t="s">
        <v>197</v>
      </c>
      <c r="B18" s="151" t="str">
        <f t="shared" si="0"/>
        <v>Total de Peticiones atendidas dentro de los términos de Ley</v>
      </c>
      <c r="C18" s="126">
        <v>54</v>
      </c>
      <c r="D18" s="464">
        <f>IF(C18=0,"0",C18/C19)</f>
        <v>1</v>
      </c>
      <c r="E18" s="124">
        <v>50</v>
      </c>
      <c r="F18" s="464">
        <f>IF(E18=0,"0",E18/E19)</f>
        <v>1</v>
      </c>
      <c r="G18" s="124">
        <v>37</v>
      </c>
      <c r="H18" s="464">
        <f>IF(G18=0,"0",G18/G19)</f>
        <v>1</v>
      </c>
      <c r="I18" s="124">
        <v>32</v>
      </c>
      <c r="J18" s="464">
        <f>IF(I18=0,"0",I18/I19)</f>
        <v>1</v>
      </c>
      <c r="K18" s="143">
        <f t="shared" si="1"/>
        <v>173</v>
      </c>
      <c r="L18" s="464">
        <f>IF(K18=0,"0",K18/K19)</f>
        <v>1</v>
      </c>
      <c r="M18" s="519" t="s">
        <v>285</v>
      </c>
      <c r="N18" s="520"/>
      <c r="O18" s="521"/>
    </row>
    <row r="19" spans="1:15" ht="104.25" customHeight="1" x14ac:dyDescent="0.2">
      <c r="A19" s="467"/>
      <c r="B19" s="151" t="str">
        <f t="shared" si="0"/>
        <v xml:space="preserve">Total de peticiones radicadas al grupo ATC hasta quince (15) días hábiles, antes de la fecha de corte </v>
      </c>
      <c r="C19" s="126">
        <v>54</v>
      </c>
      <c r="D19" s="464"/>
      <c r="E19" s="124">
        <v>50</v>
      </c>
      <c r="F19" s="464"/>
      <c r="G19" s="124">
        <v>37</v>
      </c>
      <c r="H19" s="464"/>
      <c r="I19" s="124">
        <v>32</v>
      </c>
      <c r="J19" s="464"/>
      <c r="K19" s="143">
        <f t="shared" si="1"/>
        <v>173</v>
      </c>
      <c r="L19" s="464"/>
      <c r="M19" s="522"/>
      <c r="N19" s="523"/>
      <c r="O19" s="524"/>
    </row>
    <row r="20" spans="1:15" ht="60" customHeight="1" x14ac:dyDescent="0.2">
      <c r="A20" s="467" t="s">
        <v>198</v>
      </c>
      <c r="B20" s="151" t="str">
        <f t="shared" si="0"/>
        <v>Total de Peticiones atendidas dentro de los términos de Ley</v>
      </c>
      <c r="C20" s="126">
        <v>101</v>
      </c>
      <c r="D20" s="464">
        <f>IF(C20=0,"0",C20/C21)</f>
        <v>1</v>
      </c>
      <c r="E20" s="124">
        <v>56</v>
      </c>
      <c r="F20" s="464">
        <f>IF(E20=0,"0",E20/E21)</f>
        <v>1</v>
      </c>
      <c r="G20" s="124">
        <v>21</v>
      </c>
      <c r="H20" s="464">
        <f>IF(G20=0,"0",G20/G21)</f>
        <v>1</v>
      </c>
      <c r="I20" s="124">
        <v>51</v>
      </c>
      <c r="J20" s="464">
        <f>IF(I20=0,"0",I20/I21)</f>
        <v>1</v>
      </c>
      <c r="K20" s="143">
        <f t="shared" si="1"/>
        <v>229</v>
      </c>
      <c r="L20" s="464">
        <f>IF(K20=0,"0",K20/K21)</f>
        <v>1</v>
      </c>
      <c r="M20" s="526" t="s">
        <v>271</v>
      </c>
      <c r="N20" s="527"/>
      <c r="O20" s="528"/>
    </row>
    <row r="21" spans="1:15" ht="60" customHeight="1" x14ac:dyDescent="0.2">
      <c r="A21" s="467"/>
      <c r="B21" s="151" t="str">
        <f t="shared" si="0"/>
        <v xml:space="preserve">Total de peticiones radicadas al grupo ATC hasta quince (15) días hábiles, antes de la fecha de corte </v>
      </c>
      <c r="C21" s="126">
        <v>101</v>
      </c>
      <c r="D21" s="464"/>
      <c r="E21" s="124">
        <v>56</v>
      </c>
      <c r="F21" s="464"/>
      <c r="G21" s="124">
        <v>21</v>
      </c>
      <c r="H21" s="464"/>
      <c r="I21" s="124">
        <v>51</v>
      </c>
      <c r="J21" s="464"/>
      <c r="K21" s="143">
        <f t="shared" si="1"/>
        <v>229</v>
      </c>
      <c r="L21" s="464"/>
      <c r="M21" s="529"/>
      <c r="N21" s="530"/>
      <c r="O21" s="531"/>
    </row>
    <row r="22" spans="1:15" ht="60" customHeight="1" x14ac:dyDescent="0.2">
      <c r="A22" s="467" t="s">
        <v>199</v>
      </c>
      <c r="B22" s="151" t="str">
        <f t="shared" si="0"/>
        <v>Total de Peticiones atendidas dentro de los términos de Ley</v>
      </c>
      <c r="C22" s="126">
        <v>56</v>
      </c>
      <c r="D22" s="464">
        <f>IF(C22=0,"0",C22/C23)</f>
        <v>1</v>
      </c>
      <c r="E22" s="124">
        <v>110</v>
      </c>
      <c r="F22" s="464">
        <f>IF(E22=0,"0",E22/E23)</f>
        <v>1</v>
      </c>
      <c r="G22" s="124">
        <v>61</v>
      </c>
      <c r="H22" s="464">
        <f>IF(G22=0,"0",G22/G23)</f>
        <v>1</v>
      </c>
      <c r="I22" s="124">
        <v>94</v>
      </c>
      <c r="J22" s="464">
        <f>IF(I22=0,"0",I22/I23)</f>
        <v>1</v>
      </c>
      <c r="K22" s="143">
        <f t="shared" si="1"/>
        <v>321</v>
      </c>
      <c r="L22" s="464">
        <f>IF(K22=0,"0",K22/K23)</f>
        <v>1</v>
      </c>
      <c r="M22" s="519" t="s">
        <v>265</v>
      </c>
      <c r="N22" s="520"/>
      <c r="O22" s="521"/>
    </row>
    <row r="23" spans="1:15" ht="60" customHeight="1" x14ac:dyDescent="0.2">
      <c r="A23" s="467"/>
      <c r="B23" s="151" t="str">
        <f t="shared" si="0"/>
        <v xml:space="preserve">Total de peticiones radicadas al grupo ATC hasta quince (15) días hábiles, antes de la fecha de corte </v>
      </c>
      <c r="C23" s="126">
        <v>56</v>
      </c>
      <c r="D23" s="464"/>
      <c r="E23" s="124">
        <v>110</v>
      </c>
      <c r="F23" s="464"/>
      <c r="G23" s="124">
        <v>61</v>
      </c>
      <c r="H23" s="464"/>
      <c r="I23" s="124">
        <v>94</v>
      </c>
      <c r="J23" s="464"/>
      <c r="K23" s="143">
        <f t="shared" si="1"/>
        <v>321</v>
      </c>
      <c r="L23" s="464"/>
      <c r="M23" s="522"/>
      <c r="N23" s="523"/>
      <c r="O23" s="524"/>
    </row>
    <row r="24" spans="1:15" ht="60" customHeight="1" x14ac:dyDescent="0.2">
      <c r="A24" s="467" t="s">
        <v>200</v>
      </c>
      <c r="B24" s="151" t="str">
        <f t="shared" si="0"/>
        <v>Total de Peticiones atendidas dentro de los términos de Ley</v>
      </c>
      <c r="C24" s="126">
        <v>68</v>
      </c>
      <c r="D24" s="464">
        <f>IF(C24=0,"0",C24/C25)</f>
        <v>1</v>
      </c>
      <c r="E24" s="124">
        <v>310</v>
      </c>
      <c r="F24" s="464">
        <f>IF(E24=0,"0",E24/E25)</f>
        <v>1</v>
      </c>
      <c r="G24" s="124">
        <v>98</v>
      </c>
      <c r="H24" s="464">
        <f>IF(G24=0,"0",G24/G25)</f>
        <v>0.77777777777777779</v>
      </c>
      <c r="I24" s="124">
        <v>9</v>
      </c>
      <c r="J24" s="464">
        <f>IF(I24=0,"0",I24/I25)</f>
        <v>0.5</v>
      </c>
      <c r="K24" s="143">
        <f t="shared" si="1"/>
        <v>485</v>
      </c>
      <c r="L24" s="464">
        <f>IF(K24=0,"0",K24/K25)</f>
        <v>0.92911877394636011</v>
      </c>
      <c r="M24" s="519" t="s">
        <v>272</v>
      </c>
      <c r="N24" s="520"/>
      <c r="O24" s="521"/>
    </row>
    <row r="25" spans="1:15" ht="60" customHeight="1" x14ac:dyDescent="0.2">
      <c r="A25" s="467"/>
      <c r="B25" s="151" t="str">
        <f t="shared" si="0"/>
        <v xml:space="preserve">Total de peticiones radicadas al grupo ATC hasta quince (15) días hábiles, antes de la fecha de corte </v>
      </c>
      <c r="C25" s="126">
        <v>68</v>
      </c>
      <c r="D25" s="464"/>
      <c r="E25" s="124">
        <v>310</v>
      </c>
      <c r="F25" s="464"/>
      <c r="G25" s="124">
        <v>126</v>
      </c>
      <c r="H25" s="464"/>
      <c r="I25" s="124">
        <v>18</v>
      </c>
      <c r="J25" s="464"/>
      <c r="K25" s="143">
        <f t="shared" si="1"/>
        <v>522</v>
      </c>
      <c r="L25" s="464"/>
      <c r="M25" s="522"/>
      <c r="N25" s="523"/>
      <c r="O25" s="524"/>
    </row>
    <row r="66" spans="19:19" ht="30" customHeight="1" x14ac:dyDescent="0.2">
      <c r="S66" s="100"/>
    </row>
    <row r="136" spans="19:19" ht="30" customHeight="1" x14ac:dyDescent="0.2">
      <c r="S136" s="101"/>
    </row>
    <row r="137" spans="19:19" ht="30" customHeight="1" x14ac:dyDescent="0.2">
      <c r="S137" s="101"/>
    </row>
    <row r="138" spans="19:19" ht="30" customHeight="1" x14ac:dyDescent="0.2">
      <c r="S138" s="101"/>
    </row>
    <row r="139" spans="19:19" ht="30" customHeight="1" x14ac:dyDescent="0.2">
      <c r="S139" s="101"/>
    </row>
    <row r="140" spans="19:19" ht="30" customHeight="1" x14ac:dyDescent="0.2">
      <c r="S140" s="101"/>
    </row>
    <row r="141" spans="19:19" ht="30" customHeight="1" x14ac:dyDescent="0.2">
      <c r="S141" s="101"/>
    </row>
    <row r="142" spans="19:19" ht="30" customHeight="1" x14ac:dyDescent="0.2">
      <c r="S142" s="101"/>
    </row>
    <row r="143" spans="19:19" ht="30" customHeight="1" x14ac:dyDescent="0.2">
      <c r="S143" s="101"/>
    </row>
    <row r="144" spans="19:19" ht="30" customHeight="1" x14ac:dyDescent="0.2">
      <c r="S144" s="101"/>
    </row>
    <row r="145" spans="19:19" ht="30" customHeight="1" x14ac:dyDescent="0.2">
      <c r="S145" s="101"/>
    </row>
    <row r="146" spans="19:19" ht="30" customHeight="1" x14ac:dyDescent="0.2">
      <c r="S146" s="101"/>
    </row>
  </sheetData>
  <sheetProtection sheet="1" formatColumns="0" formatRows="0"/>
  <mergeCells count="70">
    <mergeCell ref="A1:A4"/>
    <mergeCell ref="B1:M1"/>
    <mergeCell ref="N1:O1"/>
    <mergeCell ref="B2:M2"/>
    <mergeCell ref="N2:O2"/>
    <mergeCell ref="B3:M3"/>
    <mergeCell ref="N3:O3"/>
    <mergeCell ref="B4:M4"/>
    <mergeCell ref="N4:O4"/>
    <mergeCell ref="A10:A11"/>
    <mergeCell ref="D10:D11"/>
    <mergeCell ref="F10:F11"/>
    <mergeCell ref="H10:H11"/>
    <mergeCell ref="J10:J11"/>
    <mergeCell ref="C6:O6"/>
    <mergeCell ref="A8:A9"/>
    <mergeCell ref="B8:B9"/>
    <mergeCell ref="C8:L8"/>
    <mergeCell ref="M8:O9"/>
    <mergeCell ref="L10:L11"/>
    <mergeCell ref="M10:O11"/>
    <mergeCell ref="M12:O13"/>
    <mergeCell ref="M14:O15"/>
    <mergeCell ref="A12:A13"/>
    <mergeCell ref="D12:D13"/>
    <mergeCell ref="F12:F13"/>
    <mergeCell ref="H12:H13"/>
    <mergeCell ref="J12:J13"/>
    <mergeCell ref="L12:L13"/>
    <mergeCell ref="D16:D17"/>
    <mergeCell ref="F16:F17"/>
    <mergeCell ref="H16:H17"/>
    <mergeCell ref="J16:J17"/>
    <mergeCell ref="L16:L17"/>
    <mergeCell ref="F14:F15"/>
    <mergeCell ref="H14:H15"/>
    <mergeCell ref="J14:J15"/>
    <mergeCell ref="L14:L15"/>
    <mergeCell ref="A14:A15"/>
    <mergeCell ref="D14:D15"/>
    <mergeCell ref="L20:L21"/>
    <mergeCell ref="M20:O21"/>
    <mergeCell ref="A18:A19"/>
    <mergeCell ref="D18:D19"/>
    <mergeCell ref="F18:F19"/>
    <mergeCell ref="H18:H19"/>
    <mergeCell ref="J18:J19"/>
    <mergeCell ref="A16:A17"/>
    <mergeCell ref="F22:F23"/>
    <mergeCell ref="H22:H23"/>
    <mergeCell ref="J22:J23"/>
    <mergeCell ref="L22:L23"/>
    <mergeCell ref="M18:O19"/>
    <mergeCell ref="M16:O17"/>
    <mergeCell ref="A20:A21"/>
    <mergeCell ref="D20:D21"/>
    <mergeCell ref="F20:F21"/>
    <mergeCell ref="H20:H21"/>
    <mergeCell ref="J20:J21"/>
    <mergeCell ref="L18:L19"/>
    <mergeCell ref="M24:O25"/>
    <mergeCell ref="A22:A23"/>
    <mergeCell ref="D22:D23"/>
    <mergeCell ref="A24:A25"/>
    <mergeCell ref="D24:D25"/>
    <mergeCell ref="F24:F25"/>
    <mergeCell ref="H24:H25"/>
    <mergeCell ref="J24:J25"/>
    <mergeCell ref="L24:L25"/>
    <mergeCell ref="M22:O23"/>
  </mergeCells>
  <conditionalFormatting sqref="D10:D11">
    <cfRule type="cellIs" dxfId="23" priority="21" stopIfTrue="1" operator="equal">
      <formula>"0"</formula>
    </cfRule>
    <cfRule type="cellIs" dxfId="22" priority="22" stopIfTrue="1" operator="greaterThanOrEqual">
      <formula>$S$2</formula>
    </cfRule>
    <cfRule type="cellIs" dxfId="21" priority="23" stopIfTrue="1" operator="lessThanOrEqual">
      <formula>$S$5</formula>
    </cfRule>
    <cfRule type="cellIs" dxfId="5" priority="24" stopIfTrue="1" operator="between">
      <formula>$S$3</formula>
      <formula>$S$4</formula>
    </cfRule>
  </conditionalFormatting>
  <conditionalFormatting sqref="D12:D25">
    <cfRule type="cellIs" dxfId="20" priority="17" stopIfTrue="1" operator="equal">
      <formula>"0"</formula>
    </cfRule>
    <cfRule type="cellIs" dxfId="19" priority="18" stopIfTrue="1" operator="greaterThanOrEqual">
      <formula>$S$2</formula>
    </cfRule>
    <cfRule type="cellIs" dxfId="18" priority="19" stopIfTrue="1" operator="lessThanOrEqual">
      <formula>$S$5</formula>
    </cfRule>
    <cfRule type="cellIs" dxfId="4" priority="20" stopIfTrue="1" operator="between">
      <formula>$S$3</formula>
      <formula>$S$4</formula>
    </cfRule>
  </conditionalFormatting>
  <conditionalFormatting sqref="F10:F25">
    <cfRule type="cellIs" dxfId="17" priority="13" stopIfTrue="1" operator="equal">
      <formula>"0"</formula>
    </cfRule>
    <cfRule type="cellIs" dxfId="16" priority="14" stopIfTrue="1" operator="greaterThanOrEqual">
      <formula>$S$2</formula>
    </cfRule>
    <cfRule type="cellIs" dxfId="15" priority="15" stopIfTrue="1" operator="lessThanOrEqual">
      <formula>$S$5</formula>
    </cfRule>
    <cfRule type="cellIs" dxfId="3" priority="16" stopIfTrue="1" operator="between">
      <formula>$S$3</formula>
      <formula>$S$4</formula>
    </cfRule>
  </conditionalFormatting>
  <conditionalFormatting sqref="H10:H25">
    <cfRule type="cellIs" dxfId="14" priority="9" stopIfTrue="1" operator="equal">
      <formula>"0"</formula>
    </cfRule>
    <cfRule type="cellIs" dxfId="13" priority="10" stopIfTrue="1" operator="greaterThanOrEqual">
      <formula>$S$2</formula>
    </cfRule>
    <cfRule type="cellIs" dxfId="12" priority="11" stopIfTrue="1" operator="lessThanOrEqual">
      <formula>$S$5</formula>
    </cfRule>
    <cfRule type="cellIs" dxfId="2" priority="12" stopIfTrue="1" operator="between">
      <formula>$S$3</formula>
      <formula>$S$4</formula>
    </cfRule>
  </conditionalFormatting>
  <conditionalFormatting sqref="J10:J25">
    <cfRule type="cellIs" dxfId="11" priority="5" stopIfTrue="1" operator="equal">
      <formula>"0"</formula>
    </cfRule>
    <cfRule type="cellIs" dxfId="10" priority="6" stopIfTrue="1" operator="greaterThanOrEqual">
      <formula>$S$2</formula>
    </cfRule>
    <cfRule type="cellIs" dxfId="9" priority="7" stopIfTrue="1" operator="lessThanOrEqual">
      <formula>$S$5</formula>
    </cfRule>
    <cfRule type="cellIs" dxfId="1" priority="8" stopIfTrue="1" operator="between">
      <formula>$S$3</formula>
      <formula>$S$4</formula>
    </cfRule>
  </conditionalFormatting>
  <conditionalFormatting sqref="L10:L25">
    <cfRule type="cellIs" dxfId="8" priority="1" stopIfTrue="1" operator="equal">
      <formula>"0"</formula>
    </cfRule>
    <cfRule type="cellIs" dxfId="7" priority="2" stopIfTrue="1" operator="greaterThanOrEqual">
      <formula>$S$2</formula>
    </cfRule>
    <cfRule type="cellIs" dxfId="6" priority="3" stopIfTrue="1" operator="lessThanOrEqual">
      <formula>$S$5</formula>
    </cfRule>
    <cfRule type="cellIs" dxfId="0" priority="4" stopIfTrue="1" operator="between">
      <formula>$S$3</formula>
      <formula>$S$4</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2"/>
  <sheetViews>
    <sheetView topLeftCell="A10" workbookViewId="0">
      <selection activeCell="C24" sqref="C24:P24"/>
    </sheetView>
  </sheetViews>
  <sheetFormatPr baseColWidth="10" defaultRowHeight="12.75" x14ac:dyDescent="0.2"/>
  <cols>
    <col min="1" max="1" width="27.140625" customWidth="1"/>
    <col min="2" max="2" width="40.5703125" customWidth="1"/>
    <col min="3" max="3" width="15.5703125" customWidth="1"/>
    <col min="6" max="6" width="15.85546875" customWidth="1"/>
  </cols>
  <sheetData>
    <row r="1" spans="1:6" ht="18.75" thickTop="1" x14ac:dyDescent="0.25">
      <c r="A1" s="285"/>
      <c r="B1" s="288" t="s">
        <v>56</v>
      </c>
      <c r="C1" s="288"/>
      <c r="D1" s="289" t="s">
        <v>86</v>
      </c>
      <c r="E1" s="290"/>
      <c r="F1" s="291"/>
    </row>
    <row r="2" spans="1:6" ht="18" x14ac:dyDescent="0.25">
      <c r="A2" s="286"/>
      <c r="B2" s="292" t="s">
        <v>87</v>
      </c>
      <c r="C2" s="292"/>
      <c r="D2" s="293" t="s">
        <v>88</v>
      </c>
      <c r="E2" s="294"/>
      <c r="F2" s="295"/>
    </row>
    <row r="3" spans="1:6" ht="18" x14ac:dyDescent="0.25">
      <c r="A3" s="286"/>
      <c r="B3" s="292" t="s">
        <v>89</v>
      </c>
      <c r="C3" s="292"/>
      <c r="D3" s="293" t="s">
        <v>90</v>
      </c>
      <c r="E3" s="294"/>
      <c r="F3" s="295"/>
    </row>
    <row r="4" spans="1:6" ht="27.75" customHeight="1" thickBot="1" x14ac:dyDescent="0.3">
      <c r="A4" s="287"/>
      <c r="B4" s="296" t="s">
        <v>91</v>
      </c>
      <c r="C4" s="296"/>
      <c r="D4" s="297" t="s">
        <v>61</v>
      </c>
      <c r="E4" s="298"/>
      <c r="F4" s="299"/>
    </row>
    <row r="5" spans="1:6" ht="18.75" thickTop="1" x14ac:dyDescent="0.25">
      <c r="A5" s="25"/>
      <c r="B5" s="24"/>
      <c r="C5" s="26"/>
      <c r="D5" s="27"/>
      <c r="E5" s="27"/>
      <c r="F5" s="27"/>
    </row>
    <row r="6" spans="1:6" ht="15.75" x14ac:dyDescent="0.25">
      <c r="A6" s="28" t="s">
        <v>0</v>
      </c>
      <c r="C6" s="310"/>
      <c r="D6" s="310"/>
      <c r="E6" s="310"/>
      <c r="F6" s="310"/>
    </row>
    <row r="7" spans="1:6" ht="13.5" thickBot="1" x14ac:dyDescent="0.25">
      <c r="A7" s="28"/>
    </row>
    <row r="8" spans="1:6" ht="14.25" thickTop="1" thickBot="1" x14ac:dyDescent="0.25">
      <c r="A8" s="311" t="s">
        <v>92</v>
      </c>
      <c r="B8" s="313" t="s">
        <v>141</v>
      </c>
      <c r="C8" s="315"/>
      <c r="D8" s="315"/>
      <c r="E8" s="315"/>
      <c r="F8" s="316"/>
    </row>
    <row r="9" spans="1:6" ht="13.5" thickBot="1" x14ac:dyDescent="0.25">
      <c r="A9" s="312"/>
      <c r="B9" s="314"/>
      <c r="C9" s="31" t="s">
        <v>93</v>
      </c>
      <c r="D9" s="317" t="s">
        <v>94</v>
      </c>
      <c r="E9" s="317"/>
      <c r="F9" s="318"/>
    </row>
    <row r="10" spans="1:6" ht="50.45" customHeight="1" thickBot="1" x14ac:dyDescent="0.25">
      <c r="A10" s="300" t="s">
        <v>95</v>
      </c>
      <c r="B10" s="29"/>
      <c r="C10" s="302"/>
      <c r="D10" s="304"/>
      <c r="E10" s="305"/>
      <c r="F10" s="306"/>
    </row>
    <row r="11" spans="1:6" ht="115.9" customHeight="1" thickBot="1" x14ac:dyDescent="0.25">
      <c r="A11" s="301"/>
      <c r="B11" s="29"/>
      <c r="C11" s="303"/>
      <c r="D11" s="307"/>
      <c r="E11" s="308"/>
      <c r="F11" s="309"/>
    </row>
    <row r="12" spans="1:6" x14ac:dyDescent="0.2">
      <c r="C12" s="46">
        <f>C10</f>
        <v>0</v>
      </c>
    </row>
  </sheetData>
  <mergeCells count="17">
    <mergeCell ref="A10:A11"/>
    <mergeCell ref="C10:C11"/>
    <mergeCell ref="D10:F11"/>
    <mergeCell ref="C6:F6"/>
    <mergeCell ref="A8:A9"/>
    <mergeCell ref="B8:B9"/>
    <mergeCell ref="C8:F8"/>
    <mergeCell ref="D9:F9"/>
    <mergeCell ref="A1:A4"/>
    <mergeCell ref="B1:C1"/>
    <mergeCell ref="D1:F1"/>
    <mergeCell ref="B2:C2"/>
    <mergeCell ref="D2:F2"/>
    <mergeCell ref="B3:C3"/>
    <mergeCell ref="D3:F3"/>
    <mergeCell ref="B4:C4"/>
    <mergeCell ref="D4:F4"/>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6" style="3" bestFit="1" customWidth="1"/>
    <col min="5" max="5" width="6.42578125" style="3" customWidth="1"/>
    <col min="6" max="6" width="6.5703125" style="3" bestFit="1" customWidth="1"/>
    <col min="7" max="7" width="6.140625" style="3" bestFit="1" customWidth="1"/>
    <col min="8" max="8" width="6.42578125" style="3" bestFit="1" customWidth="1"/>
    <col min="9" max="9" width="6" style="3" bestFit="1" customWidth="1"/>
    <col min="10" max="11" width="6.5703125" style="3" bestFit="1" customWidth="1"/>
    <col min="12" max="12" width="9.140625" style="3" customWidth="1"/>
    <col min="13" max="13" width="8.42578125" style="3" customWidth="1"/>
    <col min="14" max="14" width="6.42578125" style="3" customWidth="1"/>
    <col min="15" max="15" width="6.5703125" style="3" customWidth="1"/>
    <col min="16" max="16" width="12.140625" style="3" customWidth="1"/>
    <col min="17" max="18" width="11.7109375" style="3" customWidth="1"/>
    <col min="19" max="16384" width="11.42578125" style="3"/>
  </cols>
  <sheetData>
    <row r="1" spans="1:18" ht="13.5" thickBot="1" x14ac:dyDescent="0.25"/>
    <row r="2" spans="1:18" ht="16.5" customHeight="1" x14ac:dyDescent="0.2">
      <c r="B2" s="264"/>
      <c r="C2" s="267" t="s">
        <v>56</v>
      </c>
      <c r="D2" s="268"/>
      <c r="E2" s="268"/>
      <c r="F2" s="268"/>
      <c r="G2" s="268"/>
      <c r="H2" s="268"/>
      <c r="I2" s="268"/>
      <c r="J2" s="268"/>
      <c r="K2" s="268"/>
      <c r="L2" s="268"/>
      <c r="M2" s="269"/>
      <c r="N2" s="270" t="s">
        <v>57</v>
      </c>
      <c r="O2" s="271"/>
      <c r="P2" s="272"/>
    </row>
    <row r="3" spans="1:18" ht="15.75" customHeight="1" x14ac:dyDescent="0.2">
      <c r="B3" s="265"/>
      <c r="C3" s="273" t="s">
        <v>58</v>
      </c>
      <c r="D3" s="274"/>
      <c r="E3" s="274"/>
      <c r="F3" s="274"/>
      <c r="G3" s="274"/>
      <c r="H3" s="274"/>
      <c r="I3" s="274"/>
      <c r="J3" s="274"/>
      <c r="K3" s="274"/>
      <c r="L3" s="274"/>
      <c r="M3" s="275"/>
      <c r="N3" s="276" t="s">
        <v>97</v>
      </c>
      <c r="O3" s="277"/>
      <c r="P3" s="278"/>
    </row>
    <row r="4" spans="1:18" ht="15.75" customHeight="1" x14ac:dyDescent="0.2">
      <c r="B4" s="265"/>
      <c r="C4" s="273" t="s">
        <v>59</v>
      </c>
      <c r="D4" s="274"/>
      <c r="E4" s="274"/>
      <c r="F4" s="274"/>
      <c r="G4" s="274"/>
      <c r="H4" s="274"/>
      <c r="I4" s="274"/>
      <c r="J4" s="274"/>
      <c r="K4" s="274"/>
      <c r="L4" s="274"/>
      <c r="M4" s="275"/>
      <c r="N4" s="276" t="s">
        <v>62</v>
      </c>
      <c r="O4" s="277"/>
      <c r="P4" s="278"/>
    </row>
    <row r="5" spans="1:18" ht="16.5" customHeight="1" thickBot="1" x14ac:dyDescent="0.25">
      <c r="B5" s="266"/>
      <c r="C5" s="279" t="s">
        <v>60</v>
      </c>
      <c r="D5" s="280"/>
      <c r="E5" s="280"/>
      <c r="F5" s="280"/>
      <c r="G5" s="280"/>
      <c r="H5" s="280"/>
      <c r="I5" s="280"/>
      <c r="J5" s="280"/>
      <c r="K5" s="280"/>
      <c r="L5" s="280"/>
      <c r="M5" s="281"/>
      <c r="N5" s="282" t="s">
        <v>61</v>
      </c>
      <c r="O5" s="283"/>
      <c r="P5" s="284"/>
    </row>
    <row r="6" spans="1:18" ht="13.5" thickBot="1" x14ac:dyDescent="0.25"/>
    <row r="7" spans="1:18" x14ac:dyDescent="0.2">
      <c r="A7" s="32"/>
      <c r="B7" s="253" t="s">
        <v>65</v>
      </c>
      <c r="C7" s="254"/>
      <c r="D7" s="254"/>
      <c r="E7" s="254"/>
      <c r="F7" s="254"/>
      <c r="G7" s="254"/>
      <c r="H7" s="254"/>
      <c r="I7" s="254"/>
      <c r="J7" s="254"/>
      <c r="K7" s="254"/>
      <c r="L7" s="254"/>
      <c r="M7" s="254"/>
      <c r="N7" s="254"/>
      <c r="O7" s="254"/>
      <c r="P7" s="255"/>
      <c r="Q7" s="32"/>
    </row>
    <row r="8" spans="1:18" ht="13.5" thickBot="1" x14ac:dyDescent="0.25">
      <c r="A8" s="32"/>
      <c r="B8" s="256"/>
      <c r="C8" s="257"/>
      <c r="D8" s="257"/>
      <c r="E8" s="257"/>
      <c r="F8" s="257"/>
      <c r="G8" s="257"/>
      <c r="H8" s="257"/>
      <c r="I8" s="257"/>
      <c r="J8" s="257"/>
      <c r="K8" s="257"/>
      <c r="L8" s="257"/>
      <c r="M8" s="257"/>
      <c r="N8" s="257"/>
      <c r="O8" s="257"/>
      <c r="P8" s="258"/>
      <c r="Q8" s="32"/>
    </row>
    <row r="9" spans="1:18" ht="6.75" customHeight="1" thickBot="1" x14ac:dyDescent="0.25">
      <c r="A9" s="32"/>
      <c r="B9" s="259"/>
      <c r="C9" s="259"/>
      <c r="D9" s="259"/>
      <c r="E9" s="259"/>
      <c r="F9" s="259"/>
      <c r="G9" s="259"/>
      <c r="H9" s="259"/>
      <c r="I9" s="259"/>
      <c r="J9" s="259"/>
      <c r="K9" s="259"/>
      <c r="L9" s="259"/>
      <c r="M9" s="259"/>
      <c r="N9" s="259"/>
      <c r="O9" s="259"/>
      <c r="P9" s="259"/>
      <c r="Q9" s="32"/>
    </row>
    <row r="10" spans="1:18" ht="26.25" customHeight="1" thickBot="1" x14ac:dyDescent="0.25">
      <c r="A10" s="32"/>
      <c r="B10" s="16" t="s">
        <v>83</v>
      </c>
      <c r="C10" s="17">
        <v>2017</v>
      </c>
      <c r="D10" s="260" t="s">
        <v>1</v>
      </c>
      <c r="E10" s="261"/>
      <c r="F10" s="261"/>
      <c r="G10" s="261"/>
      <c r="H10" s="262" t="s">
        <v>30</v>
      </c>
      <c r="I10" s="262"/>
      <c r="J10" s="262"/>
      <c r="K10" s="261" t="s">
        <v>27</v>
      </c>
      <c r="L10" s="261"/>
      <c r="M10" s="261"/>
      <c r="N10" s="261"/>
      <c r="O10" s="262" t="s">
        <v>36</v>
      </c>
      <c r="P10" s="263"/>
      <c r="Q10" s="32"/>
    </row>
    <row r="11" spans="1:18" ht="4.5" customHeight="1" thickBot="1" x14ac:dyDescent="0.25">
      <c r="A11" s="32"/>
      <c r="B11" s="242"/>
      <c r="C11" s="243"/>
      <c r="D11" s="243"/>
      <c r="E11" s="243"/>
      <c r="F11" s="243"/>
      <c r="G11" s="243"/>
      <c r="H11" s="243"/>
      <c r="I11" s="243"/>
      <c r="J11" s="243"/>
      <c r="K11" s="243"/>
      <c r="L11" s="243"/>
      <c r="M11" s="243"/>
      <c r="N11" s="243"/>
      <c r="O11" s="243"/>
      <c r="P11" s="244"/>
      <c r="Q11" s="32"/>
    </row>
    <row r="12" spans="1:18" ht="13.5" thickBot="1" x14ac:dyDescent="0.25">
      <c r="A12" s="32"/>
      <c r="B12" s="23" t="s">
        <v>0</v>
      </c>
      <c r="C12" s="198" t="s">
        <v>46</v>
      </c>
      <c r="D12" s="198"/>
      <c r="E12" s="198"/>
      <c r="F12" s="198"/>
      <c r="G12" s="198"/>
      <c r="H12" s="198"/>
      <c r="I12" s="198"/>
      <c r="J12" s="198"/>
      <c r="K12" s="198"/>
      <c r="L12" s="198"/>
      <c r="M12" s="198"/>
      <c r="N12" s="198"/>
      <c r="O12" s="198"/>
      <c r="P12" s="199"/>
      <c r="Q12" s="32"/>
      <c r="R12" s="44"/>
    </row>
    <row r="13" spans="1:18" ht="4.5" customHeight="1" thickBot="1" x14ac:dyDescent="0.25">
      <c r="A13" s="32"/>
      <c r="B13" s="181"/>
      <c r="C13" s="208"/>
      <c r="D13" s="208"/>
      <c r="E13" s="208"/>
      <c r="F13" s="208"/>
      <c r="G13" s="208"/>
      <c r="H13" s="208"/>
      <c r="I13" s="208"/>
      <c r="J13" s="208"/>
      <c r="K13" s="208"/>
      <c r="L13" s="208"/>
      <c r="M13" s="208"/>
      <c r="N13" s="208"/>
      <c r="O13" s="208"/>
      <c r="P13" s="209"/>
      <c r="Q13" s="32"/>
    </row>
    <row r="14" spans="1:18" ht="13.5" thickBot="1" x14ac:dyDescent="0.25">
      <c r="A14" s="32"/>
      <c r="B14" s="23" t="s">
        <v>6</v>
      </c>
      <c r="C14" s="323" t="s">
        <v>115</v>
      </c>
      <c r="D14" s="321"/>
      <c r="E14" s="321"/>
      <c r="F14" s="321"/>
      <c r="G14" s="321"/>
      <c r="H14" s="321"/>
      <c r="I14" s="321"/>
      <c r="J14" s="321"/>
      <c r="K14" s="321"/>
      <c r="L14" s="321"/>
      <c r="M14" s="321"/>
      <c r="N14" s="321"/>
      <c r="O14" s="321"/>
      <c r="P14" s="322"/>
      <c r="Q14" s="32"/>
    </row>
    <row r="15" spans="1:18" ht="4.5" customHeight="1" thickBot="1" x14ac:dyDescent="0.25">
      <c r="A15" s="32"/>
      <c r="B15" s="218"/>
      <c r="C15" s="219"/>
      <c r="D15" s="219"/>
      <c r="E15" s="219"/>
      <c r="F15" s="219"/>
      <c r="G15" s="219"/>
      <c r="H15" s="219"/>
      <c r="I15" s="219"/>
      <c r="J15" s="219"/>
      <c r="K15" s="219"/>
      <c r="L15" s="219"/>
      <c r="M15" s="219"/>
      <c r="N15" s="219"/>
      <c r="O15" s="219"/>
      <c r="P15" s="220"/>
      <c r="Q15" s="32"/>
    </row>
    <row r="16" spans="1:18" ht="27" customHeight="1" thickBot="1" x14ac:dyDescent="0.25">
      <c r="A16" s="32"/>
      <c r="B16" s="23" t="s">
        <v>25</v>
      </c>
      <c r="C16" s="221" t="s">
        <v>144</v>
      </c>
      <c r="D16" s="245"/>
      <c r="E16" s="245"/>
      <c r="F16" s="245"/>
      <c r="G16" s="245"/>
      <c r="H16" s="245"/>
      <c r="I16" s="245"/>
      <c r="J16" s="245"/>
      <c r="K16" s="245"/>
      <c r="L16" s="245"/>
      <c r="M16" s="245"/>
      <c r="N16" s="245"/>
      <c r="O16" s="245"/>
      <c r="P16" s="246"/>
      <c r="Q16" s="32"/>
    </row>
    <row r="17" spans="1:17" ht="4.5" customHeight="1" thickBot="1" x14ac:dyDescent="0.25">
      <c r="A17" s="32"/>
      <c r="B17" s="218"/>
      <c r="C17" s="219"/>
      <c r="D17" s="219"/>
      <c r="E17" s="219"/>
      <c r="F17" s="219"/>
      <c r="G17" s="219"/>
      <c r="H17" s="219"/>
      <c r="I17" s="219"/>
      <c r="J17" s="219"/>
      <c r="K17" s="219"/>
      <c r="L17" s="219"/>
      <c r="M17" s="219"/>
      <c r="N17" s="219"/>
      <c r="O17" s="219"/>
      <c r="P17" s="220"/>
      <c r="Q17" s="32"/>
    </row>
    <row r="18" spans="1:17" ht="26.25" customHeight="1" thickBot="1" x14ac:dyDescent="0.25">
      <c r="A18" s="32"/>
      <c r="B18" s="23" t="s">
        <v>11</v>
      </c>
      <c r="C18" s="247" t="s">
        <v>114</v>
      </c>
      <c r="D18" s="248"/>
      <c r="E18" s="248"/>
      <c r="F18" s="248"/>
      <c r="G18" s="248"/>
      <c r="H18" s="248"/>
      <c r="I18" s="248"/>
      <c r="J18" s="248"/>
      <c r="K18" s="248"/>
      <c r="L18" s="248"/>
      <c r="M18" s="248"/>
      <c r="N18" s="248"/>
      <c r="O18" s="248"/>
      <c r="P18" s="249"/>
      <c r="Q18" s="32"/>
    </row>
    <row r="19" spans="1:17" ht="4.5" customHeight="1" thickBot="1" x14ac:dyDescent="0.25">
      <c r="A19" s="32"/>
      <c r="B19" s="237"/>
      <c r="C19" s="237"/>
      <c r="D19" s="237"/>
      <c r="E19" s="237"/>
      <c r="F19" s="237"/>
      <c r="G19" s="237"/>
      <c r="H19" s="237"/>
      <c r="I19" s="237"/>
      <c r="J19" s="237"/>
      <c r="K19" s="237"/>
      <c r="L19" s="237"/>
      <c r="M19" s="237"/>
      <c r="N19" s="237"/>
      <c r="O19" s="237"/>
      <c r="P19" s="237"/>
      <c r="Q19" s="32"/>
    </row>
    <row r="20" spans="1:17" ht="17.25" customHeight="1" thickBot="1" x14ac:dyDescent="0.25">
      <c r="A20" s="32"/>
      <c r="B20" s="176" t="s">
        <v>26</v>
      </c>
      <c r="C20" s="177"/>
      <c r="D20" s="177"/>
      <c r="E20" s="177"/>
      <c r="F20" s="177"/>
      <c r="G20" s="177"/>
      <c r="H20" s="177"/>
      <c r="I20" s="177"/>
      <c r="J20" s="177"/>
      <c r="K20" s="177"/>
      <c r="L20" s="177"/>
      <c r="M20" s="177"/>
      <c r="N20" s="177"/>
      <c r="O20" s="177"/>
      <c r="P20" s="178"/>
      <c r="Q20" s="32"/>
    </row>
    <row r="21" spans="1:17" ht="4.5" customHeight="1" thickBot="1" x14ac:dyDescent="0.25">
      <c r="A21" s="32"/>
      <c r="B21" s="250"/>
      <c r="C21" s="251"/>
      <c r="D21" s="251"/>
      <c r="E21" s="251"/>
      <c r="F21" s="251"/>
      <c r="G21" s="251"/>
      <c r="H21" s="251"/>
      <c r="I21" s="251"/>
      <c r="J21" s="251"/>
      <c r="K21" s="251"/>
      <c r="L21" s="251"/>
      <c r="M21" s="251"/>
      <c r="N21" s="251"/>
      <c r="O21" s="251"/>
      <c r="P21" s="252"/>
      <c r="Q21" s="32"/>
    </row>
    <row r="22" spans="1:17" ht="45.75" customHeight="1" thickBot="1" x14ac:dyDescent="0.25">
      <c r="A22" s="32"/>
      <c r="B22" s="23" t="s">
        <v>3</v>
      </c>
      <c r="C22" s="320" t="s">
        <v>142</v>
      </c>
      <c r="D22" s="321"/>
      <c r="E22" s="321"/>
      <c r="F22" s="321"/>
      <c r="G22" s="321"/>
      <c r="H22" s="321"/>
      <c r="I22" s="321"/>
      <c r="J22" s="321"/>
      <c r="K22" s="321"/>
      <c r="L22" s="321"/>
      <c r="M22" s="321"/>
      <c r="N22" s="321"/>
      <c r="O22" s="321"/>
      <c r="P22" s="322"/>
      <c r="Q22" s="32"/>
    </row>
    <row r="23" spans="1:17" ht="4.5" customHeight="1" thickBot="1" x14ac:dyDescent="0.25">
      <c r="A23" s="32"/>
      <c r="B23" s="218"/>
      <c r="C23" s="219"/>
      <c r="D23" s="219"/>
      <c r="E23" s="219"/>
      <c r="F23" s="219"/>
      <c r="G23" s="219"/>
      <c r="H23" s="219"/>
      <c r="I23" s="219"/>
      <c r="J23" s="219"/>
      <c r="K23" s="219"/>
      <c r="L23" s="219"/>
      <c r="M23" s="219"/>
      <c r="N23" s="219"/>
      <c r="O23" s="219"/>
      <c r="P23" s="220"/>
      <c r="Q23" s="32"/>
    </row>
    <row r="24" spans="1:17" ht="52.5" customHeight="1" thickBot="1" x14ac:dyDescent="0.25">
      <c r="A24" s="32"/>
      <c r="B24" s="23" t="s">
        <v>12</v>
      </c>
      <c r="C24" s="221" t="s">
        <v>143</v>
      </c>
      <c r="D24" s="222"/>
      <c r="E24" s="222"/>
      <c r="F24" s="222"/>
      <c r="G24" s="222"/>
      <c r="H24" s="222"/>
      <c r="I24" s="222"/>
      <c r="J24" s="222"/>
      <c r="K24" s="222"/>
      <c r="L24" s="222"/>
      <c r="M24" s="222"/>
      <c r="N24" s="222"/>
      <c r="O24" s="222"/>
      <c r="P24" s="223"/>
      <c r="Q24" s="32"/>
    </row>
    <row r="25" spans="1:17" ht="4.5" customHeight="1" thickBot="1" x14ac:dyDescent="0.25">
      <c r="A25" s="32"/>
      <c r="B25" s="218"/>
      <c r="C25" s="219"/>
      <c r="D25" s="219"/>
      <c r="E25" s="219"/>
      <c r="F25" s="219"/>
      <c r="G25" s="219"/>
      <c r="H25" s="219"/>
      <c r="I25" s="219"/>
      <c r="J25" s="219"/>
      <c r="K25" s="219"/>
      <c r="L25" s="219"/>
      <c r="M25" s="219"/>
      <c r="N25" s="219"/>
      <c r="O25" s="219"/>
      <c r="P25" s="220"/>
      <c r="Q25" s="32"/>
    </row>
    <row r="26" spans="1:17" ht="13.5" customHeight="1" thickBot="1" x14ac:dyDescent="0.25">
      <c r="A26" s="32"/>
      <c r="B26" s="2" t="s">
        <v>2</v>
      </c>
      <c r="C26" s="319">
        <v>0.6</v>
      </c>
      <c r="D26" s="225"/>
      <c r="E26" s="225"/>
      <c r="F26" s="225"/>
      <c r="G26" s="225"/>
      <c r="H26" s="225"/>
      <c r="I26" s="225"/>
      <c r="J26" s="225"/>
      <c r="K26" s="225"/>
      <c r="L26" s="225"/>
      <c r="M26" s="225"/>
      <c r="N26" s="225"/>
      <c r="O26" s="225"/>
      <c r="P26" s="226"/>
      <c r="Q26" s="32"/>
    </row>
    <row r="27" spans="1:17" ht="4.5" customHeight="1" thickBot="1" x14ac:dyDescent="0.25">
      <c r="A27" s="32"/>
      <c r="B27" s="227"/>
      <c r="C27" s="228"/>
      <c r="D27" s="228"/>
      <c r="E27" s="228"/>
      <c r="F27" s="228"/>
      <c r="G27" s="228"/>
      <c r="H27" s="228"/>
      <c r="I27" s="228"/>
      <c r="J27" s="228"/>
      <c r="K27" s="228"/>
      <c r="L27" s="228"/>
      <c r="M27" s="228"/>
      <c r="N27" s="228"/>
      <c r="O27" s="228"/>
      <c r="P27" s="229"/>
      <c r="Q27" s="32"/>
    </row>
    <row r="28" spans="1:17" ht="12.75" customHeight="1" thickBot="1" x14ac:dyDescent="0.25">
      <c r="A28" s="32"/>
      <c r="B28" s="2" t="s">
        <v>13</v>
      </c>
      <c r="C28" s="11" t="s">
        <v>14</v>
      </c>
      <c r="D28" s="230" t="s">
        <v>116</v>
      </c>
      <c r="E28" s="231"/>
      <c r="F28" s="231"/>
      <c r="G28" s="232"/>
      <c r="H28" s="233" t="s">
        <v>15</v>
      </c>
      <c r="I28" s="233"/>
      <c r="J28" s="233"/>
      <c r="K28" s="230" t="s">
        <v>117</v>
      </c>
      <c r="L28" s="231"/>
      <c r="M28" s="232"/>
      <c r="N28" s="234" t="s">
        <v>16</v>
      </c>
      <c r="O28" s="235"/>
      <c r="P28" s="33" t="s">
        <v>118</v>
      </c>
      <c r="Q28" s="32"/>
    </row>
    <row r="29" spans="1:17" ht="4.5" customHeight="1" thickBot="1" x14ac:dyDescent="0.25">
      <c r="A29" s="32"/>
      <c r="B29" s="236"/>
      <c r="C29" s="237"/>
      <c r="D29" s="237"/>
      <c r="E29" s="237"/>
      <c r="F29" s="237"/>
      <c r="G29" s="237"/>
      <c r="H29" s="237"/>
      <c r="I29" s="237"/>
      <c r="J29" s="237"/>
      <c r="K29" s="237"/>
      <c r="L29" s="237"/>
      <c r="M29" s="237"/>
      <c r="N29" s="237"/>
      <c r="O29" s="237"/>
      <c r="P29" s="238"/>
      <c r="Q29" s="32"/>
    </row>
    <row r="30" spans="1:17" ht="13.5" thickBot="1" x14ac:dyDescent="0.25">
      <c r="A30" s="32"/>
      <c r="B30" s="2" t="s">
        <v>7</v>
      </c>
      <c r="C30" s="197" t="s">
        <v>119</v>
      </c>
      <c r="D30" s="198"/>
      <c r="E30" s="198"/>
      <c r="F30" s="198"/>
      <c r="G30" s="198"/>
      <c r="H30" s="198"/>
      <c r="I30" s="198"/>
      <c r="J30" s="198"/>
      <c r="K30" s="198"/>
      <c r="L30" s="198"/>
      <c r="M30" s="198"/>
      <c r="N30" s="198"/>
      <c r="O30" s="198"/>
      <c r="P30" s="199"/>
      <c r="Q30" s="32"/>
    </row>
    <row r="31" spans="1:17" ht="4.5" customHeight="1" thickBot="1" x14ac:dyDescent="0.25">
      <c r="A31" s="32"/>
      <c r="B31" s="218"/>
      <c r="C31" s="219"/>
      <c r="D31" s="219"/>
      <c r="E31" s="219"/>
      <c r="F31" s="219"/>
      <c r="G31" s="219"/>
      <c r="H31" s="219"/>
      <c r="I31" s="219"/>
      <c r="J31" s="219"/>
      <c r="K31" s="219"/>
      <c r="L31" s="219"/>
      <c r="M31" s="219"/>
      <c r="N31" s="219"/>
      <c r="O31" s="219"/>
      <c r="P31" s="220"/>
      <c r="Q31" s="32"/>
    </row>
    <row r="32" spans="1:17" ht="13.5" thickBot="1" x14ac:dyDescent="0.25">
      <c r="A32" s="32"/>
      <c r="B32" s="2" t="s">
        <v>4</v>
      </c>
      <c r="C32" s="197" t="s">
        <v>148</v>
      </c>
      <c r="D32" s="198"/>
      <c r="E32" s="198"/>
      <c r="F32" s="198"/>
      <c r="G32" s="198"/>
      <c r="H32" s="198"/>
      <c r="I32" s="198"/>
      <c r="J32" s="198"/>
      <c r="K32" s="198"/>
      <c r="L32" s="198"/>
      <c r="M32" s="198"/>
      <c r="N32" s="198"/>
      <c r="O32" s="198"/>
      <c r="P32" s="198"/>
      <c r="Q32" s="32"/>
    </row>
    <row r="33" spans="1:17" ht="4.5" customHeight="1" thickBot="1" x14ac:dyDescent="0.25">
      <c r="A33" s="32"/>
      <c r="B33" s="218"/>
      <c r="C33" s="219"/>
      <c r="D33" s="219"/>
      <c r="E33" s="219"/>
      <c r="F33" s="219"/>
      <c r="G33" s="219"/>
      <c r="H33" s="219"/>
      <c r="I33" s="219"/>
      <c r="J33" s="219"/>
      <c r="K33" s="219"/>
      <c r="L33" s="219"/>
      <c r="M33" s="219"/>
      <c r="N33" s="219"/>
      <c r="O33" s="219"/>
      <c r="P33" s="220"/>
      <c r="Q33" s="32"/>
    </row>
    <row r="34" spans="1:17" ht="13.5" thickBot="1" x14ac:dyDescent="0.25">
      <c r="A34" s="32"/>
      <c r="B34" s="2" t="s">
        <v>23</v>
      </c>
      <c r="C34" s="197" t="s">
        <v>69</v>
      </c>
      <c r="D34" s="198"/>
      <c r="E34" s="198"/>
      <c r="F34" s="198"/>
      <c r="G34" s="198"/>
      <c r="H34" s="198"/>
      <c r="I34" s="198"/>
      <c r="J34" s="198"/>
      <c r="K34" s="198"/>
      <c r="L34" s="198"/>
      <c r="M34" s="198"/>
      <c r="N34" s="198"/>
      <c r="O34" s="198"/>
      <c r="P34" s="199"/>
      <c r="Q34" s="32"/>
    </row>
    <row r="35" spans="1:17" ht="4.5" customHeight="1" thickBot="1" x14ac:dyDescent="0.25">
      <c r="A35" s="32"/>
      <c r="B35" s="181"/>
      <c r="C35" s="208"/>
      <c r="D35" s="208"/>
      <c r="E35" s="208"/>
      <c r="F35" s="208"/>
      <c r="G35" s="208"/>
      <c r="H35" s="208"/>
      <c r="I35" s="208"/>
      <c r="J35" s="208"/>
      <c r="K35" s="208"/>
      <c r="L35" s="208"/>
      <c r="M35" s="208"/>
      <c r="N35" s="208"/>
      <c r="O35" s="208"/>
      <c r="P35" s="209"/>
      <c r="Q35" s="32"/>
    </row>
    <row r="36" spans="1:17" ht="16.5" customHeight="1" thickBot="1" x14ac:dyDescent="0.25">
      <c r="A36" s="32"/>
      <c r="B36" s="2" t="s">
        <v>64</v>
      </c>
      <c r="C36" s="197" t="s">
        <v>69</v>
      </c>
      <c r="D36" s="198"/>
      <c r="E36" s="198"/>
      <c r="F36" s="198"/>
      <c r="G36" s="198"/>
      <c r="H36" s="198"/>
      <c r="I36" s="198"/>
      <c r="J36" s="198"/>
      <c r="K36" s="198"/>
      <c r="L36" s="198"/>
      <c r="M36" s="198"/>
      <c r="N36" s="198"/>
      <c r="O36" s="198"/>
      <c r="P36" s="199"/>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10" t="s">
        <v>17</v>
      </c>
      <c r="C38" s="211"/>
      <c r="D38" s="211"/>
      <c r="E38" s="211"/>
      <c r="F38" s="211"/>
      <c r="G38" s="211"/>
      <c r="H38" s="211"/>
      <c r="I38" s="211"/>
      <c r="J38" s="211"/>
      <c r="K38" s="211"/>
      <c r="L38" s="211"/>
      <c r="M38" s="211"/>
      <c r="N38" s="211"/>
      <c r="O38" s="212"/>
      <c r="P38" s="213"/>
      <c r="Q38" s="32"/>
    </row>
    <row r="39" spans="1:17" ht="13.5" thickBot="1" x14ac:dyDescent="0.25">
      <c r="A39" s="32"/>
      <c r="B39" s="1" t="s">
        <v>22</v>
      </c>
      <c r="C39" s="214" t="s">
        <v>18</v>
      </c>
      <c r="D39" s="215"/>
      <c r="E39" s="215"/>
      <c r="F39" s="215"/>
      <c r="G39" s="216"/>
      <c r="H39" s="214" t="s">
        <v>7</v>
      </c>
      <c r="I39" s="215"/>
      <c r="J39" s="215"/>
      <c r="K39" s="215"/>
      <c r="L39" s="216"/>
      <c r="M39" s="214" t="s">
        <v>19</v>
      </c>
      <c r="N39" s="215"/>
      <c r="O39" s="217"/>
      <c r="P39" s="216"/>
      <c r="Q39" s="32"/>
    </row>
    <row r="40" spans="1:17" ht="24" customHeight="1" x14ac:dyDescent="0.2">
      <c r="A40" s="32"/>
      <c r="B40" s="35" t="s">
        <v>120</v>
      </c>
      <c r="C40" s="204" t="s">
        <v>106</v>
      </c>
      <c r="D40" s="205"/>
      <c r="E40" s="205"/>
      <c r="F40" s="205"/>
      <c r="G40" s="206"/>
      <c r="H40" s="204" t="s">
        <v>121</v>
      </c>
      <c r="I40" s="205"/>
      <c r="J40" s="205"/>
      <c r="K40" s="205"/>
      <c r="L40" s="206"/>
      <c r="M40" s="204" t="s">
        <v>122</v>
      </c>
      <c r="N40" s="205"/>
      <c r="O40" s="205"/>
      <c r="P40" s="207"/>
      <c r="Q40" s="32"/>
    </row>
    <row r="41" spans="1:17" ht="23.25" customHeight="1" x14ac:dyDescent="0.2">
      <c r="A41" s="32"/>
      <c r="B41" s="35" t="s">
        <v>123</v>
      </c>
      <c r="C41" s="204" t="s">
        <v>106</v>
      </c>
      <c r="D41" s="205"/>
      <c r="E41" s="205"/>
      <c r="F41" s="205"/>
      <c r="G41" s="206"/>
      <c r="H41" s="204" t="s">
        <v>121</v>
      </c>
      <c r="I41" s="205"/>
      <c r="J41" s="205"/>
      <c r="K41" s="205"/>
      <c r="L41" s="206"/>
      <c r="M41" s="204" t="s">
        <v>122</v>
      </c>
      <c r="N41" s="205"/>
      <c r="O41" s="205"/>
      <c r="P41" s="207"/>
      <c r="Q41" s="32"/>
    </row>
    <row r="42" spans="1:17" ht="13.5" customHeight="1" x14ac:dyDescent="0.2">
      <c r="A42" s="32"/>
      <c r="B42" s="12"/>
      <c r="C42" s="200"/>
      <c r="D42" s="201"/>
      <c r="E42" s="201"/>
      <c r="F42" s="201"/>
      <c r="G42" s="202"/>
      <c r="H42" s="200"/>
      <c r="I42" s="201"/>
      <c r="J42" s="201"/>
      <c r="K42" s="201"/>
      <c r="L42" s="202"/>
      <c r="M42" s="200"/>
      <c r="N42" s="201"/>
      <c r="O42" s="201"/>
      <c r="P42" s="203"/>
      <c r="Q42" s="32"/>
    </row>
    <row r="43" spans="1:17" ht="12.75" customHeight="1" x14ac:dyDescent="0.2">
      <c r="A43" s="32"/>
      <c r="B43" s="12"/>
      <c r="C43" s="200"/>
      <c r="D43" s="201"/>
      <c r="E43" s="201"/>
      <c r="F43" s="201"/>
      <c r="G43" s="202"/>
      <c r="H43" s="200"/>
      <c r="I43" s="201"/>
      <c r="J43" s="201"/>
      <c r="K43" s="201"/>
      <c r="L43" s="202"/>
      <c r="M43" s="200"/>
      <c r="N43" s="201"/>
      <c r="O43" s="201"/>
      <c r="P43" s="203"/>
      <c r="Q43" s="32"/>
    </row>
    <row r="44" spans="1:17" ht="11.25" customHeight="1" thickBot="1" x14ac:dyDescent="0.25">
      <c r="A44" s="32"/>
      <c r="B44" s="8"/>
      <c r="C44" s="172"/>
      <c r="D44" s="173"/>
      <c r="E44" s="173"/>
      <c r="F44" s="173"/>
      <c r="G44" s="174"/>
      <c r="H44" s="172"/>
      <c r="I44" s="173"/>
      <c r="J44" s="173"/>
      <c r="K44" s="173"/>
      <c r="L44" s="174"/>
      <c r="M44" s="172"/>
      <c r="N44" s="173"/>
      <c r="O44" s="173"/>
      <c r="P44" s="175"/>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76" t="s">
        <v>8</v>
      </c>
      <c r="C46" s="177"/>
      <c r="D46" s="177"/>
      <c r="E46" s="177"/>
      <c r="F46" s="177"/>
      <c r="G46" s="177"/>
      <c r="H46" s="177"/>
      <c r="I46" s="177"/>
      <c r="J46" s="177"/>
      <c r="K46" s="177"/>
      <c r="L46" s="177"/>
      <c r="M46" s="177"/>
      <c r="N46" s="177"/>
      <c r="O46" s="177"/>
      <c r="P46" s="178"/>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179" t="s">
        <v>20</v>
      </c>
      <c r="C48" s="9" t="s">
        <v>9</v>
      </c>
      <c r="D48" s="48" t="s">
        <v>126</v>
      </c>
      <c r="E48" s="48" t="s">
        <v>127</v>
      </c>
      <c r="F48" s="48" t="s">
        <v>128</v>
      </c>
      <c r="G48" s="48" t="s">
        <v>129</v>
      </c>
      <c r="H48" s="48" t="s">
        <v>130</v>
      </c>
      <c r="I48" s="48" t="s">
        <v>131</v>
      </c>
      <c r="J48" s="48" t="s">
        <v>132</v>
      </c>
      <c r="K48" s="48" t="s">
        <v>133</v>
      </c>
      <c r="L48" s="48" t="s">
        <v>134</v>
      </c>
      <c r="M48" s="48" t="s">
        <v>135</v>
      </c>
      <c r="N48" s="48" t="s">
        <v>136</v>
      </c>
      <c r="O48" s="48" t="s">
        <v>137</v>
      </c>
      <c r="P48" s="15" t="s">
        <v>24</v>
      </c>
      <c r="Q48" s="32"/>
    </row>
    <row r="49" spans="1:17" ht="13.5" thickBot="1" x14ac:dyDescent="0.25">
      <c r="A49" s="32"/>
      <c r="B49" s="180"/>
      <c r="C49" s="10" t="s">
        <v>10</v>
      </c>
      <c r="D49" s="13"/>
      <c r="E49" s="13"/>
      <c r="F49" s="13"/>
      <c r="G49" s="13"/>
      <c r="H49" s="13"/>
      <c r="I49" s="13"/>
      <c r="J49" s="13"/>
      <c r="K49" s="13"/>
      <c r="L49" s="13"/>
      <c r="M49" s="13"/>
      <c r="N49" s="13"/>
      <c r="O49" s="36" t="str">
        <f>'Regis Opor Term Pro'!D12</f>
        <v>0%</v>
      </c>
      <c r="P49" s="14"/>
      <c r="Q49" s="32"/>
    </row>
    <row r="50" spans="1:17" ht="4.5" customHeight="1" thickBot="1" x14ac:dyDescent="0.25">
      <c r="A50" s="32"/>
      <c r="B50" s="181">
        <v>0.9</v>
      </c>
      <c r="C50" s="182"/>
      <c r="D50" s="182"/>
      <c r="E50" s="182"/>
      <c r="F50" s="182"/>
      <c r="G50" s="182"/>
      <c r="H50" s="182"/>
      <c r="I50" s="182"/>
      <c r="J50" s="182"/>
      <c r="K50" s="182"/>
      <c r="L50" s="182"/>
      <c r="M50" s="182"/>
      <c r="N50" s="182"/>
      <c r="O50" s="182"/>
      <c r="P50" s="183"/>
      <c r="Q50" s="32"/>
    </row>
    <row r="51" spans="1:17" ht="13.5" thickBot="1" x14ac:dyDescent="0.25">
      <c r="A51" s="32"/>
      <c r="B51" s="176" t="s">
        <v>21</v>
      </c>
      <c r="C51" s="177"/>
      <c r="D51" s="177"/>
      <c r="E51" s="177"/>
      <c r="F51" s="177"/>
      <c r="G51" s="177"/>
      <c r="H51" s="177"/>
      <c r="I51" s="177"/>
      <c r="J51" s="177"/>
      <c r="K51" s="177"/>
      <c r="L51" s="177"/>
      <c r="M51" s="177"/>
      <c r="N51" s="177"/>
      <c r="O51" s="177"/>
      <c r="P51" s="178"/>
      <c r="Q51" s="32"/>
    </row>
    <row r="52" spans="1:17" x14ac:dyDescent="0.2">
      <c r="A52" s="32"/>
      <c r="B52" s="184" t="s">
        <v>109</v>
      </c>
      <c r="C52" s="185"/>
      <c r="D52" s="185"/>
      <c r="E52" s="185"/>
      <c r="F52" s="185"/>
      <c r="G52" s="185"/>
      <c r="H52" s="185"/>
      <c r="I52" s="185"/>
      <c r="J52" s="185"/>
      <c r="K52" s="185"/>
      <c r="L52" s="185"/>
      <c r="M52" s="185"/>
      <c r="N52" s="185"/>
      <c r="O52" s="185"/>
      <c r="P52" s="186"/>
      <c r="Q52" s="32"/>
    </row>
    <row r="53" spans="1:17" x14ac:dyDescent="0.2">
      <c r="A53" s="32"/>
      <c r="B53" s="187"/>
      <c r="C53" s="188"/>
      <c r="D53" s="188"/>
      <c r="E53" s="188"/>
      <c r="F53" s="188"/>
      <c r="G53" s="188"/>
      <c r="H53" s="188"/>
      <c r="I53" s="188"/>
      <c r="J53" s="188"/>
      <c r="K53" s="188"/>
      <c r="L53" s="188"/>
      <c r="M53" s="188"/>
      <c r="N53" s="188"/>
      <c r="O53" s="188"/>
      <c r="P53" s="189"/>
      <c r="Q53" s="32"/>
    </row>
    <row r="54" spans="1:17" x14ac:dyDescent="0.2">
      <c r="A54" s="32"/>
      <c r="B54" s="187"/>
      <c r="C54" s="188"/>
      <c r="D54" s="188"/>
      <c r="E54" s="188"/>
      <c r="F54" s="188"/>
      <c r="G54" s="188"/>
      <c r="H54" s="188"/>
      <c r="I54" s="188"/>
      <c r="J54" s="188"/>
      <c r="K54" s="188"/>
      <c r="L54" s="188"/>
      <c r="M54" s="188"/>
      <c r="N54" s="188"/>
      <c r="O54" s="188"/>
      <c r="P54" s="189"/>
      <c r="Q54" s="32"/>
    </row>
    <row r="55" spans="1:17" x14ac:dyDescent="0.2">
      <c r="A55" s="32"/>
      <c r="B55" s="187"/>
      <c r="C55" s="188"/>
      <c r="D55" s="188"/>
      <c r="E55" s="188"/>
      <c r="F55" s="188"/>
      <c r="G55" s="188"/>
      <c r="H55" s="188"/>
      <c r="I55" s="188"/>
      <c r="J55" s="188"/>
      <c r="K55" s="188"/>
      <c r="L55" s="188"/>
      <c r="M55" s="188"/>
      <c r="N55" s="188"/>
      <c r="O55" s="188"/>
      <c r="P55" s="189"/>
      <c r="Q55" s="32"/>
    </row>
    <row r="56" spans="1:17" x14ac:dyDescent="0.2">
      <c r="A56" s="32"/>
      <c r="B56" s="187"/>
      <c r="C56" s="188"/>
      <c r="D56" s="188"/>
      <c r="E56" s="188"/>
      <c r="F56" s="188"/>
      <c r="G56" s="188"/>
      <c r="H56" s="188"/>
      <c r="I56" s="188"/>
      <c r="J56" s="188"/>
      <c r="K56" s="188"/>
      <c r="L56" s="188"/>
      <c r="M56" s="188"/>
      <c r="N56" s="188"/>
      <c r="O56" s="188"/>
      <c r="P56" s="189"/>
      <c r="Q56" s="32"/>
    </row>
    <row r="57" spans="1:17" x14ac:dyDescent="0.2">
      <c r="A57" s="32"/>
      <c r="B57" s="187"/>
      <c r="C57" s="188"/>
      <c r="D57" s="188"/>
      <c r="E57" s="188"/>
      <c r="F57" s="188"/>
      <c r="G57" s="188"/>
      <c r="H57" s="188"/>
      <c r="I57" s="188"/>
      <c r="J57" s="188"/>
      <c r="K57" s="188"/>
      <c r="L57" s="188"/>
      <c r="M57" s="188"/>
      <c r="N57" s="188"/>
      <c r="O57" s="188"/>
      <c r="P57" s="189"/>
      <c r="Q57" s="32"/>
    </row>
    <row r="58" spans="1:17" x14ac:dyDescent="0.2">
      <c r="A58" s="32"/>
      <c r="B58" s="187"/>
      <c r="C58" s="188"/>
      <c r="D58" s="188"/>
      <c r="E58" s="188"/>
      <c r="F58" s="188"/>
      <c r="G58" s="188"/>
      <c r="H58" s="188"/>
      <c r="I58" s="188"/>
      <c r="J58" s="188"/>
      <c r="K58" s="188"/>
      <c r="L58" s="188"/>
      <c r="M58" s="188"/>
      <c r="N58" s="188"/>
      <c r="O58" s="188"/>
      <c r="P58" s="189"/>
      <c r="Q58" s="32"/>
    </row>
    <row r="59" spans="1:17" x14ac:dyDescent="0.2">
      <c r="A59" s="32"/>
      <c r="B59" s="187"/>
      <c r="C59" s="188"/>
      <c r="D59" s="188"/>
      <c r="E59" s="188"/>
      <c r="F59" s="188"/>
      <c r="G59" s="188"/>
      <c r="H59" s="188"/>
      <c r="I59" s="188"/>
      <c r="J59" s="188"/>
      <c r="K59" s="188"/>
      <c r="L59" s="188"/>
      <c r="M59" s="188"/>
      <c r="N59" s="188"/>
      <c r="O59" s="188"/>
      <c r="P59" s="189"/>
      <c r="Q59" s="32"/>
    </row>
    <row r="60" spans="1:17" x14ac:dyDescent="0.2">
      <c r="A60" s="32"/>
      <c r="B60" s="187"/>
      <c r="C60" s="188"/>
      <c r="D60" s="188"/>
      <c r="E60" s="188"/>
      <c r="F60" s="188"/>
      <c r="G60" s="188"/>
      <c r="H60" s="188"/>
      <c r="I60" s="188"/>
      <c r="J60" s="188"/>
      <c r="K60" s="188"/>
      <c r="L60" s="188"/>
      <c r="M60" s="188"/>
      <c r="N60" s="188"/>
      <c r="O60" s="188"/>
      <c r="P60" s="189"/>
      <c r="Q60" s="32"/>
    </row>
    <row r="61" spans="1:17" x14ac:dyDescent="0.2">
      <c r="A61" s="32"/>
      <c r="B61" s="187"/>
      <c r="C61" s="188"/>
      <c r="D61" s="188"/>
      <c r="E61" s="188"/>
      <c r="F61" s="188"/>
      <c r="G61" s="188"/>
      <c r="H61" s="188"/>
      <c r="I61" s="188"/>
      <c r="J61" s="188"/>
      <c r="K61" s="188"/>
      <c r="L61" s="188"/>
      <c r="M61" s="188"/>
      <c r="N61" s="188"/>
      <c r="O61" s="188"/>
      <c r="P61" s="189"/>
      <c r="Q61" s="32"/>
    </row>
    <row r="62" spans="1:17" x14ac:dyDescent="0.2">
      <c r="A62" s="32"/>
      <c r="B62" s="187"/>
      <c r="C62" s="188"/>
      <c r="D62" s="188"/>
      <c r="E62" s="188"/>
      <c r="F62" s="188"/>
      <c r="G62" s="188"/>
      <c r="H62" s="188"/>
      <c r="I62" s="188"/>
      <c r="J62" s="188"/>
      <c r="K62" s="188"/>
      <c r="L62" s="188"/>
      <c r="M62" s="188"/>
      <c r="N62" s="188"/>
      <c r="O62" s="188"/>
      <c r="P62" s="189"/>
      <c r="Q62" s="32"/>
    </row>
    <row r="63" spans="1:17" x14ac:dyDescent="0.2">
      <c r="A63" s="32"/>
      <c r="B63" s="187"/>
      <c r="C63" s="188"/>
      <c r="D63" s="188"/>
      <c r="E63" s="188"/>
      <c r="F63" s="188"/>
      <c r="G63" s="188"/>
      <c r="H63" s="188"/>
      <c r="I63" s="188"/>
      <c r="J63" s="188"/>
      <c r="K63" s="188"/>
      <c r="L63" s="188"/>
      <c r="M63" s="188"/>
      <c r="N63" s="188"/>
      <c r="O63" s="188"/>
      <c r="P63" s="189"/>
      <c r="Q63" s="32"/>
    </row>
    <row r="64" spans="1:17" x14ac:dyDescent="0.2">
      <c r="A64" s="32"/>
      <c r="B64" s="187"/>
      <c r="C64" s="188"/>
      <c r="D64" s="188"/>
      <c r="E64" s="188"/>
      <c r="F64" s="188"/>
      <c r="G64" s="188"/>
      <c r="H64" s="188"/>
      <c r="I64" s="188"/>
      <c r="J64" s="188"/>
      <c r="K64" s="188"/>
      <c r="L64" s="188"/>
      <c r="M64" s="188"/>
      <c r="N64" s="188"/>
      <c r="O64" s="188"/>
      <c r="P64" s="189"/>
      <c r="Q64" s="32"/>
    </row>
    <row r="65" spans="1:17" x14ac:dyDescent="0.2">
      <c r="A65" s="32"/>
      <c r="B65" s="187"/>
      <c r="C65" s="188"/>
      <c r="D65" s="188"/>
      <c r="E65" s="188"/>
      <c r="F65" s="188"/>
      <c r="G65" s="188"/>
      <c r="H65" s="188"/>
      <c r="I65" s="188"/>
      <c r="J65" s="188"/>
      <c r="K65" s="188"/>
      <c r="L65" s="188"/>
      <c r="M65" s="188"/>
      <c r="N65" s="188"/>
      <c r="O65" s="188"/>
      <c r="P65" s="189"/>
      <c r="Q65" s="32"/>
    </row>
    <row r="66" spans="1:17" x14ac:dyDescent="0.2">
      <c r="A66" s="32"/>
      <c r="B66" s="187"/>
      <c r="C66" s="188"/>
      <c r="D66" s="188"/>
      <c r="E66" s="188"/>
      <c r="F66" s="188"/>
      <c r="G66" s="188"/>
      <c r="H66" s="188"/>
      <c r="I66" s="188"/>
      <c r="J66" s="188"/>
      <c r="K66" s="188"/>
      <c r="L66" s="188"/>
      <c r="M66" s="188"/>
      <c r="N66" s="188"/>
      <c r="O66" s="188"/>
      <c r="P66" s="189"/>
      <c r="Q66" s="32"/>
    </row>
    <row r="67" spans="1:17" ht="13.5" thickBot="1" x14ac:dyDescent="0.25">
      <c r="A67" s="32"/>
      <c r="B67" s="190"/>
      <c r="C67" s="191"/>
      <c r="D67" s="191"/>
      <c r="E67" s="191"/>
      <c r="F67" s="191"/>
      <c r="G67" s="191"/>
      <c r="H67" s="191"/>
      <c r="I67" s="191"/>
      <c r="J67" s="191"/>
      <c r="K67" s="191"/>
      <c r="L67" s="191"/>
      <c r="M67" s="191"/>
      <c r="N67" s="191"/>
      <c r="O67" s="191"/>
      <c r="P67" s="192"/>
      <c r="Q67" s="32"/>
    </row>
    <row r="68" spans="1:17" s="21" customFormat="1" ht="4.5" customHeight="1" thickBot="1" x14ac:dyDescent="0.25">
      <c r="A68" s="193"/>
      <c r="B68" s="193"/>
      <c r="C68" s="193"/>
      <c r="D68" s="193"/>
      <c r="E68" s="193"/>
      <c r="F68" s="193"/>
      <c r="G68" s="193"/>
      <c r="H68" s="193"/>
      <c r="I68" s="193"/>
      <c r="J68" s="193"/>
      <c r="K68" s="193"/>
      <c r="L68" s="193"/>
      <c r="M68" s="193"/>
      <c r="N68" s="193"/>
      <c r="O68" s="193"/>
      <c r="P68" s="193"/>
      <c r="Q68" s="193"/>
    </row>
    <row r="69" spans="1:17" ht="49.5" customHeight="1" thickBot="1" x14ac:dyDescent="0.25">
      <c r="A69" s="32"/>
      <c r="B69" s="20" t="s">
        <v>5</v>
      </c>
      <c r="C69" s="194"/>
      <c r="D69" s="195"/>
      <c r="E69" s="195"/>
      <c r="F69" s="195"/>
      <c r="G69" s="195"/>
      <c r="H69" s="195"/>
      <c r="I69" s="195"/>
      <c r="J69" s="195"/>
      <c r="K69" s="195"/>
      <c r="L69" s="195"/>
      <c r="M69" s="195"/>
      <c r="N69" s="195"/>
      <c r="O69" s="195"/>
      <c r="P69" s="196"/>
      <c r="Q69" s="32"/>
    </row>
    <row r="70" spans="1:17" ht="41.25" customHeight="1" thickBot="1" x14ac:dyDescent="0.25">
      <c r="A70" s="32"/>
      <c r="B70" s="19" t="s">
        <v>63</v>
      </c>
      <c r="C70" s="197" t="s">
        <v>140</v>
      </c>
      <c r="D70" s="198"/>
      <c r="E70" s="198"/>
      <c r="F70" s="198"/>
      <c r="G70" s="198"/>
      <c r="H70" s="198"/>
      <c r="I70" s="198"/>
      <c r="J70" s="198"/>
      <c r="K70" s="198"/>
      <c r="L70" s="198"/>
      <c r="M70" s="198"/>
      <c r="N70" s="198"/>
      <c r="O70" s="198"/>
      <c r="P70" s="199"/>
      <c r="Q70" s="32"/>
    </row>
    <row r="71" spans="1:17" ht="27.75" customHeight="1" thickBot="1" x14ac:dyDescent="0.25">
      <c r="A71" s="32"/>
      <c r="B71" s="19" t="s">
        <v>84</v>
      </c>
      <c r="C71" s="170"/>
      <c r="D71" s="170"/>
      <c r="E71" s="170"/>
      <c r="F71" s="170"/>
      <c r="G71" s="170"/>
      <c r="H71" s="170"/>
      <c r="I71" s="170"/>
      <c r="J71" s="170"/>
      <c r="K71" s="170"/>
      <c r="L71" s="170"/>
      <c r="M71" s="170"/>
      <c r="N71" s="170"/>
      <c r="O71" s="170"/>
      <c r="P71" s="171"/>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8"/>
      <c r="G120" s="38"/>
      <c r="H120" s="38"/>
      <c r="I120" s="38"/>
      <c r="J120" s="38"/>
      <c r="K120" s="38"/>
      <c r="L120" s="38"/>
      <c r="M120" s="38"/>
      <c r="N120" s="38"/>
      <c r="O120" s="38"/>
      <c r="P120" s="38"/>
      <c r="Q120" s="38"/>
      <c r="R120" s="38"/>
      <c r="S120" s="38"/>
    </row>
    <row r="121" spans="1:19" ht="76.5" x14ac:dyDescent="0.2">
      <c r="A121" s="38"/>
      <c r="B121" s="42" t="s">
        <v>77</v>
      </c>
      <c r="C121" s="38"/>
      <c r="D121" s="38">
        <v>2014</v>
      </c>
      <c r="E121" s="38"/>
      <c r="F121" s="38"/>
      <c r="G121" s="38"/>
      <c r="H121" s="38"/>
      <c r="I121" s="38"/>
      <c r="J121" s="38"/>
      <c r="K121" s="38"/>
      <c r="L121" s="38"/>
      <c r="M121" s="38"/>
      <c r="N121" s="38"/>
      <c r="O121" s="38"/>
      <c r="P121" s="38"/>
      <c r="Q121" s="38"/>
      <c r="R121" s="38"/>
      <c r="S121" s="38"/>
    </row>
    <row r="122" spans="1:19" ht="63.75" x14ac:dyDescent="0.2">
      <c r="A122" s="38"/>
      <c r="B122" s="42" t="s">
        <v>78</v>
      </c>
      <c r="C122" s="38"/>
      <c r="D122" s="38">
        <v>2016</v>
      </c>
      <c r="E122" s="38"/>
      <c r="F122" s="38"/>
      <c r="G122" s="38"/>
      <c r="H122" s="38"/>
      <c r="I122" s="38"/>
      <c r="J122" s="38"/>
      <c r="K122" s="38"/>
      <c r="L122" s="38"/>
      <c r="M122" s="38"/>
      <c r="N122" s="38"/>
      <c r="O122" s="38"/>
      <c r="P122" s="38"/>
      <c r="Q122" s="38"/>
      <c r="R122" s="38"/>
      <c r="S122" s="38"/>
    </row>
    <row r="123" spans="1:19" ht="38.25" x14ac:dyDescent="0.2">
      <c r="A123" s="38"/>
      <c r="B123" s="42" t="s">
        <v>82</v>
      </c>
      <c r="C123" s="38"/>
      <c r="D123" s="38">
        <v>2017</v>
      </c>
      <c r="E123" s="38"/>
      <c r="F123" s="38"/>
      <c r="G123" s="38"/>
      <c r="H123" s="38"/>
      <c r="I123" s="38"/>
      <c r="J123" s="38"/>
      <c r="K123" s="38"/>
      <c r="L123" s="38"/>
      <c r="M123" s="38"/>
      <c r="N123" s="38"/>
      <c r="O123" s="38"/>
      <c r="P123" s="38"/>
      <c r="Q123" s="38"/>
      <c r="R123" s="38"/>
      <c r="S123" s="38"/>
    </row>
    <row r="124" spans="1:19" ht="63.75" x14ac:dyDescent="0.2">
      <c r="A124" s="38"/>
      <c r="B124" s="42" t="s">
        <v>79</v>
      </c>
      <c r="C124" s="38"/>
      <c r="D124" s="38"/>
      <c r="E124" s="38"/>
      <c r="F124" s="38"/>
      <c r="G124" s="38"/>
      <c r="H124" s="38"/>
      <c r="I124" s="38"/>
      <c r="J124" s="38"/>
      <c r="K124" s="38"/>
      <c r="L124" s="38"/>
      <c r="M124" s="38"/>
      <c r="N124" s="38"/>
      <c r="O124" s="38"/>
      <c r="P124" s="38"/>
      <c r="Q124" s="38"/>
      <c r="R124" s="38"/>
      <c r="S124" s="38"/>
    </row>
    <row r="125" spans="1:19" ht="63.75" x14ac:dyDescent="0.2">
      <c r="A125" s="38"/>
      <c r="B125" s="42" t="s">
        <v>80</v>
      </c>
      <c r="C125" s="38"/>
      <c r="D125" s="38"/>
      <c r="E125" s="38"/>
      <c r="F125" s="38"/>
      <c r="G125" s="38"/>
      <c r="H125" s="38"/>
      <c r="I125" s="38"/>
      <c r="J125" s="38"/>
      <c r="K125" s="38"/>
      <c r="L125" s="38"/>
      <c r="M125" s="38"/>
      <c r="N125" s="38"/>
      <c r="O125" s="38"/>
      <c r="P125" s="38"/>
      <c r="Q125" s="38"/>
      <c r="R125" s="38"/>
      <c r="S125" s="38"/>
    </row>
    <row r="126" spans="1:19" ht="51" x14ac:dyDescent="0.2">
      <c r="A126" s="38"/>
      <c r="B126" s="42" t="s">
        <v>81</v>
      </c>
      <c r="C126" s="38"/>
      <c r="D126" s="38"/>
      <c r="E126" s="38"/>
      <c r="F126" s="38"/>
      <c r="G126" s="38"/>
      <c r="H126" s="38"/>
      <c r="I126" s="38"/>
      <c r="J126" s="38"/>
      <c r="K126" s="38"/>
      <c r="L126" s="38"/>
      <c r="M126" s="38"/>
      <c r="N126" s="38"/>
      <c r="O126" s="38"/>
      <c r="P126" s="38"/>
      <c r="Q126" s="38"/>
      <c r="R126" s="38"/>
      <c r="S126" s="38"/>
    </row>
    <row r="127" spans="1:19" x14ac:dyDescent="0.2">
      <c r="A127" s="38"/>
      <c r="B127" s="42" t="s">
        <v>114</v>
      </c>
      <c r="C127" s="38"/>
      <c r="D127" s="38"/>
      <c r="E127" s="38"/>
      <c r="F127" s="38"/>
      <c r="G127" s="38"/>
      <c r="H127" s="38"/>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O10:P10"/>
    <mergeCell ref="B2:B5"/>
    <mergeCell ref="C2:M2"/>
    <mergeCell ref="N2:P2"/>
    <mergeCell ref="C3:M3"/>
    <mergeCell ref="N3:P3"/>
    <mergeCell ref="C4:M4"/>
    <mergeCell ref="N4:P4"/>
    <mergeCell ref="C5:M5"/>
    <mergeCell ref="N5:P5"/>
    <mergeCell ref="B17:P17"/>
    <mergeCell ref="C18:P18"/>
    <mergeCell ref="B19:P19"/>
    <mergeCell ref="B20:P20"/>
    <mergeCell ref="B21:P21"/>
    <mergeCell ref="B7:P8"/>
    <mergeCell ref="B9:P9"/>
    <mergeCell ref="D10:G10"/>
    <mergeCell ref="H10:J10"/>
    <mergeCell ref="K10:N10"/>
    <mergeCell ref="B11:P11"/>
    <mergeCell ref="C12:P12"/>
    <mergeCell ref="B13:P13"/>
    <mergeCell ref="C14:P14"/>
    <mergeCell ref="B15:P15"/>
    <mergeCell ref="C16:P16"/>
    <mergeCell ref="B29:P29"/>
    <mergeCell ref="C30:P30"/>
    <mergeCell ref="B31:P31"/>
    <mergeCell ref="C32:P32"/>
    <mergeCell ref="B33:P33"/>
    <mergeCell ref="C22:P22"/>
    <mergeCell ref="C34:P34"/>
    <mergeCell ref="B23:P23"/>
    <mergeCell ref="C24:P24"/>
    <mergeCell ref="B25:P25"/>
    <mergeCell ref="C26:P26"/>
    <mergeCell ref="B27:P27"/>
    <mergeCell ref="D28:G28"/>
    <mergeCell ref="H28:J28"/>
    <mergeCell ref="K28:M28"/>
    <mergeCell ref="N28:O28"/>
    <mergeCell ref="B35:P35"/>
    <mergeCell ref="C36:P36"/>
    <mergeCell ref="B38:P38"/>
    <mergeCell ref="C39:G39"/>
    <mergeCell ref="H39:L39"/>
    <mergeCell ref="M39:P39"/>
    <mergeCell ref="C40:G40"/>
    <mergeCell ref="H40:L40"/>
    <mergeCell ref="M40:P40"/>
    <mergeCell ref="C41:G41"/>
    <mergeCell ref="H41:L41"/>
    <mergeCell ref="M41:P41"/>
    <mergeCell ref="C69:P69"/>
    <mergeCell ref="C70:P70"/>
    <mergeCell ref="C42:G42"/>
    <mergeCell ref="H42:L42"/>
    <mergeCell ref="M42:P42"/>
    <mergeCell ref="C43:G43"/>
    <mergeCell ref="H43:L43"/>
    <mergeCell ref="M43:P43"/>
    <mergeCell ref="C71:P71"/>
    <mergeCell ref="C44:G44"/>
    <mergeCell ref="H44:L44"/>
    <mergeCell ref="M44:P44"/>
    <mergeCell ref="B46:P46"/>
    <mergeCell ref="B48:B49"/>
    <mergeCell ref="B50:P50"/>
    <mergeCell ref="B51:P51"/>
    <mergeCell ref="B52:P67"/>
    <mergeCell ref="A68:Q68"/>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2"/>
  <sheetViews>
    <sheetView topLeftCell="A8" workbookViewId="0">
      <selection activeCell="C24" sqref="C24:P24"/>
    </sheetView>
  </sheetViews>
  <sheetFormatPr baseColWidth="10" defaultRowHeight="12.75" x14ac:dyDescent="0.2"/>
  <cols>
    <col min="1" max="1" width="23.85546875" customWidth="1"/>
    <col min="2" max="2" width="34.5703125" customWidth="1"/>
    <col min="3" max="3" width="24.7109375" customWidth="1"/>
    <col min="4" max="4" width="12.42578125" customWidth="1"/>
    <col min="7" max="7" width="24.28515625" customWidth="1"/>
  </cols>
  <sheetData>
    <row r="1" spans="1:7" ht="18.75" thickTop="1" x14ac:dyDescent="0.25">
      <c r="A1" s="285"/>
      <c r="B1" s="288" t="s">
        <v>56</v>
      </c>
      <c r="C1" s="288"/>
      <c r="D1" s="288"/>
      <c r="E1" s="289" t="s">
        <v>86</v>
      </c>
      <c r="F1" s="290"/>
      <c r="G1" s="291"/>
    </row>
    <row r="2" spans="1:7" ht="18" x14ac:dyDescent="0.25">
      <c r="A2" s="286"/>
      <c r="B2" s="292" t="s">
        <v>87</v>
      </c>
      <c r="C2" s="292"/>
      <c r="D2" s="292"/>
      <c r="E2" s="293" t="s">
        <v>88</v>
      </c>
      <c r="F2" s="294"/>
      <c r="G2" s="295"/>
    </row>
    <row r="3" spans="1:7" ht="21.75" customHeight="1" x14ac:dyDescent="0.25">
      <c r="A3" s="286"/>
      <c r="B3" s="292" t="s">
        <v>89</v>
      </c>
      <c r="C3" s="292"/>
      <c r="D3" s="292"/>
      <c r="E3" s="293" t="s">
        <v>90</v>
      </c>
      <c r="F3" s="294"/>
      <c r="G3" s="295"/>
    </row>
    <row r="4" spans="1:7" ht="29.25" customHeight="1" thickBot="1" x14ac:dyDescent="0.3">
      <c r="A4" s="287"/>
      <c r="B4" s="296" t="s">
        <v>91</v>
      </c>
      <c r="C4" s="296"/>
      <c r="D4" s="296"/>
      <c r="E4" s="297" t="s">
        <v>61</v>
      </c>
      <c r="F4" s="298"/>
      <c r="G4" s="299"/>
    </row>
    <row r="5" spans="1:7" ht="18.75" thickTop="1" x14ac:dyDescent="0.25">
      <c r="A5" s="25"/>
      <c r="B5" s="24"/>
      <c r="C5" s="26"/>
      <c r="D5" s="26"/>
      <c r="E5" s="27"/>
      <c r="F5" s="27"/>
      <c r="G5" s="27"/>
    </row>
    <row r="6" spans="1:7" ht="15.75" x14ac:dyDescent="0.25">
      <c r="A6" s="28" t="s">
        <v>0</v>
      </c>
      <c r="C6" s="310" t="s">
        <v>95</v>
      </c>
      <c r="D6" s="310"/>
      <c r="E6" s="310"/>
      <c r="F6" s="310"/>
      <c r="G6" s="310"/>
    </row>
    <row r="7" spans="1:7" ht="13.5" thickBot="1" x14ac:dyDescent="0.25">
      <c r="A7" s="28"/>
    </row>
    <row r="8" spans="1:7" ht="14.25" thickTop="1" thickBot="1" x14ac:dyDescent="0.25">
      <c r="A8" s="311" t="s">
        <v>92</v>
      </c>
      <c r="B8" s="313" t="s">
        <v>20</v>
      </c>
      <c r="C8" s="315" t="s">
        <v>115</v>
      </c>
      <c r="D8" s="315"/>
      <c r="E8" s="315"/>
      <c r="F8" s="315"/>
      <c r="G8" s="316"/>
    </row>
    <row r="9" spans="1:7" ht="13.5" thickBot="1" x14ac:dyDescent="0.25">
      <c r="A9" s="312"/>
      <c r="B9" s="314"/>
      <c r="C9" s="31" t="s">
        <v>69</v>
      </c>
      <c r="D9" s="31" t="s">
        <v>93</v>
      </c>
      <c r="E9" s="317" t="s">
        <v>94</v>
      </c>
      <c r="F9" s="317"/>
      <c r="G9" s="318"/>
    </row>
    <row r="10" spans="1:7" ht="80.45" customHeight="1" thickBot="1" x14ac:dyDescent="0.25">
      <c r="A10" s="300" t="s">
        <v>95</v>
      </c>
      <c r="B10" s="29" t="s">
        <v>124</v>
      </c>
      <c r="C10" s="30"/>
      <c r="D10" s="302" t="str">
        <f>IF(C11=0,"0%",C10/C11)</f>
        <v>0%</v>
      </c>
      <c r="E10" s="304"/>
      <c r="F10" s="305"/>
      <c r="G10" s="306"/>
    </row>
    <row r="11" spans="1:7" ht="245.45" customHeight="1" thickBot="1" x14ac:dyDescent="0.25">
      <c r="A11" s="301"/>
      <c r="B11" s="29" t="s">
        <v>125</v>
      </c>
      <c r="C11" s="30"/>
      <c r="D11" s="303"/>
      <c r="E11" s="307"/>
      <c r="F11" s="308"/>
      <c r="G11" s="309"/>
    </row>
    <row r="12" spans="1:7" x14ac:dyDescent="0.2">
      <c r="D12" s="46" t="str">
        <f>D10</f>
        <v>0%</v>
      </c>
    </row>
  </sheetData>
  <mergeCells count="17">
    <mergeCell ref="A10:A11"/>
    <mergeCell ref="D10:D11"/>
    <mergeCell ref="E10:G11"/>
    <mergeCell ref="C6:G6"/>
    <mergeCell ref="A8:A9"/>
    <mergeCell ref="B8:B9"/>
    <mergeCell ref="C8:G8"/>
    <mergeCell ref="E9:G9"/>
    <mergeCell ref="A1:A4"/>
    <mergeCell ref="B1:D1"/>
    <mergeCell ref="E1:G1"/>
    <mergeCell ref="B2:D2"/>
    <mergeCell ref="E2:G2"/>
    <mergeCell ref="B3:D3"/>
    <mergeCell ref="E3:G3"/>
    <mergeCell ref="B4:D4"/>
    <mergeCell ref="E4:G4"/>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176"/>
  <sheetViews>
    <sheetView zoomScale="115" zoomScaleNormal="115" workbookViewId="0">
      <selection activeCell="C70" sqref="C70:P70"/>
    </sheetView>
  </sheetViews>
  <sheetFormatPr baseColWidth="10" defaultRowHeight="12.75" x14ac:dyDescent="0.2"/>
  <cols>
    <col min="1" max="1" width="1.5703125"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2.140625" style="50" customWidth="1"/>
    <col min="17" max="21" width="10.7109375" style="50" customWidth="1"/>
    <col min="22" max="22" width="10.7109375" style="98" hidden="1" customWidth="1"/>
    <col min="23" max="42" width="10.7109375" style="50" customWidth="1"/>
    <col min="43" max="48" width="3" style="50" bestFit="1" customWidth="1"/>
    <col min="49" max="57" width="2" style="50" bestFit="1" customWidth="1"/>
    <col min="58" max="76" width="3" style="50" bestFit="1" customWidth="1"/>
    <col min="77" max="77" width="1.85546875" style="50" customWidth="1"/>
    <col min="78" max="85" width="2" style="50" bestFit="1" customWidth="1"/>
    <col min="86" max="107" width="3" style="50" bestFit="1" customWidth="1"/>
    <col min="108" max="16384" width="11.42578125" style="50"/>
  </cols>
  <sheetData>
    <row r="1" spans="1:30" ht="6" customHeight="1" thickBot="1" x14ac:dyDescent="0.25">
      <c r="A1" s="88"/>
      <c r="B1" s="88"/>
      <c r="C1" s="88"/>
      <c r="D1" s="88"/>
      <c r="E1" s="88"/>
      <c r="F1" s="88"/>
      <c r="G1" s="88"/>
      <c r="H1" s="88"/>
      <c r="I1" s="88"/>
      <c r="J1" s="88"/>
      <c r="K1" s="88"/>
      <c r="L1" s="88"/>
      <c r="M1" s="88"/>
      <c r="N1" s="88"/>
      <c r="O1" s="88"/>
      <c r="P1" s="88"/>
      <c r="Q1" s="88"/>
    </row>
    <row r="2" spans="1:30" ht="16.5" customHeight="1" x14ac:dyDescent="0.2">
      <c r="A2" s="88"/>
      <c r="B2" s="324"/>
      <c r="C2" s="327" t="s">
        <v>56</v>
      </c>
      <c r="D2" s="328"/>
      <c r="E2" s="328"/>
      <c r="F2" s="328"/>
      <c r="G2" s="328"/>
      <c r="H2" s="328"/>
      <c r="I2" s="328"/>
      <c r="J2" s="328"/>
      <c r="K2" s="328"/>
      <c r="L2" s="328"/>
      <c r="M2" s="329"/>
      <c r="N2" s="330" t="s">
        <v>180</v>
      </c>
      <c r="O2" s="331"/>
      <c r="P2" s="332"/>
      <c r="Q2" s="88"/>
      <c r="V2" s="99">
        <v>0.8</v>
      </c>
    </row>
    <row r="3" spans="1:30" ht="15.75" customHeight="1" x14ac:dyDescent="0.2">
      <c r="A3" s="88"/>
      <c r="B3" s="325"/>
      <c r="C3" s="333" t="s">
        <v>58</v>
      </c>
      <c r="D3" s="334"/>
      <c r="E3" s="334"/>
      <c r="F3" s="334"/>
      <c r="G3" s="334"/>
      <c r="H3" s="334"/>
      <c r="I3" s="334"/>
      <c r="J3" s="334"/>
      <c r="K3" s="334"/>
      <c r="L3" s="334"/>
      <c r="M3" s="335"/>
      <c r="N3" s="336" t="s">
        <v>184</v>
      </c>
      <c r="O3" s="337"/>
      <c r="P3" s="338"/>
      <c r="Q3" s="88"/>
      <c r="V3" s="99">
        <v>0.79998999999999998</v>
      </c>
    </row>
    <row r="4" spans="1:30" ht="15.75" customHeight="1" x14ac:dyDescent="0.2">
      <c r="A4" s="88"/>
      <c r="B4" s="325"/>
      <c r="C4" s="333" t="s">
        <v>59</v>
      </c>
      <c r="D4" s="334"/>
      <c r="E4" s="334"/>
      <c r="F4" s="334"/>
      <c r="G4" s="334"/>
      <c r="H4" s="334"/>
      <c r="I4" s="334"/>
      <c r="J4" s="334"/>
      <c r="K4" s="334"/>
      <c r="L4" s="334"/>
      <c r="M4" s="335"/>
      <c r="N4" s="336" t="s">
        <v>181</v>
      </c>
      <c r="O4" s="337"/>
      <c r="P4" s="338"/>
      <c r="Q4" s="88"/>
      <c r="V4" s="99">
        <v>0.65</v>
      </c>
    </row>
    <row r="5" spans="1:30" ht="16.5" customHeight="1" thickBot="1" x14ac:dyDescent="0.25">
      <c r="A5" s="88"/>
      <c r="B5" s="326"/>
      <c r="C5" s="339" t="s">
        <v>60</v>
      </c>
      <c r="D5" s="340"/>
      <c r="E5" s="340"/>
      <c r="F5" s="340"/>
      <c r="G5" s="340"/>
      <c r="H5" s="340"/>
      <c r="I5" s="340"/>
      <c r="J5" s="340"/>
      <c r="K5" s="340"/>
      <c r="L5" s="340"/>
      <c r="M5" s="341"/>
      <c r="N5" s="342" t="s">
        <v>221</v>
      </c>
      <c r="O5" s="343"/>
      <c r="P5" s="344"/>
      <c r="Q5" s="88"/>
      <c r="V5" s="99">
        <v>0.64998999999999996</v>
      </c>
    </row>
    <row r="6" spans="1:30" ht="4.5" customHeight="1" thickBot="1" x14ac:dyDescent="0.25">
      <c r="A6" s="88"/>
      <c r="B6" s="88"/>
      <c r="C6" s="88"/>
      <c r="D6" s="88"/>
      <c r="E6" s="88"/>
      <c r="F6" s="88"/>
      <c r="G6" s="88"/>
      <c r="H6" s="88"/>
      <c r="I6" s="88"/>
      <c r="J6" s="88"/>
      <c r="K6" s="88"/>
      <c r="L6" s="88"/>
      <c r="M6" s="88"/>
      <c r="N6" s="88"/>
      <c r="O6" s="88"/>
      <c r="P6" s="88"/>
      <c r="Q6" s="88"/>
      <c r="V6" s="99"/>
    </row>
    <row r="7" spans="1:30" x14ac:dyDescent="0.2">
      <c r="A7" s="101"/>
      <c r="B7" s="345" t="s">
        <v>65</v>
      </c>
      <c r="C7" s="346"/>
      <c r="D7" s="346"/>
      <c r="E7" s="346"/>
      <c r="F7" s="346"/>
      <c r="G7" s="346"/>
      <c r="H7" s="346"/>
      <c r="I7" s="346"/>
      <c r="J7" s="346"/>
      <c r="K7" s="346"/>
      <c r="L7" s="346"/>
      <c r="M7" s="346"/>
      <c r="N7" s="346"/>
      <c r="O7" s="346"/>
      <c r="P7" s="347"/>
      <c r="Q7" s="101"/>
      <c r="R7" s="53"/>
      <c r="S7" s="53"/>
      <c r="T7" s="53"/>
      <c r="V7" s="99"/>
    </row>
    <row r="8" spans="1:30" ht="13.5" thickBot="1" x14ac:dyDescent="0.25">
      <c r="A8" s="101"/>
      <c r="B8" s="348"/>
      <c r="C8" s="349"/>
      <c r="D8" s="349"/>
      <c r="E8" s="349"/>
      <c r="F8" s="349"/>
      <c r="G8" s="349"/>
      <c r="H8" s="349"/>
      <c r="I8" s="349"/>
      <c r="J8" s="349"/>
      <c r="K8" s="349"/>
      <c r="L8" s="349"/>
      <c r="M8" s="349"/>
      <c r="N8" s="349"/>
      <c r="O8" s="349"/>
      <c r="P8" s="350"/>
      <c r="Q8" s="101"/>
      <c r="R8" s="53"/>
      <c r="S8" s="53"/>
      <c r="T8" s="53"/>
    </row>
    <row r="9" spans="1:30" ht="3.75" customHeight="1" thickBot="1" x14ac:dyDescent="0.25">
      <c r="A9" s="101"/>
      <c r="B9" s="351"/>
      <c r="C9" s="351"/>
      <c r="D9" s="351"/>
      <c r="E9" s="351"/>
      <c r="F9" s="351"/>
      <c r="G9" s="351"/>
      <c r="H9" s="351"/>
      <c r="I9" s="351"/>
      <c r="J9" s="351"/>
      <c r="K9" s="351"/>
      <c r="L9" s="351"/>
      <c r="M9" s="351"/>
      <c r="N9" s="351"/>
      <c r="O9" s="351"/>
      <c r="P9" s="351"/>
      <c r="Q9" s="101"/>
      <c r="R9" s="53"/>
      <c r="S9" s="53"/>
      <c r="T9" s="53"/>
    </row>
    <row r="10" spans="1:30" ht="26.25" customHeight="1" thickBot="1" x14ac:dyDescent="0.25">
      <c r="A10" s="101"/>
      <c r="B10" s="89" t="s">
        <v>83</v>
      </c>
      <c r="C10" s="352">
        <v>2023</v>
      </c>
      <c r="D10" s="353"/>
      <c r="E10" s="353"/>
      <c r="F10" s="353"/>
      <c r="G10" s="353"/>
      <c r="H10" s="353"/>
      <c r="I10" s="354"/>
      <c r="J10" s="355" t="s">
        <v>1</v>
      </c>
      <c r="K10" s="356"/>
      <c r="L10" s="356"/>
      <c r="M10" s="356"/>
      <c r="N10" s="357" t="s">
        <v>203</v>
      </c>
      <c r="O10" s="358"/>
      <c r="P10" s="359"/>
      <c r="Q10" s="101"/>
      <c r="R10" s="53"/>
      <c r="S10" s="53"/>
      <c r="T10" s="53"/>
    </row>
    <row r="11" spans="1:30" ht="4.5" customHeight="1" thickBot="1" x14ac:dyDescent="0.25">
      <c r="A11" s="101"/>
      <c r="B11" s="360"/>
      <c r="C11" s="361"/>
      <c r="D11" s="361"/>
      <c r="E11" s="361"/>
      <c r="F11" s="361"/>
      <c r="G11" s="361"/>
      <c r="H11" s="361"/>
      <c r="I11" s="361"/>
      <c r="J11" s="361"/>
      <c r="K11" s="361"/>
      <c r="L11" s="361"/>
      <c r="M11" s="361"/>
      <c r="N11" s="361"/>
      <c r="O11" s="361"/>
      <c r="P11" s="362"/>
      <c r="Q11" s="101"/>
      <c r="R11" s="53"/>
      <c r="S11" s="53"/>
      <c r="T11" s="53"/>
    </row>
    <row r="12" spans="1:30" ht="13.5" thickBot="1" x14ac:dyDescent="0.25">
      <c r="A12" s="101"/>
      <c r="B12" s="62" t="s">
        <v>0</v>
      </c>
      <c r="C12" s="363" t="s">
        <v>172</v>
      </c>
      <c r="D12" s="363"/>
      <c r="E12" s="363"/>
      <c r="F12" s="363"/>
      <c r="G12" s="363"/>
      <c r="H12" s="363"/>
      <c r="I12" s="363"/>
      <c r="J12" s="363"/>
      <c r="K12" s="363"/>
      <c r="L12" s="363"/>
      <c r="M12" s="363"/>
      <c r="N12" s="363"/>
      <c r="O12" s="363"/>
      <c r="P12" s="364"/>
      <c r="Q12" s="101"/>
      <c r="R12" s="53"/>
      <c r="S12" s="53"/>
      <c r="T12" s="53"/>
    </row>
    <row r="13" spans="1:30" ht="4.5" customHeight="1" thickBot="1" x14ac:dyDescent="0.25">
      <c r="A13" s="101"/>
      <c r="B13" s="365"/>
      <c r="C13" s="366"/>
      <c r="D13" s="366"/>
      <c r="E13" s="366"/>
      <c r="F13" s="366"/>
      <c r="G13" s="366"/>
      <c r="H13" s="366"/>
      <c r="I13" s="366"/>
      <c r="J13" s="366"/>
      <c r="K13" s="366"/>
      <c r="L13" s="366"/>
      <c r="M13" s="366"/>
      <c r="N13" s="366"/>
      <c r="O13" s="366"/>
      <c r="P13" s="367"/>
      <c r="Q13" s="101"/>
      <c r="R13" s="53"/>
      <c r="S13" s="53"/>
      <c r="T13" s="53"/>
    </row>
    <row r="14" spans="1:30" ht="18" customHeight="1" thickBot="1" x14ac:dyDescent="0.25">
      <c r="A14" s="101"/>
      <c r="B14" s="62" t="s">
        <v>6</v>
      </c>
      <c r="C14" s="368" t="s">
        <v>213</v>
      </c>
      <c r="D14" s="369"/>
      <c r="E14" s="369"/>
      <c r="F14" s="369"/>
      <c r="G14" s="369"/>
      <c r="H14" s="369"/>
      <c r="I14" s="369"/>
      <c r="J14" s="369"/>
      <c r="K14" s="369"/>
      <c r="L14" s="369"/>
      <c r="M14" s="369"/>
      <c r="N14" s="369"/>
      <c r="O14" s="369"/>
      <c r="P14" s="370"/>
      <c r="Q14" s="101"/>
      <c r="R14" s="53"/>
      <c r="S14" s="53"/>
      <c r="T14" s="53"/>
      <c r="U14" s="53"/>
      <c r="V14" s="101"/>
      <c r="W14" s="53"/>
      <c r="X14" s="53"/>
      <c r="Y14" s="53"/>
      <c r="Z14" s="53"/>
      <c r="AA14" s="53"/>
      <c r="AB14" s="53"/>
      <c r="AC14" s="53"/>
      <c r="AD14" s="53"/>
    </row>
    <row r="15" spans="1:30" ht="4.5" customHeight="1" thickBot="1" x14ac:dyDescent="0.25">
      <c r="A15" s="101"/>
      <c r="B15" s="371"/>
      <c r="C15" s="372"/>
      <c r="D15" s="372"/>
      <c r="E15" s="372"/>
      <c r="F15" s="372"/>
      <c r="G15" s="372"/>
      <c r="H15" s="372"/>
      <c r="I15" s="372"/>
      <c r="J15" s="372"/>
      <c r="K15" s="372"/>
      <c r="L15" s="372"/>
      <c r="M15" s="372"/>
      <c r="N15" s="372"/>
      <c r="O15" s="372"/>
      <c r="P15" s="373"/>
      <c r="Q15" s="101"/>
      <c r="R15" s="53"/>
      <c r="S15" s="53"/>
      <c r="T15" s="53"/>
      <c r="U15" s="53"/>
      <c r="V15" s="101"/>
      <c r="W15" s="53"/>
      <c r="X15" s="53"/>
      <c r="Y15" s="53"/>
      <c r="Z15" s="53"/>
      <c r="AA15" s="53"/>
      <c r="AB15" s="53"/>
      <c r="AC15" s="53"/>
      <c r="AD15" s="53"/>
    </row>
    <row r="16" spans="1:30" ht="32.25" customHeight="1" thickBot="1" x14ac:dyDescent="0.25">
      <c r="A16" s="101"/>
      <c r="B16" s="62" t="s">
        <v>25</v>
      </c>
      <c r="C16" s="374" t="s">
        <v>247</v>
      </c>
      <c r="D16" s="375"/>
      <c r="E16" s="375"/>
      <c r="F16" s="375"/>
      <c r="G16" s="375"/>
      <c r="H16" s="375"/>
      <c r="I16" s="375"/>
      <c r="J16" s="375"/>
      <c r="K16" s="375"/>
      <c r="L16" s="375"/>
      <c r="M16" s="375"/>
      <c r="N16" s="375"/>
      <c r="O16" s="375"/>
      <c r="P16" s="376"/>
      <c r="Q16" s="101"/>
      <c r="R16" s="53"/>
      <c r="S16" s="53"/>
      <c r="T16" s="53"/>
      <c r="U16" s="53"/>
      <c r="V16" s="101"/>
      <c r="W16" s="53"/>
      <c r="X16" s="53"/>
      <c r="Y16" s="53"/>
      <c r="Z16" s="53"/>
      <c r="AA16" s="53"/>
      <c r="AB16" s="53"/>
      <c r="AC16" s="53"/>
      <c r="AD16" s="53"/>
    </row>
    <row r="17" spans="1:30" ht="4.5" customHeight="1" thickBot="1" x14ac:dyDescent="0.25">
      <c r="A17" s="101"/>
      <c r="B17" s="371"/>
      <c r="C17" s="372"/>
      <c r="D17" s="372"/>
      <c r="E17" s="372"/>
      <c r="F17" s="372"/>
      <c r="G17" s="372"/>
      <c r="H17" s="372"/>
      <c r="I17" s="372"/>
      <c r="J17" s="372"/>
      <c r="K17" s="372"/>
      <c r="L17" s="372"/>
      <c r="M17" s="372"/>
      <c r="N17" s="372"/>
      <c r="O17" s="372"/>
      <c r="P17" s="373"/>
      <c r="Q17" s="101"/>
      <c r="R17" s="53"/>
      <c r="S17" s="53"/>
      <c r="T17" s="53"/>
      <c r="U17" s="53"/>
      <c r="V17" s="101"/>
      <c r="W17" s="53"/>
      <c r="X17" s="53"/>
      <c r="Y17" s="53"/>
      <c r="Z17" s="53"/>
      <c r="AA17" s="53"/>
      <c r="AB17" s="53"/>
      <c r="AC17" s="53"/>
      <c r="AD17" s="53"/>
    </row>
    <row r="18" spans="1:30" ht="26.25" customHeight="1" thickBot="1" x14ac:dyDescent="0.25">
      <c r="A18" s="101"/>
      <c r="B18" s="62" t="s">
        <v>11</v>
      </c>
      <c r="C18" s="377" t="s">
        <v>255</v>
      </c>
      <c r="D18" s="378"/>
      <c r="E18" s="378"/>
      <c r="F18" s="378"/>
      <c r="G18" s="378"/>
      <c r="H18" s="378"/>
      <c r="I18" s="378"/>
      <c r="J18" s="378"/>
      <c r="K18" s="378"/>
      <c r="L18" s="378"/>
      <c r="M18" s="378"/>
      <c r="N18" s="378"/>
      <c r="O18" s="378"/>
      <c r="P18" s="379"/>
      <c r="Q18" s="101"/>
      <c r="R18" s="53"/>
      <c r="S18" s="53"/>
      <c r="T18" s="53"/>
      <c r="U18" s="53"/>
      <c r="V18" s="101"/>
      <c r="W18" s="53"/>
      <c r="X18" s="53"/>
      <c r="Y18" s="53"/>
      <c r="Z18" s="53"/>
      <c r="AA18" s="53"/>
      <c r="AB18" s="53"/>
      <c r="AC18" s="53"/>
      <c r="AD18" s="53"/>
    </row>
    <row r="19" spans="1:30" ht="4.5" customHeight="1" thickBot="1" x14ac:dyDescent="0.25">
      <c r="A19" s="101"/>
      <c r="B19" s="380"/>
      <c r="C19" s="380"/>
      <c r="D19" s="380"/>
      <c r="E19" s="380"/>
      <c r="F19" s="380"/>
      <c r="G19" s="380"/>
      <c r="H19" s="380"/>
      <c r="I19" s="380"/>
      <c r="J19" s="380"/>
      <c r="K19" s="380"/>
      <c r="L19" s="380"/>
      <c r="M19" s="380"/>
      <c r="N19" s="380"/>
      <c r="O19" s="380"/>
      <c r="P19" s="380"/>
      <c r="Q19" s="101"/>
      <c r="R19" s="53"/>
      <c r="S19" s="53"/>
      <c r="T19" s="53"/>
      <c r="U19" s="53"/>
      <c r="V19" s="101"/>
      <c r="W19" s="53"/>
      <c r="X19" s="53"/>
      <c r="Y19" s="53"/>
      <c r="Z19" s="53"/>
      <c r="AA19" s="53"/>
      <c r="AB19" s="53"/>
      <c r="AC19" s="53"/>
      <c r="AD19" s="53"/>
    </row>
    <row r="20" spans="1:30" ht="17.25" customHeight="1" thickBot="1" x14ac:dyDescent="0.25">
      <c r="A20" s="101"/>
      <c r="B20" s="381" t="s">
        <v>26</v>
      </c>
      <c r="C20" s="382"/>
      <c r="D20" s="382"/>
      <c r="E20" s="382"/>
      <c r="F20" s="382"/>
      <c r="G20" s="382"/>
      <c r="H20" s="382"/>
      <c r="I20" s="382"/>
      <c r="J20" s="382"/>
      <c r="K20" s="382"/>
      <c r="L20" s="382"/>
      <c r="M20" s="382"/>
      <c r="N20" s="382"/>
      <c r="O20" s="382"/>
      <c r="P20" s="383"/>
      <c r="Q20" s="101"/>
      <c r="R20" s="53"/>
      <c r="S20" s="53"/>
      <c r="T20" s="53"/>
      <c r="U20" s="53"/>
      <c r="V20" s="101"/>
      <c r="W20" s="53"/>
      <c r="X20" s="53"/>
      <c r="Y20" s="53"/>
      <c r="Z20" s="53"/>
      <c r="AA20" s="53"/>
      <c r="AB20" s="53"/>
      <c r="AC20" s="53"/>
      <c r="AD20" s="53"/>
    </row>
    <row r="21" spans="1:30" ht="4.5" customHeight="1" thickBot="1" x14ac:dyDescent="0.25">
      <c r="A21" s="101"/>
      <c r="B21" s="384"/>
      <c r="C21" s="385"/>
      <c r="D21" s="385"/>
      <c r="E21" s="385"/>
      <c r="F21" s="385"/>
      <c r="G21" s="385"/>
      <c r="H21" s="385"/>
      <c r="I21" s="385"/>
      <c r="J21" s="385"/>
      <c r="K21" s="385"/>
      <c r="L21" s="385"/>
      <c r="M21" s="385"/>
      <c r="N21" s="385"/>
      <c r="O21" s="385"/>
      <c r="P21" s="386"/>
      <c r="Q21" s="101"/>
      <c r="R21" s="53"/>
      <c r="S21" s="53"/>
      <c r="T21" s="53"/>
      <c r="U21" s="53"/>
      <c r="V21" s="101"/>
      <c r="W21" s="53"/>
      <c r="X21" s="53"/>
      <c r="Y21" s="53"/>
      <c r="Z21" s="53"/>
      <c r="AA21" s="53"/>
      <c r="AB21" s="53"/>
      <c r="AC21" s="53"/>
      <c r="AD21" s="53"/>
    </row>
    <row r="22" spans="1:30" ht="51" customHeight="1" thickBot="1" x14ac:dyDescent="0.25">
      <c r="A22" s="101"/>
      <c r="B22" s="62" t="s">
        <v>3</v>
      </c>
      <c r="C22" s="387" t="s">
        <v>248</v>
      </c>
      <c r="D22" s="369"/>
      <c r="E22" s="369"/>
      <c r="F22" s="369"/>
      <c r="G22" s="369"/>
      <c r="H22" s="369"/>
      <c r="I22" s="369"/>
      <c r="J22" s="369"/>
      <c r="K22" s="369"/>
      <c r="L22" s="369"/>
      <c r="M22" s="369"/>
      <c r="N22" s="369"/>
      <c r="O22" s="369"/>
      <c r="P22" s="370"/>
      <c r="Q22" s="101"/>
      <c r="R22" s="53"/>
      <c r="S22" s="53"/>
      <c r="T22" s="53"/>
    </row>
    <row r="23" spans="1:30" ht="4.5" customHeight="1" thickBot="1" x14ac:dyDescent="0.25">
      <c r="A23" s="101"/>
      <c r="B23" s="371"/>
      <c r="C23" s="372"/>
      <c r="D23" s="372"/>
      <c r="E23" s="372"/>
      <c r="F23" s="372"/>
      <c r="G23" s="372"/>
      <c r="H23" s="372"/>
      <c r="I23" s="372"/>
      <c r="J23" s="372"/>
      <c r="K23" s="372"/>
      <c r="L23" s="372"/>
      <c r="M23" s="372"/>
      <c r="N23" s="372"/>
      <c r="O23" s="372"/>
      <c r="P23" s="373"/>
      <c r="Q23" s="101"/>
      <c r="R23" s="53"/>
      <c r="S23" s="53"/>
      <c r="T23" s="53"/>
    </row>
    <row r="24" spans="1:30" ht="96" customHeight="1" thickBot="1" x14ac:dyDescent="0.25">
      <c r="A24" s="101"/>
      <c r="B24" s="62" t="s">
        <v>12</v>
      </c>
      <c r="C24" s="374" t="s">
        <v>249</v>
      </c>
      <c r="D24" s="388"/>
      <c r="E24" s="388"/>
      <c r="F24" s="388"/>
      <c r="G24" s="388"/>
      <c r="H24" s="388"/>
      <c r="I24" s="388"/>
      <c r="J24" s="388"/>
      <c r="K24" s="388"/>
      <c r="L24" s="388"/>
      <c r="M24" s="388"/>
      <c r="N24" s="388"/>
      <c r="O24" s="388"/>
      <c r="P24" s="389"/>
      <c r="Q24" s="101"/>
      <c r="R24" s="53"/>
      <c r="S24" s="53"/>
      <c r="T24" s="53"/>
    </row>
    <row r="25" spans="1:30" ht="4.5" customHeight="1" thickBot="1" x14ac:dyDescent="0.25">
      <c r="A25" s="101"/>
      <c r="B25" s="390"/>
      <c r="C25" s="391"/>
      <c r="D25" s="391"/>
      <c r="E25" s="391"/>
      <c r="F25" s="391"/>
      <c r="G25" s="391"/>
      <c r="H25" s="391"/>
      <c r="I25" s="391"/>
      <c r="J25" s="391"/>
      <c r="K25" s="391"/>
      <c r="L25" s="391"/>
      <c r="M25" s="391"/>
      <c r="N25" s="391"/>
      <c r="O25" s="391"/>
      <c r="P25" s="392"/>
      <c r="Q25" s="101"/>
      <c r="R25" s="53"/>
      <c r="S25" s="53"/>
      <c r="T25" s="53"/>
    </row>
    <row r="26" spans="1:30" ht="13.5" customHeight="1" thickBot="1" x14ac:dyDescent="0.25">
      <c r="A26" s="101"/>
      <c r="B26" s="63" t="s">
        <v>2</v>
      </c>
      <c r="C26" s="393">
        <v>0.8</v>
      </c>
      <c r="D26" s="394"/>
      <c r="E26" s="394"/>
      <c r="F26" s="394"/>
      <c r="G26" s="394"/>
      <c r="H26" s="394"/>
      <c r="I26" s="394"/>
      <c r="J26" s="394"/>
      <c r="K26" s="394"/>
      <c r="L26" s="394"/>
      <c r="M26" s="394"/>
      <c r="N26" s="394"/>
      <c r="O26" s="394"/>
      <c r="P26" s="395"/>
      <c r="Q26" s="101"/>
      <c r="R26" s="53"/>
      <c r="S26" s="53"/>
      <c r="T26" s="53"/>
    </row>
    <row r="27" spans="1:30" ht="4.5" customHeight="1" thickBot="1" x14ac:dyDescent="0.25">
      <c r="A27" s="101"/>
      <c r="B27" s="396"/>
      <c r="C27" s="397"/>
      <c r="D27" s="397"/>
      <c r="E27" s="397"/>
      <c r="F27" s="397"/>
      <c r="G27" s="397"/>
      <c r="H27" s="397"/>
      <c r="I27" s="397"/>
      <c r="J27" s="397"/>
      <c r="K27" s="397"/>
      <c r="L27" s="397"/>
      <c r="M27" s="397"/>
      <c r="N27" s="397"/>
      <c r="O27" s="397"/>
      <c r="P27" s="398"/>
      <c r="Q27" s="101"/>
      <c r="R27" s="53"/>
      <c r="S27" s="53"/>
      <c r="T27" s="53"/>
    </row>
    <row r="28" spans="1:30" ht="12.75" customHeight="1" thickBot="1" x14ac:dyDescent="0.25">
      <c r="A28" s="101"/>
      <c r="B28" s="63" t="s">
        <v>13</v>
      </c>
      <c r="C28" s="64" t="s">
        <v>14</v>
      </c>
      <c r="D28" s="399" t="s">
        <v>241</v>
      </c>
      <c r="E28" s="394"/>
      <c r="F28" s="394"/>
      <c r="G28" s="395"/>
      <c r="H28" s="400" t="s">
        <v>15</v>
      </c>
      <c r="I28" s="400"/>
      <c r="J28" s="400"/>
      <c r="K28" s="399" t="s">
        <v>242</v>
      </c>
      <c r="L28" s="394"/>
      <c r="M28" s="395"/>
      <c r="N28" s="401" t="s">
        <v>16</v>
      </c>
      <c r="O28" s="402"/>
      <c r="P28" s="65" t="s">
        <v>243</v>
      </c>
      <c r="Q28" s="101"/>
      <c r="R28" s="53"/>
      <c r="S28" s="53"/>
      <c r="T28" s="53"/>
    </row>
    <row r="29" spans="1:30" ht="4.5" customHeight="1" thickBot="1" x14ac:dyDescent="0.25">
      <c r="A29" s="101"/>
      <c r="B29" s="403"/>
      <c r="C29" s="404"/>
      <c r="D29" s="404"/>
      <c r="E29" s="404"/>
      <c r="F29" s="404"/>
      <c r="G29" s="404"/>
      <c r="H29" s="404"/>
      <c r="I29" s="404"/>
      <c r="J29" s="404"/>
      <c r="K29" s="404"/>
      <c r="L29" s="404"/>
      <c r="M29" s="404"/>
      <c r="N29" s="404"/>
      <c r="O29" s="404"/>
      <c r="P29" s="405"/>
      <c r="Q29" s="101"/>
      <c r="R29" s="53"/>
      <c r="S29" s="53"/>
      <c r="T29" s="53"/>
    </row>
    <row r="30" spans="1:30" ht="13.5" thickBot="1" x14ac:dyDescent="0.25">
      <c r="A30" s="101"/>
      <c r="B30" s="87" t="s">
        <v>7</v>
      </c>
      <c r="C30" s="406" t="s">
        <v>179</v>
      </c>
      <c r="D30" s="407"/>
      <c r="E30" s="407"/>
      <c r="F30" s="407"/>
      <c r="G30" s="407"/>
      <c r="H30" s="407"/>
      <c r="I30" s="407"/>
      <c r="J30" s="407"/>
      <c r="K30" s="407"/>
      <c r="L30" s="407"/>
      <c r="M30" s="407"/>
      <c r="N30" s="407"/>
      <c r="O30" s="407"/>
      <c r="P30" s="408"/>
      <c r="Q30" s="101"/>
      <c r="R30" s="53"/>
      <c r="S30" s="53"/>
      <c r="T30" s="53"/>
    </row>
    <row r="31" spans="1:30" ht="4.5" customHeight="1" thickBot="1" x14ac:dyDescent="0.25">
      <c r="A31" s="101"/>
      <c r="B31" s="371"/>
      <c r="C31" s="372"/>
      <c r="D31" s="372"/>
      <c r="E31" s="372"/>
      <c r="F31" s="372"/>
      <c r="G31" s="372"/>
      <c r="H31" s="372"/>
      <c r="I31" s="372"/>
      <c r="J31" s="372"/>
      <c r="K31" s="372"/>
      <c r="L31" s="372"/>
      <c r="M31" s="372"/>
      <c r="N31" s="372"/>
      <c r="O31" s="372"/>
      <c r="P31" s="373"/>
      <c r="Q31" s="101"/>
      <c r="R31" s="53"/>
      <c r="S31" s="53"/>
      <c r="T31" s="53"/>
    </row>
    <row r="32" spans="1:30" ht="13.5" thickBot="1" x14ac:dyDescent="0.25">
      <c r="A32" s="101"/>
      <c r="B32" s="87" t="s">
        <v>4</v>
      </c>
      <c r="C32" s="409" t="s">
        <v>71</v>
      </c>
      <c r="D32" s="407"/>
      <c r="E32" s="407"/>
      <c r="F32" s="407"/>
      <c r="G32" s="407"/>
      <c r="H32" s="407"/>
      <c r="I32" s="407"/>
      <c r="J32" s="407"/>
      <c r="K32" s="407"/>
      <c r="L32" s="407"/>
      <c r="M32" s="407"/>
      <c r="N32" s="407"/>
      <c r="O32" s="407"/>
      <c r="P32" s="408"/>
      <c r="Q32" s="101"/>
      <c r="R32" s="53"/>
      <c r="S32" s="53"/>
      <c r="T32" s="53"/>
    </row>
    <row r="33" spans="1:20" ht="4.5" customHeight="1" thickBot="1" x14ac:dyDescent="0.25">
      <c r="A33" s="101"/>
      <c r="B33" s="371"/>
      <c r="C33" s="372"/>
      <c r="D33" s="372"/>
      <c r="E33" s="372"/>
      <c r="F33" s="372"/>
      <c r="G33" s="372"/>
      <c r="H33" s="372"/>
      <c r="I33" s="372"/>
      <c r="J33" s="372"/>
      <c r="K33" s="372"/>
      <c r="L33" s="372"/>
      <c r="M33" s="372"/>
      <c r="N33" s="372"/>
      <c r="O33" s="372"/>
      <c r="P33" s="373"/>
      <c r="Q33" s="101"/>
      <c r="R33" s="53"/>
      <c r="S33" s="53"/>
      <c r="T33" s="53"/>
    </row>
    <row r="34" spans="1:20" ht="13.5" thickBot="1" x14ac:dyDescent="0.25">
      <c r="A34" s="101"/>
      <c r="B34" s="87" t="s">
        <v>23</v>
      </c>
      <c r="C34" s="409" t="s">
        <v>71</v>
      </c>
      <c r="D34" s="407"/>
      <c r="E34" s="407"/>
      <c r="F34" s="407"/>
      <c r="G34" s="407"/>
      <c r="H34" s="407"/>
      <c r="I34" s="407"/>
      <c r="J34" s="407"/>
      <c r="K34" s="407"/>
      <c r="L34" s="407"/>
      <c r="M34" s="407"/>
      <c r="N34" s="407"/>
      <c r="O34" s="407"/>
      <c r="P34" s="408"/>
      <c r="Q34" s="101"/>
      <c r="R34" s="53"/>
      <c r="S34" s="53"/>
      <c r="T34" s="53"/>
    </row>
    <row r="35" spans="1:20" ht="4.5" customHeight="1" thickBot="1" x14ac:dyDescent="0.25">
      <c r="A35" s="101"/>
      <c r="B35" s="365"/>
      <c r="C35" s="366"/>
      <c r="D35" s="366"/>
      <c r="E35" s="366"/>
      <c r="F35" s="366"/>
      <c r="G35" s="366"/>
      <c r="H35" s="366"/>
      <c r="I35" s="366"/>
      <c r="J35" s="366"/>
      <c r="K35" s="366"/>
      <c r="L35" s="366"/>
      <c r="M35" s="366"/>
      <c r="N35" s="366"/>
      <c r="O35" s="366"/>
      <c r="P35" s="367"/>
      <c r="Q35" s="101"/>
      <c r="R35" s="53"/>
      <c r="S35" s="53"/>
      <c r="T35" s="53"/>
    </row>
    <row r="36" spans="1:20" ht="16.5" customHeight="1" thickBot="1" x14ac:dyDescent="0.25">
      <c r="A36" s="101"/>
      <c r="B36" s="87" t="s">
        <v>64</v>
      </c>
      <c r="C36" s="406" t="s">
        <v>70</v>
      </c>
      <c r="D36" s="407"/>
      <c r="E36" s="407"/>
      <c r="F36" s="407"/>
      <c r="G36" s="407"/>
      <c r="H36" s="407"/>
      <c r="I36" s="407"/>
      <c r="J36" s="407"/>
      <c r="K36" s="407"/>
      <c r="L36" s="407"/>
      <c r="M36" s="407"/>
      <c r="N36" s="407"/>
      <c r="O36" s="407"/>
      <c r="P36" s="408"/>
      <c r="Q36" s="101"/>
      <c r="R36" s="53"/>
      <c r="S36" s="53"/>
      <c r="T36" s="53"/>
    </row>
    <row r="37" spans="1:20" ht="4.5" customHeight="1" thickBot="1" x14ac:dyDescent="0.25">
      <c r="A37" s="101"/>
      <c r="B37" s="90"/>
      <c r="C37" s="90"/>
      <c r="D37" s="90"/>
      <c r="E37" s="90"/>
      <c r="F37" s="90"/>
      <c r="G37" s="90"/>
      <c r="H37" s="90"/>
      <c r="I37" s="90"/>
      <c r="J37" s="90"/>
      <c r="K37" s="90"/>
      <c r="L37" s="90"/>
      <c r="M37" s="90"/>
      <c r="N37" s="90"/>
      <c r="O37" s="90"/>
      <c r="P37" s="90"/>
      <c r="Q37" s="101"/>
      <c r="R37" s="53"/>
      <c r="S37" s="53"/>
      <c r="T37" s="53"/>
    </row>
    <row r="38" spans="1:20" ht="13.5" thickBot="1" x14ac:dyDescent="0.25">
      <c r="A38" s="101"/>
      <c r="B38" s="410" t="s">
        <v>17</v>
      </c>
      <c r="C38" s="411"/>
      <c r="D38" s="411"/>
      <c r="E38" s="411"/>
      <c r="F38" s="411"/>
      <c r="G38" s="411"/>
      <c r="H38" s="411"/>
      <c r="I38" s="411"/>
      <c r="J38" s="411"/>
      <c r="K38" s="411"/>
      <c r="L38" s="411"/>
      <c r="M38" s="411"/>
      <c r="N38" s="411"/>
      <c r="O38" s="412"/>
      <c r="P38" s="413"/>
      <c r="Q38" s="101"/>
      <c r="R38" s="53"/>
      <c r="S38" s="53"/>
      <c r="T38" s="53"/>
    </row>
    <row r="39" spans="1:20" ht="13.5" thickBot="1" x14ac:dyDescent="0.25">
      <c r="A39" s="101"/>
      <c r="B39" s="91" t="s">
        <v>22</v>
      </c>
      <c r="C39" s="410" t="s">
        <v>18</v>
      </c>
      <c r="D39" s="411"/>
      <c r="E39" s="411"/>
      <c r="F39" s="411"/>
      <c r="G39" s="413"/>
      <c r="H39" s="410" t="s">
        <v>7</v>
      </c>
      <c r="I39" s="411"/>
      <c r="J39" s="411"/>
      <c r="K39" s="411"/>
      <c r="L39" s="413"/>
      <c r="M39" s="410" t="s">
        <v>19</v>
      </c>
      <c r="N39" s="411"/>
      <c r="O39" s="412"/>
      <c r="P39" s="413"/>
      <c r="Q39" s="101"/>
      <c r="R39" s="53"/>
      <c r="S39" s="53"/>
      <c r="T39" s="53"/>
    </row>
    <row r="40" spans="1:20" ht="54" customHeight="1" x14ac:dyDescent="0.2">
      <c r="A40" s="101"/>
      <c r="B40" s="137" t="s">
        <v>250</v>
      </c>
      <c r="C40" s="414" t="s">
        <v>246</v>
      </c>
      <c r="D40" s="415"/>
      <c r="E40" s="415"/>
      <c r="F40" s="415"/>
      <c r="G40" s="416"/>
      <c r="H40" s="414" t="s">
        <v>214</v>
      </c>
      <c r="I40" s="415"/>
      <c r="J40" s="415"/>
      <c r="K40" s="415"/>
      <c r="L40" s="416"/>
      <c r="M40" s="414" t="s">
        <v>215</v>
      </c>
      <c r="N40" s="415"/>
      <c r="O40" s="415"/>
      <c r="P40" s="417"/>
      <c r="Q40" s="101"/>
      <c r="R40" s="53"/>
      <c r="S40" s="53"/>
      <c r="T40" s="53"/>
    </row>
    <row r="41" spans="1:20" ht="55.5" customHeight="1" x14ac:dyDescent="0.2">
      <c r="A41" s="101"/>
      <c r="B41" s="157" t="s">
        <v>216</v>
      </c>
      <c r="C41" s="418" t="s">
        <v>246</v>
      </c>
      <c r="D41" s="419"/>
      <c r="E41" s="419"/>
      <c r="F41" s="419"/>
      <c r="G41" s="420"/>
      <c r="H41" s="418" t="s">
        <v>214</v>
      </c>
      <c r="I41" s="419"/>
      <c r="J41" s="419"/>
      <c r="K41" s="419"/>
      <c r="L41" s="420"/>
      <c r="M41" s="418" t="s">
        <v>215</v>
      </c>
      <c r="N41" s="419"/>
      <c r="O41" s="419"/>
      <c r="P41" s="421"/>
      <c r="Q41" s="101"/>
      <c r="R41" s="53"/>
      <c r="S41" s="53"/>
      <c r="T41" s="53"/>
    </row>
    <row r="42" spans="1:20" ht="13.5" customHeight="1" x14ac:dyDescent="0.2">
      <c r="A42" s="101"/>
      <c r="B42" s="156"/>
      <c r="C42" s="422"/>
      <c r="D42" s="422"/>
      <c r="E42" s="422"/>
      <c r="F42" s="422"/>
      <c r="G42" s="422"/>
      <c r="H42" s="422"/>
      <c r="I42" s="422"/>
      <c r="J42" s="422"/>
      <c r="K42" s="422"/>
      <c r="L42" s="422"/>
      <c r="M42" s="422"/>
      <c r="N42" s="422"/>
      <c r="O42" s="422"/>
      <c r="P42" s="423"/>
      <c r="Q42" s="101"/>
      <c r="R42" s="53"/>
      <c r="S42" s="53"/>
      <c r="T42" s="53"/>
    </row>
    <row r="43" spans="1:20" ht="12.75" customHeight="1" x14ac:dyDescent="0.2">
      <c r="A43" s="101"/>
      <c r="B43" s="92"/>
      <c r="C43" s="424"/>
      <c r="D43" s="424"/>
      <c r="E43" s="424"/>
      <c r="F43" s="424"/>
      <c r="G43" s="424"/>
      <c r="H43" s="424"/>
      <c r="I43" s="424"/>
      <c r="J43" s="424"/>
      <c r="K43" s="424"/>
      <c r="L43" s="424"/>
      <c r="M43" s="424"/>
      <c r="N43" s="424"/>
      <c r="O43" s="424"/>
      <c r="P43" s="425"/>
      <c r="Q43" s="101"/>
      <c r="R43" s="53"/>
      <c r="S43" s="53"/>
      <c r="T43" s="53"/>
    </row>
    <row r="44" spans="1:20" ht="11.25" customHeight="1" thickBot="1" x14ac:dyDescent="0.25">
      <c r="A44" s="101"/>
      <c r="B44" s="93"/>
      <c r="C44" s="426"/>
      <c r="D44" s="426"/>
      <c r="E44" s="426"/>
      <c r="F44" s="426"/>
      <c r="G44" s="426"/>
      <c r="H44" s="426"/>
      <c r="I44" s="426"/>
      <c r="J44" s="426"/>
      <c r="K44" s="426"/>
      <c r="L44" s="426"/>
      <c r="M44" s="426"/>
      <c r="N44" s="426"/>
      <c r="O44" s="426"/>
      <c r="P44" s="427"/>
      <c r="Q44" s="101"/>
      <c r="R44" s="53"/>
      <c r="S44" s="53"/>
      <c r="T44" s="53"/>
    </row>
    <row r="45" spans="1:20" ht="4.5" customHeight="1" thickBot="1" x14ac:dyDescent="0.25">
      <c r="A45" s="101"/>
      <c r="B45" s="94"/>
      <c r="C45" s="94"/>
      <c r="D45" s="94"/>
      <c r="E45" s="94"/>
      <c r="F45" s="94"/>
      <c r="G45" s="94"/>
      <c r="H45" s="94"/>
      <c r="I45" s="94"/>
      <c r="J45" s="94"/>
      <c r="K45" s="94"/>
      <c r="L45" s="94"/>
      <c r="M45" s="94"/>
      <c r="N45" s="94"/>
      <c r="O45" s="94"/>
      <c r="P45" s="94"/>
      <c r="Q45" s="101"/>
      <c r="R45" s="53"/>
      <c r="S45" s="53"/>
      <c r="T45" s="53"/>
    </row>
    <row r="46" spans="1:20" ht="13.5" customHeight="1" thickBot="1" x14ac:dyDescent="0.25">
      <c r="A46" s="101"/>
      <c r="B46" s="381" t="s">
        <v>8</v>
      </c>
      <c r="C46" s="382"/>
      <c r="D46" s="382"/>
      <c r="E46" s="382"/>
      <c r="F46" s="382"/>
      <c r="G46" s="382"/>
      <c r="H46" s="382"/>
      <c r="I46" s="382"/>
      <c r="J46" s="382"/>
      <c r="K46" s="382"/>
      <c r="L46" s="382"/>
      <c r="M46" s="382"/>
      <c r="N46" s="382"/>
      <c r="O46" s="382"/>
      <c r="P46" s="383"/>
      <c r="Q46" s="101"/>
      <c r="R46" s="53"/>
      <c r="S46" s="53"/>
      <c r="T46" s="53"/>
    </row>
    <row r="47" spans="1:20" ht="4.5" customHeight="1" thickBot="1" x14ac:dyDescent="0.25">
      <c r="A47" s="101"/>
      <c r="B47" s="95"/>
      <c r="C47" s="90"/>
      <c r="D47" s="90"/>
      <c r="E47" s="90"/>
      <c r="F47" s="90"/>
      <c r="G47" s="90"/>
      <c r="H47" s="90"/>
      <c r="I47" s="90"/>
      <c r="J47" s="90"/>
      <c r="K47" s="90"/>
      <c r="L47" s="90"/>
      <c r="M47" s="90"/>
      <c r="N47" s="90"/>
      <c r="O47" s="90"/>
      <c r="P47" s="96"/>
      <c r="Q47" s="101"/>
      <c r="R47" s="53"/>
      <c r="S47" s="53"/>
      <c r="T47" s="53"/>
    </row>
    <row r="48" spans="1:20" x14ac:dyDescent="0.2">
      <c r="A48" s="101"/>
      <c r="B48" s="428" t="s">
        <v>20</v>
      </c>
      <c r="C48" s="66" t="s">
        <v>9</v>
      </c>
      <c r="D48" s="67" t="s">
        <v>149</v>
      </c>
      <c r="E48" s="67" t="s">
        <v>150</v>
      </c>
      <c r="F48" s="67" t="s">
        <v>151</v>
      </c>
      <c r="G48" s="67" t="s">
        <v>152</v>
      </c>
      <c r="H48" s="67" t="s">
        <v>153</v>
      </c>
      <c r="I48" s="67" t="s">
        <v>154</v>
      </c>
      <c r="J48" s="67" t="s">
        <v>155</v>
      </c>
      <c r="K48" s="67" t="s">
        <v>156</v>
      </c>
      <c r="L48" s="67" t="s">
        <v>157</v>
      </c>
      <c r="M48" s="67" t="s">
        <v>158</v>
      </c>
      <c r="N48" s="67" t="s">
        <v>159</v>
      </c>
      <c r="O48" s="68" t="s">
        <v>160</v>
      </c>
      <c r="P48" s="69" t="s">
        <v>24</v>
      </c>
      <c r="Q48" s="101"/>
      <c r="R48" s="53"/>
      <c r="S48" s="53"/>
      <c r="T48" s="53"/>
    </row>
    <row r="49" spans="1:22" ht="13.5" thickBot="1" x14ac:dyDescent="0.25">
      <c r="A49" s="101"/>
      <c r="B49" s="429"/>
      <c r="C49" s="70" t="s">
        <v>10</v>
      </c>
      <c r="D49" s="71"/>
      <c r="E49" s="71"/>
      <c r="F49" s="72">
        <f>+Reg_CumplimientoMultas!C10/Reg_CumplimientoMultas!C11</f>
        <v>1</v>
      </c>
      <c r="G49" s="73"/>
      <c r="H49" s="73"/>
      <c r="I49" s="72">
        <f>+Reg_CumplimientoMultas!E10/Reg_CumplimientoMultas!E11</f>
        <v>1</v>
      </c>
      <c r="J49" s="73"/>
      <c r="K49" s="73"/>
      <c r="L49" s="72">
        <f>+Reg_CumplimientoMultas!G10/Reg_CumplimientoMultas!G11</f>
        <v>1</v>
      </c>
      <c r="M49" s="73"/>
      <c r="N49" s="73"/>
      <c r="O49" s="72">
        <f>+Reg_CumplimientoMultas!I10/Reg_CumplimientoMultas!I11</f>
        <v>0.98529411764705888</v>
      </c>
      <c r="P49" s="72">
        <f>+Reg_CumplimientoMultas!L10</f>
        <v>0.99919871794871795</v>
      </c>
      <c r="Q49" s="101"/>
      <c r="R49" s="53"/>
      <c r="S49" s="53"/>
      <c r="T49" s="53"/>
    </row>
    <row r="50" spans="1:22" s="155" customFormat="1" ht="6.75" customHeight="1" thickBot="1" x14ac:dyDescent="0.25">
      <c r="A50" s="152"/>
      <c r="B50" s="153">
        <v>0.9</v>
      </c>
      <c r="C50" s="153" t="s">
        <v>2</v>
      </c>
      <c r="D50" s="153"/>
      <c r="E50" s="153"/>
      <c r="F50" s="154">
        <f>+$C$26</f>
        <v>0.8</v>
      </c>
      <c r="G50" s="153"/>
      <c r="H50" s="153"/>
      <c r="I50" s="154">
        <f>+$C$26</f>
        <v>0.8</v>
      </c>
      <c r="J50" s="153"/>
      <c r="K50" s="153"/>
      <c r="L50" s="154">
        <f>+$C$26</f>
        <v>0.8</v>
      </c>
      <c r="M50" s="153"/>
      <c r="N50" s="153"/>
      <c r="O50" s="154">
        <f>+$C$26</f>
        <v>0.8</v>
      </c>
      <c r="P50" s="154">
        <f>+$C$26</f>
        <v>0.8</v>
      </c>
      <c r="Q50" s="152"/>
      <c r="V50" s="152"/>
    </row>
    <row r="51" spans="1:22" ht="22.5" customHeight="1" thickBot="1" x14ac:dyDescent="0.25">
      <c r="A51" s="101"/>
      <c r="B51" s="381" t="s">
        <v>21</v>
      </c>
      <c r="C51" s="382"/>
      <c r="D51" s="382"/>
      <c r="E51" s="382"/>
      <c r="F51" s="382"/>
      <c r="G51" s="382"/>
      <c r="H51" s="382"/>
      <c r="I51" s="382"/>
      <c r="J51" s="382"/>
      <c r="K51" s="382"/>
      <c r="L51" s="382"/>
      <c r="M51" s="382"/>
      <c r="N51" s="382"/>
      <c r="O51" s="382"/>
      <c r="P51" s="383"/>
      <c r="Q51" s="101"/>
      <c r="R51" s="53"/>
      <c r="S51" s="53"/>
      <c r="T51" s="53"/>
    </row>
    <row r="52" spans="1:22" x14ac:dyDescent="0.2">
      <c r="A52" s="101"/>
      <c r="B52" s="435"/>
      <c r="C52" s="436"/>
      <c r="D52" s="436"/>
      <c r="E52" s="436"/>
      <c r="F52" s="436"/>
      <c r="G52" s="436"/>
      <c r="H52" s="436"/>
      <c r="I52" s="436"/>
      <c r="J52" s="436"/>
      <c r="K52" s="436"/>
      <c r="L52" s="436"/>
      <c r="M52" s="436"/>
      <c r="N52" s="436"/>
      <c r="O52" s="436"/>
      <c r="P52" s="437"/>
      <c r="Q52" s="101"/>
      <c r="R52" s="53"/>
      <c r="S52" s="53"/>
      <c r="T52" s="53"/>
    </row>
    <row r="53" spans="1:22" x14ac:dyDescent="0.2">
      <c r="A53" s="101"/>
      <c r="B53" s="438"/>
      <c r="C53" s="439"/>
      <c r="D53" s="439"/>
      <c r="E53" s="439"/>
      <c r="F53" s="439"/>
      <c r="G53" s="439"/>
      <c r="H53" s="439"/>
      <c r="I53" s="439"/>
      <c r="J53" s="439"/>
      <c r="K53" s="439"/>
      <c r="L53" s="439"/>
      <c r="M53" s="439"/>
      <c r="N53" s="439"/>
      <c r="O53" s="439"/>
      <c r="P53" s="440"/>
      <c r="Q53" s="101"/>
      <c r="R53" s="53"/>
      <c r="S53" s="53"/>
      <c r="T53" s="53"/>
    </row>
    <row r="54" spans="1:22" x14ac:dyDescent="0.2">
      <c r="A54" s="101"/>
      <c r="B54" s="438"/>
      <c r="C54" s="439"/>
      <c r="D54" s="439"/>
      <c r="E54" s="439"/>
      <c r="F54" s="439"/>
      <c r="G54" s="439"/>
      <c r="H54" s="439"/>
      <c r="I54" s="439"/>
      <c r="J54" s="439"/>
      <c r="K54" s="439"/>
      <c r="L54" s="439"/>
      <c r="M54" s="439"/>
      <c r="N54" s="439"/>
      <c r="O54" s="439"/>
      <c r="P54" s="440"/>
      <c r="Q54" s="101"/>
      <c r="R54" s="53"/>
      <c r="S54" s="53"/>
      <c r="T54" s="53"/>
    </row>
    <row r="55" spans="1:22" x14ac:dyDescent="0.2">
      <c r="A55" s="101"/>
      <c r="B55" s="438"/>
      <c r="C55" s="439"/>
      <c r="D55" s="439"/>
      <c r="E55" s="439"/>
      <c r="F55" s="439"/>
      <c r="G55" s="439"/>
      <c r="H55" s="439"/>
      <c r="I55" s="439"/>
      <c r="J55" s="439"/>
      <c r="K55" s="439"/>
      <c r="L55" s="439"/>
      <c r="M55" s="439"/>
      <c r="N55" s="439"/>
      <c r="O55" s="439"/>
      <c r="P55" s="440"/>
      <c r="Q55" s="101"/>
      <c r="R55" s="53"/>
      <c r="S55" s="53"/>
      <c r="T55" s="53"/>
    </row>
    <row r="56" spans="1:22" x14ac:dyDescent="0.2">
      <c r="A56" s="101"/>
      <c r="B56" s="438"/>
      <c r="C56" s="439"/>
      <c r="D56" s="439"/>
      <c r="E56" s="439"/>
      <c r="F56" s="439"/>
      <c r="G56" s="439"/>
      <c r="H56" s="439"/>
      <c r="I56" s="439"/>
      <c r="J56" s="439"/>
      <c r="K56" s="439"/>
      <c r="L56" s="439"/>
      <c r="M56" s="439"/>
      <c r="N56" s="439"/>
      <c r="O56" s="439"/>
      <c r="P56" s="440"/>
      <c r="Q56" s="101"/>
      <c r="R56" s="53"/>
      <c r="S56" s="53"/>
      <c r="T56" s="53"/>
    </row>
    <row r="57" spans="1:22" x14ac:dyDescent="0.2">
      <c r="A57" s="101"/>
      <c r="B57" s="438"/>
      <c r="C57" s="439"/>
      <c r="D57" s="439"/>
      <c r="E57" s="439"/>
      <c r="F57" s="439"/>
      <c r="G57" s="439"/>
      <c r="H57" s="439"/>
      <c r="I57" s="439"/>
      <c r="J57" s="439"/>
      <c r="K57" s="439"/>
      <c r="L57" s="439"/>
      <c r="M57" s="439"/>
      <c r="N57" s="439"/>
      <c r="O57" s="439"/>
      <c r="P57" s="440"/>
      <c r="Q57" s="101"/>
      <c r="R57" s="53"/>
      <c r="S57" s="53"/>
      <c r="T57" s="53"/>
    </row>
    <row r="58" spans="1:22" x14ac:dyDescent="0.2">
      <c r="A58" s="101"/>
      <c r="B58" s="438"/>
      <c r="C58" s="439"/>
      <c r="D58" s="439"/>
      <c r="E58" s="439"/>
      <c r="F58" s="439"/>
      <c r="G58" s="439"/>
      <c r="H58" s="439"/>
      <c r="I58" s="439"/>
      <c r="J58" s="439"/>
      <c r="K58" s="439"/>
      <c r="L58" s="439"/>
      <c r="M58" s="439"/>
      <c r="N58" s="439"/>
      <c r="O58" s="439"/>
      <c r="P58" s="440"/>
      <c r="Q58" s="101"/>
      <c r="R58" s="53"/>
      <c r="S58" s="53"/>
      <c r="T58" s="53"/>
    </row>
    <row r="59" spans="1:22" x14ac:dyDescent="0.2">
      <c r="A59" s="101"/>
      <c r="B59" s="438"/>
      <c r="C59" s="439"/>
      <c r="D59" s="439"/>
      <c r="E59" s="439"/>
      <c r="F59" s="439"/>
      <c r="G59" s="439"/>
      <c r="H59" s="439"/>
      <c r="I59" s="439"/>
      <c r="J59" s="439"/>
      <c r="K59" s="439"/>
      <c r="L59" s="439"/>
      <c r="M59" s="439"/>
      <c r="N59" s="439"/>
      <c r="O59" s="439"/>
      <c r="P59" s="440"/>
      <c r="Q59" s="101"/>
      <c r="R59" s="53"/>
      <c r="S59" s="53"/>
      <c r="T59" s="53"/>
    </row>
    <row r="60" spans="1:22" x14ac:dyDescent="0.2">
      <c r="A60" s="101"/>
      <c r="B60" s="438"/>
      <c r="C60" s="439"/>
      <c r="D60" s="439"/>
      <c r="E60" s="439"/>
      <c r="F60" s="439"/>
      <c r="G60" s="439"/>
      <c r="H60" s="439"/>
      <c r="I60" s="439"/>
      <c r="J60" s="439"/>
      <c r="K60" s="439"/>
      <c r="L60" s="439"/>
      <c r="M60" s="439"/>
      <c r="N60" s="439"/>
      <c r="O60" s="439"/>
      <c r="P60" s="440"/>
      <c r="Q60" s="101"/>
      <c r="R60" s="53"/>
      <c r="S60" s="53"/>
      <c r="T60" s="53"/>
    </row>
    <row r="61" spans="1:22" x14ac:dyDescent="0.2">
      <c r="A61" s="101"/>
      <c r="B61" s="438"/>
      <c r="C61" s="439"/>
      <c r="D61" s="439"/>
      <c r="E61" s="439"/>
      <c r="F61" s="439"/>
      <c r="G61" s="439"/>
      <c r="H61" s="439"/>
      <c r="I61" s="439"/>
      <c r="J61" s="439"/>
      <c r="K61" s="439"/>
      <c r="L61" s="439"/>
      <c r="M61" s="439"/>
      <c r="N61" s="439"/>
      <c r="O61" s="439"/>
      <c r="P61" s="440"/>
      <c r="Q61" s="101"/>
      <c r="R61" s="53"/>
      <c r="S61" s="53"/>
      <c r="T61" s="53"/>
    </row>
    <row r="62" spans="1:22" x14ac:dyDescent="0.2">
      <c r="A62" s="101"/>
      <c r="B62" s="438"/>
      <c r="C62" s="439"/>
      <c r="D62" s="439"/>
      <c r="E62" s="439"/>
      <c r="F62" s="439"/>
      <c r="G62" s="439"/>
      <c r="H62" s="439"/>
      <c r="I62" s="439"/>
      <c r="J62" s="439"/>
      <c r="K62" s="439"/>
      <c r="L62" s="439"/>
      <c r="M62" s="439"/>
      <c r="N62" s="439"/>
      <c r="O62" s="439"/>
      <c r="P62" s="440"/>
      <c r="Q62" s="101"/>
      <c r="R62" s="53"/>
      <c r="S62" s="53"/>
      <c r="T62" s="53"/>
    </row>
    <row r="63" spans="1:22" x14ac:dyDescent="0.2">
      <c r="A63" s="101"/>
      <c r="B63" s="438"/>
      <c r="C63" s="439"/>
      <c r="D63" s="439"/>
      <c r="E63" s="439"/>
      <c r="F63" s="439"/>
      <c r="G63" s="439"/>
      <c r="H63" s="439"/>
      <c r="I63" s="439"/>
      <c r="J63" s="439"/>
      <c r="K63" s="439"/>
      <c r="L63" s="439"/>
      <c r="M63" s="439"/>
      <c r="N63" s="439"/>
      <c r="O63" s="439"/>
      <c r="P63" s="440"/>
      <c r="Q63" s="101"/>
      <c r="R63" s="53"/>
      <c r="S63" s="53"/>
      <c r="T63" s="53"/>
    </row>
    <row r="64" spans="1:22" x14ac:dyDescent="0.2">
      <c r="A64" s="101"/>
      <c r="B64" s="438"/>
      <c r="C64" s="439"/>
      <c r="D64" s="439"/>
      <c r="E64" s="439"/>
      <c r="F64" s="439"/>
      <c r="G64" s="439"/>
      <c r="H64" s="439"/>
      <c r="I64" s="439"/>
      <c r="J64" s="439"/>
      <c r="K64" s="439"/>
      <c r="L64" s="439"/>
      <c r="M64" s="439"/>
      <c r="N64" s="439"/>
      <c r="O64" s="439"/>
      <c r="P64" s="440"/>
      <c r="Q64" s="101"/>
      <c r="R64" s="53"/>
      <c r="S64" s="53"/>
      <c r="T64" s="53"/>
    </row>
    <row r="65" spans="1:22" x14ac:dyDescent="0.2">
      <c r="A65" s="101"/>
      <c r="B65" s="438"/>
      <c r="C65" s="439"/>
      <c r="D65" s="439"/>
      <c r="E65" s="439"/>
      <c r="F65" s="439"/>
      <c r="G65" s="439"/>
      <c r="H65" s="439"/>
      <c r="I65" s="439"/>
      <c r="J65" s="439"/>
      <c r="K65" s="439"/>
      <c r="L65" s="439"/>
      <c r="M65" s="439"/>
      <c r="N65" s="439"/>
      <c r="O65" s="439"/>
      <c r="P65" s="440"/>
      <c r="Q65" s="101"/>
      <c r="R65" s="53"/>
      <c r="S65" s="53"/>
      <c r="T65" s="53"/>
    </row>
    <row r="66" spans="1:22" x14ac:dyDescent="0.2">
      <c r="A66" s="101"/>
      <c r="B66" s="438"/>
      <c r="C66" s="439"/>
      <c r="D66" s="439"/>
      <c r="E66" s="439"/>
      <c r="F66" s="439"/>
      <c r="G66" s="439"/>
      <c r="H66" s="439"/>
      <c r="I66" s="439"/>
      <c r="J66" s="439"/>
      <c r="K66" s="439"/>
      <c r="L66" s="439"/>
      <c r="M66" s="439"/>
      <c r="N66" s="439"/>
      <c r="O66" s="439"/>
      <c r="P66" s="440"/>
      <c r="Q66" s="101"/>
      <c r="R66" s="53"/>
      <c r="S66" s="53"/>
      <c r="T66" s="53"/>
    </row>
    <row r="67" spans="1:22" ht="13.5" thickBot="1" x14ac:dyDescent="0.25">
      <c r="A67" s="101"/>
      <c r="B67" s="441"/>
      <c r="C67" s="442"/>
      <c r="D67" s="442"/>
      <c r="E67" s="442"/>
      <c r="F67" s="442"/>
      <c r="G67" s="442"/>
      <c r="H67" s="442"/>
      <c r="I67" s="442"/>
      <c r="J67" s="442"/>
      <c r="K67" s="442"/>
      <c r="L67" s="442"/>
      <c r="M67" s="442"/>
      <c r="N67" s="442"/>
      <c r="O67" s="442"/>
      <c r="P67" s="443"/>
      <c r="Q67" s="101"/>
      <c r="R67" s="53"/>
      <c r="S67" s="53"/>
      <c r="T67" s="53"/>
    </row>
    <row r="68" spans="1:22" s="54" customFormat="1" ht="4.5" customHeight="1" thickBot="1" x14ac:dyDescent="0.25">
      <c r="A68" s="444"/>
      <c r="B68" s="444"/>
      <c r="C68" s="444"/>
      <c r="D68" s="444"/>
      <c r="E68" s="444"/>
      <c r="F68" s="444"/>
      <c r="G68" s="444"/>
      <c r="H68" s="444"/>
      <c r="I68" s="444"/>
      <c r="J68" s="444"/>
      <c r="K68" s="444"/>
      <c r="L68" s="444"/>
      <c r="M68" s="444"/>
      <c r="N68" s="444"/>
      <c r="O68" s="444"/>
      <c r="P68" s="444"/>
      <c r="Q68" s="444"/>
      <c r="R68" s="120"/>
      <c r="S68" s="120"/>
      <c r="T68" s="120"/>
      <c r="V68" s="100"/>
    </row>
    <row r="69" spans="1:22" ht="15" customHeight="1" x14ac:dyDescent="0.2">
      <c r="A69" s="101"/>
      <c r="B69" s="445" t="s">
        <v>5</v>
      </c>
      <c r="C69" s="447" t="s">
        <v>190</v>
      </c>
      <c r="D69" s="448"/>
      <c r="E69" s="448"/>
      <c r="F69" s="448"/>
      <c r="G69" s="448"/>
      <c r="H69" s="448"/>
      <c r="I69" s="448"/>
      <c r="J69" s="448"/>
      <c r="K69" s="448"/>
      <c r="L69" s="448"/>
      <c r="M69" s="448"/>
      <c r="N69" s="448"/>
      <c r="O69" s="448"/>
      <c r="P69" s="449"/>
      <c r="Q69" s="101"/>
      <c r="R69" s="53"/>
      <c r="S69" s="53"/>
      <c r="T69" s="53"/>
    </row>
    <row r="70" spans="1:22" ht="87" customHeight="1" thickBot="1" x14ac:dyDescent="0.25">
      <c r="A70" s="101"/>
      <c r="B70" s="446"/>
      <c r="C70" s="450" t="s">
        <v>275</v>
      </c>
      <c r="D70" s="451"/>
      <c r="E70" s="451"/>
      <c r="F70" s="451"/>
      <c r="G70" s="451"/>
      <c r="H70" s="451"/>
      <c r="I70" s="451"/>
      <c r="J70" s="451"/>
      <c r="K70" s="451"/>
      <c r="L70" s="451"/>
      <c r="M70" s="451"/>
      <c r="N70" s="451"/>
      <c r="O70" s="451"/>
      <c r="P70" s="452"/>
      <c r="Q70" s="101"/>
      <c r="R70" s="53"/>
      <c r="S70" s="53"/>
      <c r="T70" s="53"/>
    </row>
    <row r="71" spans="1:22" ht="15" customHeight="1" x14ac:dyDescent="0.2">
      <c r="A71" s="101"/>
      <c r="B71" s="446"/>
      <c r="C71" s="447" t="s">
        <v>191</v>
      </c>
      <c r="D71" s="448"/>
      <c r="E71" s="448"/>
      <c r="F71" s="448"/>
      <c r="G71" s="448"/>
      <c r="H71" s="448"/>
      <c r="I71" s="448"/>
      <c r="J71" s="448"/>
      <c r="K71" s="448"/>
      <c r="L71" s="448"/>
      <c r="M71" s="448"/>
      <c r="N71" s="448"/>
      <c r="O71" s="448"/>
      <c r="P71" s="449"/>
      <c r="Q71" s="101"/>
      <c r="R71" s="53"/>
      <c r="S71" s="53"/>
      <c r="T71" s="53"/>
    </row>
    <row r="72" spans="1:22" ht="89.25" customHeight="1" thickBot="1" x14ac:dyDescent="0.25">
      <c r="A72" s="101"/>
      <c r="B72" s="446"/>
      <c r="C72" s="453" t="s">
        <v>281</v>
      </c>
      <c r="D72" s="454"/>
      <c r="E72" s="454"/>
      <c r="F72" s="454"/>
      <c r="G72" s="454"/>
      <c r="H72" s="454"/>
      <c r="I72" s="454"/>
      <c r="J72" s="454"/>
      <c r="K72" s="454"/>
      <c r="L72" s="454"/>
      <c r="M72" s="454"/>
      <c r="N72" s="454"/>
      <c r="O72" s="454"/>
      <c r="P72" s="455"/>
      <c r="Q72" s="101"/>
      <c r="R72" s="53"/>
      <c r="S72" s="53"/>
      <c r="T72" s="53"/>
    </row>
    <row r="73" spans="1:22" ht="30.75" customHeight="1" thickBot="1" x14ac:dyDescent="0.25">
      <c r="A73" s="101"/>
      <c r="B73" s="139" t="s">
        <v>63</v>
      </c>
      <c r="C73" s="430" t="s">
        <v>192</v>
      </c>
      <c r="D73" s="431"/>
      <c r="E73" s="431"/>
      <c r="F73" s="431"/>
      <c r="G73" s="431"/>
      <c r="H73" s="431"/>
      <c r="I73" s="431"/>
      <c r="J73" s="431"/>
      <c r="K73" s="431"/>
      <c r="L73" s="431"/>
      <c r="M73" s="431"/>
      <c r="N73" s="431"/>
      <c r="O73" s="431"/>
      <c r="P73" s="432"/>
      <c r="Q73" s="101"/>
      <c r="R73" s="53"/>
      <c r="S73" s="53"/>
      <c r="T73" s="53"/>
    </row>
    <row r="74" spans="1:22" ht="27.75" customHeight="1" thickBot="1" x14ac:dyDescent="0.25">
      <c r="A74" s="101"/>
      <c r="B74" s="139" t="s">
        <v>84</v>
      </c>
      <c r="C74" s="433" t="s">
        <v>85</v>
      </c>
      <c r="D74" s="433"/>
      <c r="E74" s="433"/>
      <c r="F74" s="433"/>
      <c r="G74" s="433"/>
      <c r="H74" s="433"/>
      <c r="I74" s="433"/>
      <c r="J74" s="433"/>
      <c r="K74" s="433"/>
      <c r="L74" s="433"/>
      <c r="M74" s="433"/>
      <c r="N74" s="433"/>
      <c r="O74" s="433"/>
      <c r="P74" s="434"/>
      <c r="Q74" s="101"/>
      <c r="R74" s="53"/>
      <c r="S74" s="53"/>
      <c r="T74" s="53"/>
    </row>
    <row r="77" spans="1:22" x14ac:dyDescent="0.2">
      <c r="C77" s="55"/>
    </row>
    <row r="78" spans="1:22" hidden="1" x14ac:dyDescent="0.2">
      <c r="C78" s="50">
        <v>2018</v>
      </c>
    </row>
    <row r="79" spans="1:22" hidden="1" x14ac:dyDescent="0.2">
      <c r="C79" s="50">
        <v>2019</v>
      </c>
    </row>
    <row r="83" spans="2:109" x14ac:dyDescent="0.2">
      <c r="R83" s="132"/>
      <c r="S83" s="132"/>
      <c r="T83" s="132"/>
      <c r="U83" s="132"/>
      <c r="V83" s="133"/>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4"/>
      <c r="AY83" s="134"/>
      <c r="AZ83" s="134"/>
      <c r="BA83" s="134"/>
      <c r="BB83" s="134"/>
      <c r="BC83" s="134"/>
      <c r="BD83" s="134"/>
      <c r="BE83" s="134"/>
      <c r="BF83" s="134"/>
      <c r="BG83" s="134"/>
      <c r="BH83" s="134"/>
      <c r="BI83" s="134"/>
      <c r="BJ83" s="134"/>
      <c r="BK83" s="134"/>
      <c r="BL83" s="134"/>
      <c r="BM83" s="134"/>
      <c r="BN83" s="134"/>
      <c r="BO83" s="134"/>
      <c r="BP83" s="134"/>
      <c r="BQ83" s="134"/>
      <c r="BR83" s="134"/>
      <c r="BS83" s="134"/>
      <c r="BT83" s="134"/>
      <c r="BU83" s="134"/>
      <c r="BV83" s="134"/>
      <c r="BW83" s="134"/>
      <c r="BX83" s="134"/>
      <c r="BY83" s="132"/>
      <c r="BZ83" s="134"/>
      <c r="CA83" s="134"/>
      <c r="CB83" s="134"/>
      <c r="CC83" s="134"/>
      <c r="CD83" s="134"/>
      <c r="CE83" s="134"/>
      <c r="CF83" s="134"/>
      <c r="CG83" s="134"/>
      <c r="CH83" s="134"/>
      <c r="CI83" s="134"/>
      <c r="CJ83" s="134"/>
      <c r="CK83" s="134"/>
      <c r="CL83" s="134"/>
      <c r="CM83" s="134"/>
      <c r="CN83" s="134"/>
      <c r="CO83" s="134"/>
      <c r="CP83" s="134"/>
      <c r="CQ83" s="134"/>
      <c r="CR83" s="134"/>
      <c r="CS83" s="134"/>
      <c r="CT83" s="134"/>
      <c r="CU83" s="134"/>
      <c r="CV83" s="134"/>
      <c r="CW83" s="134"/>
      <c r="CX83" s="134"/>
      <c r="CY83" s="134"/>
      <c r="CZ83" s="134"/>
      <c r="DA83" s="134"/>
      <c r="DB83" s="134"/>
      <c r="DC83" s="134"/>
      <c r="DD83" s="134"/>
      <c r="DE83" s="134"/>
    </row>
    <row r="84" spans="2:109" x14ac:dyDescent="0.2">
      <c r="C84" s="53"/>
      <c r="R84" s="134"/>
      <c r="S84" s="134"/>
      <c r="T84" s="134"/>
      <c r="U84" s="134"/>
      <c r="V84" s="135"/>
      <c r="W84" s="134"/>
      <c r="X84" s="134"/>
      <c r="Y84" s="134"/>
      <c r="Z84" s="134"/>
      <c r="AA84" s="134"/>
      <c r="AB84" s="134"/>
      <c r="AC84" s="134"/>
      <c r="AD84" s="134"/>
      <c r="AE84" s="134"/>
      <c r="AF84" s="134"/>
      <c r="AG84" s="134"/>
      <c r="AH84" s="134"/>
      <c r="AI84" s="134"/>
      <c r="AJ84" s="134"/>
      <c r="AK84" s="134"/>
      <c r="AL84" s="134"/>
      <c r="AM84" s="134"/>
      <c r="AN84" s="134"/>
      <c r="AO84" s="134"/>
      <c r="AP84" s="134"/>
      <c r="AQ84" s="134"/>
      <c r="AR84" s="134"/>
      <c r="AS84" s="134"/>
      <c r="AT84" s="134"/>
      <c r="AU84" s="134"/>
      <c r="AV84" s="134"/>
      <c r="AW84" s="134"/>
      <c r="AX84" s="134"/>
      <c r="AY84" s="134"/>
      <c r="AZ84" s="134"/>
      <c r="BA84" s="134"/>
      <c r="BB84" s="134"/>
      <c r="BC84" s="134"/>
      <c r="BD84" s="134"/>
      <c r="BE84" s="134"/>
      <c r="BF84" s="134"/>
      <c r="BG84" s="134"/>
      <c r="BH84" s="134"/>
      <c r="BI84" s="134"/>
      <c r="BJ84" s="134"/>
      <c r="BK84" s="134"/>
      <c r="BL84" s="134"/>
      <c r="BM84" s="134"/>
      <c r="BN84" s="134"/>
      <c r="BO84" s="134"/>
      <c r="BP84" s="134"/>
      <c r="BQ84" s="134"/>
      <c r="BR84" s="134"/>
      <c r="BS84" s="134"/>
      <c r="BT84" s="134"/>
      <c r="BU84" s="134"/>
      <c r="BV84" s="134"/>
      <c r="BW84" s="134"/>
      <c r="BX84" s="134"/>
      <c r="BY84" s="134"/>
      <c r="BZ84" s="132"/>
      <c r="CA84" s="132"/>
      <c r="CB84" s="132"/>
      <c r="CC84" s="133"/>
      <c r="CD84" s="132"/>
      <c r="CE84" s="132"/>
      <c r="CF84" s="132"/>
      <c r="CG84" s="132"/>
      <c r="CH84" s="132"/>
      <c r="CI84" s="132"/>
      <c r="CJ84" s="132"/>
      <c r="CK84" s="132"/>
      <c r="CL84" s="132"/>
      <c r="CM84" s="132"/>
      <c r="CN84" s="132"/>
      <c r="CO84" s="132"/>
      <c r="CP84" s="132"/>
      <c r="CQ84" s="132"/>
      <c r="CR84" s="132"/>
      <c r="CS84" s="132"/>
      <c r="CT84" s="132"/>
      <c r="CU84" s="132"/>
      <c r="CV84" s="132"/>
      <c r="CW84" s="132"/>
      <c r="CX84" s="132"/>
      <c r="CY84" s="132"/>
      <c r="CZ84" s="132"/>
      <c r="DA84" s="132"/>
      <c r="DB84" s="132"/>
      <c r="DC84" s="132"/>
      <c r="DD84" s="134"/>
      <c r="DE84" s="134"/>
    </row>
    <row r="85" spans="2:109" s="51" customFormat="1" x14ac:dyDescent="0.2">
      <c r="R85" s="132"/>
      <c r="S85" s="132"/>
      <c r="T85" s="132"/>
      <c r="U85" s="132"/>
      <c r="V85" s="132"/>
      <c r="W85" s="132"/>
      <c r="X85" s="132"/>
      <c r="Y85" s="132"/>
      <c r="Z85" s="132"/>
      <c r="AA85" s="132"/>
      <c r="AB85" s="132"/>
      <c r="AC85" s="132"/>
      <c r="AD85" s="132"/>
      <c r="AE85" s="132"/>
      <c r="AF85" s="132"/>
      <c r="AG85" s="132"/>
      <c r="AH85" s="132"/>
      <c r="AI85" s="132"/>
      <c r="AJ85" s="132"/>
      <c r="AK85" s="132"/>
      <c r="AL85" s="132"/>
      <c r="AM85" s="132"/>
      <c r="AN85" s="132"/>
      <c r="AO85" s="132"/>
      <c r="AP85" s="132"/>
      <c r="AQ85" s="132"/>
      <c r="AR85" s="132"/>
      <c r="AS85" s="132"/>
      <c r="AT85" s="132"/>
      <c r="AU85" s="132"/>
      <c r="AV85" s="132"/>
      <c r="AW85" s="132"/>
      <c r="AX85" s="132"/>
      <c r="AY85" s="132"/>
      <c r="AZ85" s="132"/>
      <c r="BA85" s="132"/>
      <c r="BB85" s="132"/>
      <c r="BC85" s="132"/>
      <c r="BD85" s="132"/>
      <c r="BE85" s="132"/>
      <c r="BF85" s="132"/>
      <c r="BG85" s="132"/>
      <c r="BH85" s="132"/>
      <c r="BI85" s="132"/>
      <c r="BJ85" s="132"/>
      <c r="BK85" s="132"/>
      <c r="BL85" s="132"/>
      <c r="BM85" s="132"/>
      <c r="BN85" s="132"/>
      <c r="BO85" s="132"/>
      <c r="BP85" s="132"/>
      <c r="BQ85" s="132"/>
      <c r="BR85" s="132"/>
      <c r="BS85" s="132"/>
      <c r="BT85" s="132"/>
      <c r="BU85" s="132"/>
      <c r="BV85" s="132"/>
      <c r="BW85" s="132"/>
      <c r="BX85" s="132"/>
      <c r="BY85" s="132"/>
      <c r="BZ85" s="132"/>
      <c r="CA85" s="132"/>
      <c r="CB85" s="132"/>
      <c r="CC85" s="132"/>
      <c r="CD85" s="132"/>
      <c r="CE85" s="132"/>
      <c r="CF85" s="132"/>
      <c r="CG85" s="132"/>
      <c r="CH85" s="132"/>
      <c r="CI85" s="132"/>
      <c r="CJ85" s="132"/>
      <c r="CK85" s="132"/>
      <c r="CL85" s="132"/>
      <c r="CM85" s="132"/>
      <c r="CN85" s="132"/>
      <c r="CO85" s="132"/>
      <c r="CP85" s="132"/>
      <c r="CQ85" s="132"/>
      <c r="CR85" s="132"/>
      <c r="CS85" s="132"/>
      <c r="CT85" s="132"/>
      <c r="CU85" s="132"/>
      <c r="CV85" s="132"/>
      <c r="CW85" s="132"/>
      <c r="CX85" s="132"/>
      <c r="CY85" s="132"/>
      <c r="CZ85" s="132"/>
      <c r="DA85" s="132"/>
      <c r="DB85" s="132"/>
      <c r="DC85" s="132"/>
      <c r="DD85" s="136"/>
      <c r="DE85" s="136"/>
    </row>
    <row r="86" spans="2:109" s="51" customFormat="1" x14ac:dyDescent="0.2">
      <c r="V86" s="98"/>
    </row>
    <row r="87" spans="2:109" s="51" customFormat="1" x14ac:dyDescent="0.2">
      <c r="V87" s="98"/>
    </row>
    <row r="88" spans="2:109" s="51" customFormat="1" x14ac:dyDescent="0.2">
      <c r="V88" s="98"/>
    </row>
    <row r="89" spans="2:109" s="51" customFormat="1" x14ac:dyDescent="0.2">
      <c r="V89" s="98"/>
    </row>
    <row r="90" spans="2:109" s="51" customFormat="1" x14ac:dyDescent="0.2">
      <c r="V90" s="98"/>
    </row>
    <row r="91" spans="2:109" s="51" customFormat="1" x14ac:dyDescent="0.2">
      <c r="D91" s="117"/>
      <c r="E91" s="117"/>
      <c r="F91" s="117"/>
      <c r="G91" s="117"/>
      <c r="H91" s="117"/>
      <c r="I91" s="117"/>
      <c r="V91" s="98"/>
    </row>
    <row r="92" spans="2:109" s="51" customFormat="1" x14ac:dyDescent="0.2">
      <c r="D92" s="117"/>
      <c r="E92" s="117"/>
      <c r="F92" s="117"/>
      <c r="G92" s="117"/>
      <c r="H92" s="117"/>
      <c r="I92" s="117"/>
      <c r="V92" s="98"/>
    </row>
    <row r="93" spans="2:109" s="51" customFormat="1" x14ac:dyDescent="0.2">
      <c r="B93" s="117"/>
      <c r="C93" s="117"/>
      <c r="D93" s="117"/>
      <c r="E93" s="117"/>
      <c r="F93" s="117"/>
      <c r="G93" s="117"/>
      <c r="H93" s="117"/>
      <c r="I93" s="117"/>
      <c r="V93" s="98"/>
    </row>
    <row r="94" spans="2:109" s="51" customFormat="1" x14ac:dyDescent="0.2">
      <c r="B94" s="117"/>
      <c r="C94" s="117"/>
      <c r="D94" s="117"/>
      <c r="E94" s="117"/>
      <c r="F94" s="117"/>
      <c r="G94" s="117"/>
      <c r="H94" s="117"/>
      <c r="I94" s="117"/>
      <c r="V94" s="98"/>
    </row>
    <row r="95" spans="2:109" s="51" customFormat="1" x14ac:dyDescent="0.2">
      <c r="B95" s="117"/>
      <c r="C95" s="117"/>
      <c r="D95" s="117"/>
      <c r="E95" s="117"/>
      <c r="F95" s="117"/>
      <c r="G95" s="117"/>
      <c r="H95" s="117"/>
      <c r="I95" s="117"/>
      <c r="V95" s="98"/>
    </row>
    <row r="96" spans="2:109" s="51" customFormat="1" x14ac:dyDescent="0.2">
      <c r="B96" s="117"/>
      <c r="C96" s="117"/>
      <c r="D96" s="117"/>
      <c r="E96" s="117"/>
      <c r="F96" s="117"/>
      <c r="G96" s="117"/>
      <c r="H96" s="117"/>
      <c r="I96" s="117"/>
      <c r="K96" s="117"/>
      <c r="L96" s="117"/>
      <c r="M96" s="117"/>
      <c r="N96" s="117"/>
      <c r="O96" s="117"/>
      <c r="P96" s="117"/>
      <c r="V96" s="98"/>
    </row>
    <row r="97" spans="2:22" s="51" customFormat="1" x14ac:dyDescent="0.2">
      <c r="B97" s="117"/>
      <c r="C97" s="117"/>
      <c r="D97" s="117"/>
      <c r="E97" s="117"/>
      <c r="F97" s="117"/>
      <c r="G97" s="117"/>
      <c r="H97" s="117"/>
      <c r="I97" s="117"/>
      <c r="K97" s="117"/>
      <c r="L97" s="117"/>
      <c r="M97" s="117"/>
      <c r="N97" s="117"/>
      <c r="O97" s="117"/>
      <c r="P97" s="117"/>
      <c r="V97" s="98"/>
    </row>
    <row r="98" spans="2:22" s="51" customFormat="1" x14ac:dyDescent="0.2">
      <c r="B98" s="117"/>
      <c r="C98" s="117"/>
      <c r="D98" s="117"/>
      <c r="E98" s="117"/>
      <c r="F98" s="117"/>
      <c r="G98" s="117"/>
      <c r="H98" s="117"/>
      <c r="I98" s="117"/>
      <c r="K98" s="117"/>
      <c r="L98" s="117"/>
      <c r="M98" s="117"/>
      <c r="N98" s="117"/>
      <c r="O98" s="117"/>
      <c r="P98" s="117"/>
      <c r="V98" s="98"/>
    </row>
    <row r="99" spans="2:22" s="51" customFormat="1" x14ac:dyDescent="0.2">
      <c r="B99" s="117"/>
      <c r="C99" s="117"/>
      <c r="D99" s="117"/>
      <c r="E99" s="117"/>
      <c r="F99" s="117"/>
      <c r="G99" s="117"/>
      <c r="H99" s="117"/>
      <c r="I99" s="117"/>
      <c r="K99" s="117"/>
      <c r="L99" s="117"/>
      <c r="M99" s="117"/>
      <c r="N99" s="117"/>
      <c r="O99" s="117"/>
      <c r="P99" s="117"/>
      <c r="Q99" s="56" t="s">
        <v>69</v>
      </c>
      <c r="R99" s="56"/>
      <c r="S99" s="56"/>
      <c r="T99" s="56"/>
      <c r="V99" s="98"/>
    </row>
    <row r="100" spans="2:22" s="51" customFormat="1" x14ac:dyDescent="0.2">
      <c r="B100" s="118"/>
      <c r="C100" s="118"/>
      <c r="D100" s="117"/>
      <c r="E100" s="117"/>
      <c r="F100" s="117"/>
      <c r="G100" s="117"/>
      <c r="H100" s="117"/>
      <c r="I100" s="117"/>
      <c r="K100" s="117"/>
      <c r="L100" s="117"/>
      <c r="O100" s="117"/>
      <c r="P100" s="117"/>
      <c r="Q100" s="56" t="s">
        <v>70</v>
      </c>
      <c r="R100" s="56"/>
      <c r="S100" s="56"/>
      <c r="T100" s="56"/>
      <c r="V100" s="98"/>
    </row>
    <row r="101" spans="2:22" s="51" customFormat="1" x14ac:dyDescent="0.2">
      <c r="B101" s="118"/>
      <c r="C101" s="118"/>
      <c r="D101" s="117"/>
      <c r="E101" s="117"/>
      <c r="F101" s="117"/>
      <c r="G101" s="117"/>
      <c r="H101" s="117"/>
      <c r="I101" s="117"/>
      <c r="K101" s="117"/>
      <c r="L101" s="117"/>
      <c r="O101" s="117"/>
      <c r="P101" s="117"/>
      <c r="Q101" s="56" t="s">
        <v>72</v>
      </c>
      <c r="R101" s="56"/>
      <c r="S101" s="56"/>
      <c r="T101" s="56"/>
      <c r="V101" s="98"/>
    </row>
    <row r="102" spans="2:22" s="51" customFormat="1" x14ac:dyDescent="0.2">
      <c r="B102" s="118"/>
      <c r="C102" s="118"/>
      <c r="D102" s="117"/>
      <c r="E102" s="117"/>
      <c r="F102" s="117"/>
      <c r="G102" s="117"/>
      <c r="H102" s="117"/>
      <c r="I102" s="117"/>
      <c r="K102" s="117"/>
      <c r="L102" s="117"/>
      <c r="O102" s="117"/>
      <c r="P102" s="117"/>
      <c r="Q102" s="56" t="s">
        <v>71</v>
      </c>
      <c r="R102" s="56"/>
      <c r="S102" s="56"/>
      <c r="T102" s="56"/>
      <c r="V102" s="98"/>
    </row>
    <row r="103" spans="2:22" s="51" customFormat="1" x14ac:dyDescent="0.2">
      <c r="B103" s="117"/>
      <c r="C103" s="118"/>
      <c r="D103" s="117"/>
      <c r="E103" s="117"/>
      <c r="F103" s="117"/>
      <c r="G103" s="117"/>
      <c r="H103" s="117"/>
      <c r="I103" s="117"/>
      <c r="K103" s="117"/>
      <c r="L103" s="117"/>
      <c r="M103" s="118"/>
      <c r="N103" s="117"/>
      <c r="O103" s="117"/>
      <c r="P103" s="117"/>
      <c r="Q103" s="56" t="s">
        <v>73</v>
      </c>
      <c r="R103" s="56"/>
      <c r="S103" s="56"/>
      <c r="T103" s="56"/>
      <c r="V103" s="98"/>
    </row>
    <row r="104" spans="2:22" s="51" customFormat="1" x14ac:dyDescent="0.2">
      <c r="B104" s="117"/>
      <c r="C104" s="118"/>
      <c r="D104" s="117"/>
      <c r="E104" s="117"/>
      <c r="F104" s="117"/>
      <c r="G104" s="117"/>
      <c r="H104" s="117"/>
      <c r="I104" s="117"/>
      <c r="K104" s="117"/>
      <c r="L104" s="117"/>
      <c r="M104" s="117"/>
      <c r="N104" s="117" t="s">
        <v>67</v>
      </c>
      <c r="O104" s="117"/>
      <c r="P104" s="117"/>
      <c r="Q104" s="56" t="s">
        <v>74</v>
      </c>
      <c r="R104" s="56"/>
      <c r="S104" s="56"/>
      <c r="T104" s="56"/>
      <c r="V104" s="98"/>
    </row>
    <row r="105" spans="2:22" s="51" customFormat="1" x14ac:dyDescent="0.2">
      <c r="B105" s="117"/>
      <c r="C105" s="118"/>
      <c r="D105" s="117"/>
      <c r="E105" s="117"/>
      <c r="F105" s="117"/>
      <c r="G105" s="117"/>
      <c r="H105" s="117"/>
      <c r="I105" s="117"/>
      <c r="K105" s="117"/>
      <c r="L105" s="117"/>
      <c r="M105" s="117"/>
      <c r="N105" s="117"/>
      <c r="O105" s="117"/>
      <c r="P105" s="117"/>
      <c r="V105" s="98"/>
    </row>
    <row r="106" spans="2:22" s="51" customFormat="1" x14ac:dyDescent="0.2">
      <c r="B106" s="117"/>
      <c r="C106" s="118"/>
      <c r="D106" s="117"/>
      <c r="E106" s="117"/>
      <c r="F106" s="117"/>
      <c r="G106" s="117"/>
      <c r="H106" s="117"/>
      <c r="I106" s="117"/>
      <c r="K106" s="117"/>
      <c r="L106" s="117"/>
      <c r="M106" s="117"/>
      <c r="N106" s="117"/>
      <c r="O106" s="117"/>
      <c r="P106" s="117"/>
      <c r="V106" s="98"/>
    </row>
    <row r="107" spans="2:22" s="51" customFormat="1" x14ac:dyDescent="0.2">
      <c r="B107" s="117"/>
      <c r="C107" s="117"/>
      <c r="D107" s="117"/>
      <c r="E107" s="117"/>
      <c r="F107" s="117"/>
      <c r="G107" s="117"/>
      <c r="H107" s="117"/>
      <c r="I107" s="117"/>
      <c r="K107" s="117"/>
      <c r="L107" s="117"/>
      <c r="M107" s="117"/>
      <c r="N107" s="117"/>
      <c r="O107" s="117"/>
      <c r="P107" s="117"/>
      <c r="V107" s="98"/>
    </row>
    <row r="108" spans="2:22" s="51" customFormat="1" x14ac:dyDescent="0.2">
      <c r="B108" s="117"/>
      <c r="C108" s="117"/>
      <c r="D108" s="117"/>
      <c r="E108" s="117"/>
      <c r="F108" s="117"/>
      <c r="G108" s="117"/>
      <c r="H108" s="117"/>
      <c r="I108" s="117"/>
      <c r="K108" s="117"/>
      <c r="L108" s="117"/>
      <c r="M108" s="117"/>
      <c r="N108" s="117"/>
      <c r="O108" s="117"/>
      <c r="P108" s="117"/>
      <c r="V108" s="98"/>
    </row>
    <row r="109" spans="2:22" s="51" customFormat="1" x14ac:dyDescent="0.2">
      <c r="B109" s="117"/>
      <c r="C109" s="117"/>
      <c r="D109" s="117"/>
      <c r="E109" s="117"/>
      <c r="F109" s="117"/>
      <c r="G109" s="117"/>
      <c r="H109" s="117"/>
      <c r="I109" s="117"/>
      <c r="K109" s="117"/>
      <c r="L109" s="117"/>
      <c r="M109" s="117"/>
      <c r="N109" s="117"/>
      <c r="O109" s="117"/>
      <c r="P109" s="117"/>
      <c r="Q109" s="56">
        <v>2015</v>
      </c>
      <c r="R109" s="56"/>
      <c r="S109" s="56"/>
      <c r="T109" s="56"/>
      <c r="V109" s="98"/>
    </row>
    <row r="110" spans="2:22" s="51" customFormat="1" ht="12.75" customHeight="1" x14ac:dyDescent="0.2">
      <c r="B110" s="117"/>
      <c r="C110" s="117"/>
      <c r="D110" s="117"/>
      <c r="E110" s="117"/>
      <c r="F110" s="117"/>
      <c r="G110" s="117"/>
      <c r="H110" s="117"/>
      <c r="I110" s="117"/>
      <c r="Q110" s="56">
        <v>2016</v>
      </c>
      <c r="R110" s="56"/>
      <c r="S110" s="56"/>
      <c r="T110" s="56"/>
      <c r="V110" s="98"/>
    </row>
    <row r="111" spans="2:22" s="51" customFormat="1" x14ac:dyDescent="0.2">
      <c r="B111" s="117"/>
      <c r="C111" s="117"/>
      <c r="D111" s="117"/>
      <c r="E111" s="117"/>
      <c r="F111" s="117"/>
      <c r="G111" s="117"/>
      <c r="H111" s="117"/>
      <c r="I111" s="117"/>
      <c r="Q111" s="56">
        <v>2017</v>
      </c>
      <c r="R111" s="56"/>
      <c r="S111" s="56"/>
      <c r="T111" s="56"/>
      <c r="V111" s="98"/>
    </row>
    <row r="112" spans="2:22" s="51" customFormat="1" x14ac:dyDescent="0.2">
      <c r="C112" s="117"/>
      <c r="H112" s="117"/>
      <c r="I112" s="117"/>
      <c r="Q112" s="56">
        <v>2018</v>
      </c>
      <c r="R112" s="56"/>
      <c r="S112" s="56"/>
      <c r="T112" s="56"/>
      <c r="V112" s="98"/>
    </row>
    <row r="113" spans="2:22" s="51" customFormat="1" x14ac:dyDescent="0.2">
      <c r="C113" s="117"/>
      <c r="H113" s="117"/>
      <c r="I113" s="117"/>
      <c r="V113" s="98"/>
    </row>
    <row r="114" spans="2:22" s="51" customFormat="1" x14ac:dyDescent="0.2">
      <c r="C114" s="117"/>
      <c r="H114" s="117"/>
      <c r="I114" s="117"/>
      <c r="V114" s="98"/>
    </row>
    <row r="115" spans="2:22" s="51" customFormat="1" x14ac:dyDescent="0.2">
      <c r="B115" s="58"/>
      <c r="C115" s="117"/>
      <c r="H115" s="117"/>
      <c r="I115" s="117"/>
      <c r="V115" s="98"/>
    </row>
    <row r="116" spans="2:22" s="51" customFormat="1" x14ac:dyDescent="0.2">
      <c r="B116" s="58"/>
      <c r="C116" s="117"/>
      <c r="H116" s="117"/>
      <c r="I116" s="117"/>
      <c r="V116" s="98"/>
    </row>
    <row r="117" spans="2:22" s="51" customFormat="1" x14ac:dyDescent="0.2">
      <c r="B117" s="58"/>
      <c r="C117" s="117"/>
      <c r="H117" s="117"/>
      <c r="I117" s="117"/>
      <c r="V117" s="98"/>
    </row>
    <row r="118" spans="2:22" s="51" customFormat="1" x14ac:dyDescent="0.2">
      <c r="B118" s="58"/>
      <c r="C118" s="117"/>
      <c r="H118" s="117"/>
      <c r="I118" s="117"/>
      <c r="V118" s="98"/>
    </row>
    <row r="119" spans="2:22" s="51" customFormat="1" x14ac:dyDescent="0.2">
      <c r="B119" s="58"/>
      <c r="C119" s="117"/>
      <c r="H119" s="117"/>
      <c r="I119" s="117"/>
      <c r="V119" s="98"/>
    </row>
    <row r="120" spans="2:22" s="51" customFormat="1" x14ac:dyDescent="0.2">
      <c r="B120" s="58"/>
      <c r="C120" s="117"/>
      <c r="H120" s="117"/>
      <c r="I120" s="117"/>
      <c r="V120" s="98"/>
    </row>
    <row r="121" spans="2:22" s="51" customFormat="1" x14ac:dyDescent="0.2">
      <c r="B121" s="58"/>
      <c r="C121" s="117"/>
      <c r="H121" s="117"/>
      <c r="I121" s="117"/>
      <c r="V121" s="98"/>
    </row>
    <row r="122" spans="2:22" s="51" customFormat="1" x14ac:dyDescent="0.2">
      <c r="B122" s="59"/>
      <c r="C122" s="117"/>
      <c r="H122" s="117"/>
      <c r="I122" s="117"/>
      <c r="V122" s="98"/>
    </row>
    <row r="123" spans="2:22" s="51" customFormat="1" x14ac:dyDescent="0.2">
      <c r="B123" s="59"/>
      <c r="C123" s="117"/>
      <c r="H123" s="117"/>
      <c r="I123" s="117"/>
      <c r="V123" s="98"/>
    </row>
    <row r="124" spans="2:22" s="51" customFormat="1" x14ac:dyDescent="0.2">
      <c r="C124" s="117"/>
      <c r="H124" s="117"/>
      <c r="I124" s="117"/>
      <c r="V124" s="98"/>
    </row>
    <row r="125" spans="2:22" s="51" customFormat="1" x14ac:dyDescent="0.2">
      <c r="B125" s="60"/>
      <c r="C125" s="117"/>
      <c r="F125" s="117"/>
      <c r="I125" s="117"/>
      <c r="V125" s="98"/>
    </row>
    <row r="126" spans="2:22" s="51" customFormat="1" x14ac:dyDescent="0.2">
      <c r="B126" s="60"/>
      <c r="C126" s="117"/>
      <c r="F126" s="117"/>
      <c r="I126" s="117"/>
      <c r="V126" s="98"/>
    </row>
    <row r="127" spans="2:22" s="51" customFormat="1" x14ac:dyDescent="0.2">
      <c r="B127" s="60"/>
      <c r="C127" s="117"/>
      <c r="F127" s="117"/>
      <c r="I127" s="52"/>
      <c r="J127" s="52"/>
      <c r="K127" s="52"/>
      <c r="V127" s="98"/>
    </row>
    <row r="128" spans="2:22" s="51" customFormat="1" x14ac:dyDescent="0.2">
      <c r="B128" s="60"/>
      <c r="C128" s="117"/>
      <c r="F128" s="117"/>
      <c r="G128" s="117"/>
      <c r="H128" s="52"/>
      <c r="I128" s="52"/>
      <c r="J128" s="52"/>
      <c r="K128" s="52"/>
      <c r="V128" s="98"/>
    </row>
    <row r="129" spans="2:22" s="51" customFormat="1" x14ac:dyDescent="0.2">
      <c r="B129" s="168" t="s">
        <v>253</v>
      </c>
      <c r="C129" s="117"/>
      <c r="F129" s="117"/>
      <c r="G129" s="117"/>
      <c r="H129" s="52"/>
      <c r="I129" s="52"/>
      <c r="J129" s="52"/>
      <c r="K129" s="52"/>
      <c r="V129" s="98"/>
    </row>
    <row r="130" spans="2:22" s="51" customFormat="1" x14ac:dyDescent="0.2">
      <c r="B130" s="168" t="s">
        <v>254</v>
      </c>
      <c r="C130" s="117"/>
      <c r="F130" s="117"/>
      <c r="G130" s="117"/>
      <c r="H130" s="52"/>
      <c r="I130" s="52"/>
      <c r="J130" s="52"/>
      <c r="K130" s="52"/>
      <c r="V130" s="98"/>
    </row>
    <row r="131" spans="2:22" s="51" customFormat="1" x14ac:dyDescent="0.2">
      <c r="B131" s="168" t="s">
        <v>255</v>
      </c>
      <c r="C131" s="117"/>
      <c r="F131" s="117"/>
      <c r="G131" s="117"/>
      <c r="H131" s="52"/>
      <c r="I131" s="52"/>
      <c r="J131" s="52"/>
      <c r="K131" s="52"/>
      <c r="V131" s="98"/>
    </row>
    <row r="132" spans="2:22" s="51" customFormat="1" x14ac:dyDescent="0.2">
      <c r="B132" s="168" t="s">
        <v>256</v>
      </c>
      <c r="C132" s="117"/>
      <c r="F132" s="117"/>
      <c r="G132" s="117"/>
      <c r="H132" s="52"/>
      <c r="I132" s="52"/>
      <c r="J132" s="52"/>
      <c r="K132" s="52"/>
      <c r="V132" s="98"/>
    </row>
    <row r="133" spans="2:22" s="51" customFormat="1" x14ac:dyDescent="0.2">
      <c r="B133" s="169" t="s">
        <v>257</v>
      </c>
      <c r="C133" s="117"/>
      <c r="F133" s="117"/>
      <c r="G133" s="117"/>
      <c r="H133" s="52"/>
      <c r="I133" s="52"/>
      <c r="J133" s="52"/>
      <c r="K133" s="52"/>
      <c r="V133" s="98"/>
    </row>
    <row r="134" spans="2:22" s="53" customFormat="1" x14ac:dyDescent="0.2">
      <c r="B134" s="58"/>
      <c r="C134" s="117"/>
      <c r="F134" s="117"/>
      <c r="G134" s="117"/>
      <c r="H134" s="52"/>
      <c r="I134" s="52"/>
      <c r="J134" s="52"/>
      <c r="K134" s="52"/>
      <c r="V134" s="101"/>
    </row>
    <row r="135" spans="2:22" s="53" customFormat="1" x14ac:dyDescent="0.2">
      <c r="B135" s="51" t="s">
        <v>29</v>
      </c>
      <c r="C135" s="117"/>
      <c r="F135" s="117"/>
      <c r="G135" s="117"/>
      <c r="H135" s="52"/>
      <c r="I135" s="52"/>
      <c r="J135" s="52"/>
      <c r="K135" s="52"/>
      <c r="V135" s="101"/>
    </row>
    <row r="136" spans="2:22" s="53" customFormat="1" x14ac:dyDescent="0.2">
      <c r="B136" s="57" t="s">
        <v>55</v>
      </c>
      <c r="C136" s="117"/>
      <c r="F136" s="117"/>
      <c r="G136" s="117"/>
      <c r="H136" s="52"/>
      <c r="I136" s="52"/>
      <c r="J136" s="52"/>
      <c r="K136" s="52"/>
      <c r="V136" s="101"/>
    </row>
    <row r="137" spans="2:22" s="53" customFormat="1" x14ac:dyDescent="0.2">
      <c r="B137" s="57" t="s">
        <v>166</v>
      </c>
      <c r="C137" s="117"/>
      <c r="F137" s="117"/>
      <c r="G137" s="117"/>
      <c r="H137" s="52"/>
      <c r="I137" s="52"/>
      <c r="J137" s="52"/>
      <c r="K137" s="52"/>
      <c r="V137" s="101"/>
    </row>
    <row r="138" spans="2:22" s="53" customFormat="1" x14ac:dyDescent="0.2">
      <c r="B138" s="57" t="s">
        <v>39</v>
      </c>
      <c r="C138" s="117"/>
      <c r="F138" s="117"/>
      <c r="G138" s="117"/>
      <c r="H138" s="52"/>
      <c r="I138" s="52"/>
      <c r="J138" s="52"/>
      <c r="K138" s="52"/>
      <c r="V138" s="101"/>
    </row>
    <row r="139" spans="2:22" s="53" customFormat="1" x14ac:dyDescent="0.2">
      <c r="B139" s="57" t="s">
        <v>172</v>
      </c>
      <c r="C139" s="117"/>
      <c r="F139" s="117"/>
      <c r="G139" s="117"/>
      <c r="H139" s="52"/>
      <c r="I139" s="52"/>
      <c r="J139" s="52"/>
      <c r="K139" s="52"/>
      <c r="V139" s="101"/>
    </row>
    <row r="140" spans="2:22" s="53" customFormat="1" x14ac:dyDescent="0.2">
      <c r="B140" s="57" t="s">
        <v>112</v>
      </c>
      <c r="C140" s="117"/>
      <c r="F140" s="117"/>
      <c r="G140" s="117"/>
      <c r="J140" s="52"/>
      <c r="K140" s="52"/>
      <c r="V140" s="101"/>
    </row>
    <row r="141" spans="2:22" s="53" customFormat="1" x14ac:dyDescent="0.2">
      <c r="B141" s="57" t="s">
        <v>174</v>
      </c>
      <c r="C141" s="117"/>
      <c r="F141" s="117"/>
      <c r="G141" s="117"/>
      <c r="V141" s="101"/>
    </row>
    <row r="142" spans="2:22" s="53" customFormat="1" x14ac:dyDescent="0.2">
      <c r="B142" s="57" t="s">
        <v>53</v>
      </c>
      <c r="C142" s="117"/>
      <c r="F142" s="117"/>
      <c r="G142" s="117"/>
      <c r="V142" s="101"/>
    </row>
    <row r="143" spans="2:22" s="53" customFormat="1" x14ac:dyDescent="0.2">
      <c r="B143" s="57" t="s">
        <v>163</v>
      </c>
      <c r="C143" s="117"/>
      <c r="F143" s="117"/>
      <c r="G143" s="117"/>
      <c r="V143" s="101"/>
    </row>
    <row r="144" spans="2:22" s="53" customFormat="1" x14ac:dyDescent="0.2">
      <c r="B144" s="57" t="s">
        <v>167</v>
      </c>
      <c r="C144" s="117"/>
      <c r="F144" s="117"/>
      <c r="G144" s="117"/>
      <c r="V144" s="101"/>
    </row>
    <row r="145" spans="2:7" x14ac:dyDescent="0.2">
      <c r="B145" s="119" t="s">
        <v>182</v>
      </c>
      <c r="C145" s="117"/>
      <c r="F145" s="117"/>
      <c r="G145" s="117"/>
    </row>
    <row r="146" spans="2:7" x14ac:dyDescent="0.2">
      <c r="B146" s="57" t="s">
        <v>165</v>
      </c>
      <c r="C146" s="117"/>
      <c r="F146" s="117"/>
      <c r="G146" s="117"/>
    </row>
    <row r="147" spans="2:7" x14ac:dyDescent="0.2">
      <c r="B147" s="57" t="s">
        <v>170</v>
      </c>
      <c r="C147" s="117"/>
      <c r="F147" s="117"/>
      <c r="G147" s="117"/>
    </row>
    <row r="148" spans="2:7" x14ac:dyDescent="0.2">
      <c r="B148" s="57" t="s">
        <v>173</v>
      </c>
      <c r="C148" s="117"/>
      <c r="F148" s="117"/>
      <c r="G148" s="117"/>
    </row>
    <row r="149" spans="2:7" x14ac:dyDescent="0.2">
      <c r="B149" s="57" t="s">
        <v>171</v>
      </c>
      <c r="C149" s="117"/>
      <c r="F149" s="117"/>
      <c r="G149" s="117"/>
    </row>
    <row r="150" spans="2:7" x14ac:dyDescent="0.2">
      <c r="B150" s="57" t="s">
        <v>168</v>
      </c>
      <c r="C150" s="117"/>
      <c r="F150" s="117"/>
      <c r="G150" s="117"/>
    </row>
    <row r="151" spans="2:7" x14ac:dyDescent="0.2">
      <c r="B151" s="57" t="s">
        <v>161</v>
      </c>
      <c r="C151" s="117"/>
      <c r="F151" s="117"/>
      <c r="G151" s="117"/>
    </row>
    <row r="152" spans="2:7" x14ac:dyDescent="0.2">
      <c r="B152" s="57" t="s">
        <v>169</v>
      </c>
      <c r="C152" s="117"/>
    </row>
    <row r="153" spans="2:7" x14ac:dyDescent="0.2">
      <c r="B153" s="57" t="s">
        <v>162</v>
      </c>
      <c r="C153" s="117"/>
    </row>
    <row r="154" spans="2:7" x14ac:dyDescent="0.2">
      <c r="B154" s="57" t="s">
        <v>164</v>
      </c>
      <c r="C154" s="117"/>
    </row>
    <row r="155" spans="2:7" x14ac:dyDescent="0.2">
      <c r="B155" s="57" t="s">
        <v>46</v>
      </c>
      <c r="C155" s="117"/>
    </row>
    <row r="156" spans="2:7" x14ac:dyDescent="0.2">
      <c r="B156" s="57" t="s">
        <v>54</v>
      </c>
      <c r="C156" s="117"/>
    </row>
    <row r="157" spans="2:7" x14ac:dyDescent="0.2">
      <c r="B157" s="57" t="s">
        <v>45</v>
      </c>
      <c r="C157" s="117"/>
    </row>
    <row r="158" spans="2:7" x14ac:dyDescent="0.2">
      <c r="B158" s="57" t="s">
        <v>47</v>
      </c>
      <c r="C158" s="117"/>
    </row>
    <row r="159" spans="2:7" x14ac:dyDescent="0.2">
      <c r="B159" s="57" t="s">
        <v>113</v>
      </c>
      <c r="C159" s="117"/>
    </row>
    <row r="160" spans="2:7" x14ac:dyDescent="0.2">
      <c r="B160" s="57" t="s">
        <v>111</v>
      </c>
      <c r="C160" s="117"/>
    </row>
    <row r="161" spans="2:3" x14ac:dyDescent="0.2">
      <c r="B161" s="57" t="s">
        <v>40</v>
      </c>
      <c r="C161" s="117"/>
    </row>
    <row r="162" spans="2:3" x14ac:dyDescent="0.2">
      <c r="B162" s="57" t="s">
        <v>110</v>
      </c>
    </row>
    <row r="163" spans="2:3" x14ac:dyDescent="0.2">
      <c r="B163" s="51"/>
    </row>
    <row r="164" spans="2:3" x14ac:dyDescent="0.2">
      <c r="B164" s="51"/>
    </row>
    <row r="165" spans="2:3" x14ac:dyDescent="0.2">
      <c r="B165" s="51"/>
    </row>
    <row r="166" spans="2:3" x14ac:dyDescent="0.2">
      <c r="B166" s="51" t="s">
        <v>183</v>
      </c>
    </row>
    <row r="167" spans="2:3" x14ac:dyDescent="0.2">
      <c r="B167" s="56" t="s">
        <v>66</v>
      </c>
    </row>
    <row r="168" spans="2:3" x14ac:dyDescent="0.2">
      <c r="B168" s="56" t="s">
        <v>85</v>
      </c>
    </row>
    <row r="169" spans="2:3" x14ac:dyDescent="0.2">
      <c r="B169" s="51"/>
    </row>
    <row r="170" spans="2:3" x14ac:dyDescent="0.2">
      <c r="B170" s="58"/>
    </row>
    <row r="171" spans="2:3" x14ac:dyDescent="0.2">
      <c r="B171" s="58"/>
    </row>
    <row r="172" spans="2:3" x14ac:dyDescent="0.2">
      <c r="B172" s="61"/>
    </row>
    <row r="173" spans="2:3" x14ac:dyDescent="0.2">
      <c r="B173" s="61"/>
    </row>
    <row r="174" spans="2:3" x14ac:dyDescent="0.2">
      <c r="B174" s="61"/>
    </row>
    <row r="175" spans="2:3" x14ac:dyDescent="0.2">
      <c r="B175" s="61"/>
    </row>
    <row r="176" spans="2:3" x14ac:dyDescent="0.2">
      <c r="B176" s="61"/>
    </row>
  </sheetData>
  <sheetProtection sheet="1" objects="1" scenarios="1" formatColumns="0" formatRows="0"/>
  <mergeCells count="74">
    <mergeCell ref="C73:P73"/>
    <mergeCell ref="C74:P74"/>
    <mergeCell ref="B52:P67"/>
    <mergeCell ref="A68:Q68"/>
    <mergeCell ref="B69:B72"/>
    <mergeCell ref="C69:P69"/>
    <mergeCell ref="C70:P70"/>
    <mergeCell ref="C71:P71"/>
    <mergeCell ref="C72:P72"/>
    <mergeCell ref="C44:G44"/>
    <mergeCell ref="H44:L44"/>
    <mergeCell ref="M44:P44"/>
    <mergeCell ref="B46:P46"/>
    <mergeCell ref="B48:B49"/>
    <mergeCell ref="B51:P51"/>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C24:P24"/>
    <mergeCell ref="B25:P25"/>
    <mergeCell ref="C26:P26"/>
    <mergeCell ref="B27:P27"/>
    <mergeCell ref="D28:G28"/>
    <mergeCell ref="H28:J28"/>
    <mergeCell ref="K28:M28"/>
    <mergeCell ref="N28:O28"/>
    <mergeCell ref="C18:P18"/>
    <mergeCell ref="B19:P19"/>
    <mergeCell ref="B20:P20"/>
    <mergeCell ref="B21:P21"/>
    <mergeCell ref="C22:P22"/>
    <mergeCell ref="B23:P23"/>
    <mergeCell ref="C12:P12"/>
    <mergeCell ref="B13:P13"/>
    <mergeCell ref="C14:P14"/>
    <mergeCell ref="B15:P15"/>
    <mergeCell ref="C16:P16"/>
    <mergeCell ref="B17:P17"/>
    <mergeCell ref="B7:P8"/>
    <mergeCell ref="B9:P9"/>
    <mergeCell ref="C10:I10"/>
    <mergeCell ref="J10:M10"/>
    <mergeCell ref="N10:P10"/>
    <mergeCell ref="B11:P11"/>
    <mergeCell ref="B2:B5"/>
    <mergeCell ref="C2:M2"/>
    <mergeCell ref="N2:P2"/>
    <mergeCell ref="C3:M3"/>
    <mergeCell ref="N3:P3"/>
    <mergeCell ref="C4:M4"/>
    <mergeCell ref="N4:P4"/>
    <mergeCell ref="C5:M5"/>
    <mergeCell ref="N5:P5"/>
  </mergeCells>
  <conditionalFormatting sqref="F49">
    <cfRule type="cellIs" dxfId="215" priority="17" stopIfTrue="1" operator="equal">
      <formula>"0"</formula>
    </cfRule>
    <cfRule type="cellIs" dxfId="214" priority="18" stopIfTrue="1" operator="lessThanOrEqual">
      <formula>$V$5</formula>
    </cfRule>
    <cfRule type="cellIs" dxfId="213" priority="19" stopIfTrue="1" operator="greaterThanOrEqual">
      <formula>$V$2</formula>
    </cfRule>
    <cfRule type="cellIs" dxfId="200" priority="20" stopIfTrue="1" operator="between">
      <formula>$V$4</formula>
      <formula>$V$3</formula>
    </cfRule>
  </conditionalFormatting>
  <conditionalFormatting sqref="I49">
    <cfRule type="cellIs" dxfId="212" priority="13" stopIfTrue="1" operator="equal">
      <formula>"0"</formula>
    </cfRule>
    <cfRule type="cellIs" dxfId="211" priority="14" stopIfTrue="1" operator="lessThanOrEqual">
      <formula>$V$5</formula>
    </cfRule>
    <cfRule type="cellIs" dxfId="210" priority="15" stopIfTrue="1" operator="greaterThanOrEqual">
      <formula>$V$2</formula>
    </cfRule>
    <cfRule type="cellIs" dxfId="199" priority="16" stopIfTrue="1" operator="between">
      <formula>$V$4</formula>
      <formula>$V$3</formula>
    </cfRule>
  </conditionalFormatting>
  <conditionalFormatting sqref="L49">
    <cfRule type="cellIs" dxfId="209" priority="9" stopIfTrue="1" operator="equal">
      <formula>"0"</formula>
    </cfRule>
    <cfRule type="cellIs" dxfId="208" priority="10" stopIfTrue="1" operator="lessThanOrEqual">
      <formula>$V$5</formula>
    </cfRule>
    <cfRule type="cellIs" dxfId="207" priority="11" stopIfTrue="1" operator="greaterThanOrEqual">
      <formula>$V$2</formula>
    </cfRule>
    <cfRule type="cellIs" dxfId="198" priority="12" stopIfTrue="1" operator="between">
      <formula>$V$4</formula>
      <formula>$V$3</formula>
    </cfRule>
  </conditionalFormatting>
  <conditionalFormatting sqref="O49">
    <cfRule type="cellIs" dxfId="206" priority="5" stopIfTrue="1" operator="equal">
      <formula>"0"</formula>
    </cfRule>
    <cfRule type="cellIs" dxfId="205" priority="6" stopIfTrue="1" operator="lessThanOrEqual">
      <formula>$V$5</formula>
    </cfRule>
    <cfRule type="cellIs" dxfId="204" priority="7" stopIfTrue="1" operator="greaterThanOrEqual">
      <formula>$V$2</formula>
    </cfRule>
    <cfRule type="cellIs" dxfId="197" priority="8" stopIfTrue="1" operator="between">
      <formula>$V$4</formula>
      <formula>$V$3</formula>
    </cfRule>
  </conditionalFormatting>
  <conditionalFormatting sqref="P49">
    <cfRule type="cellIs" dxfId="203" priority="1" stopIfTrue="1" operator="equal">
      <formula>"0"</formula>
    </cfRule>
    <cfRule type="cellIs" dxfId="202" priority="2" stopIfTrue="1" operator="lessThanOrEqual">
      <formula>$V$5</formula>
    </cfRule>
    <cfRule type="cellIs" dxfId="201" priority="3" stopIfTrue="1" operator="greaterThanOrEqual">
      <formula>$V$2</formula>
    </cfRule>
    <cfRule type="cellIs" dxfId="196" priority="4" stopIfTrue="1" operator="between">
      <formula>$V$4</formula>
      <formula>$V$3</formula>
    </cfRule>
  </conditionalFormatting>
  <dataValidations count="6">
    <dataValidation type="list" allowBlank="1" showInputMessage="1" showErrorMessage="1" sqref="C74:P74">
      <formula1>$B$167:$B$168</formula1>
    </dataValidation>
    <dataValidation type="list" allowBlank="1" showInputMessage="1" showErrorMessage="1" sqref="C12:P12">
      <formula1>$B$136:$B$162</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$Q$99:$Q$104</formula1>
    </dataValidation>
    <dataValidation type="list" allowBlank="1" showInputMessage="1" showErrorMessage="1" sqref="C18:P18">
      <formula1>$B$129:$B$133</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topLeftCell="A13" zoomScale="64" zoomScaleNormal="64" workbookViewId="0">
      <selection activeCell="A14" sqref="A14:O15"/>
    </sheetView>
  </sheetViews>
  <sheetFormatPr baseColWidth="10" defaultRowHeight="30" customHeight="1" x14ac:dyDescent="0.2"/>
  <cols>
    <col min="1" max="1" width="28.5703125" style="86" customWidth="1"/>
    <col min="2" max="2" width="38.42578125" style="79" customWidth="1"/>
    <col min="3" max="12" width="15.7109375" style="79" customWidth="1"/>
    <col min="13" max="13" width="31.28515625" style="79" customWidth="1"/>
    <col min="14" max="14" width="20.85546875" style="79" customWidth="1"/>
    <col min="15" max="15" width="23.140625" style="79" customWidth="1"/>
    <col min="16" max="18" width="11.42578125" style="110"/>
    <col min="19" max="19" width="11.42578125" style="98" hidden="1" customWidth="1"/>
    <col min="20" max="20" width="11.42578125" style="110"/>
    <col min="21" max="16384" width="11.42578125" style="79"/>
  </cols>
  <sheetData>
    <row r="1" spans="1:24" ht="30" customHeight="1" x14ac:dyDescent="0.25">
      <c r="A1" s="456"/>
      <c r="B1" s="457" t="s">
        <v>56</v>
      </c>
      <c r="C1" s="458"/>
      <c r="D1" s="458"/>
      <c r="E1" s="458"/>
      <c r="F1" s="458"/>
      <c r="G1" s="458"/>
      <c r="H1" s="458"/>
      <c r="I1" s="458"/>
      <c r="J1" s="458"/>
      <c r="K1" s="458"/>
      <c r="L1" s="458"/>
      <c r="M1" s="459"/>
      <c r="N1" s="460" t="s">
        <v>57</v>
      </c>
      <c r="O1" s="461"/>
      <c r="P1" s="109"/>
      <c r="Q1" s="109"/>
      <c r="T1" s="109"/>
      <c r="U1" s="76"/>
      <c r="V1" s="76"/>
      <c r="W1" s="77"/>
      <c r="X1" s="78"/>
    </row>
    <row r="2" spans="1:24" s="54" customFormat="1" ht="30" customHeight="1" x14ac:dyDescent="0.25">
      <c r="A2" s="456"/>
      <c r="B2" s="457" t="s">
        <v>87</v>
      </c>
      <c r="C2" s="458"/>
      <c r="D2" s="458"/>
      <c r="E2" s="458"/>
      <c r="F2" s="458"/>
      <c r="G2" s="458"/>
      <c r="H2" s="458"/>
      <c r="I2" s="458"/>
      <c r="J2" s="458"/>
      <c r="K2" s="458"/>
      <c r="L2" s="458"/>
      <c r="M2" s="459"/>
      <c r="N2" s="460" t="s">
        <v>184</v>
      </c>
      <c r="O2" s="461"/>
      <c r="P2" s="111"/>
      <c r="Q2" s="111"/>
      <c r="R2" s="112"/>
      <c r="S2" s="99">
        <v>0.8</v>
      </c>
      <c r="T2" s="111"/>
      <c r="U2" s="80"/>
      <c r="V2" s="80"/>
      <c r="W2" s="81"/>
      <c r="X2" s="82"/>
    </row>
    <row r="3" spans="1:24" s="54" customFormat="1" ht="30" customHeight="1" x14ac:dyDescent="0.25">
      <c r="A3" s="456"/>
      <c r="B3" s="457" t="s">
        <v>89</v>
      </c>
      <c r="C3" s="458"/>
      <c r="D3" s="458"/>
      <c r="E3" s="458"/>
      <c r="F3" s="458"/>
      <c r="G3" s="458"/>
      <c r="H3" s="458"/>
      <c r="I3" s="458"/>
      <c r="J3" s="458"/>
      <c r="K3" s="458"/>
      <c r="L3" s="458"/>
      <c r="M3" s="459"/>
      <c r="N3" s="460" t="s">
        <v>185</v>
      </c>
      <c r="O3" s="461"/>
      <c r="P3" s="111"/>
      <c r="Q3" s="111"/>
      <c r="R3" s="112"/>
      <c r="S3" s="99">
        <v>0.79998999999999998</v>
      </c>
      <c r="T3" s="111"/>
      <c r="U3" s="80"/>
      <c r="V3" s="80"/>
      <c r="W3" s="81"/>
      <c r="X3" s="82"/>
    </row>
    <row r="4" spans="1:24" s="54" customFormat="1" ht="30" customHeight="1" x14ac:dyDescent="0.25">
      <c r="A4" s="456"/>
      <c r="B4" s="457" t="s">
        <v>91</v>
      </c>
      <c r="C4" s="458"/>
      <c r="D4" s="458"/>
      <c r="E4" s="458"/>
      <c r="F4" s="458"/>
      <c r="G4" s="458"/>
      <c r="H4" s="458"/>
      <c r="I4" s="458"/>
      <c r="J4" s="458"/>
      <c r="K4" s="458"/>
      <c r="L4" s="458"/>
      <c r="M4" s="459"/>
      <c r="N4" s="460" t="s">
        <v>222</v>
      </c>
      <c r="O4" s="461"/>
      <c r="P4" s="113"/>
      <c r="Q4" s="113"/>
      <c r="R4" s="112"/>
      <c r="S4" s="99">
        <v>0.65</v>
      </c>
      <c r="T4" s="113"/>
      <c r="U4" s="83"/>
      <c r="V4" s="83"/>
      <c r="W4" s="81"/>
      <c r="X4" s="82"/>
    </row>
    <row r="5" spans="1:24" s="54" customFormat="1" ht="18" x14ac:dyDescent="0.25">
      <c r="A5" s="102"/>
      <c r="B5" s="103"/>
      <c r="C5" s="104"/>
      <c r="D5" s="104"/>
      <c r="E5" s="104"/>
      <c r="F5" s="104"/>
      <c r="G5" s="104"/>
      <c r="H5" s="104"/>
      <c r="I5" s="104"/>
      <c r="J5" s="104"/>
      <c r="K5" s="104"/>
      <c r="L5" s="104"/>
      <c r="M5" s="105"/>
      <c r="N5" s="105"/>
      <c r="O5" s="105"/>
      <c r="P5" s="113"/>
      <c r="Q5" s="113"/>
      <c r="R5" s="112"/>
      <c r="S5" s="99">
        <v>0.64998999999999996</v>
      </c>
      <c r="T5" s="113"/>
      <c r="U5" s="83"/>
      <c r="V5" s="83"/>
      <c r="W5" s="81"/>
      <c r="X5" s="82"/>
    </row>
    <row r="6" spans="1:24" s="54" customFormat="1" ht="13.5" customHeight="1" x14ac:dyDescent="0.25">
      <c r="A6" s="106" t="s">
        <v>0</v>
      </c>
      <c r="B6" s="107"/>
      <c r="C6" s="465" t="str">
        <f>CumplimientoMultas!C12</f>
        <v>ATENCION AL CIUDADANO</v>
      </c>
      <c r="D6" s="465"/>
      <c r="E6" s="465"/>
      <c r="F6" s="465"/>
      <c r="G6" s="465"/>
      <c r="H6" s="465"/>
      <c r="I6" s="465"/>
      <c r="J6" s="465"/>
      <c r="K6" s="465"/>
      <c r="L6" s="465"/>
      <c r="M6" s="465"/>
      <c r="N6" s="465"/>
      <c r="O6" s="465"/>
      <c r="P6" s="112"/>
      <c r="Q6" s="112"/>
      <c r="R6" s="112"/>
      <c r="S6" s="99"/>
      <c r="T6" s="112"/>
    </row>
    <row r="7" spans="1:24" s="54" customFormat="1" ht="11.25" customHeight="1" x14ac:dyDescent="0.2">
      <c r="A7" s="108"/>
      <c r="B7" s="107"/>
      <c r="C7" s="107"/>
      <c r="D7" s="107"/>
      <c r="E7" s="107"/>
      <c r="F7" s="107"/>
      <c r="G7" s="107"/>
      <c r="H7" s="107"/>
      <c r="I7" s="107"/>
      <c r="J7" s="107"/>
      <c r="K7" s="107"/>
      <c r="L7" s="107"/>
      <c r="M7" s="107"/>
      <c r="N7" s="107"/>
      <c r="O7" s="107"/>
      <c r="P7" s="112"/>
      <c r="Q7" s="112"/>
      <c r="R7" s="112"/>
      <c r="S7" s="99"/>
      <c r="T7" s="112"/>
    </row>
    <row r="8" spans="1:24" s="84" customFormat="1" ht="30" customHeight="1" x14ac:dyDescent="0.2">
      <c r="A8" s="462" t="s">
        <v>92</v>
      </c>
      <c r="B8" s="462" t="s">
        <v>20</v>
      </c>
      <c r="C8" s="462" t="str">
        <f>CumplimientoMultas!C14</f>
        <v>Cumplimiento de multas</v>
      </c>
      <c r="D8" s="462"/>
      <c r="E8" s="462"/>
      <c r="F8" s="462"/>
      <c r="G8" s="462"/>
      <c r="H8" s="462"/>
      <c r="I8" s="462"/>
      <c r="J8" s="462"/>
      <c r="K8" s="462"/>
      <c r="L8" s="462"/>
      <c r="M8" s="462" t="s">
        <v>94</v>
      </c>
      <c r="N8" s="462"/>
      <c r="O8" s="462"/>
      <c r="P8" s="114"/>
      <c r="Q8" s="114"/>
      <c r="R8" s="114"/>
      <c r="S8" s="98"/>
      <c r="T8" s="114"/>
    </row>
    <row r="9" spans="1:24" s="85" customFormat="1" ht="30" customHeight="1" x14ac:dyDescent="0.2">
      <c r="A9" s="462"/>
      <c r="B9" s="462"/>
      <c r="C9" s="127" t="s">
        <v>175</v>
      </c>
      <c r="D9" s="127" t="s">
        <v>93</v>
      </c>
      <c r="E9" s="127" t="s">
        <v>176</v>
      </c>
      <c r="F9" s="127" t="s">
        <v>93</v>
      </c>
      <c r="G9" s="127" t="s">
        <v>177</v>
      </c>
      <c r="H9" s="127" t="s">
        <v>93</v>
      </c>
      <c r="I9" s="127" t="s">
        <v>178</v>
      </c>
      <c r="J9" s="127" t="s">
        <v>93</v>
      </c>
      <c r="K9" s="127" t="s">
        <v>10</v>
      </c>
      <c r="L9" s="127" t="s">
        <v>93</v>
      </c>
      <c r="M9" s="462"/>
      <c r="N9" s="462"/>
      <c r="O9" s="462"/>
      <c r="P9" s="115"/>
      <c r="Q9" s="115"/>
      <c r="R9" s="115"/>
      <c r="S9" s="98"/>
      <c r="T9" s="115"/>
    </row>
    <row r="10" spans="1:24" s="54" customFormat="1" ht="80.099999999999994" customHeight="1" x14ac:dyDescent="0.2">
      <c r="A10" s="463" t="s">
        <v>193</v>
      </c>
      <c r="B10" s="140" t="str">
        <f>CumplimientoMultas!B40</f>
        <v xml:space="preserve">Total Actos Administrativos de Multa Trasladados en Terminos de diez Días (10 días hábiles) </v>
      </c>
      <c r="C10" s="141">
        <f>C12+C14+C16+C18+C20+C22+C24</f>
        <v>790</v>
      </c>
      <c r="D10" s="464">
        <f>IF(C10=0,"0",C10/C11)</f>
        <v>1</v>
      </c>
      <c r="E10" s="141">
        <f>E12+E14+E16+E18+E20+E22+E24</f>
        <v>277</v>
      </c>
      <c r="F10" s="464">
        <f>IF(E10=0,"0",E10/E11)</f>
        <v>1</v>
      </c>
      <c r="G10" s="141">
        <f>G12+G14+G16+G18+G20+G22+G24</f>
        <v>113</v>
      </c>
      <c r="H10" s="464">
        <f>IF(G10=0,"0",G10/G11)</f>
        <v>1</v>
      </c>
      <c r="I10" s="141">
        <f>I12+I14+I16+I18+I20+I22+I24</f>
        <v>67</v>
      </c>
      <c r="J10" s="464">
        <f>IF(I10=0,"0",I10/I11)</f>
        <v>0.98529411764705888</v>
      </c>
      <c r="K10" s="141">
        <f>K12+K14+K16+K18+K20+K22+K24</f>
        <v>1247</v>
      </c>
      <c r="L10" s="464">
        <f>IF(K10=0,"0",K10/K11)</f>
        <v>0.99919871794871795</v>
      </c>
      <c r="M10" s="466"/>
      <c r="N10" s="466"/>
      <c r="O10" s="466"/>
      <c r="P10" s="112"/>
      <c r="Q10" s="112"/>
      <c r="R10" s="112"/>
      <c r="S10" s="98"/>
      <c r="T10" s="112"/>
    </row>
    <row r="11" spans="1:24" s="54" customFormat="1" ht="80.099999999999994" customHeight="1" x14ac:dyDescent="0.2">
      <c r="A11" s="463"/>
      <c r="B11" s="140" t="str">
        <f>CumplimientoMultas!B41</f>
        <v>Total actos administrativos de multa ejecutoriados</v>
      </c>
      <c r="C11" s="141">
        <f>C13+C15+C17+C19+C21+C23+C25</f>
        <v>790</v>
      </c>
      <c r="D11" s="464"/>
      <c r="E11" s="141">
        <f>E13+E15+E17+E19+E21+E23+E25</f>
        <v>277</v>
      </c>
      <c r="F11" s="464"/>
      <c r="G11" s="141">
        <f>G13+G15+G17+G19+G21+G23+G25</f>
        <v>113</v>
      </c>
      <c r="H11" s="464"/>
      <c r="I11" s="141">
        <f>I13+I15+I17+I19+I21+I23+I25</f>
        <v>68</v>
      </c>
      <c r="J11" s="464"/>
      <c r="K11" s="141">
        <f>K13+K15+K17+K19+K21+K23+K25</f>
        <v>1248</v>
      </c>
      <c r="L11" s="464"/>
      <c r="M11" s="466"/>
      <c r="N11" s="466"/>
      <c r="O11" s="466"/>
      <c r="P11" s="112"/>
      <c r="Q11" s="112"/>
      <c r="R11" s="112"/>
      <c r="S11" s="98"/>
      <c r="T11" s="112"/>
    </row>
    <row r="12" spans="1:24" ht="99.95" customHeight="1" x14ac:dyDescent="0.2">
      <c r="A12" s="467" t="s">
        <v>194</v>
      </c>
      <c r="B12" s="142" t="str">
        <f t="shared" ref="B12:B25" si="0">B10</f>
        <v xml:space="preserve">Total Actos Administrativos de Multa Trasladados en Terminos de diez Días (10 días hábiles) </v>
      </c>
      <c r="C12" s="123">
        <v>616</v>
      </c>
      <c r="D12" s="464">
        <f>IF(C12=0,"0",C12/C13)</f>
        <v>1</v>
      </c>
      <c r="E12" s="124">
        <v>220</v>
      </c>
      <c r="F12" s="464">
        <f>IF(E12=0,"0",E12/E13)</f>
        <v>1</v>
      </c>
      <c r="G12" s="124">
        <v>93</v>
      </c>
      <c r="H12" s="464">
        <f>IF(G12=0,"0",G12/G13)</f>
        <v>1</v>
      </c>
      <c r="I12" s="124">
        <v>37</v>
      </c>
      <c r="J12" s="464">
        <f>IF(I12=0,"0",I12/I13)</f>
        <v>1</v>
      </c>
      <c r="K12" s="143">
        <f t="shared" ref="K12:K25" si="1">C12+E12+G12+I12</f>
        <v>966</v>
      </c>
      <c r="L12" s="464">
        <f>IF(K12=0,"0",K12/K13)</f>
        <v>1</v>
      </c>
      <c r="M12" s="466"/>
      <c r="N12" s="466"/>
      <c r="O12" s="466"/>
    </row>
    <row r="13" spans="1:24" ht="99.95" customHeight="1" x14ac:dyDescent="0.2">
      <c r="A13" s="467"/>
      <c r="B13" s="144" t="str">
        <f t="shared" si="0"/>
        <v>Total actos administrativos de multa ejecutoriados</v>
      </c>
      <c r="C13" s="123">
        <v>616</v>
      </c>
      <c r="D13" s="464"/>
      <c r="E13" s="124">
        <v>220</v>
      </c>
      <c r="F13" s="464"/>
      <c r="G13" s="124">
        <v>93</v>
      </c>
      <c r="H13" s="464"/>
      <c r="I13" s="124">
        <v>37</v>
      </c>
      <c r="J13" s="464"/>
      <c r="K13" s="143">
        <f t="shared" si="1"/>
        <v>966</v>
      </c>
      <c r="L13" s="464"/>
      <c r="M13" s="466"/>
      <c r="N13" s="466"/>
      <c r="O13" s="466"/>
    </row>
    <row r="14" spans="1:24" ht="99.95" customHeight="1" x14ac:dyDescent="0.2">
      <c r="A14" s="467" t="s">
        <v>195</v>
      </c>
      <c r="B14" s="142" t="str">
        <f t="shared" si="0"/>
        <v xml:space="preserve">Total Actos Administrativos de Multa Trasladados en Terminos de diez Días (10 días hábiles) </v>
      </c>
      <c r="C14" s="123">
        <v>6</v>
      </c>
      <c r="D14" s="464">
        <f>IF(C14=0,"0",C14/C15)</f>
        <v>1</v>
      </c>
      <c r="E14" s="116">
        <v>3</v>
      </c>
      <c r="F14" s="464">
        <f>IF(E14=0,"0",E14/E15)</f>
        <v>1</v>
      </c>
      <c r="G14" s="116">
        <v>0</v>
      </c>
      <c r="H14" s="464" t="str">
        <f>IF(G14=0,"0",G14/G15)</f>
        <v>0</v>
      </c>
      <c r="I14" s="116">
        <v>4</v>
      </c>
      <c r="J14" s="464">
        <f>IF(I14=0,"0",I14/I15)</f>
        <v>0.8</v>
      </c>
      <c r="K14" s="143">
        <f t="shared" si="1"/>
        <v>13</v>
      </c>
      <c r="L14" s="464">
        <f>IF(K14=0,"0",K14/K15)</f>
        <v>0.9285714285714286</v>
      </c>
      <c r="M14" s="466" t="s">
        <v>286</v>
      </c>
      <c r="N14" s="466"/>
      <c r="O14" s="466"/>
    </row>
    <row r="15" spans="1:24" ht="99.95" customHeight="1" x14ac:dyDescent="0.2">
      <c r="A15" s="467"/>
      <c r="B15" s="144" t="str">
        <f t="shared" si="0"/>
        <v>Total actos administrativos de multa ejecutoriados</v>
      </c>
      <c r="C15" s="123">
        <v>6</v>
      </c>
      <c r="D15" s="464"/>
      <c r="E15" s="116">
        <v>3</v>
      </c>
      <c r="F15" s="464"/>
      <c r="G15" s="116">
        <v>0</v>
      </c>
      <c r="H15" s="464"/>
      <c r="I15" s="116">
        <v>5</v>
      </c>
      <c r="J15" s="464"/>
      <c r="K15" s="143">
        <f t="shared" si="1"/>
        <v>14</v>
      </c>
      <c r="L15" s="464"/>
      <c r="M15" s="466"/>
      <c r="N15" s="466"/>
      <c r="O15" s="466"/>
    </row>
    <row r="16" spans="1:24" ht="99.95" customHeight="1" x14ac:dyDescent="0.2">
      <c r="A16" s="467" t="s">
        <v>196</v>
      </c>
      <c r="B16" s="142" t="str">
        <f t="shared" si="0"/>
        <v xml:space="preserve">Total Actos Administrativos de Multa Trasladados en Terminos de diez Días (10 días hábiles) </v>
      </c>
      <c r="C16" s="126">
        <v>123</v>
      </c>
      <c r="D16" s="464">
        <f>IF(C16=0,"0",C16/C17)</f>
        <v>1</v>
      </c>
      <c r="E16" s="124">
        <v>18</v>
      </c>
      <c r="F16" s="464">
        <f>IF(E16=0,"0",E16/E17)</f>
        <v>1</v>
      </c>
      <c r="G16" s="124">
        <v>14</v>
      </c>
      <c r="H16" s="464">
        <f>IF(G16=0,"0",G16/G17)</f>
        <v>1</v>
      </c>
      <c r="I16" s="124">
        <v>24</v>
      </c>
      <c r="J16" s="464">
        <f>IF(I16=0,"0",I16/I17)</f>
        <v>1</v>
      </c>
      <c r="K16" s="143">
        <f t="shared" si="1"/>
        <v>179</v>
      </c>
      <c r="L16" s="464">
        <f>IF(K16=0,"0",K16/K17)</f>
        <v>1</v>
      </c>
      <c r="M16" s="466"/>
      <c r="N16" s="466"/>
      <c r="O16" s="466"/>
    </row>
    <row r="17" spans="1:15" ht="99.95" customHeight="1" x14ac:dyDescent="0.2">
      <c r="A17" s="467"/>
      <c r="B17" s="144" t="str">
        <f t="shared" si="0"/>
        <v>Total actos administrativos de multa ejecutoriados</v>
      </c>
      <c r="C17" s="126">
        <v>123</v>
      </c>
      <c r="D17" s="464"/>
      <c r="E17" s="124">
        <v>18</v>
      </c>
      <c r="F17" s="464"/>
      <c r="G17" s="124">
        <v>14</v>
      </c>
      <c r="H17" s="464"/>
      <c r="I17" s="124">
        <v>24</v>
      </c>
      <c r="J17" s="464"/>
      <c r="K17" s="143">
        <f t="shared" si="1"/>
        <v>179</v>
      </c>
      <c r="L17" s="464"/>
      <c r="M17" s="466"/>
      <c r="N17" s="466"/>
      <c r="O17" s="466"/>
    </row>
    <row r="18" spans="1:15" ht="99.95" customHeight="1" x14ac:dyDescent="0.2">
      <c r="A18" s="467" t="s">
        <v>197</v>
      </c>
      <c r="B18" s="142" t="str">
        <f t="shared" si="0"/>
        <v xml:space="preserve">Total Actos Administrativos de Multa Trasladados en Terminos de diez Días (10 días hábiles) </v>
      </c>
      <c r="C18" s="126">
        <v>1</v>
      </c>
      <c r="D18" s="464">
        <f>IF(C18=0,"0",C18/C19)</f>
        <v>1</v>
      </c>
      <c r="E18" s="124">
        <v>0</v>
      </c>
      <c r="F18" s="464" t="str">
        <f>IF(E18=0,"0",E18/E19)</f>
        <v>0</v>
      </c>
      <c r="G18" s="124">
        <v>0</v>
      </c>
      <c r="H18" s="464" t="str">
        <f>IF(G18=0,"0",G18/G19)</f>
        <v>0</v>
      </c>
      <c r="I18" s="124">
        <v>0</v>
      </c>
      <c r="J18" s="464" t="str">
        <f>IF(I18=0,"0",I18/I19)</f>
        <v>0</v>
      </c>
      <c r="K18" s="143">
        <f t="shared" si="1"/>
        <v>1</v>
      </c>
      <c r="L18" s="464">
        <f>IF(K18=0,"0",K18/K19)</f>
        <v>1</v>
      </c>
      <c r="M18" s="466" t="s">
        <v>279</v>
      </c>
      <c r="N18" s="466"/>
      <c r="O18" s="466"/>
    </row>
    <row r="19" spans="1:15" ht="99.95" customHeight="1" x14ac:dyDescent="0.2">
      <c r="A19" s="467"/>
      <c r="B19" s="144" t="str">
        <f t="shared" si="0"/>
        <v>Total actos administrativos de multa ejecutoriados</v>
      </c>
      <c r="C19" s="126">
        <v>1</v>
      </c>
      <c r="D19" s="464"/>
      <c r="E19" s="124">
        <v>0</v>
      </c>
      <c r="F19" s="464"/>
      <c r="G19" s="124">
        <v>0</v>
      </c>
      <c r="H19" s="464"/>
      <c r="I19" s="124">
        <v>0</v>
      </c>
      <c r="J19" s="464"/>
      <c r="K19" s="143">
        <f t="shared" si="1"/>
        <v>1</v>
      </c>
      <c r="L19" s="464"/>
      <c r="M19" s="466"/>
      <c r="N19" s="466"/>
      <c r="O19" s="466"/>
    </row>
    <row r="20" spans="1:15" ht="99.95" customHeight="1" x14ac:dyDescent="0.2">
      <c r="A20" s="467" t="s">
        <v>198</v>
      </c>
      <c r="B20" s="142" t="str">
        <f t="shared" si="0"/>
        <v xml:space="preserve">Total Actos Administrativos de Multa Trasladados en Terminos de diez Días (10 días hábiles) </v>
      </c>
      <c r="C20" s="126">
        <v>23</v>
      </c>
      <c r="D20" s="464">
        <f>IF(C20=0,"0",C20/C21)</f>
        <v>1</v>
      </c>
      <c r="E20" s="124">
        <v>7</v>
      </c>
      <c r="F20" s="464">
        <f>IF(E20=0,"0",E20/E21)</f>
        <v>1</v>
      </c>
      <c r="G20" s="124">
        <v>5</v>
      </c>
      <c r="H20" s="464">
        <f>IF(G20=0,"0",G20/G21)</f>
        <v>1</v>
      </c>
      <c r="I20" s="124">
        <v>2</v>
      </c>
      <c r="J20" s="464">
        <f>IF(I20=0,"0",I20/I21)</f>
        <v>1</v>
      </c>
      <c r="K20" s="143">
        <f t="shared" si="1"/>
        <v>37</v>
      </c>
      <c r="L20" s="464">
        <f>IF(K20=0,"0",K20/K21)</f>
        <v>1</v>
      </c>
      <c r="M20" s="466" t="s">
        <v>274</v>
      </c>
      <c r="N20" s="466"/>
      <c r="O20" s="466"/>
    </row>
    <row r="21" spans="1:15" ht="99.95" customHeight="1" x14ac:dyDescent="0.2">
      <c r="A21" s="467"/>
      <c r="B21" s="144" t="str">
        <f t="shared" si="0"/>
        <v>Total actos administrativos de multa ejecutoriados</v>
      </c>
      <c r="C21" s="126">
        <v>23</v>
      </c>
      <c r="D21" s="464"/>
      <c r="E21" s="124">
        <v>7</v>
      </c>
      <c r="F21" s="464"/>
      <c r="G21" s="124">
        <v>5</v>
      </c>
      <c r="H21" s="464"/>
      <c r="I21" s="124">
        <v>2</v>
      </c>
      <c r="J21" s="464"/>
      <c r="K21" s="143">
        <f t="shared" si="1"/>
        <v>37</v>
      </c>
      <c r="L21" s="464"/>
      <c r="M21" s="466"/>
      <c r="N21" s="466"/>
      <c r="O21" s="466"/>
    </row>
    <row r="22" spans="1:15" ht="99.95" customHeight="1" x14ac:dyDescent="0.2">
      <c r="A22" s="467" t="s">
        <v>199</v>
      </c>
      <c r="B22" s="142" t="str">
        <f t="shared" si="0"/>
        <v xml:space="preserve">Total Actos Administrativos de Multa Trasladados en Terminos de diez Días (10 días hábiles) </v>
      </c>
      <c r="C22" s="126">
        <v>0</v>
      </c>
      <c r="D22" s="464" t="str">
        <f>IF(C22=0,"0",C22/C23)</f>
        <v>0</v>
      </c>
      <c r="E22" s="124">
        <v>24</v>
      </c>
      <c r="F22" s="464">
        <f>IF(E22=0,"0",E22/E23)</f>
        <v>1</v>
      </c>
      <c r="G22" s="124">
        <v>0</v>
      </c>
      <c r="H22" s="464" t="str">
        <f>IF(G22=0,"0",G22/G23)</f>
        <v>0</v>
      </c>
      <c r="I22" s="124">
        <v>0</v>
      </c>
      <c r="J22" s="464" t="str">
        <f>IF(I22=0,"0",I22/I23)</f>
        <v>0</v>
      </c>
      <c r="K22" s="143">
        <f t="shared" si="1"/>
        <v>24</v>
      </c>
      <c r="L22" s="464">
        <f>IF(K22=0,"0",K22/K23)</f>
        <v>1</v>
      </c>
      <c r="M22" s="466" t="s">
        <v>267</v>
      </c>
      <c r="N22" s="466"/>
      <c r="O22" s="466"/>
    </row>
    <row r="23" spans="1:15" ht="99.95" customHeight="1" x14ac:dyDescent="0.2">
      <c r="A23" s="467"/>
      <c r="B23" s="144" t="str">
        <f t="shared" si="0"/>
        <v>Total actos administrativos de multa ejecutoriados</v>
      </c>
      <c r="C23" s="126">
        <v>0</v>
      </c>
      <c r="D23" s="464"/>
      <c r="E23" s="124">
        <v>24</v>
      </c>
      <c r="F23" s="464"/>
      <c r="G23" s="124">
        <v>0</v>
      </c>
      <c r="H23" s="464"/>
      <c r="I23" s="124">
        <v>0</v>
      </c>
      <c r="J23" s="464"/>
      <c r="K23" s="143">
        <f t="shared" si="1"/>
        <v>24</v>
      </c>
      <c r="L23" s="464"/>
      <c r="M23" s="466"/>
      <c r="N23" s="466"/>
      <c r="O23" s="466"/>
    </row>
    <row r="24" spans="1:15" ht="99.95" customHeight="1" x14ac:dyDescent="0.2">
      <c r="A24" s="467" t="s">
        <v>200</v>
      </c>
      <c r="B24" s="142" t="str">
        <f t="shared" si="0"/>
        <v xml:space="preserve">Total Actos Administrativos de Multa Trasladados en Terminos de diez Días (10 días hábiles) </v>
      </c>
      <c r="C24" s="126">
        <v>21</v>
      </c>
      <c r="D24" s="464">
        <f>IF(C24=0,"0",C24/C25)</f>
        <v>1</v>
      </c>
      <c r="E24" s="124">
        <v>5</v>
      </c>
      <c r="F24" s="464">
        <f>IF(E24=0,"0",E24/E25)</f>
        <v>1</v>
      </c>
      <c r="G24" s="124">
        <v>1</v>
      </c>
      <c r="H24" s="464">
        <f>IF(G24=0,"0",G24/G25)</f>
        <v>1</v>
      </c>
      <c r="I24" s="124">
        <v>0</v>
      </c>
      <c r="J24" s="464" t="str">
        <f>IF(I24=0,"0",I24/I25)</f>
        <v>0</v>
      </c>
      <c r="K24" s="143">
        <f t="shared" si="1"/>
        <v>27</v>
      </c>
      <c r="L24" s="464">
        <f>IF(K24=0,"0",K24/K25)</f>
        <v>1</v>
      </c>
      <c r="M24" s="466" t="s">
        <v>263</v>
      </c>
      <c r="N24" s="466"/>
      <c r="O24" s="466"/>
    </row>
    <row r="25" spans="1:15" ht="99.95" customHeight="1" x14ac:dyDescent="0.2">
      <c r="A25" s="467"/>
      <c r="B25" s="144" t="str">
        <f t="shared" si="0"/>
        <v>Total actos administrativos de multa ejecutoriados</v>
      </c>
      <c r="C25" s="126">
        <v>21</v>
      </c>
      <c r="D25" s="464"/>
      <c r="E25" s="124">
        <v>5</v>
      </c>
      <c r="F25" s="464"/>
      <c r="G25" s="124">
        <v>1</v>
      </c>
      <c r="H25" s="464"/>
      <c r="I25" s="124">
        <v>0</v>
      </c>
      <c r="J25" s="464"/>
      <c r="K25" s="143">
        <f t="shared" si="1"/>
        <v>27</v>
      </c>
      <c r="L25" s="464"/>
      <c r="M25" s="466"/>
      <c r="N25" s="466"/>
      <c r="O25" s="466"/>
    </row>
    <row r="66" spans="19:19" ht="30" customHeight="1" x14ac:dyDescent="0.2">
      <c r="S66" s="100"/>
    </row>
    <row r="136" spans="19:19" ht="30" customHeight="1" x14ac:dyDescent="0.2">
      <c r="S136" s="101"/>
    </row>
    <row r="137" spans="19:19" ht="30" customHeight="1" x14ac:dyDescent="0.2">
      <c r="S137" s="101"/>
    </row>
    <row r="138" spans="19:19" ht="30" customHeight="1" x14ac:dyDescent="0.2">
      <c r="S138" s="101"/>
    </row>
    <row r="139" spans="19:19" ht="30" customHeight="1" x14ac:dyDescent="0.2">
      <c r="S139" s="101"/>
    </row>
    <row r="140" spans="19:19" ht="30" customHeight="1" x14ac:dyDescent="0.2">
      <c r="S140" s="101"/>
    </row>
    <row r="141" spans="19:19" ht="30" customHeight="1" x14ac:dyDescent="0.2">
      <c r="S141" s="101"/>
    </row>
    <row r="142" spans="19:19" ht="30" customHeight="1" x14ac:dyDescent="0.2">
      <c r="S142" s="101"/>
    </row>
    <row r="143" spans="19:19" ht="30" customHeight="1" x14ac:dyDescent="0.2">
      <c r="S143" s="101"/>
    </row>
    <row r="144" spans="19:19" ht="30" customHeight="1" x14ac:dyDescent="0.2">
      <c r="S144" s="101"/>
    </row>
    <row r="145" spans="19:19" ht="30" customHeight="1" x14ac:dyDescent="0.2">
      <c r="S145" s="101"/>
    </row>
    <row r="146" spans="19:19" ht="30" customHeight="1" x14ac:dyDescent="0.2">
      <c r="S146" s="101"/>
    </row>
  </sheetData>
  <sheetProtection sheet="1" objects="1" scenarios="1" formatColumns="0" formatRows="0"/>
  <mergeCells count="70">
    <mergeCell ref="H22:H23"/>
    <mergeCell ref="J22:J23"/>
    <mergeCell ref="L22:L23"/>
    <mergeCell ref="J20:J21"/>
    <mergeCell ref="F20:F21"/>
    <mergeCell ref="H20:H21"/>
    <mergeCell ref="M24:O25"/>
    <mergeCell ref="A22:A23"/>
    <mergeCell ref="D22:D23"/>
    <mergeCell ref="A24:A25"/>
    <mergeCell ref="D24:D25"/>
    <mergeCell ref="F24:F25"/>
    <mergeCell ref="H24:H25"/>
    <mergeCell ref="J24:J25"/>
    <mergeCell ref="L24:L25"/>
    <mergeCell ref="F22:F23"/>
    <mergeCell ref="H18:H19"/>
    <mergeCell ref="J18:J19"/>
    <mergeCell ref="A16:A17"/>
    <mergeCell ref="D16:D17"/>
    <mergeCell ref="M22:O23"/>
    <mergeCell ref="L20:L21"/>
    <mergeCell ref="M20:O21"/>
    <mergeCell ref="M18:O19"/>
    <mergeCell ref="M16:O17"/>
    <mergeCell ref="L18:L19"/>
    <mergeCell ref="A20:A21"/>
    <mergeCell ref="D20:D21"/>
    <mergeCell ref="L16:L17"/>
    <mergeCell ref="F14:F15"/>
    <mergeCell ref="H14:H15"/>
    <mergeCell ref="J14:J15"/>
    <mergeCell ref="L14:L15"/>
    <mergeCell ref="A18:A19"/>
    <mergeCell ref="D18:D19"/>
    <mergeCell ref="F18:F19"/>
    <mergeCell ref="A14:A15"/>
    <mergeCell ref="D14:D15"/>
    <mergeCell ref="M14:O15"/>
    <mergeCell ref="A12:A13"/>
    <mergeCell ref="D12:D13"/>
    <mergeCell ref="F12:F13"/>
    <mergeCell ref="H12:H13"/>
    <mergeCell ref="J12:J13"/>
    <mergeCell ref="F16:F17"/>
    <mergeCell ref="H16:H17"/>
    <mergeCell ref="J16:J17"/>
    <mergeCell ref="C6:O6"/>
    <mergeCell ref="L10:L11"/>
    <mergeCell ref="M10:O11"/>
    <mergeCell ref="M12:O13"/>
    <mergeCell ref="L12:L13"/>
    <mergeCell ref="A8:A9"/>
    <mergeCell ref="B8:B9"/>
    <mergeCell ref="C8:L8"/>
    <mergeCell ref="M8:O9"/>
    <mergeCell ref="A10:A11"/>
    <mergeCell ref="D10:D11"/>
    <mergeCell ref="F10:F11"/>
    <mergeCell ref="H10:H11"/>
    <mergeCell ref="J10:J11"/>
    <mergeCell ref="A1:A4"/>
    <mergeCell ref="B1:M1"/>
    <mergeCell ref="N1:O1"/>
    <mergeCell ref="B2:M2"/>
    <mergeCell ref="N2:O2"/>
    <mergeCell ref="B3:M3"/>
    <mergeCell ref="N3:O3"/>
    <mergeCell ref="B4:M4"/>
    <mergeCell ref="N4:O4"/>
  </mergeCells>
  <conditionalFormatting sqref="D10:D11">
    <cfRule type="cellIs" dxfId="195" priority="21" stopIfTrue="1" operator="equal">
      <formula>"0"</formula>
    </cfRule>
    <cfRule type="cellIs" dxfId="194" priority="22" stopIfTrue="1" operator="greaterThanOrEqual">
      <formula>$S$2</formula>
    </cfRule>
    <cfRule type="cellIs" dxfId="193" priority="23" stopIfTrue="1" operator="lessThanOrEqual">
      <formula>$S$5</formula>
    </cfRule>
    <cfRule type="cellIs" dxfId="177" priority="24" stopIfTrue="1" operator="between">
      <formula>$S$3</formula>
      <formula>$S$4</formula>
    </cfRule>
  </conditionalFormatting>
  <conditionalFormatting sqref="D12:D25">
    <cfRule type="cellIs" dxfId="192" priority="17" stopIfTrue="1" operator="equal">
      <formula>"0"</formula>
    </cfRule>
    <cfRule type="cellIs" dxfId="191" priority="18" stopIfTrue="1" operator="greaterThanOrEqual">
      <formula>$S$2</formula>
    </cfRule>
    <cfRule type="cellIs" dxfId="190" priority="19" stopIfTrue="1" operator="lessThanOrEqual">
      <formula>$S$5</formula>
    </cfRule>
    <cfRule type="cellIs" dxfId="176" priority="20" stopIfTrue="1" operator="between">
      <formula>$S$3</formula>
      <formula>$S$4</formula>
    </cfRule>
  </conditionalFormatting>
  <conditionalFormatting sqref="F10:F25">
    <cfRule type="cellIs" dxfId="189" priority="13" stopIfTrue="1" operator="equal">
      <formula>"0"</formula>
    </cfRule>
    <cfRule type="cellIs" dxfId="188" priority="14" stopIfTrue="1" operator="greaterThanOrEqual">
      <formula>$S$2</formula>
    </cfRule>
    <cfRule type="cellIs" dxfId="187" priority="15" stopIfTrue="1" operator="lessThanOrEqual">
      <formula>$S$5</formula>
    </cfRule>
    <cfRule type="cellIs" dxfId="175" priority="16" stopIfTrue="1" operator="between">
      <formula>$S$3</formula>
      <formula>$S$4</formula>
    </cfRule>
  </conditionalFormatting>
  <conditionalFormatting sqref="H10:H25">
    <cfRule type="cellIs" dxfId="186" priority="9" stopIfTrue="1" operator="equal">
      <formula>"0"</formula>
    </cfRule>
    <cfRule type="cellIs" dxfId="185" priority="10" stopIfTrue="1" operator="greaterThanOrEqual">
      <formula>$S$2</formula>
    </cfRule>
    <cfRule type="cellIs" dxfId="184" priority="11" stopIfTrue="1" operator="lessThanOrEqual">
      <formula>$S$5</formula>
    </cfRule>
    <cfRule type="cellIs" dxfId="174" priority="12" stopIfTrue="1" operator="between">
      <formula>$S$3</formula>
      <formula>$S$4</formula>
    </cfRule>
  </conditionalFormatting>
  <conditionalFormatting sqref="J10:J25">
    <cfRule type="cellIs" dxfId="183" priority="5" stopIfTrue="1" operator="equal">
      <formula>"0"</formula>
    </cfRule>
    <cfRule type="cellIs" dxfId="182" priority="6" stopIfTrue="1" operator="greaterThanOrEqual">
      <formula>$S$2</formula>
    </cfRule>
    <cfRule type="cellIs" dxfId="181" priority="7" stopIfTrue="1" operator="lessThanOrEqual">
      <formula>$S$5</formula>
    </cfRule>
    <cfRule type="cellIs" dxfId="173" priority="8" stopIfTrue="1" operator="between">
      <formula>$S$3</formula>
      <formula>$S$4</formula>
    </cfRule>
  </conditionalFormatting>
  <conditionalFormatting sqref="L10:L25">
    <cfRule type="cellIs" dxfId="180" priority="1" stopIfTrue="1" operator="equal">
      <formula>"0"</formula>
    </cfRule>
    <cfRule type="cellIs" dxfId="179" priority="2" stopIfTrue="1" operator="greaterThanOrEqual">
      <formula>$S$2</formula>
    </cfRule>
    <cfRule type="cellIs" dxfId="178" priority="3" stopIfTrue="1" operator="lessThanOrEqual">
      <formula>$S$5</formula>
    </cfRule>
    <cfRule type="cellIs" dxfId="172" priority="4" stopIfTrue="1" operator="between">
      <formula>$S$3</formula>
      <formula>$S$4</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176"/>
  <sheetViews>
    <sheetView topLeftCell="A59" zoomScale="115" zoomScaleNormal="115" workbookViewId="0">
      <selection activeCell="C72" sqref="C72:P72"/>
    </sheetView>
  </sheetViews>
  <sheetFormatPr baseColWidth="10" defaultRowHeight="12.75" x14ac:dyDescent="0.2"/>
  <cols>
    <col min="1" max="1" width="1"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2.140625" style="50" customWidth="1"/>
    <col min="17" max="21" width="10.7109375" style="50" customWidth="1"/>
    <col min="22" max="22" width="10.7109375" style="98" hidden="1" customWidth="1"/>
    <col min="23" max="32" width="10.7109375" style="50" customWidth="1"/>
    <col min="33" max="48" width="3" style="50" bestFit="1" customWidth="1"/>
    <col min="49" max="57" width="2" style="50" bestFit="1" customWidth="1"/>
    <col min="58" max="76" width="3" style="50" bestFit="1" customWidth="1"/>
    <col min="77" max="77" width="5.5703125" style="50" bestFit="1" customWidth="1"/>
    <col min="78" max="85" width="2" style="50" bestFit="1" customWidth="1"/>
    <col min="86" max="107" width="3" style="50" bestFit="1" customWidth="1"/>
    <col min="108" max="16384" width="11.42578125" style="50"/>
  </cols>
  <sheetData>
    <row r="1" spans="1:30" ht="3.75" customHeight="1" thickBot="1" x14ac:dyDescent="0.25">
      <c r="A1" s="88"/>
      <c r="B1" s="88"/>
      <c r="C1" s="88"/>
      <c r="D1" s="88"/>
      <c r="E1" s="88"/>
      <c r="F1" s="88"/>
      <c r="G1" s="88"/>
      <c r="H1" s="88"/>
      <c r="I1" s="88"/>
      <c r="J1" s="88"/>
      <c r="K1" s="88"/>
      <c r="L1" s="88"/>
      <c r="M1" s="88"/>
      <c r="N1" s="88"/>
      <c r="O1" s="88"/>
      <c r="P1" s="88"/>
      <c r="Q1" s="88"/>
    </row>
    <row r="2" spans="1:30" ht="16.5" customHeight="1" x14ac:dyDescent="0.2">
      <c r="A2" s="88"/>
      <c r="B2" s="324"/>
      <c r="C2" s="327" t="s">
        <v>56</v>
      </c>
      <c r="D2" s="328"/>
      <c r="E2" s="328"/>
      <c r="F2" s="328"/>
      <c r="G2" s="328"/>
      <c r="H2" s="328"/>
      <c r="I2" s="328"/>
      <c r="J2" s="328"/>
      <c r="K2" s="328"/>
      <c r="L2" s="328"/>
      <c r="M2" s="329"/>
      <c r="N2" s="330" t="s">
        <v>180</v>
      </c>
      <c r="O2" s="331"/>
      <c r="P2" s="332"/>
      <c r="Q2" s="88"/>
      <c r="V2" s="99">
        <v>0.8</v>
      </c>
    </row>
    <row r="3" spans="1:30" ht="15.75" customHeight="1" x14ac:dyDescent="0.2">
      <c r="A3" s="88"/>
      <c r="B3" s="325"/>
      <c r="C3" s="333" t="s">
        <v>58</v>
      </c>
      <c r="D3" s="334"/>
      <c r="E3" s="334"/>
      <c r="F3" s="334"/>
      <c r="G3" s="334"/>
      <c r="H3" s="334"/>
      <c r="I3" s="334"/>
      <c r="J3" s="334"/>
      <c r="K3" s="334"/>
      <c r="L3" s="334"/>
      <c r="M3" s="335"/>
      <c r="N3" s="336" t="s">
        <v>184</v>
      </c>
      <c r="O3" s="337"/>
      <c r="P3" s="338"/>
      <c r="Q3" s="88"/>
      <c r="V3" s="99">
        <v>0.79998999999999998</v>
      </c>
    </row>
    <row r="4" spans="1:30" ht="15.75" customHeight="1" x14ac:dyDescent="0.2">
      <c r="A4" s="88"/>
      <c r="B4" s="325"/>
      <c r="C4" s="333" t="s">
        <v>59</v>
      </c>
      <c r="D4" s="334"/>
      <c r="E4" s="334"/>
      <c r="F4" s="334"/>
      <c r="G4" s="334"/>
      <c r="H4" s="334"/>
      <c r="I4" s="334"/>
      <c r="J4" s="334"/>
      <c r="K4" s="334"/>
      <c r="L4" s="334"/>
      <c r="M4" s="335"/>
      <c r="N4" s="336" t="s">
        <v>181</v>
      </c>
      <c r="O4" s="337"/>
      <c r="P4" s="338"/>
      <c r="Q4" s="88"/>
      <c r="V4" s="99">
        <v>0.7</v>
      </c>
    </row>
    <row r="5" spans="1:30" ht="16.5" customHeight="1" thickBot="1" x14ac:dyDescent="0.25">
      <c r="A5" s="88"/>
      <c r="B5" s="326"/>
      <c r="C5" s="339" t="s">
        <v>60</v>
      </c>
      <c r="D5" s="340"/>
      <c r="E5" s="340"/>
      <c r="F5" s="340"/>
      <c r="G5" s="340"/>
      <c r="H5" s="340"/>
      <c r="I5" s="340"/>
      <c r="J5" s="340"/>
      <c r="K5" s="340"/>
      <c r="L5" s="340"/>
      <c r="M5" s="341"/>
      <c r="N5" s="342" t="s">
        <v>221</v>
      </c>
      <c r="O5" s="343"/>
      <c r="P5" s="344"/>
      <c r="Q5" s="88"/>
      <c r="V5" s="99">
        <v>0.69999</v>
      </c>
    </row>
    <row r="6" spans="1:30" ht="5.25" customHeight="1" thickBot="1" x14ac:dyDescent="0.25">
      <c r="A6" s="88"/>
      <c r="B6" s="88"/>
      <c r="C6" s="88"/>
      <c r="D6" s="88"/>
      <c r="E6" s="88"/>
      <c r="F6" s="88"/>
      <c r="G6" s="88"/>
      <c r="H6" s="88"/>
      <c r="I6" s="88"/>
      <c r="J6" s="88"/>
      <c r="K6" s="88"/>
      <c r="L6" s="88"/>
      <c r="M6" s="88"/>
      <c r="N6" s="88"/>
      <c r="O6" s="88"/>
      <c r="P6" s="88"/>
      <c r="Q6" s="88"/>
      <c r="V6" s="99"/>
    </row>
    <row r="7" spans="1:30" x14ac:dyDescent="0.2">
      <c r="A7" s="101"/>
      <c r="B7" s="345" t="s">
        <v>65</v>
      </c>
      <c r="C7" s="346"/>
      <c r="D7" s="346"/>
      <c r="E7" s="346"/>
      <c r="F7" s="346"/>
      <c r="G7" s="346"/>
      <c r="H7" s="346"/>
      <c r="I7" s="346"/>
      <c r="J7" s="346"/>
      <c r="K7" s="346"/>
      <c r="L7" s="346"/>
      <c r="M7" s="346"/>
      <c r="N7" s="346"/>
      <c r="O7" s="346"/>
      <c r="P7" s="347"/>
      <c r="Q7" s="101"/>
      <c r="R7" s="53"/>
      <c r="S7" s="53"/>
      <c r="T7" s="53"/>
      <c r="V7" s="99"/>
    </row>
    <row r="8" spans="1:30" ht="13.5" thickBot="1" x14ac:dyDescent="0.25">
      <c r="A8" s="101"/>
      <c r="B8" s="348"/>
      <c r="C8" s="349"/>
      <c r="D8" s="349"/>
      <c r="E8" s="349"/>
      <c r="F8" s="349"/>
      <c r="G8" s="349"/>
      <c r="H8" s="349"/>
      <c r="I8" s="349"/>
      <c r="J8" s="349"/>
      <c r="K8" s="349"/>
      <c r="L8" s="349"/>
      <c r="M8" s="349"/>
      <c r="N8" s="349"/>
      <c r="O8" s="349"/>
      <c r="P8" s="350"/>
      <c r="Q8" s="101"/>
      <c r="R8" s="53"/>
      <c r="S8" s="53"/>
      <c r="T8" s="53"/>
    </row>
    <row r="9" spans="1:30" ht="6.75" customHeight="1" thickBot="1" x14ac:dyDescent="0.25">
      <c r="A9" s="101"/>
      <c r="B9" s="351"/>
      <c r="C9" s="351"/>
      <c r="D9" s="351"/>
      <c r="E9" s="351"/>
      <c r="F9" s="351"/>
      <c r="G9" s="351"/>
      <c r="H9" s="351"/>
      <c r="I9" s="351"/>
      <c r="J9" s="351"/>
      <c r="K9" s="351"/>
      <c r="L9" s="351"/>
      <c r="M9" s="351"/>
      <c r="N9" s="351"/>
      <c r="O9" s="351"/>
      <c r="P9" s="351"/>
      <c r="Q9" s="101"/>
      <c r="R9" s="53"/>
      <c r="S9" s="53"/>
      <c r="T9" s="53"/>
    </row>
    <row r="10" spans="1:30" ht="26.25" customHeight="1" thickBot="1" x14ac:dyDescent="0.25">
      <c r="A10" s="101"/>
      <c r="B10" s="89" t="s">
        <v>83</v>
      </c>
      <c r="C10" s="352">
        <v>2023</v>
      </c>
      <c r="D10" s="353"/>
      <c r="E10" s="353"/>
      <c r="F10" s="353"/>
      <c r="G10" s="353"/>
      <c r="H10" s="353"/>
      <c r="I10" s="354"/>
      <c r="J10" s="355" t="s">
        <v>1</v>
      </c>
      <c r="K10" s="356"/>
      <c r="L10" s="356"/>
      <c r="M10" s="356"/>
      <c r="N10" s="357" t="s">
        <v>202</v>
      </c>
      <c r="O10" s="358"/>
      <c r="P10" s="359"/>
      <c r="Q10" s="101"/>
      <c r="R10" s="53"/>
      <c r="S10" s="53"/>
      <c r="T10" s="53"/>
    </row>
    <row r="11" spans="1:30" ht="4.5" customHeight="1" thickBot="1" x14ac:dyDescent="0.25">
      <c r="A11" s="101"/>
      <c r="B11" s="360"/>
      <c r="C11" s="361"/>
      <c r="D11" s="361"/>
      <c r="E11" s="361"/>
      <c r="F11" s="361"/>
      <c r="G11" s="361"/>
      <c r="H11" s="361"/>
      <c r="I11" s="361"/>
      <c r="J11" s="361"/>
      <c r="K11" s="361"/>
      <c r="L11" s="361"/>
      <c r="M11" s="361"/>
      <c r="N11" s="361"/>
      <c r="O11" s="361"/>
      <c r="P11" s="362"/>
      <c r="Q11" s="101"/>
      <c r="R11" s="53"/>
      <c r="S11" s="53"/>
      <c r="T11" s="53"/>
    </row>
    <row r="12" spans="1:30" ht="13.5" thickBot="1" x14ac:dyDescent="0.25">
      <c r="A12" s="101"/>
      <c r="B12" s="62" t="s">
        <v>0</v>
      </c>
      <c r="C12" s="363" t="s">
        <v>172</v>
      </c>
      <c r="D12" s="363"/>
      <c r="E12" s="363"/>
      <c r="F12" s="363"/>
      <c r="G12" s="363"/>
      <c r="H12" s="363"/>
      <c r="I12" s="363"/>
      <c r="J12" s="363"/>
      <c r="K12" s="363"/>
      <c r="L12" s="363"/>
      <c r="M12" s="363"/>
      <c r="N12" s="363"/>
      <c r="O12" s="363"/>
      <c r="P12" s="364"/>
      <c r="Q12" s="101"/>
      <c r="R12" s="53"/>
      <c r="S12" s="53"/>
      <c r="T12" s="53"/>
    </row>
    <row r="13" spans="1:30" ht="4.5" customHeight="1" thickBot="1" x14ac:dyDescent="0.25">
      <c r="A13" s="101"/>
      <c r="B13" s="365"/>
      <c r="C13" s="366"/>
      <c r="D13" s="366"/>
      <c r="E13" s="366"/>
      <c r="F13" s="366"/>
      <c r="G13" s="366"/>
      <c r="H13" s="366"/>
      <c r="I13" s="366"/>
      <c r="J13" s="366"/>
      <c r="K13" s="366"/>
      <c r="L13" s="366"/>
      <c r="M13" s="366"/>
      <c r="N13" s="366"/>
      <c r="O13" s="366"/>
      <c r="P13" s="367"/>
      <c r="Q13" s="101"/>
      <c r="R13" s="53"/>
      <c r="S13" s="53"/>
      <c r="T13" s="53"/>
    </row>
    <row r="14" spans="1:30" ht="18" customHeight="1" thickBot="1" x14ac:dyDescent="0.25">
      <c r="A14" s="101"/>
      <c r="B14" s="62" t="s">
        <v>6</v>
      </c>
      <c r="C14" s="368" t="s">
        <v>217</v>
      </c>
      <c r="D14" s="369"/>
      <c r="E14" s="369"/>
      <c r="F14" s="369"/>
      <c r="G14" s="369"/>
      <c r="H14" s="369"/>
      <c r="I14" s="369"/>
      <c r="J14" s="369"/>
      <c r="K14" s="369"/>
      <c r="L14" s="369"/>
      <c r="M14" s="369"/>
      <c r="N14" s="369"/>
      <c r="O14" s="369"/>
      <c r="P14" s="370"/>
      <c r="Q14" s="101"/>
      <c r="R14" s="53"/>
      <c r="S14" s="53"/>
      <c r="T14" s="53"/>
      <c r="U14" s="53"/>
      <c r="V14" s="101"/>
      <c r="W14" s="53"/>
      <c r="X14" s="53"/>
      <c r="Y14" s="53"/>
      <c r="Z14" s="53"/>
      <c r="AA14" s="53"/>
      <c r="AB14" s="53"/>
      <c r="AC14" s="53"/>
      <c r="AD14" s="53"/>
    </row>
    <row r="15" spans="1:30" ht="4.5" customHeight="1" thickBot="1" x14ac:dyDescent="0.25">
      <c r="A15" s="101"/>
      <c r="B15" s="371"/>
      <c r="C15" s="372"/>
      <c r="D15" s="372"/>
      <c r="E15" s="372"/>
      <c r="F15" s="372"/>
      <c r="G15" s="372"/>
      <c r="H15" s="372"/>
      <c r="I15" s="372"/>
      <c r="J15" s="372"/>
      <c r="K15" s="372"/>
      <c r="L15" s="372"/>
      <c r="M15" s="372"/>
      <c r="N15" s="372"/>
      <c r="O15" s="372"/>
      <c r="P15" s="373"/>
      <c r="Q15" s="101"/>
      <c r="R15" s="53"/>
      <c r="S15" s="53"/>
      <c r="T15" s="53"/>
      <c r="U15" s="53"/>
      <c r="V15" s="101"/>
      <c r="W15" s="53"/>
      <c r="X15" s="53"/>
      <c r="Y15" s="53"/>
      <c r="Z15" s="53"/>
      <c r="AA15" s="53"/>
      <c r="AB15" s="53"/>
      <c r="AC15" s="53"/>
      <c r="AD15" s="53"/>
    </row>
    <row r="16" spans="1:30" ht="32.25" customHeight="1" thickBot="1" x14ac:dyDescent="0.25">
      <c r="A16" s="101"/>
      <c r="B16" s="62" t="s">
        <v>25</v>
      </c>
      <c r="C16" s="387" t="s">
        <v>218</v>
      </c>
      <c r="D16" s="468"/>
      <c r="E16" s="468"/>
      <c r="F16" s="468"/>
      <c r="G16" s="468"/>
      <c r="H16" s="468"/>
      <c r="I16" s="468"/>
      <c r="J16" s="468"/>
      <c r="K16" s="468"/>
      <c r="L16" s="468"/>
      <c r="M16" s="468"/>
      <c r="N16" s="468"/>
      <c r="O16" s="468"/>
      <c r="P16" s="469"/>
      <c r="Q16" s="101"/>
      <c r="R16" s="53"/>
      <c r="S16" s="53"/>
      <c r="T16" s="53"/>
      <c r="U16" s="53"/>
      <c r="V16" s="101"/>
      <c r="W16" s="53"/>
      <c r="X16" s="53"/>
      <c r="Y16" s="53"/>
      <c r="Z16" s="53"/>
      <c r="AA16" s="53"/>
      <c r="AB16" s="53"/>
      <c r="AC16" s="53"/>
      <c r="AD16" s="53"/>
    </row>
    <row r="17" spans="1:30" ht="4.5" customHeight="1" thickBot="1" x14ac:dyDescent="0.25">
      <c r="A17" s="101"/>
      <c r="B17" s="371"/>
      <c r="C17" s="372"/>
      <c r="D17" s="372"/>
      <c r="E17" s="372"/>
      <c r="F17" s="372"/>
      <c r="G17" s="372"/>
      <c r="H17" s="372"/>
      <c r="I17" s="372"/>
      <c r="J17" s="372"/>
      <c r="K17" s="372"/>
      <c r="L17" s="372"/>
      <c r="M17" s="372"/>
      <c r="N17" s="372"/>
      <c r="O17" s="372"/>
      <c r="P17" s="373"/>
      <c r="Q17" s="101"/>
      <c r="R17" s="53"/>
      <c r="S17" s="53"/>
      <c r="T17" s="53"/>
      <c r="U17" s="53"/>
      <c r="V17" s="101"/>
      <c r="W17" s="53"/>
      <c r="X17" s="53"/>
      <c r="Y17" s="53"/>
      <c r="Z17" s="53"/>
      <c r="AA17" s="53"/>
      <c r="AB17" s="53"/>
      <c r="AC17" s="53"/>
      <c r="AD17" s="53"/>
    </row>
    <row r="18" spans="1:30" ht="26.25" customHeight="1" thickBot="1" x14ac:dyDescent="0.25">
      <c r="A18" s="101"/>
      <c r="B18" s="62" t="s">
        <v>11</v>
      </c>
      <c r="C18" s="377" t="s">
        <v>255</v>
      </c>
      <c r="D18" s="378"/>
      <c r="E18" s="378"/>
      <c r="F18" s="378"/>
      <c r="G18" s="378"/>
      <c r="H18" s="378"/>
      <c r="I18" s="378"/>
      <c r="J18" s="378"/>
      <c r="K18" s="378"/>
      <c r="L18" s="378"/>
      <c r="M18" s="378"/>
      <c r="N18" s="378"/>
      <c r="O18" s="378"/>
      <c r="P18" s="379"/>
      <c r="Q18" s="101"/>
      <c r="R18" s="53"/>
      <c r="S18" s="53"/>
      <c r="T18" s="53"/>
      <c r="U18" s="53"/>
      <c r="V18" s="101"/>
      <c r="W18" s="53"/>
      <c r="X18" s="53"/>
      <c r="Y18" s="53"/>
      <c r="Z18" s="53"/>
      <c r="AA18" s="53"/>
      <c r="AB18" s="53"/>
      <c r="AC18" s="53"/>
      <c r="AD18" s="53"/>
    </row>
    <row r="19" spans="1:30" ht="4.5" customHeight="1" thickBot="1" x14ac:dyDescent="0.25">
      <c r="A19" s="101"/>
      <c r="B19" s="380"/>
      <c r="C19" s="380"/>
      <c r="D19" s="380"/>
      <c r="E19" s="380"/>
      <c r="F19" s="380"/>
      <c r="G19" s="380"/>
      <c r="H19" s="380"/>
      <c r="I19" s="380"/>
      <c r="J19" s="380"/>
      <c r="K19" s="380"/>
      <c r="L19" s="380"/>
      <c r="M19" s="380"/>
      <c r="N19" s="380"/>
      <c r="O19" s="380"/>
      <c r="P19" s="380"/>
      <c r="Q19" s="101"/>
      <c r="R19" s="53"/>
      <c r="S19" s="53"/>
      <c r="T19" s="53"/>
      <c r="U19" s="53"/>
      <c r="V19" s="101"/>
      <c r="W19" s="53"/>
      <c r="X19" s="53"/>
      <c r="Y19" s="53"/>
      <c r="Z19" s="53"/>
      <c r="AA19" s="53"/>
      <c r="AB19" s="53"/>
      <c r="AC19" s="53"/>
      <c r="AD19" s="53"/>
    </row>
    <row r="20" spans="1:30" ht="17.25" customHeight="1" thickBot="1" x14ac:dyDescent="0.25">
      <c r="A20" s="101"/>
      <c r="B20" s="381" t="s">
        <v>26</v>
      </c>
      <c r="C20" s="382"/>
      <c r="D20" s="382"/>
      <c r="E20" s="382"/>
      <c r="F20" s="382"/>
      <c r="G20" s="382"/>
      <c r="H20" s="382"/>
      <c r="I20" s="382"/>
      <c r="J20" s="382"/>
      <c r="K20" s="382"/>
      <c r="L20" s="382"/>
      <c r="M20" s="382"/>
      <c r="N20" s="382"/>
      <c r="O20" s="382"/>
      <c r="P20" s="383"/>
      <c r="Q20" s="101"/>
      <c r="R20" s="53"/>
      <c r="S20" s="53"/>
      <c r="T20" s="53"/>
      <c r="U20" s="53"/>
      <c r="V20" s="101"/>
      <c r="W20" s="53"/>
      <c r="X20" s="53"/>
      <c r="Y20" s="53"/>
      <c r="Z20" s="53"/>
      <c r="AA20" s="53"/>
      <c r="AB20" s="53"/>
      <c r="AC20" s="53"/>
      <c r="AD20" s="53"/>
    </row>
    <row r="21" spans="1:30" ht="4.5" customHeight="1" thickBot="1" x14ac:dyDescent="0.25">
      <c r="A21" s="101"/>
      <c r="B21" s="384"/>
      <c r="C21" s="385"/>
      <c r="D21" s="385"/>
      <c r="E21" s="385"/>
      <c r="F21" s="385"/>
      <c r="G21" s="385"/>
      <c r="H21" s="385"/>
      <c r="I21" s="385"/>
      <c r="J21" s="385"/>
      <c r="K21" s="385"/>
      <c r="L21" s="385"/>
      <c r="M21" s="385"/>
      <c r="N21" s="385"/>
      <c r="O21" s="385"/>
      <c r="P21" s="386"/>
      <c r="Q21" s="101"/>
      <c r="R21" s="53"/>
      <c r="S21" s="53"/>
      <c r="T21" s="53"/>
      <c r="U21" s="53"/>
      <c r="V21" s="101"/>
      <c r="W21" s="53"/>
      <c r="X21" s="53"/>
      <c r="Y21" s="53"/>
      <c r="Z21" s="53"/>
      <c r="AA21" s="53"/>
      <c r="AB21" s="53"/>
      <c r="AC21" s="53"/>
      <c r="AD21" s="53"/>
    </row>
    <row r="22" spans="1:30" ht="51" customHeight="1" thickBot="1" x14ac:dyDescent="0.25">
      <c r="A22" s="101"/>
      <c r="B22" s="62" t="s">
        <v>3</v>
      </c>
      <c r="C22" s="387" t="s">
        <v>251</v>
      </c>
      <c r="D22" s="369"/>
      <c r="E22" s="369"/>
      <c r="F22" s="369"/>
      <c r="G22" s="369"/>
      <c r="H22" s="369"/>
      <c r="I22" s="369"/>
      <c r="J22" s="369"/>
      <c r="K22" s="369"/>
      <c r="L22" s="369"/>
      <c r="M22" s="369"/>
      <c r="N22" s="369"/>
      <c r="O22" s="369"/>
      <c r="P22" s="370"/>
      <c r="Q22" s="101"/>
      <c r="R22" s="53"/>
      <c r="S22" s="53"/>
      <c r="T22" s="53"/>
    </row>
    <row r="23" spans="1:30" ht="4.5" customHeight="1" thickBot="1" x14ac:dyDescent="0.25">
      <c r="A23" s="101"/>
      <c r="B23" s="371"/>
      <c r="C23" s="372"/>
      <c r="D23" s="372"/>
      <c r="E23" s="372"/>
      <c r="F23" s="372"/>
      <c r="G23" s="372"/>
      <c r="H23" s="372"/>
      <c r="I23" s="372"/>
      <c r="J23" s="372"/>
      <c r="K23" s="372"/>
      <c r="L23" s="372"/>
      <c r="M23" s="372"/>
      <c r="N23" s="372"/>
      <c r="O23" s="372"/>
      <c r="P23" s="373"/>
      <c r="Q23" s="101"/>
      <c r="R23" s="53"/>
      <c r="S23" s="53"/>
      <c r="T23" s="53"/>
    </row>
    <row r="24" spans="1:30" ht="82.5" customHeight="1" thickBot="1" x14ac:dyDescent="0.25">
      <c r="A24" s="101"/>
      <c r="B24" s="62" t="s">
        <v>12</v>
      </c>
      <c r="C24" s="374" t="s">
        <v>220</v>
      </c>
      <c r="D24" s="388"/>
      <c r="E24" s="388"/>
      <c r="F24" s="388"/>
      <c r="G24" s="388"/>
      <c r="H24" s="388"/>
      <c r="I24" s="388"/>
      <c r="J24" s="388"/>
      <c r="K24" s="388"/>
      <c r="L24" s="388"/>
      <c r="M24" s="388"/>
      <c r="N24" s="388"/>
      <c r="O24" s="388"/>
      <c r="P24" s="389"/>
      <c r="Q24" s="101"/>
      <c r="R24" s="53"/>
      <c r="S24" s="53"/>
      <c r="T24" s="53"/>
    </row>
    <row r="25" spans="1:30" ht="4.5" customHeight="1" thickBot="1" x14ac:dyDescent="0.25">
      <c r="A25" s="101"/>
      <c r="B25" s="390"/>
      <c r="C25" s="391"/>
      <c r="D25" s="391"/>
      <c r="E25" s="391"/>
      <c r="F25" s="391"/>
      <c r="G25" s="391"/>
      <c r="H25" s="391"/>
      <c r="I25" s="391"/>
      <c r="J25" s="391"/>
      <c r="K25" s="391"/>
      <c r="L25" s="391"/>
      <c r="M25" s="391"/>
      <c r="N25" s="391"/>
      <c r="O25" s="391"/>
      <c r="P25" s="392"/>
      <c r="Q25" s="101"/>
      <c r="R25" s="53"/>
      <c r="S25" s="53"/>
      <c r="T25" s="53"/>
    </row>
    <row r="26" spans="1:30" ht="13.5" customHeight="1" thickBot="1" x14ac:dyDescent="0.25">
      <c r="A26" s="101"/>
      <c r="B26" s="63" t="s">
        <v>2</v>
      </c>
      <c r="C26" s="393">
        <v>0.8</v>
      </c>
      <c r="D26" s="394"/>
      <c r="E26" s="394"/>
      <c r="F26" s="394"/>
      <c r="G26" s="394"/>
      <c r="H26" s="394"/>
      <c r="I26" s="394"/>
      <c r="J26" s="394"/>
      <c r="K26" s="394"/>
      <c r="L26" s="394"/>
      <c r="M26" s="394"/>
      <c r="N26" s="394"/>
      <c r="O26" s="394"/>
      <c r="P26" s="395"/>
      <c r="Q26" s="101"/>
      <c r="R26" s="53"/>
      <c r="S26" s="53"/>
      <c r="T26" s="53"/>
    </row>
    <row r="27" spans="1:30" ht="4.5" customHeight="1" thickBot="1" x14ac:dyDescent="0.25">
      <c r="A27" s="101"/>
      <c r="B27" s="396"/>
      <c r="C27" s="397"/>
      <c r="D27" s="397"/>
      <c r="E27" s="397"/>
      <c r="F27" s="397"/>
      <c r="G27" s="397"/>
      <c r="H27" s="397"/>
      <c r="I27" s="397"/>
      <c r="J27" s="397"/>
      <c r="K27" s="397"/>
      <c r="L27" s="397"/>
      <c r="M27" s="397"/>
      <c r="N27" s="397"/>
      <c r="O27" s="397"/>
      <c r="P27" s="398"/>
      <c r="Q27" s="101"/>
      <c r="R27" s="53"/>
      <c r="S27" s="53"/>
      <c r="T27" s="53"/>
    </row>
    <row r="28" spans="1:30" ht="12.75" customHeight="1" thickBot="1" x14ac:dyDescent="0.25">
      <c r="A28" s="101"/>
      <c r="B28" s="63" t="s">
        <v>13</v>
      </c>
      <c r="C28" s="64" t="s">
        <v>14</v>
      </c>
      <c r="D28" s="399" t="s">
        <v>241</v>
      </c>
      <c r="E28" s="394"/>
      <c r="F28" s="394"/>
      <c r="G28" s="395"/>
      <c r="H28" s="400" t="s">
        <v>15</v>
      </c>
      <c r="I28" s="400"/>
      <c r="J28" s="400"/>
      <c r="K28" s="399" t="s">
        <v>244</v>
      </c>
      <c r="L28" s="394"/>
      <c r="M28" s="395"/>
      <c r="N28" s="401" t="s">
        <v>16</v>
      </c>
      <c r="O28" s="402"/>
      <c r="P28" s="65" t="s">
        <v>205</v>
      </c>
      <c r="Q28" s="101"/>
      <c r="R28" s="53"/>
      <c r="S28" s="53"/>
      <c r="T28" s="53"/>
    </row>
    <row r="29" spans="1:30" ht="4.5" customHeight="1" thickBot="1" x14ac:dyDescent="0.25">
      <c r="A29" s="101"/>
      <c r="B29" s="403"/>
      <c r="C29" s="404"/>
      <c r="D29" s="404"/>
      <c r="E29" s="404"/>
      <c r="F29" s="404"/>
      <c r="G29" s="404"/>
      <c r="H29" s="404"/>
      <c r="I29" s="404"/>
      <c r="J29" s="404"/>
      <c r="K29" s="404"/>
      <c r="L29" s="404"/>
      <c r="M29" s="404"/>
      <c r="N29" s="404"/>
      <c r="O29" s="404"/>
      <c r="P29" s="405"/>
      <c r="Q29" s="101"/>
      <c r="R29" s="53"/>
      <c r="S29" s="53"/>
      <c r="T29" s="53"/>
    </row>
    <row r="30" spans="1:30" ht="13.5" thickBot="1" x14ac:dyDescent="0.25">
      <c r="A30" s="101"/>
      <c r="B30" s="87" t="s">
        <v>7</v>
      </c>
      <c r="C30" s="406" t="s">
        <v>179</v>
      </c>
      <c r="D30" s="407"/>
      <c r="E30" s="407"/>
      <c r="F30" s="407"/>
      <c r="G30" s="407"/>
      <c r="H30" s="407"/>
      <c r="I30" s="407"/>
      <c r="J30" s="407"/>
      <c r="K30" s="407"/>
      <c r="L30" s="407"/>
      <c r="M30" s="407"/>
      <c r="N30" s="407"/>
      <c r="O30" s="407"/>
      <c r="P30" s="408"/>
      <c r="Q30" s="101"/>
      <c r="R30" s="53"/>
      <c r="S30" s="53"/>
      <c r="T30" s="53"/>
    </row>
    <row r="31" spans="1:30" ht="4.5" customHeight="1" thickBot="1" x14ac:dyDescent="0.25">
      <c r="A31" s="101"/>
      <c r="B31" s="371"/>
      <c r="C31" s="372"/>
      <c r="D31" s="372"/>
      <c r="E31" s="372"/>
      <c r="F31" s="372"/>
      <c r="G31" s="372"/>
      <c r="H31" s="372"/>
      <c r="I31" s="372"/>
      <c r="J31" s="372"/>
      <c r="K31" s="372"/>
      <c r="L31" s="372"/>
      <c r="M31" s="372"/>
      <c r="N31" s="372"/>
      <c r="O31" s="372"/>
      <c r="P31" s="373"/>
      <c r="Q31" s="101"/>
      <c r="R31" s="53"/>
      <c r="S31" s="53"/>
      <c r="T31" s="53"/>
    </row>
    <row r="32" spans="1:30" ht="13.5" thickBot="1" x14ac:dyDescent="0.25">
      <c r="A32" s="101"/>
      <c r="B32" s="87" t="s">
        <v>4</v>
      </c>
      <c r="C32" s="409" t="s">
        <v>71</v>
      </c>
      <c r="D32" s="407"/>
      <c r="E32" s="407"/>
      <c r="F32" s="407"/>
      <c r="G32" s="407"/>
      <c r="H32" s="407"/>
      <c r="I32" s="407"/>
      <c r="J32" s="407"/>
      <c r="K32" s="407"/>
      <c r="L32" s="407"/>
      <c r="M32" s="407"/>
      <c r="N32" s="407"/>
      <c r="O32" s="407"/>
      <c r="P32" s="408"/>
      <c r="Q32" s="101"/>
      <c r="R32" s="53"/>
      <c r="S32" s="53"/>
      <c r="T32" s="53"/>
    </row>
    <row r="33" spans="1:20" ht="4.5" customHeight="1" thickBot="1" x14ac:dyDescent="0.25">
      <c r="A33" s="101"/>
      <c r="B33" s="371"/>
      <c r="C33" s="372"/>
      <c r="D33" s="372"/>
      <c r="E33" s="372"/>
      <c r="F33" s="372"/>
      <c r="G33" s="372"/>
      <c r="H33" s="372"/>
      <c r="I33" s="372"/>
      <c r="J33" s="372"/>
      <c r="K33" s="372"/>
      <c r="L33" s="372"/>
      <c r="M33" s="372"/>
      <c r="N33" s="372"/>
      <c r="O33" s="372"/>
      <c r="P33" s="373"/>
      <c r="Q33" s="101"/>
      <c r="R33" s="53"/>
      <c r="S33" s="53"/>
      <c r="T33" s="53"/>
    </row>
    <row r="34" spans="1:20" ht="13.5" thickBot="1" x14ac:dyDescent="0.25">
      <c r="A34" s="101"/>
      <c r="B34" s="87" t="s">
        <v>23</v>
      </c>
      <c r="C34" s="409" t="s">
        <v>71</v>
      </c>
      <c r="D34" s="407"/>
      <c r="E34" s="407"/>
      <c r="F34" s="407"/>
      <c r="G34" s="407"/>
      <c r="H34" s="407"/>
      <c r="I34" s="407"/>
      <c r="J34" s="407"/>
      <c r="K34" s="407"/>
      <c r="L34" s="407"/>
      <c r="M34" s="407"/>
      <c r="N34" s="407"/>
      <c r="O34" s="407"/>
      <c r="P34" s="408"/>
      <c r="Q34" s="101"/>
      <c r="R34" s="53"/>
      <c r="S34" s="53"/>
      <c r="T34" s="53"/>
    </row>
    <row r="35" spans="1:20" ht="4.5" customHeight="1" thickBot="1" x14ac:dyDescent="0.25">
      <c r="A35" s="101"/>
      <c r="B35" s="365"/>
      <c r="C35" s="366"/>
      <c r="D35" s="366"/>
      <c r="E35" s="366"/>
      <c r="F35" s="366"/>
      <c r="G35" s="366"/>
      <c r="H35" s="366"/>
      <c r="I35" s="366"/>
      <c r="J35" s="366"/>
      <c r="K35" s="366"/>
      <c r="L35" s="366"/>
      <c r="M35" s="366"/>
      <c r="N35" s="366"/>
      <c r="O35" s="366"/>
      <c r="P35" s="367"/>
      <c r="Q35" s="101"/>
      <c r="R35" s="53"/>
      <c r="S35" s="53"/>
      <c r="T35" s="53"/>
    </row>
    <row r="36" spans="1:20" ht="16.5" customHeight="1" thickBot="1" x14ac:dyDescent="0.25">
      <c r="A36" s="101"/>
      <c r="B36" s="87" t="s">
        <v>64</v>
      </c>
      <c r="C36" s="406" t="s">
        <v>70</v>
      </c>
      <c r="D36" s="407"/>
      <c r="E36" s="407"/>
      <c r="F36" s="407"/>
      <c r="G36" s="407"/>
      <c r="H36" s="407"/>
      <c r="I36" s="407"/>
      <c r="J36" s="407"/>
      <c r="K36" s="407"/>
      <c r="L36" s="407"/>
      <c r="M36" s="407"/>
      <c r="N36" s="407"/>
      <c r="O36" s="407"/>
      <c r="P36" s="408"/>
      <c r="Q36" s="101"/>
      <c r="R36" s="53"/>
      <c r="S36" s="53"/>
      <c r="T36" s="53"/>
    </row>
    <row r="37" spans="1:20" ht="4.5" customHeight="1" thickBot="1" x14ac:dyDescent="0.25">
      <c r="A37" s="101"/>
      <c r="B37" s="90"/>
      <c r="C37" s="90"/>
      <c r="D37" s="90"/>
      <c r="E37" s="90"/>
      <c r="F37" s="90"/>
      <c r="G37" s="90"/>
      <c r="H37" s="90"/>
      <c r="I37" s="90"/>
      <c r="J37" s="90"/>
      <c r="K37" s="90"/>
      <c r="L37" s="90"/>
      <c r="M37" s="90"/>
      <c r="N37" s="90"/>
      <c r="O37" s="90"/>
      <c r="P37" s="90"/>
      <c r="Q37" s="101"/>
      <c r="R37" s="53"/>
      <c r="S37" s="53"/>
      <c r="T37" s="53"/>
    </row>
    <row r="38" spans="1:20" ht="13.5" thickBot="1" x14ac:dyDescent="0.25">
      <c r="A38" s="101"/>
      <c r="B38" s="410" t="s">
        <v>17</v>
      </c>
      <c r="C38" s="411"/>
      <c r="D38" s="411"/>
      <c r="E38" s="411"/>
      <c r="F38" s="411"/>
      <c r="G38" s="411"/>
      <c r="H38" s="411"/>
      <c r="I38" s="411"/>
      <c r="J38" s="411"/>
      <c r="K38" s="411"/>
      <c r="L38" s="411"/>
      <c r="M38" s="411"/>
      <c r="N38" s="411"/>
      <c r="O38" s="412"/>
      <c r="P38" s="413"/>
      <c r="Q38" s="101"/>
      <c r="R38" s="53"/>
      <c r="S38" s="53"/>
      <c r="T38" s="53"/>
    </row>
    <row r="39" spans="1:20" ht="13.5" thickBot="1" x14ac:dyDescent="0.25">
      <c r="A39" s="101"/>
      <c r="B39" s="91" t="s">
        <v>22</v>
      </c>
      <c r="C39" s="410" t="s">
        <v>18</v>
      </c>
      <c r="D39" s="411"/>
      <c r="E39" s="411"/>
      <c r="F39" s="411"/>
      <c r="G39" s="413"/>
      <c r="H39" s="410" t="s">
        <v>7</v>
      </c>
      <c r="I39" s="411"/>
      <c r="J39" s="411"/>
      <c r="K39" s="411"/>
      <c r="L39" s="413"/>
      <c r="M39" s="410" t="s">
        <v>19</v>
      </c>
      <c r="N39" s="411"/>
      <c r="O39" s="412"/>
      <c r="P39" s="413"/>
      <c r="Q39" s="101"/>
      <c r="R39" s="53"/>
      <c r="S39" s="53"/>
      <c r="T39" s="53"/>
    </row>
    <row r="40" spans="1:20" ht="54" customHeight="1" x14ac:dyDescent="0.2">
      <c r="A40" s="101"/>
      <c r="B40" s="137" t="s">
        <v>225</v>
      </c>
      <c r="C40" s="414" t="s">
        <v>245</v>
      </c>
      <c r="D40" s="415"/>
      <c r="E40" s="415"/>
      <c r="F40" s="415"/>
      <c r="G40" s="416"/>
      <c r="H40" s="414" t="s">
        <v>219</v>
      </c>
      <c r="I40" s="415"/>
      <c r="J40" s="415"/>
      <c r="K40" s="415"/>
      <c r="L40" s="416"/>
      <c r="M40" s="414" t="s">
        <v>215</v>
      </c>
      <c r="N40" s="415"/>
      <c r="O40" s="415"/>
      <c r="P40" s="417"/>
      <c r="Q40" s="101"/>
      <c r="R40" s="53"/>
      <c r="S40" s="53"/>
      <c r="T40" s="53"/>
    </row>
    <row r="41" spans="1:20" ht="55.5" customHeight="1" thickBot="1" x14ac:dyDescent="0.25">
      <c r="A41" s="101"/>
      <c r="B41" s="138" t="s">
        <v>226</v>
      </c>
      <c r="C41" s="418" t="s">
        <v>245</v>
      </c>
      <c r="D41" s="419"/>
      <c r="E41" s="419"/>
      <c r="F41" s="419"/>
      <c r="G41" s="420"/>
      <c r="H41" s="418" t="s">
        <v>219</v>
      </c>
      <c r="I41" s="419"/>
      <c r="J41" s="419"/>
      <c r="K41" s="419"/>
      <c r="L41" s="420"/>
      <c r="M41" s="418" t="s">
        <v>215</v>
      </c>
      <c r="N41" s="419"/>
      <c r="O41" s="419"/>
      <c r="P41" s="421"/>
      <c r="Q41" s="101"/>
      <c r="R41" s="53"/>
      <c r="S41" s="53"/>
      <c r="T41" s="53"/>
    </row>
    <row r="42" spans="1:20" ht="13.5" customHeight="1" x14ac:dyDescent="0.2">
      <c r="A42" s="101"/>
      <c r="B42" s="92"/>
      <c r="C42" s="422"/>
      <c r="D42" s="422"/>
      <c r="E42" s="422"/>
      <c r="F42" s="422"/>
      <c r="G42" s="422"/>
      <c r="H42" s="422"/>
      <c r="I42" s="422"/>
      <c r="J42" s="422"/>
      <c r="K42" s="422"/>
      <c r="L42" s="422"/>
      <c r="M42" s="422"/>
      <c r="N42" s="422"/>
      <c r="O42" s="422"/>
      <c r="P42" s="423"/>
      <c r="Q42" s="101"/>
      <c r="R42" s="53"/>
      <c r="S42" s="53"/>
      <c r="T42" s="53"/>
    </row>
    <row r="43" spans="1:20" ht="12.75" customHeight="1" x14ac:dyDescent="0.2">
      <c r="A43" s="101"/>
      <c r="B43" s="92"/>
      <c r="C43" s="424"/>
      <c r="D43" s="424"/>
      <c r="E43" s="424"/>
      <c r="F43" s="424"/>
      <c r="G43" s="424"/>
      <c r="H43" s="424"/>
      <c r="I43" s="424"/>
      <c r="J43" s="424"/>
      <c r="K43" s="424"/>
      <c r="L43" s="424"/>
      <c r="M43" s="424"/>
      <c r="N43" s="424"/>
      <c r="O43" s="424"/>
      <c r="P43" s="425"/>
      <c r="Q43" s="101"/>
      <c r="R43" s="53"/>
      <c r="S43" s="53"/>
      <c r="T43" s="53"/>
    </row>
    <row r="44" spans="1:20" ht="11.25" customHeight="1" thickBot="1" x14ac:dyDescent="0.25">
      <c r="A44" s="101"/>
      <c r="B44" s="93"/>
      <c r="C44" s="426"/>
      <c r="D44" s="426"/>
      <c r="E44" s="426"/>
      <c r="F44" s="426"/>
      <c r="G44" s="426"/>
      <c r="H44" s="426"/>
      <c r="I44" s="426"/>
      <c r="J44" s="426"/>
      <c r="K44" s="426"/>
      <c r="L44" s="426"/>
      <c r="M44" s="426"/>
      <c r="N44" s="426"/>
      <c r="O44" s="426"/>
      <c r="P44" s="427"/>
      <c r="Q44" s="101"/>
      <c r="R44" s="53"/>
      <c r="S44" s="53"/>
      <c r="T44" s="53"/>
    </row>
    <row r="45" spans="1:20" ht="4.5" customHeight="1" thickBot="1" x14ac:dyDescent="0.25">
      <c r="A45" s="101"/>
      <c r="B45" s="94"/>
      <c r="C45" s="94"/>
      <c r="D45" s="94"/>
      <c r="E45" s="94"/>
      <c r="F45" s="94"/>
      <c r="G45" s="94"/>
      <c r="H45" s="94"/>
      <c r="I45" s="94"/>
      <c r="J45" s="94"/>
      <c r="K45" s="94"/>
      <c r="L45" s="94"/>
      <c r="M45" s="94"/>
      <c r="N45" s="94"/>
      <c r="O45" s="94"/>
      <c r="P45" s="94"/>
      <c r="Q45" s="101"/>
      <c r="R45" s="53"/>
      <c r="S45" s="53"/>
      <c r="T45" s="53"/>
    </row>
    <row r="46" spans="1:20" ht="13.5" customHeight="1" thickBot="1" x14ac:dyDescent="0.25">
      <c r="A46" s="101"/>
      <c r="B46" s="381" t="s">
        <v>8</v>
      </c>
      <c r="C46" s="382"/>
      <c r="D46" s="382"/>
      <c r="E46" s="382"/>
      <c r="F46" s="382"/>
      <c r="G46" s="382"/>
      <c r="H46" s="382"/>
      <c r="I46" s="382"/>
      <c r="J46" s="382"/>
      <c r="K46" s="382"/>
      <c r="L46" s="382"/>
      <c r="M46" s="382"/>
      <c r="N46" s="382"/>
      <c r="O46" s="382"/>
      <c r="P46" s="383"/>
      <c r="Q46" s="101"/>
      <c r="R46" s="53"/>
      <c r="S46" s="53"/>
      <c r="T46" s="53"/>
    </row>
    <row r="47" spans="1:20" ht="4.5" customHeight="1" thickBot="1" x14ac:dyDescent="0.25">
      <c r="A47" s="101"/>
      <c r="B47" s="95"/>
      <c r="C47" s="90"/>
      <c r="D47" s="90"/>
      <c r="E47" s="90"/>
      <c r="F47" s="90"/>
      <c r="G47" s="90"/>
      <c r="H47" s="90"/>
      <c r="I47" s="90"/>
      <c r="J47" s="90"/>
      <c r="K47" s="90"/>
      <c r="L47" s="90"/>
      <c r="M47" s="90"/>
      <c r="N47" s="90"/>
      <c r="O47" s="90"/>
      <c r="P47" s="96"/>
      <c r="Q47" s="101"/>
      <c r="R47" s="53"/>
      <c r="S47" s="53"/>
      <c r="T47" s="53"/>
    </row>
    <row r="48" spans="1:20" x14ac:dyDescent="0.2">
      <c r="A48" s="101"/>
      <c r="B48" s="428" t="s">
        <v>20</v>
      </c>
      <c r="C48" s="66" t="s">
        <v>9</v>
      </c>
      <c r="D48" s="67" t="s">
        <v>149</v>
      </c>
      <c r="E48" s="67" t="s">
        <v>150</v>
      </c>
      <c r="F48" s="67" t="s">
        <v>151</v>
      </c>
      <c r="G48" s="67" t="s">
        <v>152</v>
      </c>
      <c r="H48" s="67" t="s">
        <v>153</v>
      </c>
      <c r="I48" s="67" t="s">
        <v>154</v>
      </c>
      <c r="J48" s="67" t="s">
        <v>155</v>
      </c>
      <c r="K48" s="67" t="s">
        <v>156</v>
      </c>
      <c r="L48" s="67" t="s">
        <v>157</v>
      </c>
      <c r="M48" s="67" t="s">
        <v>158</v>
      </c>
      <c r="N48" s="67" t="s">
        <v>159</v>
      </c>
      <c r="O48" s="68" t="s">
        <v>160</v>
      </c>
      <c r="P48" s="69" t="s">
        <v>24</v>
      </c>
      <c r="Q48" s="101"/>
      <c r="R48" s="53"/>
      <c r="S48" s="53"/>
      <c r="T48" s="53"/>
    </row>
    <row r="49" spans="1:20" ht="13.5" thickBot="1" x14ac:dyDescent="0.25">
      <c r="A49" s="101"/>
      <c r="B49" s="429"/>
      <c r="C49" s="70" t="s">
        <v>10</v>
      </c>
      <c r="D49" s="71"/>
      <c r="E49" s="71"/>
      <c r="F49" s="72">
        <f>+Reg_EficaciaNotificacion!C10/Reg_EficaciaNotificacion!C11</f>
        <v>1</v>
      </c>
      <c r="G49" s="73"/>
      <c r="H49" s="73"/>
      <c r="I49" s="72">
        <f>+Reg_EficaciaNotificacion!E10/Reg_EficaciaNotificacion!E11</f>
        <v>0.99935639581657276</v>
      </c>
      <c r="J49" s="73"/>
      <c r="K49" s="73"/>
      <c r="L49" s="72">
        <f>+Reg_EficaciaNotificacion!G10/Reg_EficaciaNotificacion!G11</f>
        <v>0.99870298313878081</v>
      </c>
      <c r="M49" s="73"/>
      <c r="N49" s="73"/>
      <c r="O49" s="72">
        <f>+Reg_EficaciaNotificacion!I10/Reg_EficaciaNotificacion!I11</f>
        <v>0.99651220727453915</v>
      </c>
      <c r="P49" s="72">
        <f>+Reg_EficaciaNotificacion!L10</f>
        <v>0.99875421368899309</v>
      </c>
      <c r="Q49" s="101"/>
      <c r="R49" s="53"/>
      <c r="S49" s="53"/>
      <c r="T49" s="53"/>
    </row>
    <row r="50" spans="1:20" ht="4.5" customHeight="1" thickBot="1" x14ac:dyDescent="0.25">
      <c r="A50" s="101"/>
      <c r="B50" s="97">
        <v>0.9</v>
      </c>
      <c r="C50" s="74" t="s">
        <v>2</v>
      </c>
      <c r="D50" s="74"/>
      <c r="E50" s="74"/>
      <c r="F50" s="75">
        <f>+$C$26</f>
        <v>0.8</v>
      </c>
      <c r="G50" s="74"/>
      <c r="H50" s="74"/>
      <c r="I50" s="75">
        <f>+$C$26</f>
        <v>0.8</v>
      </c>
      <c r="J50" s="74"/>
      <c r="K50" s="74"/>
      <c r="L50" s="75">
        <f>+$C$26</f>
        <v>0.8</v>
      </c>
      <c r="M50" s="74"/>
      <c r="N50" s="74"/>
      <c r="O50" s="75">
        <f>+$C$26</f>
        <v>0.8</v>
      </c>
      <c r="P50" s="75">
        <f>+$C$26</f>
        <v>0.8</v>
      </c>
      <c r="Q50" s="101"/>
      <c r="R50" s="53"/>
      <c r="S50" s="53"/>
      <c r="T50" s="53"/>
    </row>
    <row r="51" spans="1:20" ht="22.5" customHeight="1" thickBot="1" x14ac:dyDescent="0.25">
      <c r="A51" s="101"/>
      <c r="B51" s="381" t="s">
        <v>21</v>
      </c>
      <c r="C51" s="382"/>
      <c r="D51" s="382"/>
      <c r="E51" s="382"/>
      <c r="F51" s="382"/>
      <c r="G51" s="382"/>
      <c r="H51" s="382"/>
      <c r="I51" s="382"/>
      <c r="J51" s="382"/>
      <c r="K51" s="382"/>
      <c r="L51" s="382"/>
      <c r="M51" s="382"/>
      <c r="N51" s="382"/>
      <c r="O51" s="382"/>
      <c r="P51" s="383"/>
      <c r="Q51" s="101"/>
      <c r="R51" s="53"/>
      <c r="S51" s="53"/>
      <c r="T51" s="53"/>
    </row>
    <row r="52" spans="1:20" x14ac:dyDescent="0.2">
      <c r="A52" s="101"/>
      <c r="B52" s="435"/>
      <c r="C52" s="436"/>
      <c r="D52" s="436"/>
      <c r="E52" s="436"/>
      <c r="F52" s="436"/>
      <c r="G52" s="436"/>
      <c r="H52" s="436"/>
      <c r="I52" s="436"/>
      <c r="J52" s="436"/>
      <c r="K52" s="436"/>
      <c r="L52" s="436"/>
      <c r="M52" s="436"/>
      <c r="N52" s="436"/>
      <c r="O52" s="436"/>
      <c r="P52" s="437"/>
      <c r="Q52" s="101"/>
      <c r="R52" s="53"/>
      <c r="S52" s="53"/>
      <c r="T52" s="53"/>
    </row>
    <row r="53" spans="1:20" x14ac:dyDescent="0.2">
      <c r="A53" s="101"/>
      <c r="B53" s="438"/>
      <c r="C53" s="439"/>
      <c r="D53" s="439"/>
      <c r="E53" s="439"/>
      <c r="F53" s="439"/>
      <c r="G53" s="439"/>
      <c r="H53" s="439"/>
      <c r="I53" s="439"/>
      <c r="J53" s="439"/>
      <c r="K53" s="439"/>
      <c r="L53" s="439"/>
      <c r="M53" s="439"/>
      <c r="N53" s="439"/>
      <c r="O53" s="439"/>
      <c r="P53" s="440"/>
      <c r="Q53" s="101"/>
      <c r="R53" s="53"/>
      <c r="S53" s="53"/>
      <c r="T53" s="53"/>
    </row>
    <row r="54" spans="1:20" x14ac:dyDescent="0.2">
      <c r="A54" s="101"/>
      <c r="B54" s="438"/>
      <c r="C54" s="439"/>
      <c r="D54" s="439"/>
      <c r="E54" s="439"/>
      <c r="F54" s="439"/>
      <c r="G54" s="439"/>
      <c r="H54" s="439"/>
      <c r="I54" s="439"/>
      <c r="J54" s="439"/>
      <c r="K54" s="439"/>
      <c r="L54" s="439"/>
      <c r="M54" s="439"/>
      <c r="N54" s="439"/>
      <c r="O54" s="439"/>
      <c r="P54" s="440"/>
      <c r="Q54" s="101"/>
      <c r="R54" s="53"/>
      <c r="S54" s="53"/>
      <c r="T54" s="53"/>
    </row>
    <row r="55" spans="1:20" x14ac:dyDescent="0.2">
      <c r="A55" s="101"/>
      <c r="B55" s="438"/>
      <c r="C55" s="439"/>
      <c r="D55" s="439"/>
      <c r="E55" s="439"/>
      <c r="F55" s="439"/>
      <c r="G55" s="439"/>
      <c r="H55" s="439"/>
      <c r="I55" s="439"/>
      <c r="J55" s="439"/>
      <c r="K55" s="439"/>
      <c r="L55" s="439"/>
      <c r="M55" s="439"/>
      <c r="N55" s="439"/>
      <c r="O55" s="439"/>
      <c r="P55" s="440"/>
      <c r="Q55" s="101"/>
      <c r="R55" s="53"/>
      <c r="S55" s="53"/>
      <c r="T55" s="53"/>
    </row>
    <row r="56" spans="1:20" x14ac:dyDescent="0.2">
      <c r="A56" s="101"/>
      <c r="B56" s="438"/>
      <c r="C56" s="439"/>
      <c r="D56" s="439"/>
      <c r="E56" s="439"/>
      <c r="F56" s="439"/>
      <c r="G56" s="439"/>
      <c r="H56" s="439"/>
      <c r="I56" s="439"/>
      <c r="J56" s="439"/>
      <c r="K56" s="439"/>
      <c r="L56" s="439"/>
      <c r="M56" s="439"/>
      <c r="N56" s="439"/>
      <c r="O56" s="439"/>
      <c r="P56" s="440"/>
      <c r="Q56" s="101"/>
      <c r="R56" s="53"/>
      <c r="S56" s="53"/>
      <c r="T56" s="53"/>
    </row>
    <row r="57" spans="1:20" x14ac:dyDescent="0.2">
      <c r="A57" s="101"/>
      <c r="B57" s="438"/>
      <c r="C57" s="439"/>
      <c r="D57" s="439"/>
      <c r="E57" s="439"/>
      <c r="F57" s="439"/>
      <c r="G57" s="439"/>
      <c r="H57" s="439"/>
      <c r="I57" s="439"/>
      <c r="J57" s="439"/>
      <c r="K57" s="439"/>
      <c r="L57" s="439"/>
      <c r="M57" s="439"/>
      <c r="N57" s="439"/>
      <c r="O57" s="439"/>
      <c r="P57" s="440"/>
      <c r="Q57" s="101"/>
      <c r="R57" s="53"/>
      <c r="S57" s="53"/>
      <c r="T57" s="53"/>
    </row>
    <row r="58" spans="1:20" x14ac:dyDescent="0.2">
      <c r="A58" s="101"/>
      <c r="B58" s="438"/>
      <c r="C58" s="439"/>
      <c r="D58" s="439"/>
      <c r="E58" s="439"/>
      <c r="F58" s="439"/>
      <c r="G58" s="439"/>
      <c r="H58" s="439"/>
      <c r="I58" s="439"/>
      <c r="J58" s="439"/>
      <c r="K58" s="439"/>
      <c r="L58" s="439"/>
      <c r="M58" s="439"/>
      <c r="N58" s="439"/>
      <c r="O58" s="439"/>
      <c r="P58" s="440"/>
      <c r="Q58" s="101"/>
      <c r="R58" s="53"/>
      <c r="S58" s="53"/>
      <c r="T58" s="53"/>
    </row>
    <row r="59" spans="1:20" x14ac:dyDescent="0.2">
      <c r="A59" s="101"/>
      <c r="B59" s="438"/>
      <c r="C59" s="439"/>
      <c r="D59" s="439"/>
      <c r="E59" s="439"/>
      <c r="F59" s="439"/>
      <c r="G59" s="439"/>
      <c r="H59" s="439"/>
      <c r="I59" s="439"/>
      <c r="J59" s="439"/>
      <c r="K59" s="439"/>
      <c r="L59" s="439"/>
      <c r="M59" s="439"/>
      <c r="N59" s="439"/>
      <c r="O59" s="439"/>
      <c r="P59" s="440"/>
      <c r="Q59" s="101"/>
      <c r="R59" s="53"/>
      <c r="S59" s="53"/>
      <c r="T59" s="53"/>
    </row>
    <row r="60" spans="1:20" x14ac:dyDescent="0.2">
      <c r="A60" s="101"/>
      <c r="B60" s="438"/>
      <c r="C60" s="439"/>
      <c r="D60" s="439"/>
      <c r="E60" s="439"/>
      <c r="F60" s="439"/>
      <c r="G60" s="439"/>
      <c r="H60" s="439"/>
      <c r="I60" s="439"/>
      <c r="J60" s="439"/>
      <c r="K60" s="439"/>
      <c r="L60" s="439"/>
      <c r="M60" s="439"/>
      <c r="N60" s="439"/>
      <c r="O60" s="439"/>
      <c r="P60" s="440"/>
      <c r="Q60" s="101"/>
      <c r="R60" s="53"/>
      <c r="S60" s="53"/>
      <c r="T60" s="53"/>
    </row>
    <row r="61" spans="1:20" x14ac:dyDescent="0.2">
      <c r="A61" s="101"/>
      <c r="B61" s="438"/>
      <c r="C61" s="439"/>
      <c r="D61" s="439"/>
      <c r="E61" s="439"/>
      <c r="F61" s="439"/>
      <c r="G61" s="439"/>
      <c r="H61" s="439"/>
      <c r="I61" s="439"/>
      <c r="J61" s="439"/>
      <c r="K61" s="439"/>
      <c r="L61" s="439"/>
      <c r="M61" s="439"/>
      <c r="N61" s="439"/>
      <c r="O61" s="439"/>
      <c r="P61" s="440"/>
      <c r="Q61" s="101"/>
      <c r="R61" s="53"/>
      <c r="S61" s="53"/>
      <c r="T61" s="53"/>
    </row>
    <row r="62" spans="1:20" x14ac:dyDescent="0.2">
      <c r="A62" s="101"/>
      <c r="B62" s="438"/>
      <c r="C62" s="439"/>
      <c r="D62" s="439"/>
      <c r="E62" s="439"/>
      <c r="F62" s="439"/>
      <c r="G62" s="439"/>
      <c r="H62" s="439"/>
      <c r="I62" s="439"/>
      <c r="J62" s="439"/>
      <c r="K62" s="439"/>
      <c r="L62" s="439"/>
      <c r="M62" s="439"/>
      <c r="N62" s="439"/>
      <c r="O62" s="439"/>
      <c r="P62" s="440"/>
      <c r="Q62" s="101"/>
      <c r="R62" s="53"/>
      <c r="S62" s="53"/>
      <c r="T62" s="53"/>
    </row>
    <row r="63" spans="1:20" x14ac:dyDescent="0.2">
      <c r="A63" s="101"/>
      <c r="B63" s="438"/>
      <c r="C63" s="439"/>
      <c r="D63" s="439"/>
      <c r="E63" s="439"/>
      <c r="F63" s="439"/>
      <c r="G63" s="439"/>
      <c r="H63" s="439"/>
      <c r="I63" s="439"/>
      <c r="J63" s="439"/>
      <c r="K63" s="439"/>
      <c r="L63" s="439"/>
      <c r="M63" s="439"/>
      <c r="N63" s="439"/>
      <c r="O63" s="439"/>
      <c r="P63" s="440"/>
      <c r="Q63" s="101"/>
      <c r="R63" s="53"/>
      <c r="S63" s="53"/>
      <c r="T63" s="53"/>
    </row>
    <row r="64" spans="1:20" x14ac:dyDescent="0.2">
      <c r="A64" s="101"/>
      <c r="B64" s="438"/>
      <c r="C64" s="439"/>
      <c r="D64" s="439"/>
      <c r="E64" s="439"/>
      <c r="F64" s="439"/>
      <c r="G64" s="439"/>
      <c r="H64" s="439"/>
      <c r="I64" s="439"/>
      <c r="J64" s="439"/>
      <c r="K64" s="439"/>
      <c r="L64" s="439"/>
      <c r="M64" s="439"/>
      <c r="N64" s="439"/>
      <c r="O64" s="439"/>
      <c r="P64" s="440"/>
      <c r="Q64" s="101"/>
      <c r="R64" s="53"/>
      <c r="S64" s="53"/>
      <c r="T64" s="53"/>
    </row>
    <row r="65" spans="1:22" x14ac:dyDescent="0.2">
      <c r="A65" s="101"/>
      <c r="B65" s="438"/>
      <c r="C65" s="439"/>
      <c r="D65" s="439"/>
      <c r="E65" s="439"/>
      <c r="F65" s="439"/>
      <c r="G65" s="439"/>
      <c r="H65" s="439"/>
      <c r="I65" s="439"/>
      <c r="J65" s="439"/>
      <c r="K65" s="439"/>
      <c r="L65" s="439"/>
      <c r="M65" s="439"/>
      <c r="N65" s="439"/>
      <c r="O65" s="439"/>
      <c r="P65" s="440"/>
      <c r="Q65" s="101"/>
      <c r="R65" s="53"/>
      <c r="S65" s="53"/>
      <c r="T65" s="53"/>
    </row>
    <row r="66" spans="1:22" x14ac:dyDescent="0.2">
      <c r="A66" s="101"/>
      <c r="B66" s="438"/>
      <c r="C66" s="439"/>
      <c r="D66" s="439"/>
      <c r="E66" s="439"/>
      <c r="F66" s="439"/>
      <c r="G66" s="439"/>
      <c r="H66" s="439"/>
      <c r="I66" s="439"/>
      <c r="J66" s="439"/>
      <c r="K66" s="439"/>
      <c r="L66" s="439"/>
      <c r="M66" s="439"/>
      <c r="N66" s="439"/>
      <c r="O66" s="439"/>
      <c r="P66" s="440"/>
      <c r="Q66" s="101"/>
      <c r="R66" s="53"/>
      <c r="S66" s="53"/>
      <c r="T66" s="53"/>
    </row>
    <row r="67" spans="1:22" ht="13.5" thickBot="1" x14ac:dyDescent="0.25">
      <c r="A67" s="101"/>
      <c r="B67" s="441"/>
      <c r="C67" s="442"/>
      <c r="D67" s="442"/>
      <c r="E67" s="442"/>
      <c r="F67" s="442"/>
      <c r="G67" s="442"/>
      <c r="H67" s="442"/>
      <c r="I67" s="442"/>
      <c r="J67" s="442"/>
      <c r="K67" s="442"/>
      <c r="L67" s="442"/>
      <c r="M67" s="442"/>
      <c r="N67" s="442"/>
      <c r="O67" s="442"/>
      <c r="P67" s="443"/>
      <c r="Q67" s="101"/>
      <c r="R67" s="53"/>
      <c r="S67" s="53"/>
      <c r="T67" s="53"/>
    </row>
    <row r="68" spans="1:22" s="54" customFormat="1" ht="4.5" customHeight="1" thickBot="1" x14ac:dyDescent="0.25">
      <c r="A68" s="444"/>
      <c r="B68" s="444"/>
      <c r="C68" s="444"/>
      <c r="D68" s="444"/>
      <c r="E68" s="444"/>
      <c r="F68" s="444"/>
      <c r="G68" s="444"/>
      <c r="H68" s="444"/>
      <c r="I68" s="444"/>
      <c r="J68" s="444"/>
      <c r="K68" s="444"/>
      <c r="L68" s="444"/>
      <c r="M68" s="444"/>
      <c r="N68" s="444"/>
      <c r="O68" s="444"/>
      <c r="P68" s="444"/>
      <c r="Q68" s="444"/>
      <c r="R68" s="120"/>
      <c r="S68" s="120"/>
      <c r="T68" s="120"/>
      <c r="V68" s="100"/>
    </row>
    <row r="69" spans="1:22" ht="15" customHeight="1" x14ac:dyDescent="0.2">
      <c r="A69" s="101"/>
      <c r="B69" s="445" t="s">
        <v>5</v>
      </c>
      <c r="C69" s="447" t="s">
        <v>190</v>
      </c>
      <c r="D69" s="448"/>
      <c r="E69" s="448"/>
      <c r="F69" s="448"/>
      <c r="G69" s="448"/>
      <c r="H69" s="448"/>
      <c r="I69" s="448"/>
      <c r="J69" s="448"/>
      <c r="K69" s="448"/>
      <c r="L69" s="448"/>
      <c r="M69" s="448"/>
      <c r="N69" s="448"/>
      <c r="O69" s="448"/>
      <c r="P69" s="449"/>
      <c r="Q69" s="101"/>
      <c r="R69" s="53"/>
      <c r="S69" s="53"/>
      <c r="T69" s="53"/>
    </row>
    <row r="70" spans="1:22" ht="77.25" customHeight="1" thickBot="1" x14ac:dyDescent="0.25">
      <c r="A70" s="101"/>
      <c r="B70" s="446"/>
      <c r="C70" s="450" t="s">
        <v>276</v>
      </c>
      <c r="D70" s="451"/>
      <c r="E70" s="451"/>
      <c r="F70" s="451"/>
      <c r="G70" s="451"/>
      <c r="H70" s="451"/>
      <c r="I70" s="451"/>
      <c r="J70" s="451"/>
      <c r="K70" s="451"/>
      <c r="L70" s="451"/>
      <c r="M70" s="451"/>
      <c r="N70" s="451"/>
      <c r="O70" s="451"/>
      <c r="P70" s="452"/>
      <c r="Q70" s="101"/>
      <c r="R70" s="53"/>
      <c r="S70" s="53"/>
      <c r="T70" s="53"/>
    </row>
    <row r="71" spans="1:22" ht="15" customHeight="1" x14ac:dyDescent="0.2">
      <c r="A71" s="101"/>
      <c r="B71" s="446"/>
      <c r="C71" s="447" t="s">
        <v>191</v>
      </c>
      <c r="D71" s="448"/>
      <c r="E71" s="448"/>
      <c r="F71" s="448"/>
      <c r="G71" s="448"/>
      <c r="H71" s="448"/>
      <c r="I71" s="448"/>
      <c r="J71" s="448"/>
      <c r="K71" s="448"/>
      <c r="L71" s="448"/>
      <c r="M71" s="448"/>
      <c r="N71" s="448"/>
      <c r="O71" s="448"/>
      <c r="P71" s="449"/>
      <c r="Q71" s="101"/>
      <c r="R71" s="53"/>
      <c r="S71" s="53"/>
      <c r="T71" s="53"/>
    </row>
    <row r="72" spans="1:22" ht="79.5" customHeight="1" thickBot="1" x14ac:dyDescent="0.25">
      <c r="A72" s="101"/>
      <c r="B72" s="446"/>
      <c r="C72" s="450" t="s">
        <v>282</v>
      </c>
      <c r="D72" s="454"/>
      <c r="E72" s="454"/>
      <c r="F72" s="454"/>
      <c r="G72" s="454"/>
      <c r="H72" s="454"/>
      <c r="I72" s="454"/>
      <c r="J72" s="454"/>
      <c r="K72" s="454"/>
      <c r="L72" s="454"/>
      <c r="M72" s="454"/>
      <c r="N72" s="454"/>
      <c r="O72" s="454"/>
      <c r="P72" s="455"/>
      <c r="Q72" s="101"/>
      <c r="R72" s="53"/>
      <c r="S72" s="53"/>
      <c r="T72" s="53"/>
    </row>
    <row r="73" spans="1:22" ht="30.75" customHeight="1" thickBot="1" x14ac:dyDescent="0.25">
      <c r="A73" s="101"/>
      <c r="B73" s="139" t="s">
        <v>63</v>
      </c>
      <c r="C73" s="430" t="s">
        <v>192</v>
      </c>
      <c r="D73" s="431"/>
      <c r="E73" s="431"/>
      <c r="F73" s="431"/>
      <c r="G73" s="431"/>
      <c r="H73" s="431"/>
      <c r="I73" s="431"/>
      <c r="J73" s="431"/>
      <c r="K73" s="431"/>
      <c r="L73" s="431"/>
      <c r="M73" s="431"/>
      <c r="N73" s="431"/>
      <c r="O73" s="431"/>
      <c r="P73" s="432"/>
      <c r="Q73" s="101"/>
      <c r="R73" s="53"/>
      <c r="S73" s="53"/>
      <c r="T73" s="53"/>
    </row>
    <row r="74" spans="1:22" ht="27.75" customHeight="1" thickBot="1" x14ac:dyDescent="0.25">
      <c r="A74" s="101"/>
      <c r="B74" s="139" t="s">
        <v>84</v>
      </c>
      <c r="C74" s="433" t="s">
        <v>85</v>
      </c>
      <c r="D74" s="433"/>
      <c r="E74" s="433"/>
      <c r="F74" s="433"/>
      <c r="G74" s="433"/>
      <c r="H74" s="433"/>
      <c r="I74" s="433"/>
      <c r="J74" s="433"/>
      <c r="K74" s="433"/>
      <c r="L74" s="433"/>
      <c r="M74" s="433"/>
      <c r="N74" s="433"/>
      <c r="O74" s="433"/>
      <c r="P74" s="434"/>
      <c r="Q74" s="101"/>
      <c r="R74" s="53"/>
      <c r="S74" s="53"/>
      <c r="T74" s="53"/>
    </row>
    <row r="77" spans="1:22" x14ac:dyDescent="0.2">
      <c r="C77" s="55"/>
    </row>
    <row r="78" spans="1:22" hidden="1" x14ac:dyDescent="0.2">
      <c r="C78" s="50">
        <v>2018</v>
      </c>
    </row>
    <row r="79" spans="1:22" hidden="1" x14ac:dyDescent="0.2">
      <c r="C79" s="50">
        <v>2019</v>
      </c>
    </row>
    <row r="84" spans="2:108" x14ac:dyDescent="0.2">
      <c r="C84" s="53"/>
      <c r="R84" s="53"/>
      <c r="S84" s="53"/>
      <c r="T84" s="53"/>
      <c r="U84" s="53"/>
      <c r="V84" s="101"/>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BY84" s="53"/>
      <c r="BZ84" s="53"/>
      <c r="CA84" s="53"/>
      <c r="CB84" s="53"/>
      <c r="CC84" s="101"/>
      <c r="CD84" s="53"/>
      <c r="CE84" s="53"/>
      <c r="CF84" s="53"/>
      <c r="CG84" s="53"/>
      <c r="CH84" s="53"/>
      <c r="CI84" s="53"/>
      <c r="CJ84" s="53"/>
      <c r="CK84" s="53"/>
      <c r="CL84" s="53"/>
      <c r="CM84" s="53"/>
      <c r="CN84" s="53"/>
      <c r="CO84" s="53"/>
      <c r="CP84" s="53"/>
      <c r="CQ84" s="53"/>
      <c r="CR84" s="53"/>
      <c r="CS84" s="53"/>
      <c r="CT84" s="53"/>
      <c r="CU84" s="53"/>
      <c r="CV84" s="53"/>
      <c r="CW84" s="53"/>
      <c r="CX84" s="53"/>
      <c r="CY84" s="53"/>
      <c r="CZ84" s="53"/>
      <c r="DA84" s="53"/>
      <c r="DB84" s="53"/>
      <c r="DC84" s="53"/>
    </row>
    <row r="85" spans="2:108" s="51" customFormat="1" x14ac:dyDescent="0.2">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c r="BI85" s="53"/>
      <c r="BJ85" s="53"/>
      <c r="BK85" s="53"/>
      <c r="BL85" s="53"/>
      <c r="BM85" s="53"/>
      <c r="BN85" s="53"/>
      <c r="BO85" s="53"/>
      <c r="BP85" s="53"/>
      <c r="BQ85" s="53"/>
      <c r="BR85" s="53"/>
      <c r="BS85" s="53"/>
      <c r="BT85" s="53"/>
      <c r="BU85" s="53"/>
      <c r="BV85" s="53"/>
      <c r="BW85" s="53"/>
      <c r="BX85" s="53"/>
      <c r="BY85" s="53"/>
      <c r="BZ85" s="53"/>
      <c r="CA85" s="53"/>
      <c r="CB85" s="53"/>
      <c r="CC85" s="53"/>
      <c r="CD85" s="53"/>
      <c r="CE85" s="53"/>
      <c r="CF85" s="53"/>
      <c r="CG85" s="53"/>
      <c r="CH85" s="53"/>
      <c r="CI85" s="53"/>
      <c r="CJ85" s="53"/>
      <c r="CK85" s="53"/>
      <c r="CL85" s="53"/>
      <c r="CM85" s="53"/>
      <c r="CN85" s="53"/>
      <c r="CO85" s="53"/>
      <c r="CP85" s="53"/>
      <c r="CQ85" s="53"/>
      <c r="CR85" s="53"/>
      <c r="CS85" s="53"/>
      <c r="CT85" s="53"/>
      <c r="CU85" s="53"/>
      <c r="CV85" s="53"/>
      <c r="CW85" s="53"/>
      <c r="CX85" s="130"/>
      <c r="CY85" s="130"/>
      <c r="CZ85" s="130"/>
      <c r="DA85" s="130"/>
      <c r="DB85" s="130"/>
      <c r="DC85" s="130"/>
      <c r="DD85" s="131"/>
    </row>
    <row r="86" spans="2:108" s="51" customFormat="1" x14ac:dyDescent="0.2">
      <c r="V86" s="98"/>
    </row>
    <row r="87" spans="2:108" s="51" customFormat="1" x14ac:dyDescent="0.2">
      <c r="V87" s="98"/>
    </row>
    <row r="88" spans="2:108" s="51" customFormat="1" x14ac:dyDescent="0.2">
      <c r="V88" s="98"/>
    </row>
    <row r="89" spans="2:108" s="51" customFormat="1" x14ac:dyDescent="0.2">
      <c r="V89" s="98"/>
    </row>
    <row r="90" spans="2:108" s="51" customFormat="1" x14ac:dyDescent="0.2">
      <c r="V90" s="98"/>
    </row>
    <row r="91" spans="2:108" s="51" customFormat="1" x14ac:dyDescent="0.2">
      <c r="D91" s="117"/>
      <c r="E91" s="117"/>
      <c r="F91" s="117"/>
      <c r="G91" s="117"/>
      <c r="H91" s="117"/>
      <c r="I91" s="117"/>
      <c r="V91" s="98"/>
    </row>
    <row r="92" spans="2:108" s="51" customFormat="1" x14ac:dyDescent="0.2">
      <c r="D92" s="117"/>
      <c r="E92" s="117"/>
      <c r="F92" s="117"/>
      <c r="G92" s="117"/>
      <c r="H92" s="117"/>
      <c r="I92" s="117"/>
      <c r="V92" s="98"/>
    </row>
    <row r="93" spans="2:108" s="51" customFormat="1" x14ac:dyDescent="0.2">
      <c r="B93" s="117"/>
      <c r="C93" s="117"/>
      <c r="D93" s="117"/>
      <c r="E93" s="117"/>
      <c r="F93" s="117"/>
      <c r="G93" s="117"/>
      <c r="H93" s="117"/>
      <c r="I93" s="117"/>
      <c r="V93" s="98"/>
    </row>
    <row r="94" spans="2:108" s="51" customFormat="1" x14ac:dyDescent="0.2">
      <c r="B94" s="117"/>
      <c r="C94" s="117"/>
      <c r="D94" s="117"/>
      <c r="E94" s="117"/>
      <c r="F94" s="117"/>
      <c r="G94" s="117"/>
      <c r="H94" s="117"/>
      <c r="I94" s="117"/>
      <c r="V94" s="98"/>
    </row>
    <row r="95" spans="2:108" s="51" customFormat="1" x14ac:dyDescent="0.2">
      <c r="B95" s="117"/>
      <c r="C95" s="117"/>
      <c r="D95" s="117"/>
      <c r="E95" s="117"/>
      <c r="F95" s="117"/>
      <c r="G95" s="117"/>
      <c r="H95" s="117"/>
      <c r="I95" s="117"/>
      <c r="V95" s="98"/>
    </row>
    <row r="96" spans="2:108" s="51" customFormat="1" x14ac:dyDescent="0.2">
      <c r="B96" s="117"/>
      <c r="C96" s="117"/>
      <c r="D96" s="117"/>
      <c r="E96" s="117"/>
      <c r="F96" s="117"/>
      <c r="G96" s="117"/>
      <c r="H96" s="117"/>
      <c r="I96" s="117"/>
      <c r="K96" s="117"/>
      <c r="L96" s="117"/>
      <c r="M96" s="117"/>
      <c r="N96" s="117"/>
      <c r="O96" s="117"/>
      <c r="P96" s="117"/>
      <c r="V96" s="98"/>
    </row>
    <row r="97" spans="2:22" s="51" customFormat="1" x14ac:dyDescent="0.2">
      <c r="B97" s="117"/>
      <c r="C97" s="117"/>
      <c r="D97" s="117"/>
      <c r="E97" s="117"/>
      <c r="F97" s="117"/>
      <c r="G97" s="117"/>
      <c r="H97" s="117"/>
      <c r="I97" s="117"/>
      <c r="K97" s="117"/>
      <c r="L97" s="117"/>
      <c r="M97" s="117"/>
      <c r="N97" s="117"/>
      <c r="O97" s="117"/>
      <c r="P97" s="117"/>
      <c r="V97" s="98"/>
    </row>
    <row r="98" spans="2:22" s="51" customFormat="1" x14ac:dyDescent="0.2">
      <c r="B98" s="117"/>
      <c r="C98" s="117"/>
      <c r="D98" s="117"/>
      <c r="E98" s="117"/>
      <c r="F98" s="117"/>
      <c r="G98" s="117"/>
      <c r="H98" s="117"/>
      <c r="I98" s="117"/>
      <c r="K98" s="117"/>
      <c r="L98" s="117"/>
      <c r="M98" s="117"/>
      <c r="N98" s="117"/>
      <c r="O98" s="117"/>
      <c r="P98" s="117"/>
      <c r="V98" s="98"/>
    </row>
    <row r="99" spans="2:22" s="51" customFormat="1" x14ac:dyDescent="0.2">
      <c r="B99" s="117"/>
      <c r="C99" s="117"/>
      <c r="D99" s="117"/>
      <c r="E99" s="117"/>
      <c r="F99" s="117"/>
      <c r="G99" s="117"/>
      <c r="H99" s="117"/>
      <c r="I99" s="117"/>
      <c r="K99" s="117"/>
      <c r="L99" s="117"/>
      <c r="M99" s="117"/>
      <c r="N99" s="117"/>
      <c r="O99" s="117"/>
      <c r="P99" s="117"/>
      <c r="Q99" s="56" t="s">
        <v>69</v>
      </c>
      <c r="R99" s="56"/>
      <c r="S99" s="56"/>
      <c r="T99" s="56"/>
      <c r="V99" s="98"/>
    </row>
    <row r="100" spans="2:22" s="51" customFormat="1" x14ac:dyDescent="0.2">
      <c r="B100" s="118"/>
      <c r="C100" s="118"/>
      <c r="D100" s="117"/>
      <c r="E100" s="117"/>
      <c r="F100" s="117"/>
      <c r="G100" s="117"/>
      <c r="H100" s="117"/>
      <c r="I100" s="117"/>
      <c r="K100" s="117"/>
      <c r="L100" s="117"/>
      <c r="O100" s="117"/>
      <c r="P100" s="117"/>
      <c r="Q100" s="56" t="s">
        <v>70</v>
      </c>
      <c r="R100" s="56"/>
      <c r="S100" s="56"/>
      <c r="T100" s="56"/>
      <c r="V100" s="98"/>
    </row>
    <row r="101" spans="2:22" s="51" customFormat="1" x14ac:dyDescent="0.2">
      <c r="B101" s="118"/>
      <c r="C101" s="118"/>
      <c r="D101" s="117"/>
      <c r="E101" s="117"/>
      <c r="F101" s="117"/>
      <c r="G101" s="117"/>
      <c r="H101" s="117"/>
      <c r="I101" s="117"/>
      <c r="K101" s="117"/>
      <c r="L101" s="117"/>
      <c r="O101" s="117"/>
      <c r="P101" s="117"/>
      <c r="Q101" s="56" t="s">
        <v>72</v>
      </c>
      <c r="R101" s="56"/>
      <c r="S101" s="56"/>
      <c r="T101" s="56"/>
      <c r="V101" s="98"/>
    </row>
    <row r="102" spans="2:22" s="51" customFormat="1" x14ac:dyDescent="0.2">
      <c r="B102" s="118"/>
      <c r="C102" s="118"/>
      <c r="D102" s="117"/>
      <c r="E102" s="117"/>
      <c r="F102" s="117"/>
      <c r="G102" s="117"/>
      <c r="H102" s="117"/>
      <c r="I102" s="117"/>
      <c r="K102" s="117"/>
      <c r="L102" s="117"/>
      <c r="O102" s="117"/>
      <c r="P102" s="117"/>
      <c r="Q102" s="56" t="s">
        <v>71</v>
      </c>
      <c r="R102" s="56"/>
      <c r="S102" s="56"/>
      <c r="T102" s="56"/>
      <c r="V102" s="98"/>
    </row>
    <row r="103" spans="2:22" s="51" customFormat="1" x14ac:dyDescent="0.2">
      <c r="B103" s="117"/>
      <c r="C103" s="118"/>
      <c r="D103" s="117"/>
      <c r="E103" s="117"/>
      <c r="F103" s="117"/>
      <c r="G103" s="117"/>
      <c r="H103" s="117"/>
      <c r="I103" s="117"/>
      <c r="K103" s="117"/>
      <c r="L103" s="117"/>
      <c r="M103" s="118"/>
      <c r="N103" s="117"/>
      <c r="O103" s="117"/>
      <c r="P103" s="117"/>
      <c r="Q103" s="56" t="s">
        <v>73</v>
      </c>
      <c r="R103" s="56"/>
      <c r="S103" s="56"/>
      <c r="T103" s="56"/>
      <c r="V103" s="98"/>
    </row>
    <row r="104" spans="2:22" s="51" customFormat="1" x14ac:dyDescent="0.2">
      <c r="B104" s="117"/>
      <c r="C104" s="118"/>
      <c r="D104" s="117"/>
      <c r="E104" s="117"/>
      <c r="F104" s="117"/>
      <c r="G104" s="117"/>
      <c r="H104" s="117"/>
      <c r="I104" s="117"/>
      <c r="K104" s="117"/>
      <c r="L104" s="117"/>
      <c r="M104" s="117"/>
      <c r="N104" s="117" t="s">
        <v>67</v>
      </c>
      <c r="O104" s="117"/>
      <c r="P104" s="117"/>
      <c r="Q104" s="56" t="s">
        <v>74</v>
      </c>
      <c r="R104" s="56"/>
      <c r="S104" s="56"/>
      <c r="T104" s="56"/>
      <c r="V104" s="98"/>
    </row>
    <row r="105" spans="2:22" s="51" customFormat="1" x14ac:dyDescent="0.2">
      <c r="B105" s="117"/>
      <c r="C105" s="118"/>
      <c r="D105" s="117"/>
      <c r="E105" s="117"/>
      <c r="F105" s="117"/>
      <c r="G105" s="117"/>
      <c r="H105" s="117"/>
      <c r="I105" s="117"/>
      <c r="K105" s="117"/>
      <c r="L105" s="117"/>
      <c r="M105" s="117"/>
      <c r="N105" s="117"/>
      <c r="O105" s="117"/>
      <c r="P105" s="117"/>
      <c r="V105" s="98"/>
    </row>
    <row r="106" spans="2:22" s="51" customFormat="1" x14ac:dyDescent="0.2">
      <c r="B106" s="117"/>
      <c r="C106" s="118"/>
      <c r="D106" s="117"/>
      <c r="E106" s="117"/>
      <c r="F106" s="117"/>
      <c r="G106" s="117"/>
      <c r="H106" s="117"/>
      <c r="I106" s="117"/>
      <c r="K106" s="117"/>
      <c r="L106" s="117"/>
      <c r="M106" s="117"/>
      <c r="N106" s="117"/>
      <c r="O106" s="117"/>
      <c r="P106" s="117"/>
      <c r="V106" s="98"/>
    </row>
    <row r="107" spans="2:22" s="51" customFormat="1" x14ac:dyDescent="0.2">
      <c r="B107" s="117"/>
      <c r="C107" s="117"/>
      <c r="D107" s="117"/>
      <c r="E107" s="117"/>
      <c r="F107" s="117"/>
      <c r="G107" s="117"/>
      <c r="H107" s="117"/>
      <c r="I107" s="117"/>
      <c r="K107" s="117"/>
      <c r="L107" s="117"/>
      <c r="M107" s="117"/>
      <c r="N107" s="117"/>
      <c r="O107" s="117"/>
      <c r="P107" s="117"/>
      <c r="V107" s="98"/>
    </row>
    <row r="108" spans="2:22" s="51" customFormat="1" x14ac:dyDescent="0.2">
      <c r="B108" s="117"/>
      <c r="C108" s="117"/>
      <c r="D108" s="117"/>
      <c r="E108" s="117"/>
      <c r="F108" s="117"/>
      <c r="G108" s="117"/>
      <c r="H108" s="117"/>
      <c r="I108" s="117"/>
      <c r="K108" s="117"/>
      <c r="L108" s="117"/>
      <c r="M108" s="117"/>
      <c r="N108" s="117"/>
      <c r="O108" s="117"/>
      <c r="P108" s="117"/>
      <c r="V108" s="98"/>
    </row>
    <row r="109" spans="2:22" s="51" customFormat="1" x14ac:dyDescent="0.2">
      <c r="B109" s="117"/>
      <c r="C109" s="117"/>
      <c r="D109" s="117"/>
      <c r="E109" s="117"/>
      <c r="F109" s="117"/>
      <c r="G109" s="117"/>
      <c r="H109" s="117"/>
      <c r="I109" s="117"/>
      <c r="K109" s="117"/>
      <c r="L109" s="117"/>
      <c r="M109" s="117"/>
      <c r="N109" s="117"/>
      <c r="O109" s="117"/>
      <c r="P109" s="117"/>
      <c r="Q109" s="56">
        <v>2015</v>
      </c>
      <c r="R109" s="56"/>
      <c r="S109" s="56"/>
      <c r="T109" s="56"/>
      <c r="V109" s="98"/>
    </row>
    <row r="110" spans="2:22" s="51" customFormat="1" ht="12.75" customHeight="1" x14ac:dyDescent="0.2">
      <c r="B110" s="117"/>
      <c r="C110" s="117"/>
      <c r="D110" s="117"/>
      <c r="E110" s="117"/>
      <c r="F110" s="117"/>
      <c r="G110" s="117"/>
      <c r="H110" s="117"/>
      <c r="I110" s="117"/>
      <c r="Q110" s="56">
        <v>2016</v>
      </c>
      <c r="R110" s="56"/>
      <c r="S110" s="56"/>
      <c r="T110" s="56"/>
      <c r="V110" s="98"/>
    </row>
    <row r="111" spans="2:22" s="51" customFormat="1" x14ac:dyDescent="0.2">
      <c r="B111" s="117"/>
      <c r="C111" s="117"/>
      <c r="D111" s="117"/>
      <c r="E111" s="117"/>
      <c r="F111" s="117"/>
      <c r="G111" s="117"/>
      <c r="H111" s="117"/>
      <c r="I111" s="117"/>
      <c r="Q111" s="56">
        <v>2017</v>
      </c>
      <c r="R111" s="56"/>
      <c r="S111" s="56"/>
      <c r="T111" s="56"/>
      <c r="V111" s="98"/>
    </row>
    <row r="112" spans="2:22" s="51" customFormat="1" x14ac:dyDescent="0.2">
      <c r="C112" s="117"/>
      <c r="H112" s="117"/>
      <c r="I112" s="117"/>
      <c r="Q112" s="56">
        <v>2018</v>
      </c>
      <c r="R112" s="56"/>
      <c r="S112" s="56"/>
      <c r="T112" s="56"/>
      <c r="V112" s="98"/>
    </row>
    <row r="113" spans="2:22" s="51" customFormat="1" x14ac:dyDescent="0.2">
      <c r="C113" s="117"/>
      <c r="H113" s="117"/>
      <c r="I113" s="117"/>
      <c r="V113" s="98"/>
    </row>
    <row r="114" spans="2:22" s="51" customFormat="1" x14ac:dyDescent="0.2">
      <c r="C114" s="117"/>
      <c r="H114" s="117"/>
      <c r="I114" s="117"/>
      <c r="V114" s="98"/>
    </row>
    <row r="115" spans="2:22" s="51" customFormat="1" x14ac:dyDescent="0.2">
      <c r="B115" s="58"/>
      <c r="C115" s="117"/>
      <c r="H115" s="117"/>
      <c r="I115" s="117"/>
      <c r="V115" s="98"/>
    </row>
    <row r="116" spans="2:22" s="51" customFormat="1" x14ac:dyDescent="0.2">
      <c r="B116" s="58"/>
      <c r="C116" s="117"/>
      <c r="H116" s="117"/>
      <c r="I116" s="117"/>
      <c r="V116" s="98"/>
    </row>
    <row r="117" spans="2:22" s="51" customFormat="1" x14ac:dyDescent="0.2">
      <c r="B117" s="58"/>
      <c r="C117" s="117"/>
      <c r="H117" s="117"/>
      <c r="I117" s="117"/>
      <c r="V117" s="98"/>
    </row>
    <row r="118" spans="2:22" s="51" customFormat="1" x14ac:dyDescent="0.2">
      <c r="B118" s="58"/>
      <c r="C118" s="117"/>
      <c r="H118" s="117"/>
      <c r="I118" s="117"/>
      <c r="V118" s="98"/>
    </row>
    <row r="119" spans="2:22" s="51" customFormat="1" x14ac:dyDescent="0.2">
      <c r="B119" s="58"/>
      <c r="C119" s="117"/>
      <c r="H119" s="117"/>
      <c r="I119" s="117"/>
      <c r="V119" s="98"/>
    </row>
    <row r="120" spans="2:22" s="51" customFormat="1" x14ac:dyDescent="0.2">
      <c r="B120" s="58"/>
      <c r="C120" s="117"/>
      <c r="H120" s="117"/>
      <c r="I120" s="117"/>
      <c r="V120" s="98"/>
    </row>
    <row r="121" spans="2:22" s="51" customFormat="1" x14ac:dyDescent="0.2">
      <c r="B121" s="58"/>
      <c r="C121" s="117"/>
      <c r="H121" s="117"/>
      <c r="I121" s="117"/>
      <c r="V121" s="98"/>
    </row>
    <row r="122" spans="2:22" s="51" customFormat="1" x14ac:dyDescent="0.2">
      <c r="B122" s="59"/>
      <c r="C122" s="117"/>
      <c r="H122" s="117"/>
      <c r="I122" s="117"/>
      <c r="V122" s="98"/>
    </row>
    <row r="123" spans="2:22" s="51" customFormat="1" x14ac:dyDescent="0.2">
      <c r="B123" s="59"/>
      <c r="C123" s="117"/>
      <c r="H123" s="117"/>
      <c r="I123" s="117"/>
      <c r="V123" s="98"/>
    </row>
    <row r="124" spans="2:22" s="51" customFormat="1" x14ac:dyDescent="0.2">
      <c r="C124" s="117"/>
      <c r="H124" s="117"/>
      <c r="I124" s="117"/>
      <c r="V124" s="98"/>
    </row>
    <row r="125" spans="2:22" s="51" customFormat="1" x14ac:dyDescent="0.2">
      <c r="B125" s="60"/>
      <c r="C125" s="117"/>
      <c r="F125" s="117"/>
      <c r="I125" s="117"/>
      <c r="V125" s="98"/>
    </row>
    <row r="126" spans="2:22" s="51" customFormat="1" x14ac:dyDescent="0.2">
      <c r="B126" s="60"/>
      <c r="C126" s="117"/>
      <c r="F126" s="117"/>
      <c r="I126" s="117"/>
      <c r="V126" s="98"/>
    </row>
    <row r="127" spans="2:22" s="51" customFormat="1" x14ac:dyDescent="0.2">
      <c r="B127" s="60"/>
      <c r="C127" s="117"/>
      <c r="F127" s="117"/>
      <c r="I127" s="52"/>
      <c r="J127" s="52"/>
      <c r="K127" s="52"/>
      <c r="V127" s="98"/>
    </row>
    <row r="128" spans="2:22" s="51" customFormat="1" x14ac:dyDescent="0.2">
      <c r="B128" s="60"/>
      <c r="C128" s="117"/>
      <c r="F128" s="117"/>
      <c r="G128" s="117"/>
      <c r="H128" s="52"/>
      <c r="I128" s="52"/>
      <c r="J128" s="52"/>
      <c r="K128" s="52"/>
      <c r="V128" s="98"/>
    </row>
    <row r="129" spans="2:22" s="51" customFormat="1" x14ac:dyDescent="0.2">
      <c r="B129" s="168" t="s">
        <v>253</v>
      </c>
      <c r="C129" s="117"/>
      <c r="F129" s="117"/>
      <c r="G129" s="117"/>
      <c r="H129" s="52"/>
      <c r="I129" s="52"/>
      <c r="J129" s="52"/>
      <c r="K129" s="52"/>
      <c r="V129" s="98"/>
    </row>
    <row r="130" spans="2:22" s="51" customFormat="1" x14ac:dyDescent="0.2">
      <c r="B130" s="168" t="s">
        <v>254</v>
      </c>
      <c r="C130" s="117"/>
      <c r="F130" s="117"/>
      <c r="G130" s="117"/>
      <c r="H130" s="52"/>
      <c r="I130" s="52"/>
      <c r="J130" s="52"/>
      <c r="K130" s="52"/>
      <c r="V130" s="98"/>
    </row>
    <row r="131" spans="2:22" s="51" customFormat="1" x14ac:dyDescent="0.2">
      <c r="B131" s="168" t="s">
        <v>255</v>
      </c>
      <c r="C131" s="117"/>
      <c r="F131" s="117"/>
      <c r="G131" s="117"/>
      <c r="H131" s="52"/>
      <c r="I131" s="52"/>
      <c r="J131" s="52"/>
      <c r="K131" s="52"/>
      <c r="V131" s="98"/>
    </row>
    <row r="132" spans="2:22" s="51" customFormat="1" x14ac:dyDescent="0.2">
      <c r="B132" s="168" t="s">
        <v>256</v>
      </c>
      <c r="C132" s="117"/>
      <c r="F132" s="117"/>
      <c r="G132" s="117"/>
      <c r="H132" s="52"/>
      <c r="I132" s="52"/>
      <c r="J132" s="52"/>
      <c r="K132" s="52"/>
      <c r="V132" s="98"/>
    </row>
    <row r="133" spans="2:22" s="51" customFormat="1" x14ac:dyDescent="0.2">
      <c r="B133" s="169" t="s">
        <v>257</v>
      </c>
      <c r="C133" s="117"/>
      <c r="F133" s="117"/>
      <c r="G133" s="117"/>
      <c r="H133" s="52"/>
      <c r="I133" s="52"/>
      <c r="J133" s="52"/>
      <c r="K133" s="52"/>
      <c r="V133" s="98"/>
    </row>
    <row r="134" spans="2:22" s="53" customFormat="1" x14ac:dyDescent="0.2">
      <c r="B134" s="58"/>
      <c r="C134" s="117"/>
      <c r="F134" s="117"/>
      <c r="G134" s="117"/>
      <c r="H134" s="52"/>
      <c r="I134" s="52"/>
      <c r="J134" s="52"/>
      <c r="K134" s="52"/>
      <c r="V134" s="101"/>
    </row>
    <row r="135" spans="2:22" s="53" customFormat="1" x14ac:dyDescent="0.2">
      <c r="B135" s="51" t="s">
        <v>29</v>
      </c>
      <c r="C135" s="117"/>
      <c r="F135" s="117"/>
      <c r="G135" s="117"/>
      <c r="H135" s="52"/>
      <c r="I135" s="52"/>
      <c r="J135" s="52"/>
      <c r="K135" s="52"/>
      <c r="V135" s="101"/>
    </row>
    <row r="136" spans="2:22" s="53" customFormat="1" x14ac:dyDescent="0.2">
      <c r="B136" s="57" t="s">
        <v>55</v>
      </c>
      <c r="C136" s="117"/>
      <c r="F136" s="117"/>
      <c r="G136" s="117"/>
      <c r="H136" s="52"/>
      <c r="I136" s="52"/>
      <c r="J136" s="52"/>
      <c r="K136" s="52"/>
      <c r="V136" s="101"/>
    </row>
    <row r="137" spans="2:22" s="53" customFormat="1" x14ac:dyDescent="0.2">
      <c r="B137" s="57" t="s">
        <v>166</v>
      </c>
      <c r="C137" s="117"/>
      <c r="F137" s="117"/>
      <c r="G137" s="117"/>
      <c r="H137" s="52"/>
      <c r="I137" s="52"/>
      <c r="J137" s="52"/>
      <c r="K137" s="52"/>
      <c r="V137" s="101"/>
    </row>
    <row r="138" spans="2:22" s="53" customFormat="1" x14ac:dyDescent="0.2">
      <c r="B138" s="57" t="s">
        <v>39</v>
      </c>
      <c r="C138" s="117"/>
      <c r="F138" s="117"/>
      <c r="G138" s="117"/>
      <c r="H138" s="52"/>
      <c r="I138" s="52"/>
      <c r="J138" s="52"/>
      <c r="K138" s="52"/>
      <c r="V138" s="101"/>
    </row>
    <row r="139" spans="2:22" s="53" customFormat="1" x14ac:dyDescent="0.2">
      <c r="B139" s="57" t="s">
        <v>172</v>
      </c>
      <c r="C139" s="117"/>
      <c r="F139" s="117"/>
      <c r="G139" s="117"/>
      <c r="H139" s="52"/>
      <c r="I139" s="52"/>
      <c r="J139" s="52"/>
      <c r="K139" s="52"/>
      <c r="V139" s="101"/>
    </row>
    <row r="140" spans="2:22" s="53" customFormat="1" x14ac:dyDescent="0.2">
      <c r="B140" s="57" t="s">
        <v>112</v>
      </c>
      <c r="C140" s="117"/>
      <c r="F140" s="117"/>
      <c r="G140" s="117"/>
      <c r="J140" s="52"/>
      <c r="K140" s="52"/>
      <c r="V140" s="101"/>
    </row>
    <row r="141" spans="2:22" s="53" customFormat="1" x14ac:dyDescent="0.2">
      <c r="B141" s="57" t="s">
        <v>174</v>
      </c>
      <c r="C141" s="117"/>
      <c r="F141" s="117"/>
      <c r="G141" s="117"/>
      <c r="V141" s="101"/>
    </row>
    <row r="142" spans="2:22" s="53" customFormat="1" x14ac:dyDescent="0.2">
      <c r="B142" s="57" t="s">
        <v>53</v>
      </c>
      <c r="C142" s="117"/>
      <c r="F142" s="117"/>
      <c r="G142" s="117"/>
      <c r="V142" s="101"/>
    </row>
    <row r="143" spans="2:22" s="53" customFormat="1" x14ac:dyDescent="0.2">
      <c r="B143" s="57" t="s">
        <v>163</v>
      </c>
      <c r="C143" s="117"/>
      <c r="F143" s="117"/>
      <c r="G143" s="117"/>
      <c r="V143" s="101"/>
    </row>
    <row r="144" spans="2:22" s="53" customFormat="1" x14ac:dyDescent="0.2">
      <c r="B144" s="57" t="s">
        <v>167</v>
      </c>
      <c r="C144" s="117"/>
      <c r="F144" s="117"/>
      <c r="G144" s="117"/>
      <c r="V144" s="101"/>
    </row>
    <row r="145" spans="2:7" x14ac:dyDescent="0.2">
      <c r="B145" s="119" t="s">
        <v>182</v>
      </c>
      <c r="C145" s="117"/>
      <c r="F145" s="117"/>
      <c r="G145" s="117"/>
    </row>
    <row r="146" spans="2:7" x14ac:dyDescent="0.2">
      <c r="B146" s="57" t="s">
        <v>165</v>
      </c>
      <c r="C146" s="117"/>
      <c r="F146" s="117"/>
      <c r="G146" s="117"/>
    </row>
    <row r="147" spans="2:7" x14ac:dyDescent="0.2">
      <c r="B147" s="57" t="s">
        <v>170</v>
      </c>
      <c r="C147" s="117"/>
      <c r="F147" s="117"/>
      <c r="G147" s="117"/>
    </row>
    <row r="148" spans="2:7" x14ac:dyDescent="0.2">
      <c r="B148" s="57" t="s">
        <v>173</v>
      </c>
      <c r="C148" s="117"/>
      <c r="F148" s="117"/>
      <c r="G148" s="117"/>
    </row>
    <row r="149" spans="2:7" x14ac:dyDescent="0.2">
      <c r="B149" s="57" t="s">
        <v>171</v>
      </c>
      <c r="C149" s="117"/>
      <c r="F149" s="117"/>
      <c r="G149" s="117"/>
    </row>
    <row r="150" spans="2:7" x14ac:dyDescent="0.2">
      <c r="B150" s="57" t="s">
        <v>168</v>
      </c>
      <c r="C150" s="117"/>
      <c r="F150" s="117"/>
      <c r="G150" s="117"/>
    </row>
    <row r="151" spans="2:7" x14ac:dyDescent="0.2">
      <c r="B151" s="57" t="s">
        <v>161</v>
      </c>
      <c r="C151" s="117"/>
      <c r="F151" s="117"/>
      <c r="G151" s="117"/>
    </row>
    <row r="152" spans="2:7" x14ac:dyDescent="0.2">
      <c r="B152" s="57" t="s">
        <v>169</v>
      </c>
      <c r="C152" s="117"/>
    </row>
    <row r="153" spans="2:7" x14ac:dyDescent="0.2">
      <c r="B153" s="57" t="s">
        <v>162</v>
      </c>
      <c r="C153" s="117"/>
    </row>
    <row r="154" spans="2:7" x14ac:dyDescent="0.2">
      <c r="B154" s="57" t="s">
        <v>164</v>
      </c>
      <c r="C154" s="117"/>
    </row>
    <row r="155" spans="2:7" x14ac:dyDescent="0.2">
      <c r="B155" s="57" t="s">
        <v>46</v>
      </c>
      <c r="C155" s="117"/>
    </row>
    <row r="156" spans="2:7" x14ac:dyDescent="0.2">
      <c r="B156" s="57" t="s">
        <v>54</v>
      </c>
      <c r="C156" s="117"/>
    </row>
    <row r="157" spans="2:7" x14ac:dyDescent="0.2">
      <c r="B157" s="57" t="s">
        <v>45</v>
      </c>
      <c r="C157" s="117"/>
    </row>
    <row r="158" spans="2:7" x14ac:dyDescent="0.2">
      <c r="B158" s="57" t="s">
        <v>47</v>
      </c>
      <c r="C158" s="117"/>
    </row>
    <row r="159" spans="2:7" x14ac:dyDescent="0.2">
      <c r="B159" s="57" t="s">
        <v>113</v>
      </c>
      <c r="C159" s="117"/>
    </row>
    <row r="160" spans="2:7" x14ac:dyDescent="0.2">
      <c r="B160" s="57" t="s">
        <v>111</v>
      </c>
      <c r="C160" s="117"/>
    </row>
    <row r="161" spans="2:3" x14ac:dyDescent="0.2">
      <c r="B161" s="57" t="s">
        <v>40</v>
      </c>
      <c r="C161" s="117"/>
    </row>
    <row r="162" spans="2:3" x14ac:dyDescent="0.2">
      <c r="B162" s="57" t="s">
        <v>110</v>
      </c>
    </row>
    <row r="163" spans="2:3" x14ac:dyDescent="0.2">
      <c r="B163" s="51"/>
    </row>
    <row r="164" spans="2:3" x14ac:dyDescent="0.2">
      <c r="B164" s="51"/>
    </row>
    <row r="165" spans="2:3" x14ac:dyDescent="0.2">
      <c r="B165" s="51"/>
    </row>
    <row r="166" spans="2:3" x14ac:dyDescent="0.2">
      <c r="B166" s="51" t="s">
        <v>183</v>
      </c>
    </row>
    <row r="167" spans="2:3" x14ac:dyDescent="0.2">
      <c r="B167" s="56" t="s">
        <v>66</v>
      </c>
    </row>
    <row r="168" spans="2:3" x14ac:dyDescent="0.2">
      <c r="B168" s="56" t="s">
        <v>85</v>
      </c>
    </row>
    <row r="169" spans="2:3" x14ac:dyDescent="0.2">
      <c r="B169" s="51"/>
    </row>
    <row r="170" spans="2:3" x14ac:dyDescent="0.2">
      <c r="B170" s="58"/>
    </row>
    <row r="171" spans="2:3" x14ac:dyDescent="0.2">
      <c r="B171" s="58"/>
    </row>
    <row r="172" spans="2:3" x14ac:dyDescent="0.2">
      <c r="B172" s="61"/>
    </row>
    <row r="173" spans="2:3" x14ac:dyDescent="0.2">
      <c r="B173" s="61"/>
    </row>
    <row r="174" spans="2:3" x14ac:dyDescent="0.2">
      <c r="B174" s="61"/>
    </row>
    <row r="175" spans="2:3" x14ac:dyDescent="0.2">
      <c r="B175" s="61"/>
    </row>
    <row r="176" spans="2:3" x14ac:dyDescent="0.2">
      <c r="B176" s="61"/>
    </row>
  </sheetData>
  <sheetProtection sheet="1" objects="1" scenarios="1" formatColumns="0" formatRows="0"/>
  <mergeCells count="74">
    <mergeCell ref="C73:P73"/>
    <mergeCell ref="C74:P74"/>
    <mergeCell ref="B52:P67"/>
    <mergeCell ref="A68:Q68"/>
    <mergeCell ref="B69:B72"/>
    <mergeCell ref="C69:P69"/>
    <mergeCell ref="C70:P70"/>
    <mergeCell ref="C71:P71"/>
    <mergeCell ref="C72:P72"/>
    <mergeCell ref="C44:G44"/>
    <mergeCell ref="H44:L44"/>
    <mergeCell ref="M44:P44"/>
    <mergeCell ref="B46:P46"/>
    <mergeCell ref="B48:B49"/>
    <mergeCell ref="B51:P51"/>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B29:P29"/>
    <mergeCell ref="C30:P30"/>
    <mergeCell ref="B31:P31"/>
    <mergeCell ref="C32:P32"/>
    <mergeCell ref="B33:P33"/>
    <mergeCell ref="C34:P34"/>
    <mergeCell ref="C24:P24"/>
    <mergeCell ref="B25:P25"/>
    <mergeCell ref="C26:P26"/>
    <mergeCell ref="B27:P27"/>
    <mergeCell ref="D28:G28"/>
    <mergeCell ref="H28:J28"/>
    <mergeCell ref="K28:M28"/>
    <mergeCell ref="N28:O28"/>
    <mergeCell ref="C18:P18"/>
    <mergeCell ref="B19:P19"/>
    <mergeCell ref="B20:P20"/>
    <mergeCell ref="B21:P21"/>
    <mergeCell ref="C22:P22"/>
    <mergeCell ref="B23:P23"/>
    <mergeCell ref="C12:P12"/>
    <mergeCell ref="B13:P13"/>
    <mergeCell ref="C14:P14"/>
    <mergeCell ref="B15:P15"/>
    <mergeCell ref="C16:P16"/>
    <mergeCell ref="B17:P17"/>
    <mergeCell ref="B7:P8"/>
    <mergeCell ref="B9:P9"/>
    <mergeCell ref="C10:I10"/>
    <mergeCell ref="J10:M10"/>
    <mergeCell ref="N10:P10"/>
    <mergeCell ref="B11:P11"/>
    <mergeCell ref="B2:B5"/>
    <mergeCell ref="C2:M2"/>
    <mergeCell ref="N2:P2"/>
    <mergeCell ref="C3:M3"/>
    <mergeCell ref="N3:P3"/>
    <mergeCell ref="C4:M4"/>
    <mergeCell ref="N4:P4"/>
    <mergeCell ref="C5:M5"/>
    <mergeCell ref="N5:P5"/>
  </mergeCells>
  <conditionalFormatting sqref="F49">
    <cfRule type="cellIs" dxfId="171" priority="17" stopIfTrue="1" operator="equal">
      <formula>"0"</formula>
    </cfRule>
    <cfRule type="cellIs" dxfId="170" priority="18" stopIfTrue="1" operator="lessThanOrEqual">
      <formula>$V$5</formula>
    </cfRule>
    <cfRule type="cellIs" dxfId="169" priority="19" stopIfTrue="1" operator="greaterThanOrEqual">
      <formula>$V$2</formula>
    </cfRule>
    <cfRule type="cellIs" dxfId="156" priority="20" stopIfTrue="1" operator="between">
      <formula>$V$4</formula>
      <formula>$V$3</formula>
    </cfRule>
  </conditionalFormatting>
  <conditionalFormatting sqref="I49">
    <cfRule type="cellIs" dxfId="168" priority="13" stopIfTrue="1" operator="equal">
      <formula>"0"</formula>
    </cfRule>
    <cfRule type="cellIs" dxfId="167" priority="14" stopIfTrue="1" operator="lessThanOrEqual">
      <formula>$V$5</formula>
    </cfRule>
    <cfRule type="cellIs" dxfId="166" priority="15" stopIfTrue="1" operator="greaterThanOrEqual">
      <formula>$V$2</formula>
    </cfRule>
    <cfRule type="cellIs" dxfId="155" priority="16" stopIfTrue="1" operator="between">
      <formula>$V$4</formula>
      <formula>$V$3</formula>
    </cfRule>
  </conditionalFormatting>
  <conditionalFormatting sqref="L49">
    <cfRule type="cellIs" dxfId="165" priority="9" stopIfTrue="1" operator="equal">
      <formula>"0"</formula>
    </cfRule>
    <cfRule type="cellIs" dxfId="164" priority="10" stopIfTrue="1" operator="lessThanOrEqual">
      <formula>$V$5</formula>
    </cfRule>
    <cfRule type="cellIs" dxfId="163" priority="11" stopIfTrue="1" operator="greaterThanOrEqual">
      <formula>$V$2</formula>
    </cfRule>
    <cfRule type="cellIs" dxfId="154" priority="12" stopIfTrue="1" operator="between">
      <formula>$V$4</formula>
      <formula>$V$3</formula>
    </cfRule>
  </conditionalFormatting>
  <conditionalFormatting sqref="O49">
    <cfRule type="cellIs" dxfId="162" priority="5" stopIfTrue="1" operator="equal">
      <formula>"0"</formula>
    </cfRule>
    <cfRule type="cellIs" dxfId="161" priority="6" stopIfTrue="1" operator="lessThanOrEqual">
      <formula>$V$5</formula>
    </cfRule>
    <cfRule type="cellIs" dxfId="160" priority="7" stopIfTrue="1" operator="greaterThanOrEqual">
      <formula>$V$2</formula>
    </cfRule>
    <cfRule type="cellIs" dxfId="153" priority="8" stopIfTrue="1" operator="between">
      <formula>$V$4</formula>
      <formula>$V$3</formula>
    </cfRule>
  </conditionalFormatting>
  <conditionalFormatting sqref="P49">
    <cfRule type="cellIs" dxfId="159" priority="1" stopIfTrue="1" operator="equal">
      <formula>"0"</formula>
    </cfRule>
    <cfRule type="cellIs" dxfId="158" priority="2" stopIfTrue="1" operator="lessThanOrEqual">
      <formula>$V$5</formula>
    </cfRule>
    <cfRule type="cellIs" dxfId="157" priority="3" stopIfTrue="1" operator="greaterThanOrEqual">
      <formula>$V$2</formula>
    </cfRule>
    <cfRule type="cellIs" dxfId="152" priority="4" stopIfTrue="1" operator="between">
      <formula>$V$4</formula>
      <formula>$V$3</formula>
    </cfRule>
  </conditionalFormatting>
  <dataValidations count="6">
    <dataValidation type="list" allowBlank="1" showInputMessage="1" showErrorMessage="1" sqref="C18:P18">
      <formula1>$B$129:$B$133</formula1>
    </dataValidation>
    <dataValidation type="list" allowBlank="1" showInputMessage="1" showErrorMessage="1" sqref="C32:P32 C34:P34 C36:P36">
      <formula1>$Q$99:$Q$104</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$B$136:$B$162</formula1>
    </dataValidation>
    <dataValidation type="list" allowBlank="1" showInputMessage="1" showErrorMessage="1" sqref="C74:P74">
      <formula1>$B$167:$B$168</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tabSelected="1" zoomScale="70" zoomScaleNormal="70" workbookViewId="0">
      <selection sqref="A1:A4"/>
    </sheetView>
  </sheetViews>
  <sheetFormatPr baseColWidth="10" defaultRowHeight="30" customHeight="1" x14ac:dyDescent="0.2"/>
  <cols>
    <col min="1" max="1" width="28.5703125" style="86" customWidth="1"/>
    <col min="2" max="2" width="38.42578125" style="79" customWidth="1"/>
    <col min="3" max="12" width="15.7109375" style="79" customWidth="1"/>
    <col min="13" max="13" width="24" style="79" customWidth="1"/>
    <col min="14" max="14" width="10.7109375" style="79" customWidth="1"/>
    <col min="15" max="15" width="27.5703125" style="79" bestFit="1" customWidth="1"/>
    <col min="16" max="18" width="11.42578125" style="110"/>
    <col min="19" max="19" width="11.42578125" style="98" hidden="1" customWidth="1"/>
    <col min="20" max="20" width="11.42578125" style="110"/>
    <col min="21" max="16384" width="11.42578125" style="79"/>
  </cols>
  <sheetData>
    <row r="1" spans="1:24" ht="30" customHeight="1" x14ac:dyDescent="0.25">
      <c r="A1" s="456"/>
      <c r="B1" s="457" t="s">
        <v>56</v>
      </c>
      <c r="C1" s="458"/>
      <c r="D1" s="458"/>
      <c r="E1" s="458"/>
      <c r="F1" s="458"/>
      <c r="G1" s="458"/>
      <c r="H1" s="458"/>
      <c r="I1" s="458"/>
      <c r="J1" s="458"/>
      <c r="K1" s="458"/>
      <c r="L1" s="458"/>
      <c r="M1" s="459"/>
      <c r="N1" s="460" t="s">
        <v>57</v>
      </c>
      <c r="O1" s="461"/>
      <c r="P1" s="109"/>
      <c r="Q1" s="109"/>
      <c r="T1" s="109"/>
      <c r="U1" s="76"/>
      <c r="V1" s="76"/>
      <c r="W1" s="77"/>
      <c r="X1" s="78"/>
    </row>
    <row r="2" spans="1:24" s="54" customFormat="1" ht="30" customHeight="1" x14ac:dyDescent="0.25">
      <c r="A2" s="456"/>
      <c r="B2" s="457" t="s">
        <v>87</v>
      </c>
      <c r="C2" s="458"/>
      <c r="D2" s="458"/>
      <c r="E2" s="458"/>
      <c r="F2" s="458"/>
      <c r="G2" s="458"/>
      <c r="H2" s="458"/>
      <c r="I2" s="458"/>
      <c r="J2" s="458"/>
      <c r="K2" s="458"/>
      <c r="L2" s="458"/>
      <c r="M2" s="459"/>
      <c r="N2" s="460" t="s">
        <v>184</v>
      </c>
      <c r="O2" s="461"/>
      <c r="P2" s="111"/>
      <c r="Q2" s="111"/>
      <c r="R2" s="112"/>
      <c r="S2" s="99">
        <v>0.8</v>
      </c>
      <c r="T2" s="111"/>
      <c r="U2" s="80"/>
      <c r="V2" s="80"/>
      <c r="W2" s="81"/>
      <c r="X2" s="82"/>
    </row>
    <row r="3" spans="1:24" s="54" customFormat="1" ht="30" customHeight="1" x14ac:dyDescent="0.25">
      <c r="A3" s="456"/>
      <c r="B3" s="457" t="s">
        <v>89</v>
      </c>
      <c r="C3" s="458"/>
      <c r="D3" s="458"/>
      <c r="E3" s="458"/>
      <c r="F3" s="458"/>
      <c r="G3" s="458"/>
      <c r="H3" s="458"/>
      <c r="I3" s="458"/>
      <c r="J3" s="458"/>
      <c r="K3" s="458"/>
      <c r="L3" s="458"/>
      <c r="M3" s="459"/>
      <c r="N3" s="460" t="s">
        <v>185</v>
      </c>
      <c r="O3" s="461"/>
      <c r="P3" s="111"/>
      <c r="Q3" s="111"/>
      <c r="R3" s="112"/>
      <c r="S3" s="99">
        <v>0.79998999999999998</v>
      </c>
      <c r="T3" s="111"/>
      <c r="U3" s="80"/>
      <c r="V3" s="80"/>
      <c r="W3" s="81"/>
      <c r="X3" s="82"/>
    </row>
    <row r="4" spans="1:24" s="54" customFormat="1" ht="30" customHeight="1" x14ac:dyDescent="0.25">
      <c r="A4" s="456"/>
      <c r="B4" s="457" t="s">
        <v>91</v>
      </c>
      <c r="C4" s="458"/>
      <c r="D4" s="458"/>
      <c r="E4" s="458"/>
      <c r="F4" s="458"/>
      <c r="G4" s="458"/>
      <c r="H4" s="458"/>
      <c r="I4" s="458"/>
      <c r="J4" s="458"/>
      <c r="K4" s="458"/>
      <c r="L4" s="458"/>
      <c r="M4" s="459"/>
      <c r="N4" s="460" t="s">
        <v>222</v>
      </c>
      <c r="O4" s="461"/>
      <c r="P4" s="113"/>
      <c r="Q4" s="113"/>
      <c r="R4" s="112"/>
      <c r="S4" s="99">
        <v>0.7</v>
      </c>
      <c r="T4" s="113"/>
      <c r="U4" s="83"/>
      <c r="V4" s="83"/>
      <c r="W4" s="81"/>
      <c r="X4" s="82"/>
    </row>
    <row r="5" spans="1:24" s="54" customFormat="1" ht="18" x14ac:dyDescent="0.25">
      <c r="A5" s="102"/>
      <c r="B5" s="103"/>
      <c r="C5" s="104"/>
      <c r="D5" s="104"/>
      <c r="E5" s="104"/>
      <c r="F5" s="104"/>
      <c r="G5" s="104"/>
      <c r="H5" s="104"/>
      <c r="I5" s="104"/>
      <c r="J5" s="104"/>
      <c r="K5" s="104"/>
      <c r="L5" s="104"/>
      <c r="M5" s="105"/>
      <c r="N5" s="105"/>
      <c r="O5" s="105"/>
      <c r="P5" s="113"/>
      <c r="Q5" s="113"/>
      <c r="R5" s="112"/>
      <c r="S5" s="99">
        <v>0.69999</v>
      </c>
      <c r="T5" s="113"/>
      <c r="U5" s="83"/>
      <c r="V5" s="83"/>
      <c r="W5" s="81"/>
      <c r="X5" s="82"/>
    </row>
    <row r="6" spans="1:24" s="54" customFormat="1" ht="13.5" customHeight="1" x14ac:dyDescent="0.25">
      <c r="A6" s="106" t="s">
        <v>0</v>
      </c>
      <c r="B6" s="107"/>
      <c r="C6" s="465" t="str">
        <f>EficaciaNotificacion!C12</f>
        <v>ATENCION AL CIUDADANO</v>
      </c>
      <c r="D6" s="465"/>
      <c r="E6" s="465"/>
      <c r="F6" s="465"/>
      <c r="G6" s="465"/>
      <c r="H6" s="465"/>
      <c r="I6" s="465"/>
      <c r="J6" s="465"/>
      <c r="K6" s="465"/>
      <c r="L6" s="465"/>
      <c r="M6" s="465"/>
      <c r="N6" s="465"/>
      <c r="O6" s="465"/>
      <c r="P6" s="112"/>
      <c r="Q6" s="112"/>
      <c r="R6" s="112"/>
      <c r="S6" s="99"/>
      <c r="T6" s="112"/>
    </row>
    <row r="7" spans="1:24" s="54" customFormat="1" ht="11.25" customHeight="1" x14ac:dyDescent="0.2">
      <c r="A7" s="108"/>
      <c r="B7" s="107"/>
      <c r="C7" s="107"/>
      <c r="D7" s="107"/>
      <c r="E7" s="107"/>
      <c r="F7" s="107"/>
      <c r="G7" s="107"/>
      <c r="H7" s="107"/>
      <c r="I7" s="107"/>
      <c r="J7" s="107"/>
      <c r="K7" s="107"/>
      <c r="L7" s="107"/>
      <c r="M7" s="107"/>
      <c r="N7" s="107"/>
      <c r="O7" s="107"/>
      <c r="P7" s="112"/>
      <c r="Q7" s="112"/>
      <c r="R7" s="112"/>
      <c r="S7" s="99"/>
      <c r="T7" s="112"/>
    </row>
    <row r="8" spans="1:24" s="84" customFormat="1" ht="30" customHeight="1" x14ac:dyDescent="0.2">
      <c r="A8" s="462" t="s">
        <v>92</v>
      </c>
      <c r="B8" s="462" t="s">
        <v>20</v>
      </c>
      <c r="C8" s="462" t="str">
        <f>EficaciaNotificacion!C14</f>
        <v>EFICACIA EN LA NOTIFICACIÓN DE ACTOS ADMINISTRATIVOS ASIGNADOS AL GRUPO DE TRABAJO</v>
      </c>
      <c r="D8" s="462"/>
      <c r="E8" s="462"/>
      <c r="F8" s="462"/>
      <c r="G8" s="462"/>
      <c r="H8" s="462"/>
      <c r="I8" s="462"/>
      <c r="J8" s="462"/>
      <c r="K8" s="462"/>
      <c r="L8" s="462"/>
      <c r="M8" s="462" t="s">
        <v>94</v>
      </c>
      <c r="N8" s="462"/>
      <c r="O8" s="462"/>
      <c r="P8" s="114"/>
      <c r="Q8" s="114"/>
      <c r="R8" s="114"/>
      <c r="S8" s="98"/>
      <c r="T8" s="114"/>
    </row>
    <row r="9" spans="1:24" s="85" customFormat="1" ht="30" customHeight="1" x14ac:dyDescent="0.2">
      <c r="A9" s="462"/>
      <c r="B9" s="462"/>
      <c r="C9" s="127" t="s">
        <v>175</v>
      </c>
      <c r="D9" s="127" t="s">
        <v>93</v>
      </c>
      <c r="E9" s="127" t="s">
        <v>176</v>
      </c>
      <c r="F9" s="127" t="s">
        <v>93</v>
      </c>
      <c r="G9" s="127" t="s">
        <v>177</v>
      </c>
      <c r="H9" s="127" t="s">
        <v>93</v>
      </c>
      <c r="I9" s="127" t="s">
        <v>178</v>
      </c>
      <c r="J9" s="127" t="s">
        <v>93</v>
      </c>
      <c r="K9" s="127" t="s">
        <v>10</v>
      </c>
      <c r="L9" s="127" t="s">
        <v>93</v>
      </c>
      <c r="M9" s="462"/>
      <c r="N9" s="462"/>
      <c r="O9" s="462"/>
      <c r="P9" s="115"/>
      <c r="Q9" s="115"/>
      <c r="R9" s="115"/>
      <c r="S9" s="98"/>
      <c r="T9" s="115"/>
    </row>
    <row r="10" spans="1:24" s="54" customFormat="1" ht="69.95" customHeight="1" x14ac:dyDescent="0.2">
      <c r="A10" s="470" t="s">
        <v>193</v>
      </c>
      <c r="B10" s="128" t="str">
        <f>EficaciaNotificacion!B40</f>
        <v>Total de actuaciones administrativas de notificación en el trimestre</v>
      </c>
      <c r="C10" s="121">
        <f>C12+C14+C16+C18+C20+C22+C24</f>
        <v>798</v>
      </c>
      <c r="D10" s="471">
        <f>IF(C10=0,"0",C10/C11)</f>
        <v>1</v>
      </c>
      <c r="E10" s="121">
        <f>E12+E14+E16+E18+E20+E22+E24</f>
        <v>6211</v>
      </c>
      <c r="F10" s="471">
        <f>IF(E10=0,"0",E10/E11)</f>
        <v>0.99935639581657276</v>
      </c>
      <c r="G10" s="121">
        <f>G12+G14+G16+G18+G20+G22+G24</f>
        <v>4620</v>
      </c>
      <c r="H10" s="471">
        <f>IF(G10=0,"0",G10/G11)</f>
        <v>0.99870298313878081</v>
      </c>
      <c r="I10" s="121">
        <f>I12+I14+I16+I18+I20+I22+I24</f>
        <v>2000</v>
      </c>
      <c r="J10" s="471">
        <f>IF(I10=0,"0",I10/I11)</f>
        <v>0.99651220727453915</v>
      </c>
      <c r="K10" s="121">
        <f>K12+K14+K16+K18+K20+K22+K24</f>
        <v>13629</v>
      </c>
      <c r="L10" s="471">
        <f>IF(K10=0,"0",K10/K11)</f>
        <v>0.99875421368899309</v>
      </c>
      <c r="M10" s="466"/>
      <c r="N10" s="466"/>
      <c r="O10" s="466"/>
      <c r="P10" s="112"/>
      <c r="Q10" s="112"/>
      <c r="R10" s="112"/>
      <c r="S10" s="98"/>
      <c r="T10" s="112"/>
    </row>
    <row r="11" spans="1:24" s="54" customFormat="1" ht="69.95" customHeight="1" x14ac:dyDescent="0.2">
      <c r="A11" s="470"/>
      <c r="B11" s="128" t="str">
        <f>EficaciaNotificacion!B41</f>
        <v>Total de actos administrativos recibidos para notificar en el trimestre</v>
      </c>
      <c r="C11" s="121">
        <f>C13+C15+C17+C19+C21+C23+C25</f>
        <v>798</v>
      </c>
      <c r="D11" s="471"/>
      <c r="E11" s="121">
        <f>E13+E15+E17+E19+E21+E23+E25</f>
        <v>6215</v>
      </c>
      <c r="F11" s="471"/>
      <c r="G11" s="121">
        <f>G13+G15+G17+G19+G21+G23+G25</f>
        <v>4626</v>
      </c>
      <c r="H11" s="471"/>
      <c r="I11" s="121">
        <f>I13+I15+I17+I19+I21+I23+I25</f>
        <v>2007</v>
      </c>
      <c r="J11" s="471"/>
      <c r="K11" s="121">
        <f>K13+K15+K17+K19+K21+K23+K25</f>
        <v>13646</v>
      </c>
      <c r="L11" s="471"/>
      <c r="M11" s="466"/>
      <c r="N11" s="466"/>
      <c r="O11" s="466"/>
      <c r="P11" s="112"/>
      <c r="Q11" s="112"/>
      <c r="R11" s="112"/>
      <c r="S11" s="98"/>
      <c r="T11" s="112"/>
    </row>
    <row r="12" spans="1:24" ht="99.95" customHeight="1" x14ac:dyDescent="0.2">
      <c r="A12" s="472" t="s">
        <v>194</v>
      </c>
      <c r="B12" s="122" t="str">
        <f t="shared" ref="B12:B25" si="0">B10</f>
        <v>Total de actuaciones administrativas de notificación en el trimestre</v>
      </c>
      <c r="C12" s="123">
        <v>573</v>
      </c>
      <c r="D12" s="471">
        <f>IF(C12=0,"0",C12/C13)</f>
        <v>1</v>
      </c>
      <c r="E12" s="124">
        <v>5334</v>
      </c>
      <c r="F12" s="471">
        <f>IF(E12=0,"0",E12/E13)</f>
        <v>1</v>
      </c>
      <c r="G12" s="124">
        <v>3791</v>
      </c>
      <c r="H12" s="471">
        <f>IF(G12=0,"0",G12/G13)</f>
        <v>1</v>
      </c>
      <c r="I12" s="124">
        <v>1226</v>
      </c>
      <c r="J12" s="471">
        <f>IF(I12=0,"0",I12/I13)</f>
        <v>1</v>
      </c>
      <c r="K12" s="125">
        <f t="shared" ref="K12:K25" si="1">C12+E12+G12+I12</f>
        <v>10924</v>
      </c>
      <c r="L12" s="471">
        <f>IF(K12=0,"0",K12/K13)</f>
        <v>1</v>
      </c>
      <c r="M12" s="466" t="s">
        <v>278</v>
      </c>
      <c r="N12" s="466"/>
      <c r="O12" s="466"/>
    </row>
    <row r="13" spans="1:24" ht="99.95" customHeight="1" x14ac:dyDescent="0.2">
      <c r="A13" s="472"/>
      <c r="B13" s="129" t="str">
        <f t="shared" si="0"/>
        <v>Total de actos administrativos recibidos para notificar en el trimestre</v>
      </c>
      <c r="C13" s="123">
        <v>573</v>
      </c>
      <c r="D13" s="471"/>
      <c r="E13" s="124">
        <v>5334</v>
      </c>
      <c r="F13" s="471"/>
      <c r="G13" s="124">
        <v>3791</v>
      </c>
      <c r="H13" s="471"/>
      <c r="I13" s="124">
        <v>1226</v>
      </c>
      <c r="J13" s="471"/>
      <c r="K13" s="125">
        <f t="shared" si="1"/>
        <v>10924</v>
      </c>
      <c r="L13" s="471"/>
      <c r="M13" s="466"/>
      <c r="N13" s="466"/>
      <c r="O13" s="466"/>
    </row>
    <row r="14" spans="1:24" ht="99.95" customHeight="1" x14ac:dyDescent="0.2">
      <c r="A14" s="472" t="s">
        <v>195</v>
      </c>
      <c r="B14" s="122" t="str">
        <f t="shared" si="0"/>
        <v>Total de actuaciones administrativas de notificación en el trimestre</v>
      </c>
      <c r="C14" s="123">
        <v>41</v>
      </c>
      <c r="D14" s="471">
        <f>IF(C14=0,"0",C14/C15)</f>
        <v>1</v>
      </c>
      <c r="E14" s="116">
        <v>439</v>
      </c>
      <c r="F14" s="471">
        <f>IF(E14=0,"0",E14/E15)</f>
        <v>1</v>
      </c>
      <c r="G14" s="116">
        <v>389</v>
      </c>
      <c r="H14" s="471">
        <f>IF(G14=0,"0",G14/G15)</f>
        <v>0.98481012658227851</v>
      </c>
      <c r="I14" s="116">
        <v>162</v>
      </c>
      <c r="J14" s="471">
        <f>IF(I14=0,"0",I14/I15)</f>
        <v>1</v>
      </c>
      <c r="K14" s="125">
        <f t="shared" si="1"/>
        <v>1031</v>
      </c>
      <c r="L14" s="471">
        <f>IF(K14=0,"0",K14/K15)</f>
        <v>0.99421407907425263</v>
      </c>
      <c r="M14" s="473" t="s">
        <v>287</v>
      </c>
      <c r="N14" s="473"/>
      <c r="O14" s="473"/>
    </row>
    <row r="15" spans="1:24" ht="99.95" customHeight="1" x14ac:dyDescent="0.2">
      <c r="A15" s="472"/>
      <c r="B15" s="129" t="str">
        <f t="shared" si="0"/>
        <v>Total de actos administrativos recibidos para notificar en el trimestre</v>
      </c>
      <c r="C15" s="123">
        <v>41</v>
      </c>
      <c r="D15" s="471"/>
      <c r="E15" s="116">
        <v>439</v>
      </c>
      <c r="F15" s="471"/>
      <c r="G15" s="116">
        <v>395</v>
      </c>
      <c r="H15" s="471"/>
      <c r="I15" s="116">
        <v>162</v>
      </c>
      <c r="J15" s="471"/>
      <c r="K15" s="125">
        <f t="shared" si="1"/>
        <v>1037</v>
      </c>
      <c r="L15" s="471"/>
      <c r="M15" s="473"/>
      <c r="N15" s="473"/>
      <c r="O15" s="473"/>
    </row>
    <row r="16" spans="1:24" ht="99.95" customHeight="1" x14ac:dyDescent="0.2">
      <c r="A16" s="472" t="s">
        <v>196</v>
      </c>
      <c r="B16" s="122" t="str">
        <f t="shared" si="0"/>
        <v>Total de actuaciones administrativas de notificación en el trimestre</v>
      </c>
      <c r="C16" s="126">
        <v>40</v>
      </c>
      <c r="D16" s="471">
        <f>IF(C16=0,"0",C16/C17)</f>
        <v>1</v>
      </c>
      <c r="E16" s="124">
        <v>130</v>
      </c>
      <c r="F16" s="471">
        <f>IF(E16=0,"0",E16/E17)</f>
        <v>1</v>
      </c>
      <c r="G16" s="124">
        <v>119</v>
      </c>
      <c r="H16" s="471">
        <f>IF(G16=0,"0",G16/G17)</f>
        <v>1</v>
      </c>
      <c r="I16" s="124">
        <v>258</v>
      </c>
      <c r="J16" s="471">
        <f>IF(I16=0,"0",I16/I17)</f>
        <v>1</v>
      </c>
      <c r="K16" s="125">
        <f t="shared" si="1"/>
        <v>547</v>
      </c>
      <c r="L16" s="471">
        <f>IF(K16=0,"0",K16/K17)</f>
        <v>1</v>
      </c>
      <c r="M16" s="474" t="s">
        <v>262</v>
      </c>
      <c r="N16" s="474"/>
      <c r="O16" s="474"/>
    </row>
    <row r="17" spans="1:15" ht="99.95" customHeight="1" x14ac:dyDescent="0.2">
      <c r="A17" s="472"/>
      <c r="B17" s="129" t="str">
        <f t="shared" si="0"/>
        <v>Total de actos administrativos recibidos para notificar en el trimestre</v>
      </c>
      <c r="C17" s="126">
        <v>40</v>
      </c>
      <c r="D17" s="471"/>
      <c r="E17" s="124">
        <v>130</v>
      </c>
      <c r="F17" s="471"/>
      <c r="G17" s="124">
        <v>119</v>
      </c>
      <c r="H17" s="471"/>
      <c r="I17" s="124">
        <v>258</v>
      </c>
      <c r="J17" s="471"/>
      <c r="K17" s="125">
        <f t="shared" si="1"/>
        <v>547</v>
      </c>
      <c r="L17" s="471"/>
      <c r="M17" s="474"/>
      <c r="N17" s="474"/>
      <c r="O17" s="474"/>
    </row>
    <row r="18" spans="1:15" ht="99.95" customHeight="1" x14ac:dyDescent="0.2">
      <c r="A18" s="472" t="s">
        <v>197</v>
      </c>
      <c r="B18" s="122" t="str">
        <f t="shared" si="0"/>
        <v>Total de actuaciones administrativas de notificación en el trimestre</v>
      </c>
      <c r="C18" s="126">
        <v>0</v>
      </c>
      <c r="D18" s="471" t="str">
        <f>IF(C18=0,"0",C18/C19)</f>
        <v>0</v>
      </c>
      <c r="E18" s="124">
        <v>110</v>
      </c>
      <c r="F18" s="471">
        <f>IF(E18=0,"0",E18/E19)</f>
        <v>0.96491228070175439</v>
      </c>
      <c r="G18" s="124">
        <v>0</v>
      </c>
      <c r="H18" s="471" t="str">
        <f>IF(G18=0,"0",G18/G19)</f>
        <v>0</v>
      </c>
      <c r="I18" s="124">
        <v>109</v>
      </c>
      <c r="J18" s="471">
        <f>IF(I18=0,"0",I18/I19)</f>
        <v>0.93965517241379315</v>
      </c>
      <c r="K18" s="125">
        <f t="shared" si="1"/>
        <v>219</v>
      </c>
      <c r="L18" s="471">
        <f>IF(K18=0,"0",K18/K19)</f>
        <v>0.95217391304347831</v>
      </c>
      <c r="M18" s="474" t="s">
        <v>280</v>
      </c>
      <c r="N18" s="474"/>
      <c r="O18" s="474"/>
    </row>
    <row r="19" spans="1:15" ht="99.95" customHeight="1" x14ac:dyDescent="0.2">
      <c r="A19" s="472"/>
      <c r="B19" s="129" t="str">
        <f t="shared" si="0"/>
        <v>Total de actos administrativos recibidos para notificar en el trimestre</v>
      </c>
      <c r="C19" s="126">
        <v>0</v>
      </c>
      <c r="D19" s="471"/>
      <c r="E19" s="124">
        <v>114</v>
      </c>
      <c r="F19" s="471"/>
      <c r="G19" s="124">
        <v>0</v>
      </c>
      <c r="H19" s="471"/>
      <c r="I19" s="124">
        <v>116</v>
      </c>
      <c r="J19" s="471"/>
      <c r="K19" s="125">
        <f t="shared" si="1"/>
        <v>230</v>
      </c>
      <c r="L19" s="471"/>
      <c r="M19" s="474"/>
      <c r="N19" s="474"/>
      <c r="O19" s="474"/>
    </row>
    <row r="20" spans="1:15" ht="99.95" customHeight="1" x14ac:dyDescent="0.2">
      <c r="A20" s="472" t="s">
        <v>198</v>
      </c>
      <c r="B20" s="122" t="str">
        <f t="shared" si="0"/>
        <v>Total de actuaciones administrativas de notificación en el trimestre</v>
      </c>
      <c r="C20" s="126">
        <v>25</v>
      </c>
      <c r="D20" s="471">
        <f>IF(C20=0,"0",C20/C21)</f>
        <v>1</v>
      </c>
      <c r="E20" s="124">
        <v>54</v>
      </c>
      <c r="F20" s="471">
        <f>IF(E20=0,"0",E20/E21)</f>
        <v>1</v>
      </c>
      <c r="G20" s="124">
        <v>109</v>
      </c>
      <c r="H20" s="471">
        <f>IF(G20=0,"0",G20/G21)</f>
        <v>1</v>
      </c>
      <c r="I20" s="124">
        <v>21</v>
      </c>
      <c r="J20" s="471">
        <f>IF(I20=0,"0",I20/I21)</f>
        <v>1</v>
      </c>
      <c r="K20" s="125">
        <f t="shared" si="1"/>
        <v>209</v>
      </c>
      <c r="L20" s="471">
        <f>IF(K20=0,"0",K20/K21)</f>
        <v>1</v>
      </c>
      <c r="M20" s="474" t="s">
        <v>269</v>
      </c>
      <c r="N20" s="474"/>
      <c r="O20" s="474"/>
    </row>
    <row r="21" spans="1:15" ht="99.95" customHeight="1" x14ac:dyDescent="0.2">
      <c r="A21" s="472"/>
      <c r="B21" s="129" t="str">
        <f t="shared" si="0"/>
        <v>Total de actos administrativos recibidos para notificar en el trimestre</v>
      </c>
      <c r="C21" s="126">
        <v>25</v>
      </c>
      <c r="D21" s="471"/>
      <c r="E21" s="124">
        <v>54</v>
      </c>
      <c r="F21" s="471"/>
      <c r="G21" s="124">
        <v>109</v>
      </c>
      <c r="H21" s="471"/>
      <c r="I21" s="124">
        <v>21</v>
      </c>
      <c r="J21" s="471"/>
      <c r="K21" s="125">
        <f t="shared" si="1"/>
        <v>209</v>
      </c>
      <c r="L21" s="471"/>
      <c r="M21" s="474"/>
      <c r="N21" s="474"/>
      <c r="O21" s="474"/>
    </row>
    <row r="22" spans="1:15" ht="99.95" customHeight="1" x14ac:dyDescent="0.2">
      <c r="A22" s="476" t="s">
        <v>199</v>
      </c>
      <c r="B22" s="122" t="str">
        <f t="shared" si="0"/>
        <v>Total de actuaciones administrativas de notificación en el trimestre</v>
      </c>
      <c r="C22" s="126">
        <v>113</v>
      </c>
      <c r="D22" s="471">
        <f>IF(C22=0,"0",C22/C23)</f>
        <v>1</v>
      </c>
      <c r="E22" s="124">
        <v>22</v>
      </c>
      <c r="F22" s="471">
        <f>IF(E22=0,"0",E22/E23)</f>
        <v>1</v>
      </c>
      <c r="G22" s="124">
        <v>161</v>
      </c>
      <c r="H22" s="471">
        <f>IF(G22=0,"0",G22/G23)</f>
        <v>1</v>
      </c>
      <c r="I22" s="124">
        <v>146</v>
      </c>
      <c r="J22" s="471">
        <f>IF(I22=0,"0",I22/I23)</f>
        <v>1</v>
      </c>
      <c r="K22" s="125">
        <f t="shared" si="1"/>
        <v>442</v>
      </c>
      <c r="L22" s="471">
        <f>IF(K22=0,"0",K22/K23)</f>
        <v>1</v>
      </c>
      <c r="M22" s="474" t="s">
        <v>268</v>
      </c>
      <c r="N22" s="474"/>
      <c r="O22" s="474"/>
    </row>
    <row r="23" spans="1:15" ht="99.95" customHeight="1" x14ac:dyDescent="0.2">
      <c r="A23" s="476"/>
      <c r="B23" s="129" t="str">
        <f t="shared" si="0"/>
        <v>Total de actos administrativos recibidos para notificar en el trimestre</v>
      </c>
      <c r="C23" s="126">
        <v>113</v>
      </c>
      <c r="D23" s="471"/>
      <c r="E23" s="124">
        <v>22</v>
      </c>
      <c r="F23" s="471"/>
      <c r="G23" s="124">
        <v>161</v>
      </c>
      <c r="H23" s="471"/>
      <c r="I23" s="124">
        <v>146</v>
      </c>
      <c r="J23" s="471"/>
      <c r="K23" s="125">
        <f t="shared" si="1"/>
        <v>442</v>
      </c>
      <c r="L23" s="471"/>
      <c r="M23" s="474"/>
      <c r="N23" s="474"/>
      <c r="O23" s="474"/>
    </row>
    <row r="24" spans="1:15" ht="99.95" customHeight="1" x14ac:dyDescent="0.2">
      <c r="A24" s="472" t="s">
        <v>200</v>
      </c>
      <c r="B24" s="122" t="str">
        <f t="shared" si="0"/>
        <v>Total de actuaciones administrativas de notificación en el trimestre</v>
      </c>
      <c r="C24" s="126">
        <v>6</v>
      </c>
      <c r="D24" s="471">
        <f>IF(C24=0,"0",C24/C25)</f>
        <v>1</v>
      </c>
      <c r="E24" s="124">
        <v>122</v>
      </c>
      <c r="F24" s="471">
        <f>IF(E24=0,"0",E24/E25)</f>
        <v>1</v>
      </c>
      <c r="G24" s="124">
        <v>51</v>
      </c>
      <c r="H24" s="471">
        <f>IF(G24=0,"0",G24/G25)</f>
        <v>1</v>
      </c>
      <c r="I24" s="124">
        <v>78</v>
      </c>
      <c r="J24" s="471">
        <f>IF(I24=0,"0",I24/I25)</f>
        <v>1</v>
      </c>
      <c r="K24" s="125">
        <f t="shared" si="1"/>
        <v>257</v>
      </c>
      <c r="L24" s="471">
        <f>IF(K24=0,"0",K24/K25)</f>
        <v>1</v>
      </c>
      <c r="M24" s="475" t="s">
        <v>264</v>
      </c>
      <c r="N24" s="475"/>
      <c r="O24" s="475"/>
    </row>
    <row r="25" spans="1:15" ht="99.95" customHeight="1" x14ac:dyDescent="0.2">
      <c r="A25" s="472"/>
      <c r="B25" s="129" t="str">
        <f t="shared" si="0"/>
        <v>Total de actos administrativos recibidos para notificar en el trimestre</v>
      </c>
      <c r="C25" s="126">
        <v>6</v>
      </c>
      <c r="D25" s="471"/>
      <c r="E25" s="124">
        <v>122</v>
      </c>
      <c r="F25" s="471"/>
      <c r="G25" s="124">
        <v>51</v>
      </c>
      <c r="H25" s="471"/>
      <c r="I25" s="124">
        <v>78</v>
      </c>
      <c r="J25" s="471"/>
      <c r="K25" s="125">
        <f t="shared" si="1"/>
        <v>257</v>
      </c>
      <c r="L25" s="471"/>
      <c r="M25" s="475"/>
      <c r="N25" s="475"/>
      <c r="O25" s="475"/>
    </row>
    <row r="66" spans="19:19" ht="30" customHeight="1" x14ac:dyDescent="0.2">
      <c r="S66" s="100"/>
    </row>
    <row r="136" spans="19:19" ht="30" customHeight="1" x14ac:dyDescent="0.2">
      <c r="S136" s="101"/>
    </row>
    <row r="137" spans="19:19" ht="30" customHeight="1" x14ac:dyDescent="0.2">
      <c r="S137" s="101"/>
    </row>
    <row r="138" spans="19:19" ht="30" customHeight="1" x14ac:dyDescent="0.2">
      <c r="S138" s="101"/>
    </row>
    <row r="139" spans="19:19" ht="30" customHeight="1" x14ac:dyDescent="0.2">
      <c r="S139" s="101"/>
    </row>
    <row r="140" spans="19:19" ht="30" customHeight="1" x14ac:dyDescent="0.2">
      <c r="S140" s="101"/>
    </row>
    <row r="141" spans="19:19" ht="30" customHeight="1" x14ac:dyDescent="0.2">
      <c r="S141" s="101"/>
    </row>
    <row r="142" spans="19:19" ht="30" customHeight="1" x14ac:dyDescent="0.2">
      <c r="S142" s="101"/>
    </row>
    <row r="143" spans="19:19" ht="30" customHeight="1" x14ac:dyDescent="0.2">
      <c r="S143" s="101"/>
    </row>
    <row r="144" spans="19:19" ht="30" customHeight="1" x14ac:dyDescent="0.2">
      <c r="S144" s="101"/>
    </row>
    <row r="145" spans="19:19" ht="30" customHeight="1" x14ac:dyDescent="0.2">
      <c r="S145" s="101"/>
    </row>
    <row r="146" spans="19:19" ht="30" customHeight="1" x14ac:dyDescent="0.2">
      <c r="S146" s="101"/>
    </row>
  </sheetData>
  <sheetProtection sheet="1" objects="1" scenarios="1" formatColumns="0" formatRows="0"/>
  <mergeCells count="70">
    <mergeCell ref="H22:H23"/>
    <mergeCell ref="J22:J23"/>
    <mergeCell ref="L22:L23"/>
    <mergeCell ref="J20:J21"/>
    <mergeCell ref="F20:F21"/>
    <mergeCell ref="H20:H21"/>
    <mergeCell ref="M24:O25"/>
    <mergeCell ref="A22:A23"/>
    <mergeCell ref="D22:D23"/>
    <mergeCell ref="A24:A25"/>
    <mergeCell ref="D24:D25"/>
    <mergeCell ref="F24:F25"/>
    <mergeCell ref="H24:H25"/>
    <mergeCell ref="J24:J25"/>
    <mergeCell ref="L24:L25"/>
    <mergeCell ref="F22:F23"/>
    <mergeCell ref="H18:H19"/>
    <mergeCell ref="J18:J19"/>
    <mergeCell ref="A16:A17"/>
    <mergeCell ref="D16:D17"/>
    <mergeCell ref="M22:O23"/>
    <mergeCell ref="L20:L21"/>
    <mergeCell ref="M20:O21"/>
    <mergeCell ref="M18:O19"/>
    <mergeCell ref="M16:O17"/>
    <mergeCell ref="L18:L19"/>
    <mergeCell ref="A20:A21"/>
    <mergeCell ref="D20:D21"/>
    <mergeCell ref="L16:L17"/>
    <mergeCell ref="F14:F15"/>
    <mergeCell ref="H14:H15"/>
    <mergeCell ref="J14:J15"/>
    <mergeCell ref="L14:L15"/>
    <mergeCell ref="A18:A19"/>
    <mergeCell ref="D18:D19"/>
    <mergeCell ref="F18:F19"/>
    <mergeCell ref="A14:A15"/>
    <mergeCell ref="D14:D15"/>
    <mergeCell ref="M14:O15"/>
    <mergeCell ref="A12:A13"/>
    <mergeCell ref="D12:D13"/>
    <mergeCell ref="F12:F13"/>
    <mergeCell ref="H12:H13"/>
    <mergeCell ref="J12:J13"/>
    <mergeCell ref="F16:F17"/>
    <mergeCell ref="H16:H17"/>
    <mergeCell ref="J16:J17"/>
    <mergeCell ref="C6:O6"/>
    <mergeCell ref="L10:L11"/>
    <mergeCell ref="M10:O11"/>
    <mergeCell ref="M12:O13"/>
    <mergeCell ref="L12:L13"/>
    <mergeCell ref="A8:A9"/>
    <mergeCell ref="B8:B9"/>
    <mergeCell ref="C8:L8"/>
    <mergeCell ref="M8:O9"/>
    <mergeCell ref="A10:A11"/>
    <mergeCell ref="D10:D11"/>
    <mergeCell ref="F10:F11"/>
    <mergeCell ref="H10:H11"/>
    <mergeCell ref="J10:J11"/>
    <mergeCell ref="A1:A4"/>
    <mergeCell ref="B1:M1"/>
    <mergeCell ref="N1:O1"/>
    <mergeCell ref="B2:M2"/>
    <mergeCell ref="N2:O2"/>
    <mergeCell ref="B3:M3"/>
    <mergeCell ref="N3:O3"/>
    <mergeCell ref="B4:M4"/>
    <mergeCell ref="N4:O4"/>
  </mergeCells>
  <conditionalFormatting sqref="D10:D11">
    <cfRule type="cellIs" dxfId="151" priority="21" stopIfTrue="1" operator="equal">
      <formula>"0"</formula>
    </cfRule>
    <cfRule type="cellIs" dxfId="150" priority="22" stopIfTrue="1" operator="greaterThanOrEqual">
      <formula>$S$2</formula>
    </cfRule>
    <cfRule type="cellIs" dxfId="149" priority="23" stopIfTrue="1" operator="lessThanOrEqual">
      <formula>$S$5</formula>
    </cfRule>
    <cfRule type="cellIs" dxfId="133" priority="24" stopIfTrue="1" operator="between">
      <formula>$S$3</formula>
      <formula>$S$4</formula>
    </cfRule>
  </conditionalFormatting>
  <conditionalFormatting sqref="D12:D25">
    <cfRule type="cellIs" dxfId="148" priority="17" stopIfTrue="1" operator="equal">
      <formula>"0"</formula>
    </cfRule>
    <cfRule type="cellIs" dxfId="147" priority="18" stopIfTrue="1" operator="greaterThanOrEqual">
      <formula>$S$2</formula>
    </cfRule>
    <cfRule type="cellIs" dxfId="146" priority="19" stopIfTrue="1" operator="lessThanOrEqual">
      <formula>$S$5</formula>
    </cfRule>
    <cfRule type="cellIs" dxfId="132" priority="20" stopIfTrue="1" operator="between">
      <formula>$S$3</formula>
      <formula>$S$4</formula>
    </cfRule>
  </conditionalFormatting>
  <conditionalFormatting sqref="F10:F25">
    <cfRule type="cellIs" dxfId="145" priority="13" stopIfTrue="1" operator="equal">
      <formula>"0"</formula>
    </cfRule>
    <cfRule type="cellIs" dxfId="144" priority="14" stopIfTrue="1" operator="greaterThanOrEqual">
      <formula>$S$2</formula>
    </cfRule>
    <cfRule type="cellIs" dxfId="143" priority="15" stopIfTrue="1" operator="lessThanOrEqual">
      <formula>$S$5</formula>
    </cfRule>
    <cfRule type="cellIs" dxfId="131" priority="16" stopIfTrue="1" operator="between">
      <formula>$S$3</formula>
      <formula>$S$4</formula>
    </cfRule>
  </conditionalFormatting>
  <conditionalFormatting sqref="H10:H25">
    <cfRule type="cellIs" dxfId="142" priority="9" stopIfTrue="1" operator="equal">
      <formula>"0"</formula>
    </cfRule>
    <cfRule type="cellIs" dxfId="141" priority="10" stopIfTrue="1" operator="greaterThanOrEqual">
      <formula>$S$2</formula>
    </cfRule>
    <cfRule type="cellIs" dxfId="140" priority="11" stopIfTrue="1" operator="lessThanOrEqual">
      <formula>$S$5</formula>
    </cfRule>
    <cfRule type="cellIs" dxfId="130" priority="12" stopIfTrue="1" operator="between">
      <formula>$S$3</formula>
      <formula>$S$4</formula>
    </cfRule>
  </conditionalFormatting>
  <conditionalFormatting sqref="J10:J25">
    <cfRule type="cellIs" dxfId="139" priority="5" stopIfTrue="1" operator="equal">
      <formula>"0"</formula>
    </cfRule>
    <cfRule type="cellIs" dxfId="138" priority="6" stopIfTrue="1" operator="greaterThanOrEqual">
      <formula>$S$2</formula>
    </cfRule>
    <cfRule type="cellIs" dxfId="137" priority="7" stopIfTrue="1" operator="lessThanOrEqual">
      <formula>$S$5</formula>
    </cfRule>
    <cfRule type="cellIs" dxfId="129" priority="8" stopIfTrue="1" operator="between">
      <formula>$S$3</formula>
      <formula>$S$4</formula>
    </cfRule>
  </conditionalFormatting>
  <conditionalFormatting sqref="L10:L25">
    <cfRule type="cellIs" dxfId="136" priority="1" stopIfTrue="1" operator="equal">
      <formula>"0"</formula>
    </cfRule>
    <cfRule type="cellIs" dxfId="135" priority="2" stopIfTrue="1" operator="greaterThanOrEqual">
      <formula>$S$2</formula>
    </cfRule>
    <cfRule type="cellIs" dxfId="134" priority="3" stopIfTrue="1" operator="lessThanOrEqual">
      <formula>$S$5</formula>
    </cfRule>
    <cfRule type="cellIs" dxfId="128" priority="4" stopIfTrue="1" operator="between">
      <formula>$S$3</formula>
      <formula>$S$4</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6"/>
  <sheetViews>
    <sheetView topLeftCell="A57" zoomScaleNormal="100" workbookViewId="0">
      <selection activeCell="S72" sqref="S72"/>
    </sheetView>
  </sheetViews>
  <sheetFormatPr baseColWidth="10" defaultRowHeight="12.75" x14ac:dyDescent="0.2"/>
  <cols>
    <col min="1" max="1" width="1.140625"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2.140625" style="50" customWidth="1"/>
    <col min="17" max="21" width="11.7109375" style="50" customWidth="1"/>
    <col min="22" max="22" width="11.42578125" style="98" hidden="1" customWidth="1"/>
    <col min="23" max="16384" width="11.42578125" style="50"/>
  </cols>
  <sheetData>
    <row r="1" spans="1:22" ht="5.25" customHeight="1" thickBot="1" x14ac:dyDescent="0.25">
      <c r="A1" s="88"/>
      <c r="B1" s="88"/>
      <c r="C1" s="88"/>
      <c r="D1" s="88"/>
      <c r="E1" s="88"/>
      <c r="F1" s="88"/>
      <c r="G1" s="88"/>
      <c r="H1" s="88"/>
      <c r="I1" s="88"/>
      <c r="J1" s="88"/>
      <c r="K1" s="88"/>
      <c r="L1" s="88"/>
      <c r="M1" s="88"/>
      <c r="N1" s="88"/>
      <c r="O1" s="88"/>
      <c r="P1" s="88"/>
      <c r="Q1" s="88"/>
    </row>
    <row r="2" spans="1:22" ht="16.5" customHeight="1" x14ac:dyDescent="0.2">
      <c r="A2" s="88"/>
      <c r="B2" s="324"/>
      <c r="C2" s="327" t="s">
        <v>56</v>
      </c>
      <c r="D2" s="328"/>
      <c r="E2" s="328"/>
      <c r="F2" s="328"/>
      <c r="G2" s="328"/>
      <c r="H2" s="328"/>
      <c r="I2" s="328"/>
      <c r="J2" s="328"/>
      <c r="K2" s="328"/>
      <c r="L2" s="328"/>
      <c r="M2" s="329"/>
      <c r="N2" s="330" t="s">
        <v>180</v>
      </c>
      <c r="O2" s="331"/>
      <c r="P2" s="332"/>
      <c r="Q2" s="88"/>
      <c r="V2" s="99">
        <v>0.9</v>
      </c>
    </row>
    <row r="3" spans="1:22" ht="15.75" customHeight="1" x14ac:dyDescent="0.2">
      <c r="A3" s="88"/>
      <c r="B3" s="325"/>
      <c r="C3" s="333" t="s">
        <v>58</v>
      </c>
      <c r="D3" s="334"/>
      <c r="E3" s="334"/>
      <c r="F3" s="334"/>
      <c r="G3" s="334"/>
      <c r="H3" s="334"/>
      <c r="I3" s="334"/>
      <c r="J3" s="334"/>
      <c r="K3" s="334"/>
      <c r="L3" s="334"/>
      <c r="M3" s="335"/>
      <c r="N3" s="336" t="s">
        <v>184</v>
      </c>
      <c r="O3" s="337"/>
      <c r="P3" s="338"/>
      <c r="Q3" s="88"/>
      <c r="V3" s="99">
        <v>0.89999899999999999</v>
      </c>
    </row>
    <row r="4" spans="1:22" ht="15.75" customHeight="1" x14ac:dyDescent="0.2">
      <c r="A4" s="88"/>
      <c r="B4" s="325"/>
      <c r="C4" s="333" t="s">
        <v>59</v>
      </c>
      <c r="D4" s="334"/>
      <c r="E4" s="334"/>
      <c r="F4" s="334"/>
      <c r="G4" s="334"/>
      <c r="H4" s="334"/>
      <c r="I4" s="334"/>
      <c r="J4" s="334"/>
      <c r="K4" s="334"/>
      <c r="L4" s="334"/>
      <c r="M4" s="335"/>
      <c r="N4" s="336" t="s">
        <v>181</v>
      </c>
      <c r="O4" s="337"/>
      <c r="P4" s="338"/>
      <c r="Q4" s="88"/>
      <c r="V4" s="99">
        <v>0.8</v>
      </c>
    </row>
    <row r="5" spans="1:22" ht="16.5" customHeight="1" thickBot="1" x14ac:dyDescent="0.25">
      <c r="A5" s="88"/>
      <c r="B5" s="326"/>
      <c r="C5" s="339" t="s">
        <v>60</v>
      </c>
      <c r="D5" s="340"/>
      <c r="E5" s="340"/>
      <c r="F5" s="340"/>
      <c r="G5" s="340"/>
      <c r="H5" s="340"/>
      <c r="I5" s="340"/>
      <c r="J5" s="340"/>
      <c r="K5" s="340"/>
      <c r="L5" s="340"/>
      <c r="M5" s="341"/>
      <c r="N5" s="342" t="s">
        <v>221</v>
      </c>
      <c r="O5" s="343"/>
      <c r="P5" s="344"/>
      <c r="Q5" s="88"/>
      <c r="V5" s="99">
        <v>0.79999900000000002</v>
      </c>
    </row>
    <row r="6" spans="1:22" ht="6" customHeight="1" thickBot="1" x14ac:dyDescent="0.25">
      <c r="A6" s="88"/>
      <c r="B6" s="88"/>
      <c r="C6" s="88"/>
      <c r="D6" s="88"/>
      <c r="E6" s="88"/>
      <c r="F6" s="88"/>
      <c r="G6" s="88"/>
      <c r="H6" s="88"/>
      <c r="I6" s="88"/>
      <c r="J6" s="88"/>
      <c r="K6" s="88"/>
      <c r="L6" s="88"/>
      <c r="M6" s="88"/>
      <c r="N6" s="88"/>
      <c r="O6" s="88"/>
      <c r="P6" s="88"/>
      <c r="Q6" s="88"/>
      <c r="V6" s="99"/>
    </row>
    <row r="7" spans="1:22" x14ac:dyDescent="0.2">
      <c r="A7" s="101"/>
      <c r="B7" s="345" t="s">
        <v>65</v>
      </c>
      <c r="C7" s="346"/>
      <c r="D7" s="346"/>
      <c r="E7" s="346"/>
      <c r="F7" s="346"/>
      <c r="G7" s="346"/>
      <c r="H7" s="346"/>
      <c r="I7" s="346"/>
      <c r="J7" s="346"/>
      <c r="K7" s="346"/>
      <c r="L7" s="346"/>
      <c r="M7" s="346"/>
      <c r="N7" s="346"/>
      <c r="O7" s="346"/>
      <c r="P7" s="347"/>
      <c r="Q7" s="101"/>
      <c r="R7" s="53"/>
      <c r="S7" s="53"/>
      <c r="T7" s="53"/>
      <c r="V7" s="99"/>
    </row>
    <row r="8" spans="1:22" ht="13.5" thickBot="1" x14ac:dyDescent="0.25">
      <c r="A8" s="101"/>
      <c r="B8" s="348"/>
      <c r="C8" s="349"/>
      <c r="D8" s="349"/>
      <c r="E8" s="349"/>
      <c r="F8" s="349"/>
      <c r="G8" s="349"/>
      <c r="H8" s="349"/>
      <c r="I8" s="349"/>
      <c r="J8" s="349"/>
      <c r="K8" s="349"/>
      <c r="L8" s="349"/>
      <c r="M8" s="349"/>
      <c r="N8" s="349"/>
      <c r="O8" s="349"/>
      <c r="P8" s="350"/>
      <c r="Q8" s="101"/>
      <c r="R8" s="53"/>
      <c r="S8" s="53"/>
      <c r="T8" s="53"/>
    </row>
    <row r="9" spans="1:22" ht="6.75" customHeight="1" thickBot="1" x14ac:dyDescent="0.25">
      <c r="A9" s="101"/>
      <c r="B9" s="351"/>
      <c r="C9" s="351"/>
      <c r="D9" s="351"/>
      <c r="E9" s="351"/>
      <c r="F9" s="351"/>
      <c r="G9" s="351"/>
      <c r="H9" s="351"/>
      <c r="I9" s="351"/>
      <c r="J9" s="351"/>
      <c r="K9" s="351"/>
      <c r="L9" s="351"/>
      <c r="M9" s="351"/>
      <c r="N9" s="351"/>
      <c r="O9" s="351"/>
      <c r="P9" s="351"/>
      <c r="Q9" s="101"/>
      <c r="R9" s="53"/>
      <c r="S9" s="53"/>
      <c r="T9" s="53"/>
    </row>
    <row r="10" spans="1:22" ht="26.25" customHeight="1" thickBot="1" x14ac:dyDescent="0.25">
      <c r="A10" s="101"/>
      <c r="B10" s="89" t="s">
        <v>83</v>
      </c>
      <c r="C10" s="352">
        <v>2023</v>
      </c>
      <c r="D10" s="353"/>
      <c r="E10" s="353"/>
      <c r="F10" s="353"/>
      <c r="G10" s="353"/>
      <c r="H10" s="353"/>
      <c r="I10" s="354"/>
      <c r="J10" s="355" t="s">
        <v>1</v>
      </c>
      <c r="K10" s="356"/>
      <c r="L10" s="356"/>
      <c r="M10" s="356"/>
      <c r="N10" s="357" t="s">
        <v>202</v>
      </c>
      <c r="O10" s="358"/>
      <c r="P10" s="359"/>
      <c r="Q10" s="101"/>
      <c r="R10" s="53"/>
      <c r="S10" s="53"/>
      <c r="T10" s="53"/>
    </row>
    <row r="11" spans="1:22" ht="4.5" customHeight="1" thickBot="1" x14ac:dyDescent="0.25">
      <c r="A11" s="101"/>
      <c r="B11" s="360"/>
      <c r="C11" s="361"/>
      <c r="D11" s="361"/>
      <c r="E11" s="361"/>
      <c r="F11" s="361"/>
      <c r="G11" s="361"/>
      <c r="H11" s="361"/>
      <c r="I11" s="361"/>
      <c r="J11" s="361"/>
      <c r="K11" s="361"/>
      <c r="L11" s="361"/>
      <c r="M11" s="361"/>
      <c r="N11" s="361"/>
      <c r="O11" s="361"/>
      <c r="P11" s="362"/>
      <c r="Q11" s="101"/>
      <c r="R11" s="53"/>
      <c r="S11" s="53"/>
      <c r="T11" s="53"/>
    </row>
    <row r="12" spans="1:22" ht="13.5" thickBot="1" x14ac:dyDescent="0.25">
      <c r="A12" s="101"/>
      <c r="B12" s="62" t="s">
        <v>0</v>
      </c>
      <c r="C12" s="363" t="s">
        <v>172</v>
      </c>
      <c r="D12" s="363"/>
      <c r="E12" s="363"/>
      <c r="F12" s="363"/>
      <c r="G12" s="363"/>
      <c r="H12" s="363"/>
      <c r="I12" s="363"/>
      <c r="J12" s="363"/>
      <c r="K12" s="363"/>
      <c r="L12" s="363"/>
      <c r="M12" s="363"/>
      <c r="N12" s="363"/>
      <c r="O12" s="363"/>
      <c r="P12" s="364"/>
      <c r="Q12" s="101"/>
      <c r="R12" s="53"/>
      <c r="S12" s="53"/>
      <c r="T12" s="53"/>
    </row>
    <row r="13" spans="1:22" ht="4.5" customHeight="1" thickBot="1" x14ac:dyDescent="0.25">
      <c r="A13" s="101"/>
      <c r="B13" s="365"/>
      <c r="C13" s="366"/>
      <c r="D13" s="366"/>
      <c r="E13" s="366"/>
      <c r="F13" s="366"/>
      <c r="G13" s="366"/>
      <c r="H13" s="366"/>
      <c r="I13" s="366"/>
      <c r="J13" s="366"/>
      <c r="K13" s="366"/>
      <c r="L13" s="366"/>
      <c r="M13" s="366"/>
      <c r="N13" s="366"/>
      <c r="O13" s="366"/>
      <c r="P13" s="367"/>
      <c r="Q13" s="101"/>
      <c r="R13" s="53"/>
      <c r="S13" s="53"/>
      <c r="T13" s="53"/>
    </row>
    <row r="14" spans="1:22" ht="18" customHeight="1" thickBot="1" x14ac:dyDescent="0.25">
      <c r="A14" s="101"/>
      <c r="B14" s="62" t="s">
        <v>6</v>
      </c>
      <c r="C14" s="477" t="s">
        <v>186</v>
      </c>
      <c r="D14" s="478"/>
      <c r="E14" s="478"/>
      <c r="F14" s="478"/>
      <c r="G14" s="478"/>
      <c r="H14" s="478"/>
      <c r="I14" s="478"/>
      <c r="J14" s="478"/>
      <c r="K14" s="478"/>
      <c r="L14" s="478"/>
      <c r="M14" s="478"/>
      <c r="N14" s="478"/>
      <c r="O14" s="478"/>
      <c r="P14" s="479"/>
      <c r="Q14" s="101"/>
      <c r="R14" s="53"/>
      <c r="S14" s="53"/>
      <c r="T14" s="53"/>
    </row>
    <row r="15" spans="1:22" ht="4.5" customHeight="1" thickBot="1" x14ac:dyDescent="0.25">
      <c r="A15" s="101"/>
      <c r="B15" s="371"/>
      <c r="C15" s="372"/>
      <c r="D15" s="372"/>
      <c r="E15" s="372"/>
      <c r="F15" s="372"/>
      <c r="G15" s="372"/>
      <c r="H15" s="372"/>
      <c r="I15" s="372"/>
      <c r="J15" s="372"/>
      <c r="K15" s="372"/>
      <c r="L15" s="372"/>
      <c r="M15" s="372"/>
      <c r="N15" s="372"/>
      <c r="O15" s="372"/>
      <c r="P15" s="373"/>
      <c r="Q15" s="101"/>
      <c r="R15" s="53"/>
      <c r="S15" s="53"/>
      <c r="T15" s="53"/>
    </row>
    <row r="16" spans="1:22" ht="32.25" customHeight="1" thickBot="1" x14ac:dyDescent="0.25">
      <c r="A16" s="101"/>
      <c r="B16" s="62" t="s">
        <v>25</v>
      </c>
      <c r="C16" s="480" t="s">
        <v>230</v>
      </c>
      <c r="D16" s="481"/>
      <c r="E16" s="481"/>
      <c r="F16" s="481"/>
      <c r="G16" s="481"/>
      <c r="H16" s="481"/>
      <c r="I16" s="481"/>
      <c r="J16" s="481"/>
      <c r="K16" s="481"/>
      <c r="L16" s="481"/>
      <c r="M16" s="481"/>
      <c r="N16" s="481"/>
      <c r="O16" s="481"/>
      <c r="P16" s="482"/>
      <c r="Q16" s="101"/>
      <c r="R16" s="53"/>
      <c r="S16" s="53"/>
      <c r="T16" s="53"/>
    </row>
    <row r="17" spans="1:20" ht="4.5" customHeight="1" thickBot="1" x14ac:dyDescent="0.25">
      <c r="A17" s="101"/>
      <c r="B17" s="371"/>
      <c r="C17" s="372"/>
      <c r="D17" s="372"/>
      <c r="E17" s="372"/>
      <c r="F17" s="372"/>
      <c r="G17" s="372"/>
      <c r="H17" s="372"/>
      <c r="I17" s="372"/>
      <c r="J17" s="372"/>
      <c r="K17" s="372"/>
      <c r="L17" s="372"/>
      <c r="M17" s="372"/>
      <c r="N17" s="372"/>
      <c r="O17" s="372"/>
      <c r="P17" s="373"/>
      <c r="Q17" s="101"/>
      <c r="R17" s="53"/>
      <c r="S17" s="53"/>
      <c r="T17" s="53"/>
    </row>
    <row r="18" spans="1:20" ht="26.25" customHeight="1" thickBot="1" x14ac:dyDescent="0.25">
      <c r="A18" s="101"/>
      <c r="B18" s="62" t="s">
        <v>11</v>
      </c>
      <c r="C18" s="377" t="s">
        <v>255</v>
      </c>
      <c r="D18" s="378"/>
      <c r="E18" s="378"/>
      <c r="F18" s="378"/>
      <c r="G18" s="378"/>
      <c r="H18" s="378"/>
      <c r="I18" s="378"/>
      <c r="J18" s="378"/>
      <c r="K18" s="378"/>
      <c r="L18" s="378"/>
      <c r="M18" s="378"/>
      <c r="N18" s="378"/>
      <c r="O18" s="378"/>
      <c r="P18" s="379"/>
      <c r="Q18" s="101"/>
      <c r="R18" s="53"/>
      <c r="S18" s="53"/>
      <c r="T18" s="53"/>
    </row>
    <row r="19" spans="1:20" ht="4.5" customHeight="1" thickBot="1" x14ac:dyDescent="0.25">
      <c r="A19" s="101"/>
      <c r="B19" s="380"/>
      <c r="C19" s="380"/>
      <c r="D19" s="380"/>
      <c r="E19" s="380"/>
      <c r="F19" s="380"/>
      <c r="G19" s="380"/>
      <c r="H19" s="380"/>
      <c r="I19" s="380"/>
      <c r="J19" s="380"/>
      <c r="K19" s="380"/>
      <c r="L19" s="380"/>
      <c r="M19" s="380"/>
      <c r="N19" s="380"/>
      <c r="O19" s="380"/>
      <c r="P19" s="380"/>
      <c r="Q19" s="101"/>
      <c r="R19" s="53"/>
      <c r="S19" s="53"/>
      <c r="T19" s="53"/>
    </row>
    <row r="20" spans="1:20" ht="17.25" customHeight="1" thickBot="1" x14ac:dyDescent="0.25">
      <c r="A20" s="101"/>
      <c r="B20" s="381" t="s">
        <v>26</v>
      </c>
      <c r="C20" s="382"/>
      <c r="D20" s="382"/>
      <c r="E20" s="382"/>
      <c r="F20" s="382"/>
      <c r="G20" s="382"/>
      <c r="H20" s="382"/>
      <c r="I20" s="382"/>
      <c r="J20" s="382"/>
      <c r="K20" s="382"/>
      <c r="L20" s="382"/>
      <c r="M20" s="382"/>
      <c r="N20" s="382"/>
      <c r="O20" s="382"/>
      <c r="P20" s="383"/>
      <c r="Q20" s="101"/>
      <c r="R20" s="53"/>
      <c r="S20" s="53"/>
      <c r="T20" s="53"/>
    </row>
    <row r="21" spans="1:20" ht="4.5" customHeight="1" thickBot="1" x14ac:dyDescent="0.25">
      <c r="A21" s="101"/>
      <c r="B21" s="384"/>
      <c r="C21" s="385"/>
      <c r="D21" s="385"/>
      <c r="E21" s="385"/>
      <c r="F21" s="385"/>
      <c r="G21" s="385"/>
      <c r="H21" s="385"/>
      <c r="I21" s="385"/>
      <c r="J21" s="385"/>
      <c r="K21" s="385"/>
      <c r="L21" s="385"/>
      <c r="M21" s="385"/>
      <c r="N21" s="385"/>
      <c r="O21" s="385"/>
      <c r="P21" s="386"/>
      <c r="Q21" s="101"/>
      <c r="R21" s="53"/>
      <c r="S21" s="53"/>
      <c r="T21" s="53"/>
    </row>
    <row r="22" spans="1:20" ht="51" customHeight="1" thickBot="1" x14ac:dyDescent="0.25">
      <c r="A22" s="101"/>
      <c r="B22" s="62" t="s">
        <v>3</v>
      </c>
      <c r="C22" s="480" t="s">
        <v>227</v>
      </c>
      <c r="D22" s="478"/>
      <c r="E22" s="478"/>
      <c r="F22" s="478"/>
      <c r="G22" s="478"/>
      <c r="H22" s="478"/>
      <c r="I22" s="478"/>
      <c r="J22" s="478"/>
      <c r="K22" s="478"/>
      <c r="L22" s="478"/>
      <c r="M22" s="478"/>
      <c r="N22" s="478"/>
      <c r="O22" s="478"/>
      <c r="P22" s="479"/>
      <c r="Q22" s="101"/>
      <c r="R22" s="53"/>
      <c r="S22" s="53"/>
      <c r="T22" s="53"/>
    </row>
    <row r="23" spans="1:20" ht="4.5" customHeight="1" thickBot="1" x14ac:dyDescent="0.25">
      <c r="A23" s="101"/>
      <c r="B23" s="371"/>
      <c r="C23" s="372"/>
      <c r="D23" s="372"/>
      <c r="E23" s="372"/>
      <c r="F23" s="372"/>
      <c r="G23" s="372"/>
      <c r="H23" s="372"/>
      <c r="I23" s="372"/>
      <c r="J23" s="372"/>
      <c r="K23" s="372"/>
      <c r="L23" s="372"/>
      <c r="M23" s="372"/>
      <c r="N23" s="372"/>
      <c r="O23" s="372"/>
      <c r="P23" s="373"/>
      <c r="Q23" s="101"/>
      <c r="R23" s="53"/>
      <c r="S23" s="53"/>
      <c r="T23" s="53"/>
    </row>
    <row r="24" spans="1:20" ht="82.5" customHeight="1" thickBot="1" x14ac:dyDescent="0.25">
      <c r="A24" s="101"/>
      <c r="B24" s="62" t="s">
        <v>12</v>
      </c>
      <c r="C24" s="483" t="s">
        <v>239</v>
      </c>
      <c r="D24" s="484"/>
      <c r="E24" s="484"/>
      <c r="F24" s="484"/>
      <c r="G24" s="484"/>
      <c r="H24" s="484"/>
      <c r="I24" s="484"/>
      <c r="J24" s="484"/>
      <c r="K24" s="484"/>
      <c r="L24" s="484"/>
      <c r="M24" s="484"/>
      <c r="N24" s="484"/>
      <c r="O24" s="484"/>
      <c r="P24" s="485"/>
      <c r="Q24" s="101"/>
      <c r="R24" s="53"/>
      <c r="S24" s="53"/>
      <c r="T24" s="53"/>
    </row>
    <row r="25" spans="1:20" ht="4.5" customHeight="1" thickBot="1" x14ac:dyDescent="0.25">
      <c r="A25" s="101"/>
      <c r="B25" s="390"/>
      <c r="C25" s="391"/>
      <c r="D25" s="391"/>
      <c r="E25" s="391"/>
      <c r="F25" s="391"/>
      <c r="G25" s="391"/>
      <c r="H25" s="391"/>
      <c r="I25" s="391"/>
      <c r="J25" s="391"/>
      <c r="K25" s="391"/>
      <c r="L25" s="391"/>
      <c r="M25" s="391"/>
      <c r="N25" s="391"/>
      <c r="O25" s="391"/>
      <c r="P25" s="392"/>
      <c r="Q25" s="101"/>
      <c r="R25" s="53"/>
      <c r="S25" s="53"/>
      <c r="T25" s="53"/>
    </row>
    <row r="26" spans="1:20" ht="13.5" customHeight="1" thickBot="1" x14ac:dyDescent="0.25">
      <c r="A26" s="101"/>
      <c r="B26" s="63" t="s">
        <v>2</v>
      </c>
      <c r="C26" s="393">
        <v>0.9</v>
      </c>
      <c r="D26" s="394"/>
      <c r="E26" s="394"/>
      <c r="F26" s="394"/>
      <c r="G26" s="394"/>
      <c r="H26" s="394"/>
      <c r="I26" s="394"/>
      <c r="J26" s="394"/>
      <c r="K26" s="394"/>
      <c r="L26" s="394"/>
      <c r="M26" s="394"/>
      <c r="N26" s="394"/>
      <c r="O26" s="394"/>
      <c r="P26" s="395"/>
      <c r="Q26" s="101"/>
      <c r="R26" s="53"/>
      <c r="S26" s="53"/>
      <c r="T26" s="53"/>
    </row>
    <row r="27" spans="1:20" ht="4.5" customHeight="1" thickBot="1" x14ac:dyDescent="0.25">
      <c r="A27" s="101"/>
      <c r="B27" s="396"/>
      <c r="C27" s="397"/>
      <c r="D27" s="397"/>
      <c r="E27" s="397"/>
      <c r="F27" s="397"/>
      <c r="G27" s="397"/>
      <c r="H27" s="397"/>
      <c r="I27" s="397"/>
      <c r="J27" s="397"/>
      <c r="K27" s="397"/>
      <c r="L27" s="397"/>
      <c r="M27" s="397"/>
      <c r="N27" s="397"/>
      <c r="O27" s="397"/>
      <c r="P27" s="398"/>
      <c r="Q27" s="101"/>
      <c r="R27" s="53"/>
      <c r="S27" s="53"/>
      <c r="T27" s="53"/>
    </row>
    <row r="28" spans="1:20" ht="12.75" customHeight="1" thickBot="1" x14ac:dyDescent="0.25">
      <c r="A28" s="101"/>
      <c r="B28" s="63" t="s">
        <v>13</v>
      </c>
      <c r="C28" s="64" t="s">
        <v>14</v>
      </c>
      <c r="D28" s="399" t="s">
        <v>210</v>
      </c>
      <c r="E28" s="394"/>
      <c r="F28" s="394"/>
      <c r="G28" s="395"/>
      <c r="H28" s="400" t="s">
        <v>15</v>
      </c>
      <c r="I28" s="400"/>
      <c r="J28" s="400"/>
      <c r="K28" s="399" t="s">
        <v>228</v>
      </c>
      <c r="L28" s="394"/>
      <c r="M28" s="395"/>
      <c r="N28" s="401" t="s">
        <v>16</v>
      </c>
      <c r="O28" s="402"/>
      <c r="P28" s="65" t="s">
        <v>187</v>
      </c>
      <c r="Q28" s="101"/>
      <c r="R28" s="53"/>
      <c r="S28" s="53"/>
      <c r="T28" s="53"/>
    </row>
    <row r="29" spans="1:20" ht="4.5" customHeight="1" thickBot="1" x14ac:dyDescent="0.25">
      <c r="A29" s="101"/>
      <c r="B29" s="403"/>
      <c r="C29" s="404"/>
      <c r="D29" s="404"/>
      <c r="E29" s="404"/>
      <c r="F29" s="404"/>
      <c r="G29" s="404"/>
      <c r="H29" s="404"/>
      <c r="I29" s="404"/>
      <c r="J29" s="404"/>
      <c r="K29" s="404"/>
      <c r="L29" s="404"/>
      <c r="M29" s="404"/>
      <c r="N29" s="404"/>
      <c r="O29" s="404"/>
      <c r="P29" s="405"/>
      <c r="Q29" s="101"/>
      <c r="R29" s="53"/>
      <c r="S29" s="53"/>
      <c r="T29" s="53"/>
    </row>
    <row r="30" spans="1:20" ht="13.5" thickBot="1" x14ac:dyDescent="0.25">
      <c r="A30" s="101"/>
      <c r="B30" s="87" t="s">
        <v>7</v>
      </c>
      <c r="C30" s="406" t="s">
        <v>179</v>
      </c>
      <c r="D30" s="407"/>
      <c r="E30" s="407"/>
      <c r="F30" s="407"/>
      <c r="G30" s="407"/>
      <c r="H30" s="407"/>
      <c r="I30" s="407"/>
      <c r="J30" s="407"/>
      <c r="K30" s="407"/>
      <c r="L30" s="407"/>
      <c r="M30" s="407"/>
      <c r="N30" s="407"/>
      <c r="O30" s="407"/>
      <c r="P30" s="408"/>
      <c r="Q30" s="101"/>
      <c r="R30" s="53"/>
      <c r="S30" s="53"/>
      <c r="T30" s="53"/>
    </row>
    <row r="31" spans="1:20" ht="4.5" customHeight="1" thickBot="1" x14ac:dyDescent="0.25">
      <c r="A31" s="101"/>
      <c r="B31" s="371"/>
      <c r="C31" s="372"/>
      <c r="D31" s="372"/>
      <c r="E31" s="372"/>
      <c r="F31" s="372"/>
      <c r="G31" s="372"/>
      <c r="H31" s="372"/>
      <c r="I31" s="372"/>
      <c r="J31" s="372"/>
      <c r="K31" s="372"/>
      <c r="L31" s="372"/>
      <c r="M31" s="372"/>
      <c r="N31" s="372"/>
      <c r="O31" s="372"/>
      <c r="P31" s="373"/>
      <c r="Q31" s="101"/>
      <c r="R31" s="53"/>
      <c r="S31" s="53"/>
      <c r="T31" s="53"/>
    </row>
    <row r="32" spans="1:20" ht="13.5" thickBot="1" x14ac:dyDescent="0.25">
      <c r="A32" s="101"/>
      <c r="B32" s="87" t="s">
        <v>4</v>
      </c>
      <c r="C32" s="409" t="s">
        <v>71</v>
      </c>
      <c r="D32" s="407"/>
      <c r="E32" s="407"/>
      <c r="F32" s="407"/>
      <c r="G32" s="407"/>
      <c r="H32" s="407"/>
      <c r="I32" s="407"/>
      <c r="J32" s="407"/>
      <c r="K32" s="407"/>
      <c r="L32" s="407"/>
      <c r="M32" s="407"/>
      <c r="N32" s="407"/>
      <c r="O32" s="407"/>
      <c r="P32" s="408"/>
      <c r="Q32" s="101"/>
      <c r="R32" s="53"/>
      <c r="S32" s="53"/>
      <c r="T32" s="53"/>
    </row>
    <row r="33" spans="1:20" ht="4.5" customHeight="1" thickBot="1" x14ac:dyDescent="0.25">
      <c r="A33" s="101"/>
      <c r="B33" s="371"/>
      <c r="C33" s="372"/>
      <c r="D33" s="372"/>
      <c r="E33" s="372"/>
      <c r="F33" s="372"/>
      <c r="G33" s="372"/>
      <c r="H33" s="372"/>
      <c r="I33" s="372"/>
      <c r="J33" s="372"/>
      <c r="K33" s="372"/>
      <c r="L33" s="372"/>
      <c r="M33" s="372"/>
      <c r="N33" s="372"/>
      <c r="O33" s="372"/>
      <c r="P33" s="373"/>
      <c r="Q33" s="101"/>
      <c r="R33" s="53"/>
      <c r="S33" s="53"/>
      <c r="T33" s="53"/>
    </row>
    <row r="34" spans="1:20" ht="13.5" thickBot="1" x14ac:dyDescent="0.25">
      <c r="A34" s="101"/>
      <c r="B34" s="87" t="s">
        <v>23</v>
      </c>
      <c r="C34" s="409" t="s">
        <v>71</v>
      </c>
      <c r="D34" s="407"/>
      <c r="E34" s="407"/>
      <c r="F34" s="407"/>
      <c r="G34" s="407"/>
      <c r="H34" s="407"/>
      <c r="I34" s="407"/>
      <c r="J34" s="407"/>
      <c r="K34" s="407"/>
      <c r="L34" s="407"/>
      <c r="M34" s="407"/>
      <c r="N34" s="407"/>
      <c r="O34" s="407"/>
      <c r="P34" s="408"/>
      <c r="Q34" s="101"/>
      <c r="R34" s="53"/>
      <c r="S34" s="53"/>
      <c r="T34" s="53"/>
    </row>
    <row r="35" spans="1:20" ht="4.5" customHeight="1" thickBot="1" x14ac:dyDescent="0.25">
      <c r="A35" s="101"/>
      <c r="B35" s="365"/>
      <c r="C35" s="366"/>
      <c r="D35" s="366"/>
      <c r="E35" s="366"/>
      <c r="F35" s="366"/>
      <c r="G35" s="366"/>
      <c r="H35" s="366"/>
      <c r="I35" s="366"/>
      <c r="J35" s="366"/>
      <c r="K35" s="366"/>
      <c r="L35" s="366"/>
      <c r="M35" s="366"/>
      <c r="N35" s="366"/>
      <c r="O35" s="366"/>
      <c r="P35" s="367"/>
      <c r="Q35" s="101"/>
      <c r="R35" s="53"/>
      <c r="S35" s="53"/>
      <c r="T35" s="53"/>
    </row>
    <row r="36" spans="1:20" ht="16.5" customHeight="1" thickBot="1" x14ac:dyDescent="0.25">
      <c r="A36" s="101"/>
      <c r="B36" s="87" t="s">
        <v>64</v>
      </c>
      <c r="C36" s="406" t="s">
        <v>70</v>
      </c>
      <c r="D36" s="407"/>
      <c r="E36" s="407"/>
      <c r="F36" s="407"/>
      <c r="G36" s="407"/>
      <c r="H36" s="407"/>
      <c r="I36" s="407"/>
      <c r="J36" s="407"/>
      <c r="K36" s="407"/>
      <c r="L36" s="407"/>
      <c r="M36" s="407"/>
      <c r="N36" s="407"/>
      <c r="O36" s="407"/>
      <c r="P36" s="408"/>
      <c r="Q36" s="101"/>
      <c r="R36" s="53"/>
      <c r="S36" s="53"/>
      <c r="T36" s="53"/>
    </row>
    <row r="37" spans="1:20" ht="4.5" customHeight="1" thickBot="1" x14ac:dyDescent="0.25">
      <c r="A37" s="101"/>
      <c r="B37" s="90"/>
      <c r="C37" s="90"/>
      <c r="D37" s="90"/>
      <c r="E37" s="90"/>
      <c r="F37" s="90"/>
      <c r="G37" s="90"/>
      <c r="H37" s="90"/>
      <c r="I37" s="90"/>
      <c r="J37" s="90"/>
      <c r="K37" s="90"/>
      <c r="L37" s="90"/>
      <c r="M37" s="90"/>
      <c r="N37" s="90"/>
      <c r="O37" s="90"/>
      <c r="P37" s="90"/>
      <c r="Q37" s="101"/>
      <c r="R37" s="53"/>
      <c r="S37" s="53"/>
      <c r="T37" s="53"/>
    </row>
    <row r="38" spans="1:20" ht="13.5" thickBot="1" x14ac:dyDescent="0.25">
      <c r="A38" s="101"/>
      <c r="B38" s="410" t="s">
        <v>17</v>
      </c>
      <c r="C38" s="411"/>
      <c r="D38" s="411"/>
      <c r="E38" s="411"/>
      <c r="F38" s="411"/>
      <c r="G38" s="411"/>
      <c r="H38" s="411"/>
      <c r="I38" s="411"/>
      <c r="J38" s="411"/>
      <c r="K38" s="411"/>
      <c r="L38" s="411"/>
      <c r="M38" s="411"/>
      <c r="N38" s="411"/>
      <c r="O38" s="412"/>
      <c r="P38" s="413"/>
      <c r="Q38" s="101"/>
      <c r="R38" s="53"/>
      <c r="S38" s="53"/>
      <c r="T38" s="53"/>
    </row>
    <row r="39" spans="1:20" x14ac:dyDescent="0.2">
      <c r="A39" s="101"/>
      <c r="B39" s="91" t="s">
        <v>22</v>
      </c>
      <c r="C39" s="410" t="s">
        <v>18</v>
      </c>
      <c r="D39" s="411"/>
      <c r="E39" s="411"/>
      <c r="F39" s="411"/>
      <c r="G39" s="413"/>
      <c r="H39" s="410" t="s">
        <v>7</v>
      </c>
      <c r="I39" s="411"/>
      <c r="J39" s="411"/>
      <c r="K39" s="411"/>
      <c r="L39" s="413"/>
      <c r="M39" s="410" t="s">
        <v>19</v>
      </c>
      <c r="N39" s="411"/>
      <c r="O39" s="412"/>
      <c r="P39" s="413"/>
      <c r="Q39" s="101"/>
      <c r="R39" s="53"/>
      <c r="S39" s="53"/>
      <c r="T39" s="53"/>
    </row>
    <row r="40" spans="1:20" ht="54" customHeight="1" x14ac:dyDescent="0.2">
      <c r="A40" s="101"/>
      <c r="B40" s="146" t="s">
        <v>188</v>
      </c>
      <c r="C40" s="486" t="s">
        <v>240</v>
      </c>
      <c r="D40" s="486"/>
      <c r="E40" s="486"/>
      <c r="F40" s="486"/>
      <c r="G40" s="486"/>
      <c r="H40" s="486" t="s">
        <v>231</v>
      </c>
      <c r="I40" s="486"/>
      <c r="J40" s="486"/>
      <c r="K40" s="486"/>
      <c r="L40" s="486"/>
      <c r="M40" s="486" t="s">
        <v>232</v>
      </c>
      <c r="N40" s="486"/>
      <c r="O40" s="486"/>
      <c r="P40" s="487"/>
      <c r="Q40" s="101"/>
      <c r="R40" s="53"/>
      <c r="S40" s="53"/>
      <c r="T40" s="53"/>
    </row>
    <row r="41" spans="1:20" ht="55.5" customHeight="1" x14ac:dyDescent="0.2">
      <c r="A41" s="101"/>
      <c r="B41" s="146" t="s">
        <v>189</v>
      </c>
      <c r="C41" s="486" t="s">
        <v>240</v>
      </c>
      <c r="D41" s="486"/>
      <c r="E41" s="486"/>
      <c r="F41" s="486"/>
      <c r="G41" s="486"/>
      <c r="H41" s="486" t="s">
        <v>231</v>
      </c>
      <c r="I41" s="486"/>
      <c r="J41" s="486"/>
      <c r="K41" s="486"/>
      <c r="L41" s="486"/>
      <c r="M41" s="486" t="s">
        <v>232</v>
      </c>
      <c r="N41" s="486"/>
      <c r="O41" s="486"/>
      <c r="P41" s="487"/>
      <c r="Q41" s="101"/>
      <c r="R41" s="53"/>
      <c r="S41" s="53"/>
      <c r="T41" s="53"/>
    </row>
    <row r="42" spans="1:20" ht="13.5" customHeight="1" x14ac:dyDescent="0.2">
      <c r="A42" s="101"/>
      <c r="B42" s="156"/>
      <c r="C42" s="422"/>
      <c r="D42" s="422"/>
      <c r="E42" s="422"/>
      <c r="F42" s="422"/>
      <c r="G42" s="422"/>
      <c r="H42" s="422"/>
      <c r="I42" s="422"/>
      <c r="J42" s="422"/>
      <c r="K42" s="422"/>
      <c r="L42" s="422"/>
      <c r="M42" s="422"/>
      <c r="N42" s="422"/>
      <c r="O42" s="422"/>
      <c r="P42" s="423"/>
      <c r="Q42" s="101"/>
      <c r="R42" s="53"/>
      <c r="S42" s="53"/>
      <c r="T42" s="53"/>
    </row>
    <row r="43" spans="1:20" ht="12.75" customHeight="1" x14ac:dyDescent="0.2">
      <c r="A43" s="101"/>
      <c r="B43" s="92"/>
      <c r="C43" s="424"/>
      <c r="D43" s="424"/>
      <c r="E43" s="424"/>
      <c r="F43" s="424"/>
      <c r="G43" s="424"/>
      <c r="H43" s="424"/>
      <c r="I43" s="424"/>
      <c r="J43" s="424"/>
      <c r="K43" s="424"/>
      <c r="L43" s="424"/>
      <c r="M43" s="424"/>
      <c r="N43" s="424"/>
      <c r="O43" s="424"/>
      <c r="P43" s="425"/>
      <c r="Q43" s="101"/>
      <c r="R43" s="53"/>
      <c r="S43" s="53"/>
      <c r="T43" s="53"/>
    </row>
    <row r="44" spans="1:20" ht="11.25" customHeight="1" thickBot="1" x14ac:dyDescent="0.25">
      <c r="A44" s="101"/>
      <c r="B44" s="93"/>
      <c r="C44" s="426"/>
      <c r="D44" s="426"/>
      <c r="E44" s="426"/>
      <c r="F44" s="426"/>
      <c r="G44" s="426"/>
      <c r="H44" s="426"/>
      <c r="I44" s="426"/>
      <c r="J44" s="426"/>
      <c r="K44" s="426"/>
      <c r="L44" s="426"/>
      <c r="M44" s="426"/>
      <c r="N44" s="426"/>
      <c r="O44" s="426"/>
      <c r="P44" s="427"/>
      <c r="Q44" s="101"/>
      <c r="R44" s="53"/>
      <c r="S44" s="53"/>
      <c r="T44" s="53"/>
    </row>
    <row r="45" spans="1:20" ht="4.5" customHeight="1" thickBot="1" x14ac:dyDescent="0.25">
      <c r="A45" s="101"/>
      <c r="B45" s="94"/>
      <c r="C45" s="94"/>
      <c r="D45" s="94"/>
      <c r="E45" s="94"/>
      <c r="F45" s="94"/>
      <c r="G45" s="94"/>
      <c r="H45" s="94"/>
      <c r="I45" s="94"/>
      <c r="J45" s="94"/>
      <c r="K45" s="94"/>
      <c r="L45" s="94"/>
      <c r="M45" s="94"/>
      <c r="N45" s="94"/>
      <c r="O45" s="94"/>
      <c r="P45" s="94"/>
      <c r="Q45" s="101"/>
      <c r="R45" s="53"/>
      <c r="S45" s="53"/>
      <c r="T45" s="53"/>
    </row>
    <row r="46" spans="1:20" ht="13.5" customHeight="1" thickBot="1" x14ac:dyDescent="0.25">
      <c r="A46" s="101"/>
      <c r="B46" s="381" t="s">
        <v>8</v>
      </c>
      <c r="C46" s="382"/>
      <c r="D46" s="382"/>
      <c r="E46" s="382"/>
      <c r="F46" s="382"/>
      <c r="G46" s="382"/>
      <c r="H46" s="382"/>
      <c r="I46" s="382"/>
      <c r="J46" s="382"/>
      <c r="K46" s="382"/>
      <c r="L46" s="382"/>
      <c r="M46" s="382"/>
      <c r="N46" s="382"/>
      <c r="O46" s="382"/>
      <c r="P46" s="383"/>
      <c r="Q46" s="101"/>
      <c r="R46" s="53"/>
      <c r="S46" s="53"/>
      <c r="T46" s="53"/>
    </row>
    <row r="47" spans="1:20" ht="4.5" customHeight="1" thickBot="1" x14ac:dyDescent="0.25">
      <c r="A47" s="101"/>
      <c r="B47" s="95"/>
      <c r="C47" s="90"/>
      <c r="D47" s="90"/>
      <c r="E47" s="90"/>
      <c r="F47" s="90"/>
      <c r="G47" s="90"/>
      <c r="H47" s="90"/>
      <c r="I47" s="90"/>
      <c r="J47" s="90"/>
      <c r="K47" s="90"/>
      <c r="L47" s="90"/>
      <c r="M47" s="90"/>
      <c r="N47" s="90"/>
      <c r="O47" s="90"/>
      <c r="P47" s="96"/>
      <c r="Q47" s="101"/>
      <c r="R47" s="53"/>
      <c r="S47" s="53"/>
      <c r="T47" s="53"/>
    </row>
    <row r="48" spans="1:20" x14ac:dyDescent="0.2">
      <c r="A48" s="101"/>
      <c r="B48" s="428" t="s">
        <v>20</v>
      </c>
      <c r="C48" s="66" t="s">
        <v>9</v>
      </c>
      <c r="D48" s="67" t="s">
        <v>149</v>
      </c>
      <c r="E48" s="67" t="s">
        <v>150</v>
      </c>
      <c r="F48" s="67" t="s">
        <v>151</v>
      </c>
      <c r="G48" s="67" t="s">
        <v>152</v>
      </c>
      <c r="H48" s="67" t="s">
        <v>153</v>
      </c>
      <c r="I48" s="67" t="s">
        <v>154</v>
      </c>
      <c r="J48" s="67" t="s">
        <v>155</v>
      </c>
      <c r="K48" s="67" t="s">
        <v>156</v>
      </c>
      <c r="L48" s="67" t="s">
        <v>157</v>
      </c>
      <c r="M48" s="67" t="s">
        <v>158</v>
      </c>
      <c r="N48" s="67" t="s">
        <v>159</v>
      </c>
      <c r="O48" s="68" t="s">
        <v>160</v>
      </c>
      <c r="P48" s="69" t="s">
        <v>24</v>
      </c>
      <c r="Q48" s="101"/>
      <c r="R48" s="53"/>
      <c r="S48" s="53"/>
      <c r="T48" s="53"/>
    </row>
    <row r="49" spans="1:20" ht="13.5" thickBot="1" x14ac:dyDescent="0.25">
      <c r="A49" s="101"/>
      <c r="B49" s="429"/>
      <c r="C49" s="70" t="s">
        <v>10</v>
      </c>
      <c r="D49" s="71"/>
      <c r="E49" s="71"/>
      <c r="F49" s="72">
        <f>+Reg_SatisfaccionCliente!C10/Reg_SatisfaccionCliente!C11</f>
        <v>0.939522719843086</v>
      </c>
      <c r="G49" s="73"/>
      <c r="H49" s="73"/>
      <c r="I49" s="72">
        <f>+Reg_SatisfaccionCliente!E10/Reg_SatisfaccionCliente!E11</f>
        <v>0.93449781659388642</v>
      </c>
      <c r="J49" s="73"/>
      <c r="K49" s="73"/>
      <c r="L49" s="72">
        <f>+Reg_SatisfaccionCliente!G10/Reg_SatisfaccionCliente!G11</f>
        <v>0.95211442786069655</v>
      </c>
      <c r="M49" s="73"/>
      <c r="N49" s="73"/>
      <c r="O49" s="72">
        <f>+Reg_SatisfaccionCliente!I10/Reg_SatisfaccionCliente!I11</f>
        <v>0.94598706732597948</v>
      </c>
      <c r="P49" s="72">
        <f>+Reg_SatisfaccionCliente!L10</f>
        <v>0.94293971924029729</v>
      </c>
      <c r="Q49" s="101"/>
      <c r="R49" s="53"/>
      <c r="S49" s="53"/>
      <c r="T49" s="53"/>
    </row>
    <row r="50" spans="1:20" ht="4.5" customHeight="1" thickBot="1" x14ac:dyDescent="0.25">
      <c r="A50" s="101"/>
      <c r="B50" s="97">
        <v>0.9</v>
      </c>
      <c r="C50" s="74" t="s">
        <v>2</v>
      </c>
      <c r="D50" s="74"/>
      <c r="E50" s="74"/>
      <c r="F50" s="75">
        <f>+$C$26</f>
        <v>0.9</v>
      </c>
      <c r="G50" s="74"/>
      <c r="H50" s="74"/>
      <c r="I50" s="75">
        <f>+$C$26</f>
        <v>0.9</v>
      </c>
      <c r="J50" s="74"/>
      <c r="K50" s="74"/>
      <c r="L50" s="75">
        <f>+$C$26</f>
        <v>0.9</v>
      </c>
      <c r="M50" s="74"/>
      <c r="N50" s="74"/>
      <c r="O50" s="75">
        <f>+$C$26</f>
        <v>0.9</v>
      </c>
      <c r="P50" s="75">
        <f>+$C$26</f>
        <v>0.9</v>
      </c>
      <c r="Q50" s="101"/>
      <c r="R50" s="53"/>
      <c r="S50" s="53"/>
      <c r="T50" s="53"/>
    </row>
    <row r="51" spans="1:20" ht="22.5" customHeight="1" thickBot="1" x14ac:dyDescent="0.25">
      <c r="A51" s="101"/>
      <c r="B51" s="381" t="s">
        <v>21</v>
      </c>
      <c r="C51" s="382"/>
      <c r="D51" s="382"/>
      <c r="E51" s="382"/>
      <c r="F51" s="382"/>
      <c r="G51" s="382"/>
      <c r="H51" s="382"/>
      <c r="I51" s="382"/>
      <c r="J51" s="382"/>
      <c r="K51" s="382"/>
      <c r="L51" s="382"/>
      <c r="M51" s="382"/>
      <c r="N51" s="382"/>
      <c r="O51" s="382"/>
      <c r="P51" s="383"/>
      <c r="Q51" s="101"/>
      <c r="R51" s="53"/>
      <c r="S51" s="53"/>
      <c r="T51" s="53"/>
    </row>
    <row r="52" spans="1:20" x14ac:dyDescent="0.2">
      <c r="A52" s="101"/>
      <c r="B52" s="435"/>
      <c r="C52" s="436"/>
      <c r="D52" s="436"/>
      <c r="E52" s="436"/>
      <c r="F52" s="436"/>
      <c r="G52" s="436"/>
      <c r="H52" s="436"/>
      <c r="I52" s="436"/>
      <c r="J52" s="436"/>
      <c r="K52" s="436"/>
      <c r="L52" s="436"/>
      <c r="M52" s="436"/>
      <c r="N52" s="436"/>
      <c r="O52" s="436"/>
      <c r="P52" s="437"/>
      <c r="Q52" s="101"/>
      <c r="R52" s="53"/>
      <c r="S52" s="53"/>
      <c r="T52" s="53"/>
    </row>
    <row r="53" spans="1:20" x14ac:dyDescent="0.2">
      <c r="A53" s="101"/>
      <c r="B53" s="438"/>
      <c r="C53" s="439"/>
      <c r="D53" s="439"/>
      <c r="E53" s="439"/>
      <c r="F53" s="439"/>
      <c r="G53" s="439"/>
      <c r="H53" s="439"/>
      <c r="I53" s="439"/>
      <c r="J53" s="439"/>
      <c r="K53" s="439"/>
      <c r="L53" s="439"/>
      <c r="M53" s="439"/>
      <c r="N53" s="439"/>
      <c r="O53" s="439"/>
      <c r="P53" s="440"/>
      <c r="Q53" s="101"/>
      <c r="R53" s="53"/>
      <c r="S53" s="53"/>
      <c r="T53" s="53"/>
    </row>
    <row r="54" spans="1:20" x14ac:dyDescent="0.2">
      <c r="A54" s="101"/>
      <c r="B54" s="438"/>
      <c r="C54" s="439"/>
      <c r="D54" s="439"/>
      <c r="E54" s="439"/>
      <c r="F54" s="439"/>
      <c r="G54" s="439"/>
      <c r="H54" s="439"/>
      <c r="I54" s="439"/>
      <c r="J54" s="439"/>
      <c r="K54" s="439"/>
      <c r="L54" s="439"/>
      <c r="M54" s="439"/>
      <c r="N54" s="439"/>
      <c r="O54" s="439"/>
      <c r="P54" s="440"/>
      <c r="Q54" s="101"/>
      <c r="R54" s="53"/>
      <c r="S54" s="53"/>
      <c r="T54" s="53"/>
    </row>
    <row r="55" spans="1:20" x14ac:dyDescent="0.2">
      <c r="A55" s="101"/>
      <c r="B55" s="438"/>
      <c r="C55" s="439"/>
      <c r="D55" s="439"/>
      <c r="E55" s="439"/>
      <c r="F55" s="439"/>
      <c r="G55" s="439"/>
      <c r="H55" s="439"/>
      <c r="I55" s="439"/>
      <c r="J55" s="439"/>
      <c r="K55" s="439"/>
      <c r="L55" s="439"/>
      <c r="M55" s="439"/>
      <c r="N55" s="439"/>
      <c r="O55" s="439"/>
      <c r="P55" s="440"/>
      <c r="Q55" s="101"/>
      <c r="R55" s="53"/>
      <c r="S55" s="53"/>
      <c r="T55" s="53"/>
    </row>
    <row r="56" spans="1:20" x14ac:dyDescent="0.2">
      <c r="A56" s="101"/>
      <c r="B56" s="438"/>
      <c r="C56" s="439"/>
      <c r="D56" s="439"/>
      <c r="E56" s="439"/>
      <c r="F56" s="439"/>
      <c r="G56" s="439"/>
      <c r="H56" s="439"/>
      <c r="I56" s="439"/>
      <c r="J56" s="439"/>
      <c r="K56" s="439"/>
      <c r="L56" s="439"/>
      <c r="M56" s="439"/>
      <c r="N56" s="439"/>
      <c r="O56" s="439"/>
      <c r="P56" s="440"/>
      <c r="Q56" s="101"/>
      <c r="R56" s="53"/>
      <c r="S56" s="53"/>
      <c r="T56" s="53"/>
    </row>
    <row r="57" spans="1:20" x14ac:dyDescent="0.2">
      <c r="A57" s="101"/>
      <c r="B57" s="438"/>
      <c r="C57" s="439"/>
      <c r="D57" s="439"/>
      <c r="E57" s="439"/>
      <c r="F57" s="439"/>
      <c r="G57" s="439"/>
      <c r="H57" s="439"/>
      <c r="I57" s="439"/>
      <c r="J57" s="439"/>
      <c r="K57" s="439"/>
      <c r="L57" s="439"/>
      <c r="M57" s="439"/>
      <c r="N57" s="439"/>
      <c r="O57" s="439"/>
      <c r="P57" s="440"/>
      <c r="Q57" s="101"/>
      <c r="R57" s="53"/>
      <c r="S57" s="53"/>
      <c r="T57" s="53"/>
    </row>
    <row r="58" spans="1:20" x14ac:dyDescent="0.2">
      <c r="A58" s="101"/>
      <c r="B58" s="438"/>
      <c r="C58" s="439"/>
      <c r="D58" s="439"/>
      <c r="E58" s="439"/>
      <c r="F58" s="439"/>
      <c r="G58" s="439"/>
      <c r="H58" s="439"/>
      <c r="I58" s="439"/>
      <c r="J58" s="439"/>
      <c r="K58" s="439"/>
      <c r="L58" s="439"/>
      <c r="M58" s="439"/>
      <c r="N58" s="439"/>
      <c r="O58" s="439"/>
      <c r="P58" s="440"/>
      <c r="Q58" s="101"/>
      <c r="R58" s="53"/>
      <c r="S58" s="53"/>
      <c r="T58" s="53"/>
    </row>
    <row r="59" spans="1:20" x14ac:dyDescent="0.2">
      <c r="A59" s="101"/>
      <c r="B59" s="438"/>
      <c r="C59" s="439"/>
      <c r="D59" s="439"/>
      <c r="E59" s="439"/>
      <c r="F59" s="439"/>
      <c r="G59" s="439"/>
      <c r="H59" s="439"/>
      <c r="I59" s="439"/>
      <c r="J59" s="439"/>
      <c r="K59" s="439"/>
      <c r="L59" s="439"/>
      <c r="M59" s="439"/>
      <c r="N59" s="439"/>
      <c r="O59" s="439"/>
      <c r="P59" s="440"/>
      <c r="Q59" s="101"/>
      <c r="R59" s="53"/>
      <c r="S59" s="53"/>
      <c r="T59" s="53"/>
    </row>
    <row r="60" spans="1:20" x14ac:dyDescent="0.2">
      <c r="A60" s="101"/>
      <c r="B60" s="438"/>
      <c r="C60" s="439"/>
      <c r="D60" s="439"/>
      <c r="E60" s="439"/>
      <c r="F60" s="439"/>
      <c r="G60" s="439"/>
      <c r="H60" s="439"/>
      <c r="I60" s="439"/>
      <c r="J60" s="439"/>
      <c r="K60" s="439"/>
      <c r="L60" s="439"/>
      <c r="M60" s="439"/>
      <c r="N60" s="439"/>
      <c r="O60" s="439"/>
      <c r="P60" s="440"/>
      <c r="Q60" s="101"/>
      <c r="R60" s="53"/>
      <c r="S60" s="53"/>
      <c r="T60" s="53"/>
    </row>
    <row r="61" spans="1:20" x14ac:dyDescent="0.2">
      <c r="A61" s="101"/>
      <c r="B61" s="438"/>
      <c r="C61" s="439"/>
      <c r="D61" s="439"/>
      <c r="E61" s="439"/>
      <c r="F61" s="439"/>
      <c r="G61" s="439"/>
      <c r="H61" s="439"/>
      <c r="I61" s="439"/>
      <c r="J61" s="439"/>
      <c r="K61" s="439"/>
      <c r="L61" s="439"/>
      <c r="M61" s="439"/>
      <c r="N61" s="439"/>
      <c r="O61" s="439"/>
      <c r="P61" s="440"/>
      <c r="Q61" s="101"/>
      <c r="R61" s="53"/>
      <c r="S61" s="53"/>
      <c r="T61" s="53"/>
    </row>
    <row r="62" spans="1:20" x14ac:dyDescent="0.2">
      <c r="A62" s="101"/>
      <c r="B62" s="438"/>
      <c r="C62" s="439"/>
      <c r="D62" s="439"/>
      <c r="E62" s="439"/>
      <c r="F62" s="439"/>
      <c r="G62" s="439"/>
      <c r="H62" s="439"/>
      <c r="I62" s="439"/>
      <c r="J62" s="439"/>
      <c r="K62" s="439"/>
      <c r="L62" s="439"/>
      <c r="M62" s="439"/>
      <c r="N62" s="439"/>
      <c r="O62" s="439"/>
      <c r="P62" s="440"/>
      <c r="Q62" s="101"/>
      <c r="R62" s="53"/>
      <c r="S62" s="53"/>
      <c r="T62" s="53"/>
    </row>
    <row r="63" spans="1:20" x14ac:dyDescent="0.2">
      <c r="A63" s="101"/>
      <c r="B63" s="438"/>
      <c r="C63" s="439"/>
      <c r="D63" s="439"/>
      <c r="E63" s="439"/>
      <c r="F63" s="439"/>
      <c r="G63" s="439"/>
      <c r="H63" s="439"/>
      <c r="I63" s="439"/>
      <c r="J63" s="439"/>
      <c r="K63" s="439"/>
      <c r="L63" s="439"/>
      <c r="M63" s="439"/>
      <c r="N63" s="439"/>
      <c r="O63" s="439"/>
      <c r="P63" s="440"/>
      <c r="Q63" s="101"/>
      <c r="R63" s="53"/>
      <c r="S63" s="53"/>
      <c r="T63" s="53"/>
    </row>
    <row r="64" spans="1:20" x14ac:dyDescent="0.2">
      <c r="A64" s="101"/>
      <c r="B64" s="438"/>
      <c r="C64" s="439"/>
      <c r="D64" s="439"/>
      <c r="E64" s="439"/>
      <c r="F64" s="439"/>
      <c r="G64" s="439"/>
      <c r="H64" s="439"/>
      <c r="I64" s="439"/>
      <c r="J64" s="439"/>
      <c r="K64" s="439"/>
      <c r="L64" s="439"/>
      <c r="M64" s="439"/>
      <c r="N64" s="439"/>
      <c r="O64" s="439"/>
      <c r="P64" s="440"/>
      <c r="Q64" s="101"/>
      <c r="R64" s="53"/>
      <c r="S64" s="53"/>
      <c r="T64" s="53"/>
    </row>
    <row r="65" spans="1:22" x14ac:dyDescent="0.2">
      <c r="A65" s="101"/>
      <c r="B65" s="438"/>
      <c r="C65" s="439"/>
      <c r="D65" s="439"/>
      <c r="E65" s="439"/>
      <c r="F65" s="439"/>
      <c r="G65" s="439"/>
      <c r="H65" s="439"/>
      <c r="I65" s="439"/>
      <c r="J65" s="439"/>
      <c r="K65" s="439"/>
      <c r="L65" s="439"/>
      <c r="M65" s="439"/>
      <c r="N65" s="439"/>
      <c r="O65" s="439"/>
      <c r="P65" s="440"/>
      <c r="Q65" s="101"/>
      <c r="R65" s="53"/>
      <c r="S65" s="53"/>
      <c r="T65" s="53"/>
    </row>
    <row r="66" spans="1:22" x14ac:dyDescent="0.2">
      <c r="A66" s="101"/>
      <c r="B66" s="438"/>
      <c r="C66" s="439"/>
      <c r="D66" s="439"/>
      <c r="E66" s="439"/>
      <c r="F66" s="439"/>
      <c r="G66" s="439"/>
      <c r="H66" s="439"/>
      <c r="I66" s="439"/>
      <c r="J66" s="439"/>
      <c r="K66" s="439"/>
      <c r="L66" s="439"/>
      <c r="M66" s="439"/>
      <c r="N66" s="439"/>
      <c r="O66" s="439"/>
      <c r="P66" s="440"/>
      <c r="Q66" s="101"/>
      <c r="R66" s="53"/>
      <c r="S66" s="53"/>
      <c r="T66" s="53"/>
    </row>
    <row r="67" spans="1:22" ht="13.5" thickBot="1" x14ac:dyDescent="0.25">
      <c r="A67" s="101"/>
      <c r="B67" s="441"/>
      <c r="C67" s="442"/>
      <c r="D67" s="442"/>
      <c r="E67" s="442"/>
      <c r="F67" s="442"/>
      <c r="G67" s="442"/>
      <c r="H67" s="442"/>
      <c r="I67" s="442"/>
      <c r="J67" s="442"/>
      <c r="K67" s="442"/>
      <c r="L67" s="442"/>
      <c r="M67" s="442"/>
      <c r="N67" s="442"/>
      <c r="O67" s="442"/>
      <c r="P67" s="443"/>
      <c r="Q67" s="101"/>
      <c r="R67" s="53"/>
      <c r="S67" s="53"/>
      <c r="T67" s="53"/>
    </row>
    <row r="68" spans="1:22" s="54" customFormat="1" ht="4.5" customHeight="1" thickBot="1" x14ac:dyDescent="0.25">
      <c r="A68" s="444"/>
      <c r="B68" s="444"/>
      <c r="C68" s="444"/>
      <c r="D68" s="444"/>
      <c r="E68" s="444"/>
      <c r="F68" s="444"/>
      <c r="G68" s="444"/>
      <c r="H68" s="444"/>
      <c r="I68" s="444"/>
      <c r="J68" s="444"/>
      <c r="K68" s="444"/>
      <c r="L68" s="444"/>
      <c r="M68" s="444"/>
      <c r="N68" s="444"/>
      <c r="O68" s="444"/>
      <c r="P68" s="444"/>
      <c r="Q68" s="444"/>
      <c r="R68" s="120"/>
      <c r="S68" s="120"/>
      <c r="T68" s="120"/>
      <c r="V68" s="100"/>
    </row>
    <row r="69" spans="1:22" ht="15" customHeight="1" x14ac:dyDescent="0.2">
      <c r="A69" s="101"/>
      <c r="B69" s="445" t="s">
        <v>5</v>
      </c>
      <c r="C69" s="447" t="s">
        <v>190</v>
      </c>
      <c r="D69" s="448"/>
      <c r="E69" s="448"/>
      <c r="F69" s="448"/>
      <c r="G69" s="448"/>
      <c r="H69" s="448"/>
      <c r="I69" s="448"/>
      <c r="J69" s="448"/>
      <c r="K69" s="448"/>
      <c r="L69" s="448"/>
      <c r="M69" s="448"/>
      <c r="N69" s="448"/>
      <c r="O69" s="448"/>
      <c r="P69" s="449"/>
      <c r="Q69" s="101"/>
      <c r="R69" s="53"/>
      <c r="S69" s="53"/>
      <c r="T69" s="53"/>
    </row>
    <row r="70" spans="1:22" ht="151.5" customHeight="1" thickBot="1" x14ac:dyDescent="0.25">
      <c r="A70" s="101"/>
      <c r="B70" s="446"/>
      <c r="C70" s="450" t="s">
        <v>277</v>
      </c>
      <c r="D70" s="451"/>
      <c r="E70" s="451"/>
      <c r="F70" s="451"/>
      <c r="G70" s="451"/>
      <c r="H70" s="451"/>
      <c r="I70" s="451"/>
      <c r="J70" s="451"/>
      <c r="K70" s="451"/>
      <c r="L70" s="451"/>
      <c r="M70" s="451"/>
      <c r="N70" s="451"/>
      <c r="O70" s="451"/>
      <c r="P70" s="452"/>
      <c r="Q70" s="101"/>
      <c r="R70" s="53"/>
      <c r="S70" s="53"/>
      <c r="T70" s="53"/>
    </row>
    <row r="71" spans="1:22" ht="15" customHeight="1" x14ac:dyDescent="0.2">
      <c r="A71" s="101"/>
      <c r="B71" s="446"/>
      <c r="C71" s="447" t="s">
        <v>191</v>
      </c>
      <c r="D71" s="448"/>
      <c r="E71" s="448"/>
      <c r="F71" s="448"/>
      <c r="G71" s="448"/>
      <c r="H71" s="448"/>
      <c r="I71" s="448"/>
      <c r="J71" s="448"/>
      <c r="K71" s="448"/>
      <c r="L71" s="448"/>
      <c r="M71" s="448"/>
      <c r="N71" s="448"/>
      <c r="O71" s="448"/>
      <c r="P71" s="449"/>
      <c r="Q71" s="101"/>
      <c r="R71" s="53"/>
      <c r="S71" s="53"/>
      <c r="T71" s="53"/>
    </row>
    <row r="72" spans="1:22" ht="116.25" customHeight="1" thickBot="1" x14ac:dyDescent="0.25">
      <c r="A72" s="101"/>
      <c r="B72" s="446"/>
      <c r="C72" s="453" t="s">
        <v>291</v>
      </c>
      <c r="D72" s="454"/>
      <c r="E72" s="454"/>
      <c r="F72" s="454"/>
      <c r="G72" s="454"/>
      <c r="H72" s="454"/>
      <c r="I72" s="454"/>
      <c r="J72" s="454"/>
      <c r="K72" s="454"/>
      <c r="L72" s="454"/>
      <c r="M72" s="454"/>
      <c r="N72" s="454"/>
      <c r="O72" s="454"/>
      <c r="P72" s="455"/>
      <c r="Q72" s="101"/>
      <c r="R72" s="53"/>
      <c r="S72" s="53"/>
      <c r="T72" s="53"/>
    </row>
    <row r="73" spans="1:22" ht="30.75" customHeight="1" thickBot="1" x14ac:dyDescent="0.25">
      <c r="A73" s="101"/>
      <c r="B73" s="139" t="s">
        <v>63</v>
      </c>
      <c r="C73" s="430" t="s">
        <v>192</v>
      </c>
      <c r="D73" s="431"/>
      <c r="E73" s="431"/>
      <c r="F73" s="431"/>
      <c r="G73" s="431"/>
      <c r="H73" s="431"/>
      <c r="I73" s="431"/>
      <c r="J73" s="431"/>
      <c r="K73" s="431"/>
      <c r="L73" s="431"/>
      <c r="M73" s="431"/>
      <c r="N73" s="431"/>
      <c r="O73" s="431"/>
      <c r="P73" s="432"/>
      <c r="Q73" s="101"/>
      <c r="R73" s="53"/>
      <c r="S73" s="53"/>
      <c r="T73" s="53"/>
    </row>
    <row r="74" spans="1:22" ht="27.75" customHeight="1" thickBot="1" x14ac:dyDescent="0.25">
      <c r="A74" s="101"/>
      <c r="B74" s="139" t="s">
        <v>84</v>
      </c>
      <c r="C74" s="433" t="s">
        <v>85</v>
      </c>
      <c r="D74" s="433"/>
      <c r="E74" s="433"/>
      <c r="F74" s="433"/>
      <c r="G74" s="433"/>
      <c r="H74" s="433"/>
      <c r="I74" s="433"/>
      <c r="J74" s="433"/>
      <c r="K74" s="433"/>
      <c r="L74" s="433"/>
      <c r="M74" s="433"/>
      <c r="N74" s="433"/>
      <c r="O74" s="433"/>
      <c r="P74" s="434"/>
      <c r="Q74" s="101"/>
      <c r="R74" s="53"/>
      <c r="S74" s="53"/>
      <c r="T74" s="53"/>
    </row>
    <row r="77" spans="1:22" x14ac:dyDescent="0.2">
      <c r="C77" s="55"/>
    </row>
    <row r="78" spans="1:22" hidden="1" x14ac:dyDescent="0.2">
      <c r="C78" s="50">
        <v>2018</v>
      </c>
    </row>
    <row r="79" spans="1:22" hidden="1" x14ac:dyDescent="0.2">
      <c r="C79" s="50">
        <v>2019</v>
      </c>
    </row>
    <row r="85" spans="2:22" s="51" customFormat="1" x14ac:dyDescent="0.2">
      <c r="V85" s="98"/>
    </row>
    <row r="86" spans="2:22" s="51" customFormat="1" x14ac:dyDescent="0.2">
      <c r="V86" s="98"/>
    </row>
    <row r="87" spans="2:22" s="51" customFormat="1" x14ac:dyDescent="0.2">
      <c r="V87" s="98"/>
    </row>
    <row r="88" spans="2:22" s="51" customFormat="1" x14ac:dyDescent="0.2">
      <c r="V88" s="98"/>
    </row>
    <row r="89" spans="2:22" s="51" customFormat="1" x14ac:dyDescent="0.2">
      <c r="V89" s="98"/>
    </row>
    <row r="90" spans="2:22" s="51" customFormat="1" x14ac:dyDescent="0.2">
      <c r="V90" s="98"/>
    </row>
    <row r="91" spans="2:22" s="51" customFormat="1" x14ac:dyDescent="0.2">
      <c r="D91" s="117"/>
      <c r="E91" s="117"/>
      <c r="F91" s="117"/>
      <c r="G91" s="117"/>
      <c r="H91" s="117"/>
      <c r="I91" s="117"/>
      <c r="V91" s="98"/>
    </row>
    <row r="92" spans="2:22" s="51" customFormat="1" x14ac:dyDescent="0.2">
      <c r="D92" s="117"/>
      <c r="E92" s="117"/>
      <c r="F92" s="117"/>
      <c r="G92" s="117"/>
      <c r="H92" s="117"/>
      <c r="I92" s="117"/>
      <c r="V92" s="98"/>
    </row>
    <row r="93" spans="2:22" s="51" customFormat="1" x14ac:dyDescent="0.2">
      <c r="B93" s="117"/>
      <c r="C93" s="117"/>
      <c r="D93" s="117"/>
      <c r="E93" s="117"/>
      <c r="F93" s="117"/>
      <c r="G93" s="117"/>
      <c r="H93" s="117"/>
      <c r="I93" s="117"/>
      <c r="V93" s="98"/>
    </row>
    <row r="94" spans="2:22" s="51" customFormat="1" x14ac:dyDescent="0.2">
      <c r="B94" s="117"/>
      <c r="C94" s="117"/>
      <c r="D94" s="117"/>
      <c r="E94" s="117"/>
      <c r="F94" s="117"/>
      <c r="G94" s="117"/>
      <c r="H94" s="117"/>
      <c r="I94" s="117"/>
      <c r="V94" s="98"/>
    </row>
    <row r="95" spans="2:22" s="51" customFormat="1" x14ac:dyDescent="0.2">
      <c r="B95" s="117"/>
      <c r="C95" s="117"/>
      <c r="D95" s="117"/>
      <c r="E95" s="117"/>
      <c r="F95" s="117"/>
      <c r="G95" s="117"/>
      <c r="H95" s="117"/>
      <c r="I95" s="117"/>
      <c r="V95" s="98"/>
    </row>
    <row r="96" spans="2:22" s="51" customFormat="1" x14ac:dyDescent="0.2">
      <c r="B96" s="117"/>
      <c r="C96" s="117"/>
      <c r="D96" s="117"/>
      <c r="E96" s="117"/>
      <c r="F96" s="117"/>
      <c r="G96" s="117"/>
      <c r="H96" s="117"/>
      <c r="I96" s="117"/>
      <c r="K96" s="117"/>
      <c r="L96" s="117"/>
      <c r="M96" s="117"/>
      <c r="N96" s="117"/>
      <c r="O96" s="117"/>
      <c r="P96" s="117"/>
      <c r="V96" s="98"/>
    </row>
    <row r="97" spans="2:22" s="51" customFormat="1" x14ac:dyDescent="0.2">
      <c r="B97" s="117"/>
      <c r="C97" s="117"/>
      <c r="D97" s="117"/>
      <c r="E97" s="117"/>
      <c r="F97" s="117"/>
      <c r="G97" s="117"/>
      <c r="H97" s="117"/>
      <c r="I97" s="117"/>
      <c r="K97" s="117"/>
      <c r="L97" s="117"/>
      <c r="M97" s="117"/>
      <c r="N97" s="117"/>
      <c r="O97" s="117"/>
      <c r="P97" s="117"/>
      <c r="V97" s="98"/>
    </row>
    <row r="98" spans="2:22" s="51" customFormat="1" x14ac:dyDescent="0.2">
      <c r="B98" s="117"/>
      <c r="C98" s="117"/>
      <c r="D98" s="117"/>
      <c r="E98" s="117"/>
      <c r="F98" s="117"/>
      <c r="G98" s="117"/>
      <c r="H98" s="117"/>
      <c r="I98" s="117"/>
      <c r="K98" s="117"/>
      <c r="L98" s="117"/>
      <c r="M98" s="117"/>
      <c r="N98" s="117"/>
      <c r="O98" s="117"/>
      <c r="P98" s="117"/>
      <c r="V98" s="98"/>
    </row>
    <row r="99" spans="2:22" s="51" customFormat="1" x14ac:dyDescent="0.2">
      <c r="B99" s="117"/>
      <c r="C99" s="117"/>
      <c r="D99" s="117"/>
      <c r="E99" s="117"/>
      <c r="F99" s="117"/>
      <c r="G99" s="117"/>
      <c r="H99" s="117"/>
      <c r="I99" s="117"/>
      <c r="K99" s="117"/>
      <c r="L99" s="117"/>
      <c r="M99" s="117"/>
      <c r="N99" s="117"/>
      <c r="O99" s="117"/>
      <c r="P99" s="117"/>
      <c r="Q99" s="56" t="s">
        <v>69</v>
      </c>
      <c r="R99" s="56"/>
      <c r="S99" s="56"/>
      <c r="T99" s="56"/>
      <c r="V99" s="98"/>
    </row>
    <row r="100" spans="2:22" s="51" customFormat="1" x14ac:dyDescent="0.2">
      <c r="B100" s="118"/>
      <c r="C100" s="118"/>
      <c r="D100" s="117"/>
      <c r="E100" s="117"/>
      <c r="F100" s="117"/>
      <c r="G100" s="117"/>
      <c r="H100" s="117"/>
      <c r="I100" s="117"/>
      <c r="K100" s="117"/>
      <c r="L100" s="117"/>
      <c r="O100" s="117"/>
      <c r="P100" s="117"/>
      <c r="Q100" s="56" t="s">
        <v>70</v>
      </c>
      <c r="R100" s="56"/>
      <c r="S100" s="56"/>
      <c r="T100" s="56"/>
      <c r="V100" s="98"/>
    </row>
    <row r="101" spans="2:22" s="51" customFormat="1" x14ac:dyDescent="0.2">
      <c r="B101" s="118"/>
      <c r="C101" s="118"/>
      <c r="D101" s="117"/>
      <c r="E101" s="117"/>
      <c r="F101" s="117"/>
      <c r="G101" s="117"/>
      <c r="H101" s="117"/>
      <c r="I101" s="117"/>
      <c r="K101" s="117"/>
      <c r="L101" s="117"/>
      <c r="O101" s="117"/>
      <c r="P101" s="117"/>
      <c r="Q101" s="56" t="s">
        <v>72</v>
      </c>
      <c r="R101" s="56"/>
      <c r="S101" s="56"/>
      <c r="T101" s="56"/>
      <c r="V101" s="98"/>
    </row>
    <row r="102" spans="2:22" s="51" customFormat="1" x14ac:dyDescent="0.2">
      <c r="B102" s="118"/>
      <c r="C102" s="118"/>
      <c r="D102" s="117"/>
      <c r="E102" s="117"/>
      <c r="F102" s="117"/>
      <c r="G102" s="117"/>
      <c r="H102" s="117"/>
      <c r="I102" s="117"/>
      <c r="K102" s="117"/>
      <c r="L102" s="117"/>
      <c r="O102" s="117"/>
      <c r="P102" s="117"/>
      <c r="Q102" s="56" t="s">
        <v>71</v>
      </c>
      <c r="R102" s="56"/>
      <c r="S102" s="56"/>
      <c r="T102" s="56"/>
      <c r="V102" s="98"/>
    </row>
    <row r="103" spans="2:22" s="51" customFormat="1" x14ac:dyDescent="0.2">
      <c r="B103" s="117"/>
      <c r="C103" s="118"/>
      <c r="D103" s="117"/>
      <c r="E103" s="117"/>
      <c r="F103" s="117"/>
      <c r="G103" s="117"/>
      <c r="H103" s="117"/>
      <c r="I103" s="117"/>
      <c r="K103" s="117"/>
      <c r="L103" s="117"/>
      <c r="M103" s="118"/>
      <c r="N103" s="117"/>
      <c r="O103" s="117"/>
      <c r="P103" s="117"/>
      <c r="Q103" s="56" t="s">
        <v>73</v>
      </c>
      <c r="R103" s="56"/>
      <c r="S103" s="56"/>
      <c r="T103" s="56"/>
      <c r="V103" s="98"/>
    </row>
    <row r="104" spans="2:22" s="51" customFormat="1" x14ac:dyDescent="0.2">
      <c r="B104" s="117"/>
      <c r="C104" s="118"/>
      <c r="D104" s="117"/>
      <c r="E104" s="117"/>
      <c r="F104" s="117"/>
      <c r="G104" s="117"/>
      <c r="H104" s="117"/>
      <c r="I104" s="117"/>
      <c r="K104" s="117"/>
      <c r="L104" s="117"/>
      <c r="M104" s="117"/>
      <c r="N104" s="117" t="s">
        <v>67</v>
      </c>
      <c r="O104" s="117"/>
      <c r="P104" s="117"/>
      <c r="Q104" s="56" t="s">
        <v>74</v>
      </c>
      <c r="R104" s="56"/>
      <c r="S104" s="56"/>
      <c r="T104" s="56"/>
      <c r="V104" s="98"/>
    </row>
    <row r="105" spans="2:22" s="51" customFormat="1" x14ac:dyDescent="0.2">
      <c r="B105" s="117"/>
      <c r="C105" s="118"/>
      <c r="D105" s="117"/>
      <c r="E105" s="117"/>
      <c r="F105" s="117"/>
      <c r="G105" s="117"/>
      <c r="H105" s="117"/>
      <c r="I105" s="117"/>
      <c r="K105" s="117"/>
      <c r="L105" s="117"/>
      <c r="M105" s="117"/>
      <c r="N105" s="117"/>
      <c r="O105" s="117"/>
      <c r="P105" s="117"/>
      <c r="V105" s="98"/>
    </row>
    <row r="106" spans="2:22" s="51" customFormat="1" x14ac:dyDescent="0.2">
      <c r="B106" s="117"/>
      <c r="C106" s="118"/>
      <c r="D106" s="117"/>
      <c r="E106" s="117"/>
      <c r="F106" s="117"/>
      <c r="G106" s="117"/>
      <c r="H106" s="117"/>
      <c r="I106" s="117"/>
      <c r="K106" s="117"/>
      <c r="L106" s="117"/>
      <c r="M106" s="117"/>
      <c r="N106" s="117"/>
      <c r="O106" s="117"/>
      <c r="P106" s="117"/>
      <c r="V106" s="98"/>
    </row>
    <row r="107" spans="2:22" s="51" customFormat="1" x14ac:dyDescent="0.2">
      <c r="B107" s="117"/>
      <c r="C107" s="117"/>
      <c r="D107" s="117"/>
      <c r="E107" s="117"/>
      <c r="F107" s="117"/>
      <c r="G107" s="117"/>
      <c r="H107" s="117"/>
      <c r="I107" s="117"/>
      <c r="K107" s="117"/>
      <c r="L107" s="117"/>
      <c r="M107" s="117"/>
      <c r="N107" s="117"/>
      <c r="O107" s="117"/>
      <c r="P107" s="117"/>
      <c r="V107" s="98"/>
    </row>
    <row r="108" spans="2:22" s="51" customFormat="1" x14ac:dyDescent="0.2">
      <c r="B108" s="117"/>
      <c r="C108" s="117"/>
      <c r="D108" s="117"/>
      <c r="E108" s="117"/>
      <c r="F108" s="117"/>
      <c r="G108" s="117"/>
      <c r="H108" s="117"/>
      <c r="I108" s="117"/>
      <c r="K108" s="117"/>
      <c r="L108" s="117"/>
      <c r="M108" s="117"/>
      <c r="N108" s="117"/>
      <c r="O108" s="117"/>
      <c r="P108" s="117"/>
      <c r="V108" s="98"/>
    </row>
    <row r="109" spans="2:22" s="51" customFormat="1" x14ac:dyDescent="0.2">
      <c r="B109" s="117"/>
      <c r="C109" s="117"/>
      <c r="D109" s="117"/>
      <c r="E109" s="117"/>
      <c r="F109" s="117"/>
      <c r="G109" s="117"/>
      <c r="H109" s="117"/>
      <c r="I109" s="117"/>
      <c r="K109" s="117"/>
      <c r="L109" s="117"/>
      <c r="M109" s="117"/>
      <c r="N109" s="117"/>
      <c r="O109" s="117"/>
      <c r="P109" s="117"/>
      <c r="Q109" s="56">
        <v>2015</v>
      </c>
      <c r="R109" s="56"/>
      <c r="S109" s="56"/>
      <c r="T109" s="56"/>
      <c r="V109" s="98"/>
    </row>
    <row r="110" spans="2:22" s="51" customFormat="1" ht="12.75" customHeight="1" x14ac:dyDescent="0.2">
      <c r="B110" s="117"/>
      <c r="C110" s="117"/>
      <c r="D110" s="117"/>
      <c r="E110" s="117"/>
      <c r="F110" s="117"/>
      <c r="G110" s="117"/>
      <c r="H110" s="117"/>
      <c r="I110" s="117"/>
      <c r="Q110" s="56">
        <v>2016</v>
      </c>
      <c r="R110" s="56"/>
      <c r="S110" s="56"/>
      <c r="T110" s="56"/>
      <c r="V110" s="98"/>
    </row>
    <row r="111" spans="2:22" s="51" customFormat="1" x14ac:dyDescent="0.2">
      <c r="B111" s="117"/>
      <c r="C111" s="117"/>
      <c r="D111" s="117"/>
      <c r="E111" s="117"/>
      <c r="F111" s="117"/>
      <c r="G111" s="117"/>
      <c r="H111" s="117"/>
      <c r="I111" s="117"/>
      <c r="Q111" s="56">
        <v>2017</v>
      </c>
      <c r="R111" s="56"/>
      <c r="S111" s="56"/>
      <c r="T111" s="56"/>
      <c r="V111" s="98"/>
    </row>
    <row r="112" spans="2:22" s="51" customFormat="1" x14ac:dyDescent="0.2">
      <c r="C112" s="117"/>
      <c r="H112" s="117"/>
      <c r="I112" s="117"/>
      <c r="Q112" s="56">
        <v>2018</v>
      </c>
      <c r="R112" s="56"/>
      <c r="S112" s="56"/>
      <c r="T112" s="56"/>
      <c r="V112" s="98"/>
    </row>
    <row r="113" spans="2:22" s="51" customFormat="1" x14ac:dyDescent="0.2">
      <c r="C113" s="117"/>
      <c r="H113" s="117"/>
      <c r="I113" s="117"/>
      <c r="V113" s="98"/>
    </row>
    <row r="114" spans="2:22" s="51" customFormat="1" x14ac:dyDescent="0.2">
      <c r="C114" s="117"/>
      <c r="H114" s="117"/>
      <c r="I114" s="117"/>
      <c r="V114" s="98"/>
    </row>
    <row r="115" spans="2:22" s="51" customFormat="1" x14ac:dyDescent="0.2">
      <c r="B115" s="58"/>
      <c r="C115" s="117"/>
      <c r="H115" s="117"/>
      <c r="I115" s="117"/>
      <c r="V115" s="98"/>
    </row>
    <row r="116" spans="2:22" s="51" customFormat="1" x14ac:dyDescent="0.2">
      <c r="B116" s="58"/>
      <c r="C116" s="117"/>
      <c r="H116" s="117"/>
      <c r="I116" s="117"/>
      <c r="V116" s="98"/>
    </row>
    <row r="117" spans="2:22" s="51" customFormat="1" x14ac:dyDescent="0.2">
      <c r="B117" s="58"/>
      <c r="C117" s="117"/>
      <c r="H117" s="117"/>
      <c r="I117" s="117"/>
      <c r="V117" s="98"/>
    </row>
    <row r="118" spans="2:22" s="51" customFormat="1" x14ac:dyDescent="0.2">
      <c r="B118" s="58"/>
      <c r="C118" s="117"/>
      <c r="H118" s="117"/>
      <c r="I118" s="117"/>
      <c r="V118" s="98"/>
    </row>
    <row r="119" spans="2:22" s="51" customFormat="1" x14ac:dyDescent="0.2">
      <c r="B119" s="58"/>
      <c r="C119" s="117"/>
      <c r="H119" s="117"/>
      <c r="I119" s="117"/>
      <c r="V119" s="98"/>
    </row>
    <row r="120" spans="2:22" s="51" customFormat="1" x14ac:dyDescent="0.2">
      <c r="B120" s="58"/>
      <c r="C120" s="117"/>
      <c r="H120" s="117"/>
      <c r="I120" s="117"/>
      <c r="V120" s="98"/>
    </row>
    <row r="121" spans="2:22" s="51" customFormat="1" x14ac:dyDescent="0.2">
      <c r="B121" s="58"/>
      <c r="C121" s="117"/>
      <c r="H121" s="117"/>
      <c r="I121" s="117"/>
      <c r="V121" s="98"/>
    </row>
    <row r="122" spans="2:22" s="51" customFormat="1" x14ac:dyDescent="0.2">
      <c r="B122" s="59"/>
      <c r="C122" s="117"/>
      <c r="H122" s="117"/>
      <c r="I122" s="117"/>
      <c r="V122" s="98"/>
    </row>
    <row r="123" spans="2:22" s="51" customFormat="1" x14ac:dyDescent="0.2">
      <c r="B123" s="59"/>
      <c r="C123" s="117"/>
      <c r="H123" s="117"/>
      <c r="I123" s="117"/>
      <c r="V123" s="98"/>
    </row>
    <row r="124" spans="2:22" s="51" customFormat="1" x14ac:dyDescent="0.2">
      <c r="C124" s="117"/>
      <c r="H124" s="117"/>
      <c r="I124" s="117"/>
      <c r="V124" s="98"/>
    </row>
    <row r="125" spans="2:22" s="51" customFormat="1" x14ac:dyDescent="0.2">
      <c r="B125" s="60"/>
      <c r="C125" s="117"/>
      <c r="F125" s="117"/>
      <c r="I125" s="117"/>
      <c r="V125" s="98"/>
    </row>
    <row r="126" spans="2:22" s="51" customFormat="1" x14ac:dyDescent="0.2">
      <c r="B126" s="60"/>
      <c r="C126" s="117"/>
      <c r="F126" s="117"/>
      <c r="I126" s="117"/>
      <c r="V126" s="98"/>
    </row>
    <row r="127" spans="2:22" s="51" customFormat="1" x14ac:dyDescent="0.2">
      <c r="B127" s="60"/>
      <c r="C127" s="117"/>
      <c r="F127" s="117"/>
      <c r="I127" s="52"/>
      <c r="J127" s="52"/>
      <c r="K127" s="52"/>
      <c r="V127" s="98"/>
    </row>
    <row r="128" spans="2:22" s="51" customFormat="1" x14ac:dyDescent="0.2">
      <c r="B128" s="60"/>
      <c r="C128" s="117"/>
      <c r="F128" s="117"/>
      <c r="G128" s="117"/>
      <c r="H128" s="52"/>
      <c r="I128" s="52"/>
      <c r="J128" s="52"/>
      <c r="K128" s="52"/>
      <c r="V128" s="98"/>
    </row>
    <row r="129" spans="2:22" s="51" customFormat="1" x14ac:dyDescent="0.2">
      <c r="B129" s="168" t="s">
        <v>253</v>
      </c>
      <c r="C129" s="117"/>
      <c r="F129" s="117"/>
      <c r="G129" s="117"/>
      <c r="H129" s="52"/>
      <c r="I129" s="52"/>
      <c r="J129" s="52"/>
      <c r="K129" s="52"/>
      <c r="V129" s="98"/>
    </row>
    <row r="130" spans="2:22" s="51" customFormat="1" x14ac:dyDescent="0.2">
      <c r="B130" s="168" t="s">
        <v>254</v>
      </c>
      <c r="C130" s="117"/>
      <c r="F130" s="117"/>
      <c r="G130" s="117"/>
      <c r="H130" s="52"/>
      <c r="I130" s="52"/>
      <c r="J130" s="52"/>
      <c r="K130" s="52"/>
      <c r="V130" s="98"/>
    </row>
    <row r="131" spans="2:22" s="51" customFormat="1" x14ac:dyDescent="0.2">
      <c r="B131" s="168" t="s">
        <v>255</v>
      </c>
      <c r="C131" s="117"/>
      <c r="F131" s="117"/>
      <c r="G131" s="117"/>
      <c r="H131" s="52"/>
      <c r="I131" s="52"/>
      <c r="J131" s="52"/>
      <c r="K131" s="52"/>
      <c r="V131" s="98"/>
    </row>
    <row r="132" spans="2:22" s="51" customFormat="1" x14ac:dyDescent="0.2">
      <c r="B132" s="168" t="s">
        <v>256</v>
      </c>
      <c r="C132" s="117"/>
      <c r="F132" s="117"/>
      <c r="G132" s="117"/>
      <c r="H132" s="52"/>
      <c r="I132" s="52"/>
      <c r="J132" s="52"/>
      <c r="K132" s="52"/>
      <c r="V132" s="98"/>
    </row>
    <row r="133" spans="2:22" s="51" customFormat="1" x14ac:dyDescent="0.2">
      <c r="B133" s="169" t="s">
        <v>257</v>
      </c>
      <c r="C133" s="117"/>
      <c r="F133" s="117"/>
      <c r="G133" s="117"/>
      <c r="H133" s="52"/>
      <c r="I133" s="52"/>
      <c r="J133" s="52"/>
      <c r="K133" s="52"/>
      <c r="V133" s="98"/>
    </row>
    <row r="134" spans="2:22" s="53" customFormat="1" x14ac:dyDescent="0.2">
      <c r="B134" s="58"/>
      <c r="C134" s="117"/>
      <c r="F134" s="117"/>
      <c r="G134" s="117"/>
      <c r="H134" s="52"/>
      <c r="I134" s="52"/>
      <c r="J134" s="52"/>
      <c r="K134" s="52"/>
      <c r="V134" s="101"/>
    </row>
    <row r="135" spans="2:22" s="53" customFormat="1" x14ac:dyDescent="0.2">
      <c r="B135" s="51" t="s">
        <v>29</v>
      </c>
      <c r="C135" s="117"/>
      <c r="F135" s="117"/>
      <c r="G135" s="117"/>
      <c r="H135" s="52"/>
      <c r="I135" s="52"/>
      <c r="J135" s="52"/>
      <c r="K135" s="52"/>
      <c r="V135" s="101"/>
    </row>
    <row r="136" spans="2:22" s="53" customFormat="1" x14ac:dyDescent="0.2">
      <c r="B136" s="57" t="s">
        <v>55</v>
      </c>
      <c r="C136" s="117"/>
      <c r="F136" s="117"/>
      <c r="G136" s="117"/>
      <c r="H136" s="52"/>
      <c r="I136" s="52"/>
      <c r="J136" s="52"/>
      <c r="K136" s="52"/>
      <c r="V136" s="101"/>
    </row>
    <row r="137" spans="2:22" s="53" customFormat="1" x14ac:dyDescent="0.2">
      <c r="B137" s="57" t="s">
        <v>166</v>
      </c>
      <c r="C137" s="117"/>
      <c r="F137" s="117"/>
      <c r="G137" s="117"/>
      <c r="H137" s="52"/>
      <c r="I137" s="52"/>
      <c r="J137" s="52"/>
      <c r="K137" s="52"/>
      <c r="V137" s="101"/>
    </row>
    <row r="138" spans="2:22" s="53" customFormat="1" x14ac:dyDescent="0.2">
      <c r="B138" s="57" t="s">
        <v>39</v>
      </c>
      <c r="C138" s="117"/>
      <c r="F138" s="117"/>
      <c r="G138" s="117"/>
      <c r="H138" s="52"/>
      <c r="I138" s="52"/>
      <c r="J138" s="52"/>
      <c r="K138" s="52"/>
      <c r="V138" s="101"/>
    </row>
    <row r="139" spans="2:22" s="53" customFormat="1" x14ac:dyDescent="0.2">
      <c r="B139" s="57" t="s">
        <v>172</v>
      </c>
      <c r="C139" s="117"/>
      <c r="F139" s="117"/>
      <c r="G139" s="117"/>
      <c r="H139" s="52"/>
      <c r="I139" s="52"/>
      <c r="J139" s="52"/>
      <c r="K139" s="52"/>
      <c r="V139" s="101"/>
    </row>
    <row r="140" spans="2:22" s="53" customFormat="1" x14ac:dyDescent="0.2">
      <c r="B140" s="57" t="s">
        <v>112</v>
      </c>
      <c r="C140" s="117"/>
      <c r="F140" s="117"/>
      <c r="G140" s="117"/>
      <c r="J140" s="52"/>
      <c r="K140" s="52"/>
      <c r="V140" s="101"/>
    </row>
    <row r="141" spans="2:22" s="53" customFormat="1" x14ac:dyDescent="0.2">
      <c r="B141" s="57" t="s">
        <v>174</v>
      </c>
      <c r="C141" s="117"/>
      <c r="F141" s="117"/>
      <c r="G141" s="117"/>
      <c r="V141" s="101"/>
    </row>
    <row r="142" spans="2:22" s="53" customFormat="1" x14ac:dyDescent="0.2">
      <c r="B142" s="57" t="s">
        <v>53</v>
      </c>
      <c r="C142" s="117"/>
      <c r="F142" s="117"/>
      <c r="G142" s="117"/>
      <c r="V142" s="101"/>
    </row>
    <row r="143" spans="2:22" s="53" customFormat="1" x14ac:dyDescent="0.2">
      <c r="B143" s="57" t="s">
        <v>163</v>
      </c>
      <c r="C143" s="117"/>
      <c r="F143" s="117"/>
      <c r="G143" s="117"/>
      <c r="V143" s="101"/>
    </row>
    <row r="144" spans="2:22" s="53" customFormat="1" x14ac:dyDescent="0.2">
      <c r="B144" s="57" t="s">
        <v>167</v>
      </c>
      <c r="C144" s="117"/>
      <c r="F144" s="117"/>
      <c r="G144" s="117"/>
      <c r="V144" s="101"/>
    </row>
    <row r="145" spans="2:7" x14ac:dyDescent="0.2">
      <c r="B145" s="119" t="s">
        <v>182</v>
      </c>
      <c r="C145" s="117"/>
      <c r="F145" s="117"/>
      <c r="G145" s="117"/>
    </row>
    <row r="146" spans="2:7" x14ac:dyDescent="0.2">
      <c r="B146" s="57" t="s">
        <v>165</v>
      </c>
      <c r="C146" s="117"/>
      <c r="F146" s="117"/>
      <c r="G146" s="117"/>
    </row>
    <row r="147" spans="2:7" x14ac:dyDescent="0.2">
      <c r="B147" s="57" t="s">
        <v>170</v>
      </c>
      <c r="C147" s="117"/>
      <c r="F147" s="117"/>
      <c r="G147" s="117"/>
    </row>
    <row r="148" spans="2:7" x14ac:dyDescent="0.2">
      <c r="B148" s="57" t="s">
        <v>173</v>
      </c>
      <c r="C148" s="117"/>
      <c r="F148" s="117"/>
      <c r="G148" s="117"/>
    </row>
    <row r="149" spans="2:7" x14ac:dyDescent="0.2">
      <c r="B149" s="57" t="s">
        <v>171</v>
      </c>
      <c r="C149" s="117"/>
      <c r="F149" s="117"/>
      <c r="G149" s="117"/>
    </row>
    <row r="150" spans="2:7" x14ac:dyDescent="0.2">
      <c r="B150" s="57" t="s">
        <v>168</v>
      </c>
      <c r="C150" s="117"/>
      <c r="F150" s="117"/>
      <c r="G150" s="117"/>
    </row>
    <row r="151" spans="2:7" x14ac:dyDescent="0.2">
      <c r="B151" s="57" t="s">
        <v>161</v>
      </c>
      <c r="C151" s="117"/>
      <c r="F151" s="117"/>
      <c r="G151" s="117"/>
    </row>
    <row r="152" spans="2:7" x14ac:dyDescent="0.2">
      <c r="B152" s="57" t="s">
        <v>169</v>
      </c>
      <c r="C152" s="117"/>
    </row>
    <row r="153" spans="2:7" x14ac:dyDescent="0.2">
      <c r="B153" s="57" t="s">
        <v>162</v>
      </c>
      <c r="C153" s="117"/>
    </row>
    <row r="154" spans="2:7" x14ac:dyDescent="0.2">
      <c r="B154" s="57" t="s">
        <v>164</v>
      </c>
      <c r="C154" s="117"/>
    </row>
    <row r="155" spans="2:7" x14ac:dyDescent="0.2">
      <c r="B155" s="57" t="s">
        <v>46</v>
      </c>
      <c r="C155" s="117"/>
    </row>
    <row r="156" spans="2:7" x14ac:dyDescent="0.2">
      <c r="B156" s="57" t="s">
        <v>54</v>
      </c>
      <c r="C156" s="117"/>
    </row>
    <row r="157" spans="2:7" x14ac:dyDescent="0.2">
      <c r="B157" s="57" t="s">
        <v>45</v>
      </c>
      <c r="C157" s="117"/>
    </row>
    <row r="158" spans="2:7" x14ac:dyDescent="0.2">
      <c r="B158" s="57" t="s">
        <v>47</v>
      </c>
      <c r="C158" s="117"/>
    </row>
    <row r="159" spans="2:7" x14ac:dyDescent="0.2">
      <c r="B159" s="57" t="s">
        <v>113</v>
      </c>
      <c r="C159" s="117"/>
    </row>
    <row r="160" spans="2:7" x14ac:dyDescent="0.2">
      <c r="B160" s="57" t="s">
        <v>111</v>
      </c>
      <c r="C160" s="117"/>
    </row>
    <row r="161" spans="2:3" x14ac:dyDescent="0.2">
      <c r="B161" s="57" t="s">
        <v>40</v>
      </c>
      <c r="C161" s="117"/>
    </row>
    <row r="162" spans="2:3" x14ac:dyDescent="0.2">
      <c r="B162" s="57" t="s">
        <v>110</v>
      </c>
    </row>
    <row r="163" spans="2:3" x14ac:dyDescent="0.2">
      <c r="B163" s="51"/>
    </row>
    <row r="164" spans="2:3" x14ac:dyDescent="0.2">
      <c r="B164" s="51"/>
    </row>
    <row r="165" spans="2:3" x14ac:dyDescent="0.2">
      <c r="B165" s="51"/>
    </row>
    <row r="166" spans="2:3" x14ac:dyDescent="0.2">
      <c r="B166" s="51" t="s">
        <v>183</v>
      </c>
    </row>
    <row r="167" spans="2:3" x14ac:dyDescent="0.2">
      <c r="B167" s="56" t="s">
        <v>66</v>
      </c>
    </row>
    <row r="168" spans="2:3" x14ac:dyDescent="0.2">
      <c r="B168" s="56" t="s">
        <v>85</v>
      </c>
    </row>
    <row r="169" spans="2:3" x14ac:dyDescent="0.2">
      <c r="B169" s="51"/>
    </row>
    <row r="170" spans="2:3" x14ac:dyDescent="0.2">
      <c r="B170" s="58"/>
    </row>
    <row r="171" spans="2:3" x14ac:dyDescent="0.2">
      <c r="B171" s="58"/>
    </row>
    <row r="172" spans="2:3" x14ac:dyDescent="0.2">
      <c r="B172" s="61"/>
    </row>
    <row r="173" spans="2:3" x14ac:dyDescent="0.2">
      <c r="B173" s="61"/>
    </row>
    <row r="174" spans="2:3" x14ac:dyDescent="0.2">
      <c r="B174" s="61"/>
    </row>
    <row r="175" spans="2:3" x14ac:dyDescent="0.2">
      <c r="B175" s="61"/>
    </row>
    <row r="176" spans="2:3" x14ac:dyDescent="0.2">
      <c r="B176" s="61"/>
    </row>
  </sheetData>
  <sheetProtection sheet="1" objects="1" scenarios="1" formatColumns="0" formatRows="0"/>
  <mergeCells count="74">
    <mergeCell ref="B48:B49"/>
    <mergeCell ref="B51:P51"/>
    <mergeCell ref="C73:P73"/>
    <mergeCell ref="C74:P74"/>
    <mergeCell ref="C70:P70"/>
    <mergeCell ref="C71:P71"/>
    <mergeCell ref="C72:P72"/>
    <mergeCell ref="C43:G43"/>
    <mergeCell ref="H43:L43"/>
    <mergeCell ref="C69:P69"/>
    <mergeCell ref="B69:B72"/>
    <mergeCell ref="B52:P67"/>
    <mergeCell ref="A68:Q68"/>
    <mergeCell ref="C44:G44"/>
    <mergeCell ref="H44:L44"/>
    <mergeCell ref="M44:P44"/>
    <mergeCell ref="B46:P46"/>
    <mergeCell ref="M43:P43"/>
    <mergeCell ref="C40:G40"/>
    <mergeCell ref="H40:L40"/>
    <mergeCell ref="M40:P40"/>
    <mergeCell ref="C41:G41"/>
    <mergeCell ref="H41:L41"/>
    <mergeCell ref="M41:P41"/>
    <mergeCell ref="C42:G42"/>
    <mergeCell ref="H42:L42"/>
    <mergeCell ref="M42:P42"/>
    <mergeCell ref="B35:P35"/>
    <mergeCell ref="C36:P36"/>
    <mergeCell ref="B38:P38"/>
    <mergeCell ref="C39:G39"/>
    <mergeCell ref="H39:L39"/>
    <mergeCell ref="M39:P39"/>
    <mergeCell ref="B29:P29"/>
    <mergeCell ref="C30:P30"/>
    <mergeCell ref="B31:P31"/>
    <mergeCell ref="C32:P32"/>
    <mergeCell ref="B33:P33"/>
    <mergeCell ref="C34:P34"/>
    <mergeCell ref="C24:P24"/>
    <mergeCell ref="B25:P25"/>
    <mergeCell ref="C26:P26"/>
    <mergeCell ref="B27:P27"/>
    <mergeCell ref="D28:G28"/>
    <mergeCell ref="H28:J28"/>
    <mergeCell ref="K28:M28"/>
    <mergeCell ref="N28:O28"/>
    <mergeCell ref="C18:P18"/>
    <mergeCell ref="B19:P19"/>
    <mergeCell ref="B20:P20"/>
    <mergeCell ref="B21:P21"/>
    <mergeCell ref="C22:P22"/>
    <mergeCell ref="B23:P23"/>
    <mergeCell ref="C12:P12"/>
    <mergeCell ref="B13:P13"/>
    <mergeCell ref="C14:P14"/>
    <mergeCell ref="B15:P15"/>
    <mergeCell ref="C16:P16"/>
    <mergeCell ref="B17:P17"/>
    <mergeCell ref="B7:P8"/>
    <mergeCell ref="B9:P9"/>
    <mergeCell ref="J10:M10"/>
    <mergeCell ref="N10:P10"/>
    <mergeCell ref="C10:I10"/>
    <mergeCell ref="B11:P11"/>
    <mergeCell ref="B2:B5"/>
    <mergeCell ref="C2:M2"/>
    <mergeCell ref="N2:P2"/>
    <mergeCell ref="C3:M3"/>
    <mergeCell ref="N3:P3"/>
    <mergeCell ref="C4:M4"/>
    <mergeCell ref="N4:P4"/>
    <mergeCell ref="C5:M5"/>
    <mergeCell ref="N5:P5"/>
  </mergeCells>
  <conditionalFormatting sqref="F49">
    <cfRule type="cellIs" dxfId="127" priority="17" stopIfTrue="1" operator="equal">
      <formula>"0"</formula>
    </cfRule>
    <cfRule type="cellIs" dxfId="126" priority="18" stopIfTrue="1" operator="lessThanOrEqual">
      <formula>$V$5</formula>
    </cfRule>
    <cfRule type="cellIs" dxfId="125" priority="19" stopIfTrue="1" operator="greaterThanOrEqual">
      <formula>$V$2</formula>
    </cfRule>
    <cfRule type="cellIs" dxfId="112" priority="20" stopIfTrue="1" operator="between">
      <formula>$V$4</formula>
      <formula>$V$3</formula>
    </cfRule>
  </conditionalFormatting>
  <conditionalFormatting sqref="I49">
    <cfRule type="cellIs" dxfId="124" priority="13" stopIfTrue="1" operator="equal">
      <formula>"0"</formula>
    </cfRule>
    <cfRule type="cellIs" dxfId="123" priority="14" stopIfTrue="1" operator="lessThanOrEqual">
      <formula>$V$5</formula>
    </cfRule>
    <cfRule type="cellIs" dxfId="122" priority="15" stopIfTrue="1" operator="greaterThanOrEqual">
      <formula>$V$2</formula>
    </cfRule>
    <cfRule type="cellIs" dxfId="111" priority="16" stopIfTrue="1" operator="between">
      <formula>$V$4</formula>
      <formula>$V$3</formula>
    </cfRule>
  </conditionalFormatting>
  <conditionalFormatting sqref="L49">
    <cfRule type="cellIs" dxfId="121" priority="9" stopIfTrue="1" operator="equal">
      <formula>"0"</formula>
    </cfRule>
    <cfRule type="cellIs" dxfId="120" priority="10" stopIfTrue="1" operator="lessThanOrEqual">
      <formula>$V$5</formula>
    </cfRule>
    <cfRule type="cellIs" dxfId="119" priority="11" stopIfTrue="1" operator="greaterThanOrEqual">
      <formula>$V$2</formula>
    </cfRule>
    <cfRule type="cellIs" dxfId="110" priority="12" stopIfTrue="1" operator="between">
      <formula>$V$4</formula>
      <formula>$V$3</formula>
    </cfRule>
  </conditionalFormatting>
  <conditionalFormatting sqref="O49">
    <cfRule type="cellIs" dxfId="118" priority="5" stopIfTrue="1" operator="equal">
      <formula>"0"</formula>
    </cfRule>
    <cfRule type="cellIs" dxfId="117" priority="6" stopIfTrue="1" operator="lessThanOrEqual">
      <formula>$V$5</formula>
    </cfRule>
    <cfRule type="cellIs" dxfId="116" priority="7" stopIfTrue="1" operator="greaterThanOrEqual">
      <formula>$V$2</formula>
    </cfRule>
    <cfRule type="cellIs" dxfId="109" priority="8" stopIfTrue="1" operator="between">
      <formula>$V$4</formula>
      <formula>$V$3</formula>
    </cfRule>
  </conditionalFormatting>
  <conditionalFormatting sqref="P49">
    <cfRule type="cellIs" dxfId="115" priority="1" stopIfTrue="1" operator="equal">
      <formula>"0"</formula>
    </cfRule>
    <cfRule type="cellIs" dxfId="114" priority="2" stopIfTrue="1" operator="lessThanOrEqual">
      <formula>$V$5</formula>
    </cfRule>
    <cfRule type="cellIs" dxfId="113" priority="3" stopIfTrue="1" operator="greaterThanOrEqual">
      <formula>$V$2</formula>
    </cfRule>
    <cfRule type="cellIs" dxfId="108" priority="4" stopIfTrue="1" operator="between">
      <formula>$V$4</formula>
      <formula>$V$3</formula>
    </cfRule>
  </conditionalFormatting>
  <dataValidations count="6">
    <dataValidation type="list" allowBlank="1" showInputMessage="1" showErrorMessage="1" sqref="C18:P18">
      <formula1>$B$129:$B$133</formula1>
    </dataValidation>
    <dataValidation type="list" allowBlank="1" showInputMessage="1" showErrorMessage="1" sqref="C32:P32 C34:P34 C36:P36">
      <formula1>$Q$99:$Q$104</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$B$136:$B$162</formula1>
    </dataValidation>
    <dataValidation type="list" allowBlank="1" showInputMessage="1" showErrorMessage="1" sqref="C74:P74">
      <formula1>$B$167:$B$168</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file>

<file path=customXml/item2.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documentManagement>
</p:properties>
</file>

<file path=customXml/itemProps1.xml><?xml version="1.0" encoding="utf-8"?>
<ds:datastoreItem xmlns:ds="http://schemas.openxmlformats.org/officeDocument/2006/customXml" ds:itemID="{A953CB1B-4785-41F2-A757-1DEDD3A8ECC1}">
  <ds:schemaRefs>
    <ds:schemaRef ds:uri="http://schemas.microsoft.com/office/2006/metadata/longProperties"/>
  </ds:schemaRefs>
</ds:datastoreItem>
</file>

<file path=customXml/itemProps2.xml><?xml version="1.0" encoding="utf-8"?>
<ds:datastoreItem xmlns:ds="http://schemas.openxmlformats.org/officeDocument/2006/customXml" ds:itemID="{05C41E3F-5FDF-4FD7-A65A-9BA223AA2606}">
  <ds:schemaRefs>
    <ds:schemaRef ds:uri="office.server.policy"/>
  </ds:schemaRefs>
</ds:datastoreItem>
</file>

<file path=customXml/itemProps3.xml><?xml version="1.0" encoding="utf-8"?>
<ds:datastoreItem xmlns:ds="http://schemas.openxmlformats.org/officeDocument/2006/customXml" ds:itemID="{FD6C9E61-3B5B-42EB-96BD-74DEF1FC98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96803A6-846B-4805-AB3B-B2EE4A1CED6E}">
  <ds:schemaRefs>
    <ds:schemaRef ds:uri="http://schemas.microsoft.com/office/2006/metadata/customXsn"/>
  </ds:schemaRefs>
</ds:datastoreItem>
</file>

<file path=customXml/itemProps5.xml><?xml version="1.0" encoding="utf-8"?>
<ds:datastoreItem xmlns:ds="http://schemas.openxmlformats.org/officeDocument/2006/customXml" ds:itemID="{3FF5CAB9-CC04-4CF8-BDBE-66AC906B3009}">
  <ds:schemaRefs>
    <ds:schemaRef ds:uri="http://schemas.microsoft.com/sharepoint/v3/contenttype/forms"/>
  </ds:schemaRefs>
</ds:datastoreItem>
</file>

<file path=customXml/itemProps6.xml><?xml version="1.0" encoding="utf-8"?>
<ds:datastoreItem xmlns:ds="http://schemas.openxmlformats.org/officeDocument/2006/customXml" ds:itemID="{5C37D2B9-FA7A-4E18-87D7-EC0F4F69FC16}">
  <ds:schemaRefs>
    <ds:schemaRef ds:uri="http://schemas.microsoft.com/sharepoint/v3"/>
    <ds:schemaRef ds:uri="http://schemas.microsoft.com/sharepoint/v4"/>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ff8e3638-9d45-4162-afb4-6d390653d54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Toma Posesion </vt:lpstr>
      <vt:lpstr>Registro Toma Poses </vt:lpstr>
      <vt:lpstr>Oport Termin Proc</vt:lpstr>
      <vt:lpstr>Regis Opor Term Pro</vt:lpstr>
      <vt:lpstr>CumplimientoMultas</vt:lpstr>
      <vt:lpstr>Reg_CumplimientoMultas</vt:lpstr>
      <vt:lpstr>EficaciaNotificacion</vt:lpstr>
      <vt:lpstr>Reg_EficaciaNotificacion</vt:lpstr>
      <vt:lpstr>SatisfaccionCliente</vt:lpstr>
      <vt:lpstr>Reg_SatisfaccionCliente</vt:lpstr>
      <vt:lpstr>ReclamosySugerencias</vt:lpstr>
      <vt:lpstr>Reg_ReclamosySug</vt:lpstr>
      <vt:lpstr>Peticiones</vt:lpstr>
      <vt:lpstr>Reg_Peticiones</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del proceso Atención al Ciudadano</dc:title>
  <dc:creator>hoslanders</dc:creator>
  <cp:lastModifiedBy>Ruben Dario Moreno Posada</cp:lastModifiedBy>
  <cp:lastPrinted>2014-10-10T12:56:08Z</cp:lastPrinted>
  <dcterms:created xsi:type="dcterms:W3CDTF">2012-02-20T19:54:14Z</dcterms:created>
  <dcterms:modified xsi:type="dcterms:W3CDTF">2024-06-07T12:53:52Z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Fecha_Actualizacion">
    <vt:lpwstr>2021-03-01T00:00:00Z</vt:lpwstr>
  </property>
  <property fmtid="{D5CDD505-2E9C-101B-9397-08002B2CF9AE}" pid="4" name="Descripción Documento">
    <vt:lpwstr>Contiene la descripción de cada indicador, incluyendo objetivos, formulación, definición de las variables, meta, rango, frecuencia de medición, datos y análisis.</vt:lpwstr>
  </property>
  <property fmtid="{D5CDD505-2E9C-101B-9397-08002B2CF9AE}" pid="5" name="Fecha">
    <vt:lpwstr>2021-01-31T00:00:00Z</vt:lpwstr>
  </property>
  <property fmtid="{D5CDD505-2E9C-101B-9397-08002B2CF9AE}" pid="6" name="Grupos_de_Proceso">
    <vt:lpwstr>Procesos de Apoyo</vt:lpwstr>
  </property>
  <property fmtid="{D5CDD505-2E9C-101B-9397-08002B2CF9AE}" pid="7" name="Dependencia_Nivel_Superior">
    <vt:lpwstr>Secretaría General</vt:lpwstr>
  </property>
  <property fmtid="{D5CDD505-2E9C-101B-9397-08002B2CF9AE}" pid="8" name="Procesos_SGI">
    <vt:lpwstr>Procesos de Apoyo - Atención al ciudadano</vt:lpwstr>
  </property>
  <property fmtid="{D5CDD505-2E9C-101B-9397-08002B2CF9AE}" pid="9" name="Tipo Documental">
    <vt:lpwstr>Indicadores</vt:lpwstr>
  </property>
  <property fmtid="{D5CDD505-2E9C-101B-9397-08002B2CF9AE}" pid="10" name="Ano Documento">
    <vt:lpwstr>2021</vt:lpwstr>
  </property>
  <property fmtid="{D5CDD505-2E9C-101B-9397-08002B2CF9AE}" pid="11" name="eDOCS AutoSave">
    <vt:lpwstr/>
  </property>
  <property fmtid="{D5CDD505-2E9C-101B-9397-08002B2CF9AE}" pid="12" name="_dlc_DocId">
    <vt:lpwstr>NV5X2DCNMZXR-1675502055-88</vt:lpwstr>
  </property>
  <property fmtid="{D5CDD505-2E9C-101B-9397-08002B2CF9AE}" pid="13" name="_dlc_DocIdItemGuid">
    <vt:lpwstr>777209e9-5a37-45be-87be-92d089c9a688</vt:lpwstr>
  </property>
  <property fmtid="{D5CDD505-2E9C-101B-9397-08002B2CF9AE}" pid="14" name="_dlc_DocIdUrl">
    <vt:lpwstr>https://www.supersociedades.gov.co/nuestra_entidad/Planeacion/_layouts/15/DocIdRedir.aspx?ID=NV5X2DCNMZXR-1675502055-88, NV5X2DCNMZXR-1675502055-88</vt:lpwstr>
  </property>
  <property fmtid="{D5CDD505-2E9C-101B-9397-08002B2CF9AE}" pid="15" name="Version_Documento">
    <vt:lpwstr>4.00000000000000</vt:lpwstr>
  </property>
  <property fmtid="{D5CDD505-2E9C-101B-9397-08002B2CF9AE}" pid="16" name="Tipo Documental SGI">
    <vt:lpwstr>Formato</vt:lpwstr>
  </property>
  <property fmtid="{D5CDD505-2E9C-101B-9397-08002B2CF9AE}" pid="17" name="_Version">
    <vt:lpwstr>1</vt:lpwstr>
  </property>
  <property fmtid="{D5CDD505-2E9C-101B-9397-08002B2CF9AE}" pid="18" name="SeoMetaDescription">
    <vt:lpwstr/>
  </property>
  <property fmtid="{D5CDD505-2E9C-101B-9397-08002B2CF9AE}" pid="19" name="Audiencias de destino">
    <vt:lpwstr/>
  </property>
  <property fmtid="{D5CDD505-2E9C-101B-9397-08002B2CF9AE}" pid="20" name="_activity">
    <vt:lpwstr/>
  </property>
</Properties>
</file>