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intranet/DSS/OAP/DOCS/Documentos/Año_2023/02_Indicadores_de_Gestion/12_LiquidacionJudicial/"/>
    </mc:Choice>
  </mc:AlternateContent>
  <bookViews>
    <workbookView xWindow="0" yWindow="0" windowWidth="19200" windowHeight="7020" tabRatio="724" firstSheet="4" activeTab="5"/>
  </bookViews>
  <sheets>
    <sheet name="Toma Posesion " sheetId="5" state="hidden" r:id="rId1"/>
    <sheet name="Registro Toma Poses " sheetId="7" state="hidden" r:id="rId2"/>
    <sheet name="Oport Termin Proc" sheetId="6" state="hidden" r:id="rId3"/>
    <sheet name="Regis Opor Term Pro" sheetId="8" state="hidden" r:id="rId4"/>
    <sheet name="Eficacia en la atención solicit" sheetId="14" r:id="rId5"/>
    <sheet name="Registro Eficacia en la Atenció" sheetId="15" r:id="rId6"/>
    <sheet name="Procesos terminados" sheetId="12" r:id="rId7"/>
    <sheet name="Registro Procesos Terminados" sheetId="16" r:id="rId8"/>
  </sheets>
  <definedNames>
    <definedName name="_xlnm._FilterDatabase" localSheetId="2" hidden="1">'Oport Termin Proc'!$R$10:$R$22</definedName>
    <definedName name="_xlnm._FilterDatabase" localSheetId="0" hidden="1">'Toma Posesion '!$R$10:$R$22</definedName>
  </definedNames>
  <calcPr calcId="162913"/>
</workbook>
</file>

<file path=xl/calcChain.xml><?xml version="1.0" encoding="utf-8"?>
<calcChain xmlns="http://schemas.openxmlformats.org/spreadsheetml/2006/main">
  <c r="L22" i="15" l="1"/>
  <c r="G21" i="16" l="1"/>
  <c r="G20" i="16"/>
  <c r="H20" i="16" s="1"/>
  <c r="F20" i="16"/>
  <c r="D20" i="16"/>
  <c r="K15" i="15"/>
  <c r="K14" i="15"/>
  <c r="L14" i="15" s="1"/>
  <c r="J14" i="15"/>
  <c r="H14" i="15"/>
  <c r="F14" i="15"/>
  <c r="D14" i="15"/>
  <c r="G31" i="16" l="1"/>
  <c r="G30" i="16"/>
  <c r="K20" i="15" l="1"/>
  <c r="J22" i="15"/>
  <c r="E11" i="16" l="1"/>
  <c r="E10" i="16"/>
  <c r="D18" i="16" l="1"/>
  <c r="G19" i="16" l="1"/>
  <c r="G18" i="16"/>
  <c r="F22" i="15"/>
  <c r="G13" i="16"/>
  <c r="G12" i="16"/>
  <c r="H12" i="16" s="1"/>
  <c r="D22" i="16"/>
  <c r="D20" i="15"/>
  <c r="K25" i="15"/>
  <c r="K24" i="15"/>
  <c r="K17" i="15"/>
  <c r="K16" i="15"/>
  <c r="K13" i="15"/>
  <c r="K12" i="15"/>
  <c r="G15" i="16"/>
  <c r="G14" i="16"/>
  <c r="G17" i="16"/>
  <c r="G16" i="16"/>
  <c r="G29" i="16"/>
  <c r="G28" i="16"/>
  <c r="H28" i="16" s="1"/>
  <c r="G27" i="16"/>
  <c r="G26" i="16"/>
  <c r="K21" i="15"/>
  <c r="G23" i="16"/>
  <c r="G22" i="16"/>
  <c r="H22" i="16" s="1"/>
  <c r="G25" i="16"/>
  <c r="G24" i="16"/>
  <c r="K19" i="15"/>
  <c r="K18" i="15"/>
  <c r="H30" i="16"/>
  <c r="F30" i="16"/>
  <c r="D30" i="16"/>
  <c r="F28" i="16"/>
  <c r="D28" i="16"/>
  <c r="F26" i="16"/>
  <c r="D26" i="16"/>
  <c r="F24" i="16"/>
  <c r="D24" i="16"/>
  <c r="F22" i="16"/>
  <c r="F18" i="16"/>
  <c r="F16" i="16"/>
  <c r="D16" i="16"/>
  <c r="F14" i="16"/>
  <c r="D14" i="16"/>
  <c r="F12" i="16"/>
  <c r="D12" i="16"/>
  <c r="C11" i="16"/>
  <c r="C10" i="16"/>
  <c r="F10" i="16"/>
  <c r="J24" i="15"/>
  <c r="H24" i="15"/>
  <c r="F24" i="15"/>
  <c r="D24" i="15"/>
  <c r="H22" i="15"/>
  <c r="D22" i="15"/>
  <c r="J20" i="15"/>
  <c r="H20" i="15"/>
  <c r="F20" i="15"/>
  <c r="J18" i="15"/>
  <c r="H18" i="15"/>
  <c r="F18" i="15"/>
  <c r="D18" i="15"/>
  <c r="J16" i="15"/>
  <c r="H16" i="15"/>
  <c r="F16" i="15"/>
  <c r="D16" i="15"/>
  <c r="J12" i="15"/>
  <c r="H12" i="15"/>
  <c r="F12" i="15"/>
  <c r="D12" i="15"/>
  <c r="I11" i="15"/>
  <c r="G11" i="15"/>
  <c r="E11" i="15"/>
  <c r="C11" i="15"/>
  <c r="I10" i="15"/>
  <c r="G10" i="15"/>
  <c r="L49" i="14" s="1"/>
  <c r="E10" i="15"/>
  <c r="C10" i="15"/>
  <c r="O47" i="12"/>
  <c r="P50" i="14"/>
  <c r="O50" i="14"/>
  <c r="L50" i="14"/>
  <c r="I50" i="14"/>
  <c r="F50" i="14"/>
  <c r="P48" i="12"/>
  <c r="O48" i="12"/>
  <c r="L48" i="12"/>
  <c r="I48" i="12"/>
  <c r="F48" i="12"/>
  <c r="D10" i="8"/>
  <c r="D12" i="8"/>
  <c r="O49" i="6"/>
  <c r="C12" i="7"/>
  <c r="O49" i="5"/>
  <c r="H14" i="16" l="1"/>
  <c r="H26" i="16"/>
  <c r="H10" i="15"/>
  <c r="L24" i="15"/>
  <c r="H18" i="16"/>
  <c r="I49" i="14"/>
  <c r="F10" i="15"/>
  <c r="K11" i="15"/>
  <c r="L20" i="15"/>
  <c r="I47" i="12"/>
  <c r="D10" i="16"/>
  <c r="G11" i="16"/>
  <c r="F49" i="14"/>
  <c r="K10" i="15"/>
  <c r="L18" i="15"/>
  <c r="L16" i="15"/>
  <c r="H24" i="16"/>
  <c r="G10" i="16"/>
  <c r="D10" i="15"/>
  <c r="J10" i="15"/>
  <c r="O49" i="14"/>
  <c r="L12" i="15"/>
  <c r="H16" i="16"/>
  <c r="P49" i="14" l="1"/>
  <c r="L10" i="15"/>
  <c r="P47" i="12"/>
  <c r="H10" i="16"/>
</calcChain>
</file>

<file path=xl/comments1.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2.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<sst xmlns="http://schemas.openxmlformats.org/spreadsheetml/2006/main" count="671" uniqueCount="274">
  <si>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</si>
  <si>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</si>
  <si>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</si>
  <si>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</si>
  <si>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</si>
  <si>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</si>
  <si>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</si>
  <si>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</si>
  <si>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</si>
  <si>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</si>
  <si>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</si>
  <si>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</si>
  <si>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</si>
  <si>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</si>
  <si>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</si>
  <si>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</si>
  <si>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</si>
  <si>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</si>
  <si>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</si>
  <si>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</si>
  <si>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</si>
  <si>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</si>
  <si>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</si>
  <si>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</si>
  <si>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</si>
  <si>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</si>
  <si>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</si>
  <si>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</si>
  <si>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</si>
  <si>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</si>
  <si>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</si>
  <si>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</si>
  <si>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</si>
  <si>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</si>
  <si>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</si>
  <si>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</si>
  <si>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</si>
  <si>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</si>
  <si>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</si>
  <si>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</si>
  <si>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</si>
  <si>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GESTIÓN ESTRATEGICA</t>
  </si>
  <si>
    <t>GESTIÓN DE COMUNICACIONES</t>
  </si>
  <si>
    <t>GESTIÓN JUDICIAL</t>
  </si>
  <si>
    <t>GESTIÓN INTEGRAL</t>
  </si>
  <si>
    <t>LIQUIDACIÓN JUDICIAL</t>
  </si>
  <si>
    <t>INTERVENCIÓN</t>
  </si>
  <si>
    <t>PROCESOS ESPECIALES</t>
  </si>
  <si>
    <t>GESTIÓN CONTRACTUAL</t>
  </si>
  <si>
    <t>GESTIÓN FINANCIERA Y CONTABLE</t>
  </si>
  <si>
    <t>GESTIÓN DOCUMENTAL</t>
  </si>
  <si>
    <t>GESTIÓN TALENTO HUMANO</t>
  </si>
  <si>
    <t>GESTIÓN INFRAESTRUCTURA Y LOGISTICA</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</si>
  <si>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</si>
  <si>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</si>
  <si>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</si>
  <si>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</si>
  <si>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</si>
  <si>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</si>
  <si>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</si>
  <si>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</si>
  <si>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</si>
  <si>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Version 002</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</si>
  <si>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</si>
  <si>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</si>
  <si>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</si>
  <si>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</si>
  <si>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</si>
  <si>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</si>
  <si>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</si>
  <si>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</si>
  <si>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</si>
  <si>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</si>
  <si>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</si>
  <si>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</si>
  <si>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</si>
  <si>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</si>
  <si>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</si>
  <si>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</si>
  <si>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Generar y desarrollar una doctrina jurídica y contable, societaria de excelencia e impulsar reformas legales en materia societaria y comercial</t>
  </si>
  <si>
    <t>Actualizar e  integrar la plataforma tecnológica para mejorar los procesos y servicios de información y comunicación interna y externa</t>
  </si>
  <si>
    <t>Fortalecer la estructura organizacional y adecuarla a las nuevas funciones otorgadas por la ley</t>
  </si>
  <si>
    <t>Administrar justicia empresarial y de insolvencia, de manera oportuna, efectiva y transparente</t>
  </si>
  <si>
    <t>AÑO</t>
  </si>
  <si>
    <t>ACCIÓN A TOMAR</t>
  </si>
  <si>
    <t>NINGUNA</t>
  </si>
  <si>
    <t>Codigo: GC-F-007</t>
  </si>
  <si>
    <t>SISTEMA DE GESTION INTEGRADO</t>
  </si>
  <si>
    <t>Version: 001</t>
  </si>
  <si>
    <t>PROCESO:  GESTION INTEGRAL</t>
  </si>
  <si>
    <t>Fecha: 30 de Agosto de 2008</t>
  </si>
  <si>
    <t>FORMATO: DATOS INDICADORES PROCESOS</t>
  </si>
  <si>
    <t>GRUPO</t>
  </si>
  <si>
    <t>TOTAL</t>
  </si>
  <si>
    <t>OBSERVACIONES</t>
  </si>
  <si>
    <t>INTERVENIDAS</t>
  </si>
  <si>
    <t>EFICIENCIA</t>
  </si>
  <si>
    <t>Fecha: 22 de Febrero de 2012</t>
  </si>
  <si>
    <t>EFICIENCIA EN TOMA DE POSESIÓN COMO MEDIDA DE INTERVENCIÓN</t>
  </si>
  <si>
    <t>Medir el tiempo de duración de un proceso de Toma de Posesión para devolver como medida de intervención</t>
  </si>
  <si>
    <t>12 meses</t>
  </si>
  <si>
    <t>8&lt;=META&lt;=10</t>
  </si>
  <si>
    <t>10&lt;=META&lt;=12</t>
  </si>
  <si>
    <t>META&gt;12</t>
  </si>
  <si>
    <t>MESES</t>
  </si>
  <si>
    <t>Tiempo real de duración</t>
  </si>
  <si>
    <t>INT-F-002</t>
  </si>
  <si>
    <t>Grupo Intervenidas</t>
  </si>
  <si>
    <t>Tiempo estimado</t>
  </si>
  <si>
    <t>GRAFICA DE INDICADORES</t>
  </si>
  <si>
    <t>RECUPERACIÓN EMPRESARIAL</t>
  </si>
  <si>
    <t>PROCESOS SOCIETARIOS</t>
  </si>
  <si>
    <t>CONCILIACIÓN Y ARBITRAMENTO</t>
  </si>
  <si>
    <t>PROCESOS PARALELOS A LA INSOLVENCIA</t>
  </si>
  <si>
    <t>No aplica</t>
  </si>
  <si>
    <t>Oportunidad en la terminación de procesos</t>
  </si>
  <si>
    <t>50&lt;=META&lt;=60</t>
  </si>
  <si>
    <t>40&lt;=META&lt;=50</t>
  </si>
  <si>
    <t>META&lt;40</t>
  </si>
  <si>
    <t>NÚMERO DE PROCESOS</t>
  </si>
  <si>
    <t>Número de procesos terminados en menos de 12 meses</t>
  </si>
  <si>
    <t>Numero de procesos</t>
  </si>
  <si>
    <t>Grupo de Intervenidas</t>
  </si>
  <si>
    <t>número de procesos terminados</t>
  </si>
  <si>
    <t>No. de procesos terminados oportunamente</t>
  </si>
  <si>
    <t xml:space="preserve">Número de procesos terminados    </t>
  </si>
  <si>
    <t>Ene</t>
  </si>
  <si>
    <t>Feb</t>
  </si>
  <si>
    <t>Mar</t>
  </si>
  <si>
    <t>Abr</t>
  </si>
  <si>
    <t>May</t>
  </si>
  <si>
    <t>Jun</t>
  </si>
  <si>
    <t>Jul</t>
  </si>
  <si>
    <t>Ago</t>
  </si>
  <si>
    <t>Sep</t>
  </si>
  <si>
    <t>Oct</t>
  </si>
  <si>
    <t>Nov</t>
  </si>
  <si>
    <t>Dic</t>
  </si>
  <si>
    <t>Código General del Proceso</t>
  </si>
  <si>
    <t>Delegado para Procedimientos de Insolvencia</t>
  </si>
  <si>
    <t>Delegado para Procedimientos de Insolvencia.</t>
  </si>
  <si>
    <t>DATOSANUAL 
Julio 2015 a Junio 2016</t>
  </si>
  <si>
    <r>
      <t xml:space="preserve"> </t>
    </r>
    <r>
      <rPr>
        <u/>
        <sz val="10"/>
        <rFont val="Arial"/>
        <family val="2"/>
      </rPr>
      <t xml:space="preserve">   No. de procesos terminados oportunamente (julio 2015 a junio 2016)
</t>
    </r>
    <r>
      <rPr>
        <sz val="10"/>
        <rFont val="Arial"/>
        <family val="2"/>
      </rPr>
      <t xml:space="preserve">Número de procesos terminados (julio 2015 a junio 2016)    
</t>
    </r>
  </si>
  <si>
    <t>Número de procesos terminados oportunamente: procesos que duraron menos de 12 meses para su terminación (Julio 2015 - junio 2016)
Número de procesos terminados: procesos terminados en el año de medición (Julio 2015 - junio 2016)</t>
  </si>
  <si>
    <t>Medir la terminación de procesos de toma de posesión como medida de intervención en tiempo menor a la meta propuesta (oportunidad)</t>
  </si>
  <si>
    <r>
      <t xml:space="preserve"> </t>
    </r>
    <r>
      <rPr>
        <u/>
        <sz val="10"/>
        <rFont val="Arial"/>
        <family val="2"/>
      </rPr>
      <t xml:space="preserve">  Tiempo real de duración del proceso (Julio 2015 a Junio 2016)
</t>
    </r>
    <r>
      <rPr>
        <sz val="10"/>
        <rFont val="Arial"/>
        <family val="2"/>
      </rPr>
      <t xml:space="preserve">Tiempo estimado de duración del proceso (Julio 2015 a Junio 2016)   
</t>
    </r>
  </si>
  <si>
    <t xml:space="preserve">Tiempo real de duración del proceso: tiempo en el que transcurre entre la posesión del agente interventor y la fecha del auto de terminación del proceso (Julio 2015 a Junio 2016)
Tiempo estimado de duración del proceso: se estima (término no legal) un tiempo promedio de 12 meses (Julio 2015 a Junio 2016)  </t>
  </si>
  <si>
    <t>ANUAL (Julio 2015 a Junio 2016)</t>
  </si>
  <si>
    <t>ANUAL (julio 2015 a junio 2016)</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</si>
  <si>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</si>
  <si>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</si>
  <si>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</si>
  <si>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</si>
  <si>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</si>
  <si>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</si>
  <si>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</si>
  <si>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</si>
  <si>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</si>
  <si>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</si>
  <si>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</si>
  <si>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</si>
  <si>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</si>
  <si>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</si>
  <si>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</si>
  <si>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</si>
  <si>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</si>
  <si>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</si>
  <si>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</si>
  <si>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</si>
  <si>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</si>
  <si>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</si>
  <si>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</si>
  <si>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</si>
  <si>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</si>
  <si>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</si>
  <si>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PORCENTAJE</t>
  </si>
  <si>
    <t>Código: GC-F-006</t>
  </si>
  <si>
    <t>Versión 004</t>
  </si>
  <si>
    <t>GESTION DE APOYO JUDICIAL</t>
  </si>
  <si>
    <t>TIPO DE ACCION</t>
  </si>
  <si>
    <t>Fecha: 14 de junio de 2019</t>
  </si>
  <si>
    <t>Número de procesos con autos de calificación proferidos</t>
  </si>
  <si>
    <t>Base de Datos Excel (Etapas procesales)</t>
  </si>
  <si>
    <t>Número de Procesos</t>
  </si>
  <si>
    <t>Número de procesos iniciados dentro de los 6 meses anteriores</t>
  </si>
  <si>
    <t xml:space="preserve">Procesos Terminados </t>
  </si>
  <si>
    <t>Medir la eficiencia del proceso liquidatorio</t>
  </si>
  <si>
    <t>Eficiencia</t>
  </si>
  <si>
    <t xml:space="preserve">  1. Directores de los Procesos Liquidación I y II
2. Coordinador del Grupo de Procesos de Liquidación Simplificada
3. Coordinador del Grupo de Procesos de Reorganización y Liquidación A.
4. Intendencias Regionales</t>
  </si>
  <si>
    <t>N° de procesos terminados oportunamente
-----------------------------------------------------------------------------------------------------* 100
Total de procesos terminados</t>
  </si>
  <si>
    <r>
      <t>Número de procesos terminados oportunamente</t>
    </r>
    <r>
      <rPr>
        <sz val="10"/>
        <rFont val="Arial"/>
        <family val="2"/>
      </rPr>
      <t xml:space="preserve">: Corresponde a los procesos terminados en un tiempo menor al plazo fijado según el proceso y la categoría.
</t>
    </r>
    <r>
      <rPr>
        <b/>
        <sz val="10"/>
        <rFont val="Arial"/>
        <family val="2"/>
      </rPr>
      <t>• Liquidación por Adjudicación</t>
    </r>
    <r>
      <rPr>
        <sz val="10"/>
        <rFont val="Arial"/>
        <family val="2"/>
      </rPr>
      <t xml:space="preserve">: 20 meses
</t>
    </r>
    <r>
      <rPr>
        <b/>
        <sz val="10"/>
        <rFont val="Arial"/>
        <family val="2"/>
      </rPr>
      <t>• Liquidación Judicial – Categoría A</t>
    </r>
    <r>
      <rPr>
        <sz val="10"/>
        <rFont val="Arial"/>
        <family val="2"/>
      </rPr>
      <t xml:space="preserve">: 30 meses
</t>
    </r>
    <r>
      <rPr>
        <b/>
        <sz val="10"/>
        <rFont val="Arial"/>
        <family val="2"/>
      </rPr>
      <t>• Liquidación Judicial – Categoría B</t>
    </r>
    <r>
      <rPr>
        <sz val="10"/>
        <rFont val="Arial"/>
        <family val="2"/>
      </rPr>
      <t xml:space="preserve">: 24 meses
</t>
    </r>
    <r>
      <rPr>
        <b/>
        <sz val="10"/>
        <rFont val="Arial"/>
        <family val="2"/>
      </rPr>
      <t>• Liquidación Judicial – Categoría C</t>
    </r>
    <r>
      <rPr>
        <sz val="10"/>
        <rFont val="Arial"/>
        <family val="2"/>
      </rPr>
      <t xml:space="preserve">: 20 meses
</t>
    </r>
    <r>
      <rPr>
        <b/>
        <sz val="10"/>
        <rFont val="Arial"/>
        <family val="2"/>
      </rPr>
      <t>• Liquidación Judicial Simplificad</t>
    </r>
    <r>
      <rPr>
        <sz val="10"/>
        <rFont val="Arial"/>
        <family val="2"/>
      </rPr>
      <t xml:space="preserve">a: 10 meses
</t>
    </r>
    <r>
      <rPr>
        <b/>
        <sz val="10"/>
        <rFont val="Arial"/>
        <family val="2"/>
      </rPr>
      <t xml:space="preserve">
Total de procesos Terminados: </t>
    </r>
    <r>
      <rPr>
        <sz val="10"/>
        <rFont val="Arial"/>
        <family val="2"/>
      </rPr>
      <t>Son todos los procesos que terminaron sus etapas procesales durante el periódo de análisis.</t>
    </r>
  </si>
  <si>
    <t>Eficacia</t>
  </si>
  <si>
    <t>Atención en las Solicitudes</t>
  </si>
  <si>
    <t>Medir el porcentaje de solicitudes al proceso de Liquidación Judicial y Liquidación Simplificada estudiadas en el trimestre.</t>
  </si>
  <si>
    <t xml:space="preserve">N° de Solicitudes con pronunciamiento
-----------------------------------------------------------------------------
Total de Solicitudes radicadas </t>
  </si>
  <si>
    <r>
      <t xml:space="preserve">N° de Solicitudes con pronunciamiento: </t>
    </r>
    <r>
      <rPr>
        <sz val="10"/>
        <rFont val="Arial"/>
        <family val="2"/>
      </rPr>
      <t>Solicitudes sobre las cuales se emite auto de inadmisión, auto de admisión o rechazo al proceso de Liquidación Judicial y simplificada. Siempre se tomará el primer pronunciamiento.</t>
    </r>
    <r>
      <rPr>
        <b/>
        <sz val="10"/>
        <rFont val="Arial"/>
        <family val="2"/>
      </rPr>
      <t xml:space="preserve">
Total de Solicitudes radicadas: </t>
    </r>
    <r>
      <rPr>
        <sz val="10"/>
        <rFont val="Arial"/>
        <family val="2"/>
      </rPr>
      <t>sumatoria de solicitudes de admisión radicadas al proceso de Liquidación Judicial y Liquidación Judicial Simplificada, se tomarán las solicitudes que se reciben hasta 10 días antes del corte del periodo evaluado.</t>
    </r>
  </si>
  <si>
    <t>Mayor a 80%</t>
  </si>
  <si>
    <t>Entre 65% y 80%</t>
  </si>
  <si>
    <t>Menor a 65%</t>
  </si>
  <si>
    <t>N° de Solicitudes Estudiadas y con pronunciamiento</t>
  </si>
  <si>
    <t>Base de datos cuadro de cifras</t>
  </si>
  <si>
    <t>Solicitudes</t>
  </si>
  <si>
    <t>Coordinador Grupo de Admisiones
Intendentes Regionales</t>
  </si>
  <si>
    <t xml:space="preserve">Total de Solicitudes radicadas </t>
  </si>
  <si>
    <t>Análisis Trimestre 1:</t>
  </si>
  <si>
    <t>Análisis Trimestre 2:</t>
  </si>
  <si>
    <t>Análisis Trimestre 4:</t>
  </si>
  <si>
    <t>Version: 004</t>
  </si>
  <si>
    <t>Pagina 2 de 2</t>
  </si>
  <si>
    <t>Formula</t>
  </si>
  <si>
    <t>TRIMESTRE I</t>
  </si>
  <si>
    <t>TRIMESTRE II</t>
  </si>
  <si>
    <t>TRIMESTRE III</t>
  </si>
  <si>
    <t>TRIMESTRE IV</t>
  </si>
  <si>
    <t>Intendencia Medellin</t>
  </si>
  <si>
    <t>Intendencia Manizales</t>
  </si>
  <si>
    <t>Intendencia Bucaramanga</t>
  </si>
  <si>
    <t>Intendencia Cali</t>
  </si>
  <si>
    <t>Intendencia Barranquilla</t>
  </si>
  <si>
    <t>Intendencia Cartagena</t>
  </si>
  <si>
    <t>Versión: 004</t>
  </si>
  <si>
    <t>Página 1 de 1</t>
  </si>
  <si>
    <t>PROCESOS TERMINADOS</t>
  </si>
  <si>
    <t>SEMESTRE I</t>
  </si>
  <si>
    <t>SEMESTRE II</t>
  </si>
  <si>
    <t>Total proceso de Liquidación</t>
  </si>
  <si>
    <t>SUMATORIA TOTAL</t>
  </si>
  <si>
    <t>N° de solicitudes con pronunciamiento</t>
  </si>
  <si>
    <t xml:space="preserve">
</t>
  </si>
  <si>
    <t>Total de solicitudes radicadas</t>
  </si>
  <si>
    <t>Coordinación Admisiones</t>
  </si>
  <si>
    <t>N° de procesos terminados oportunamente</t>
  </si>
  <si>
    <t>Total de procesos terminados</t>
  </si>
  <si>
    <t>&gt; = 60%</t>
  </si>
  <si>
    <t>Entre 45% y 59%</t>
  </si>
  <si>
    <t xml:space="preserve"> &lt; 45%</t>
  </si>
  <si>
    <t>Dirección Procesos de Liquidación I</t>
  </si>
  <si>
    <t>Dirección Procesos de Liquidación II</t>
  </si>
  <si>
    <t>Coordinación Grupo de Procesos de Liquidación Simplificada</t>
  </si>
  <si>
    <t xml:space="preserve"> Coordinación Grupo de Procesos de Reorganización y Liquidación A.</t>
  </si>
  <si>
    <r>
      <t xml:space="preserve">Análisis Trimestre 3:
</t>
    </r>
    <r>
      <rPr>
        <sz val="8"/>
        <rFont val="Arial"/>
        <family val="2"/>
      </rPr>
      <t/>
    </r>
  </si>
  <si>
    <t>Santiago Londoño Correa (Superintendente Delegado de Procedimientos de Insolvencia)</t>
  </si>
  <si>
    <t>Afianzar el acompañamiento permanente con acciones pedagógicas enfocadas al cumplimiento normativo, así como, a la promoción de una cultura de transparencia, integridad y ética empresarial.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</si>
  <si>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</si>
  <si>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</si>
  <si>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t>Fortalecer la estructura organizacional con procesos innovadores de transformación institucional</t>
  </si>
  <si>
    <t>Lograr una justicia pronta</t>
  </si>
  <si>
    <t xml:space="preserve">LIQUIDACION JUDICIAL </t>
  </si>
  <si>
    <r>
      <t xml:space="preserve">I TRIMESTRE:  </t>
    </r>
    <r>
      <rPr>
        <sz val="8"/>
        <rFont val="Arial"/>
        <family val="2"/>
      </rPr>
      <t xml:space="preserve">Se recibieron  5 solicitudes de admision de las cuales 3 </t>
    </r>
    <r>
      <rPr>
        <b/>
        <sz val="8"/>
        <rFont val="Arial"/>
        <family val="2"/>
      </rPr>
      <t xml:space="preserve"> </t>
    </r>
    <r>
      <rPr>
        <sz val="8"/>
        <rFont val="Arial"/>
        <family val="2"/>
      </rPr>
      <t xml:space="preserve">estaban en estudio inicial, 1 rechazada y 1 inadmitida para el corte del trimestre. </t>
    </r>
    <r>
      <rPr>
        <b/>
        <sz val="8"/>
        <rFont val="Arial"/>
        <family val="2"/>
      </rPr>
      <t xml:space="preserve">                 II TRIMESTRE:  </t>
    </r>
    <r>
      <rPr>
        <sz val="8"/>
        <rFont val="Arial"/>
        <family val="2"/>
      </rPr>
      <t xml:space="preserve">Se recibieron  9 solicitudes de admision de las cuales 5  estaban en estudio inicial  y 4 estaban  inadmitidas para el corte del trimestre.                      </t>
    </r>
    <r>
      <rPr>
        <b/>
        <sz val="8"/>
        <rFont val="Arial"/>
        <family val="2"/>
      </rPr>
      <t>III TRIMESTRE:</t>
    </r>
    <r>
      <rPr>
        <sz val="8"/>
        <rFont val="Arial"/>
        <family val="2"/>
      </rPr>
      <t xml:space="preserve">  Se recibieron  3  solicitudes de admision de las cuales 1  fue rechazada  y 2 estaban en estudio inicial para el corte del trimestre. </t>
    </r>
  </si>
  <si>
    <r>
      <t xml:space="preserve">I Semestre: </t>
    </r>
    <r>
      <rPr>
        <sz val="10"/>
        <rFont val="Arial"/>
        <family val="2"/>
      </rPr>
      <t xml:space="preserve">Se terminaron 4 procesos de liqudacion judicial Ley 1116.  Se terminaron 2 procesos de liquidacion simplificada en el semestre. Se debe tener en cuenta que  el avance en los procesos fue retrasado demoras en las oficinas de registro, incidentes a liquidadores, lo que no permitio avanzar de acuerdo a los tiempos establecidos.   </t>
    </r>
  </si>
  <si>
    <r>
      <rPr>
        <b/>
        <sz val="8"/>
        <rFont val="Arial"/>
        <family val="2"/>
      </rPr>
      <t>2023/01.</t>
    </r>
    <r>
      <rPr>
        <sz val="8"/>
        <rFont val="Arial"/>
        <family val="2"/>
      </rPr>
      <t xml:space="preserve"> Muestra tomada desde el 01/01/2023 hasta el 31/03/2023, 74 solicitudes cuentan con decisión final y 12 solicitudes con oficio de inadmisión.                                    </t>
    </r>
    <r>
      <rPr>
        <b/>
        <sz val="8"/>
        <rFont val="Arial"/>
        <family val="2"/>
      </rPr>
      <t>2023/02</t>
    </r>
    <r>
      <rPr>
        <sz val="8"/>
        <rFont val="Arial"/>
        <family val="2"/>
      </rPr>
      <t xml:space="preserve">. Muestra tomada desde el 01/04/2023 hasta el 30/06/2023, 41 solicitudes cuentan con decisión final y 12 solicitudes con oficio de inadmisión, durante este periodo funcionarios se encontraban de vacaciones y licencia de maternidad..                 </t>
    </r>
    <r>
      <rPr>
        <b/>
        <sz val="8"/>
        <rFont val="Arial"/>
        <family val="2"/>
      </rPr>
      <t xml:space="preserve">2023/03. </t>
    </r>
    <r>
      <rPr>
        <sz val="8"/>
        <rFont val="Arial"/>
        <family val="2"/>
      </rPr>
      <t>Muestra tomada desde el 01/07/2023 hasta el 30/09/2023, 56 solicitudes cuentan con desición final y 14 con oficio de inadmisión.</t>
    </r>
  </si>
  <si>
    <t xml:space="preserve">INT BUG: I TRIMESTRE: Se recibieron 4 solicitudes de admision de las cuales 2 fueron rechazadas, 1 admitida y 1 en termino respuesta a la inadmision.
INT. MANIZALES: No se recibieron solicitudes </t>
  </si>
  <si>
    <t>INT BUG:  II TRIMESTRE: Se recibieron 6 solicitudes de admision de las cuales 2 fueron rechazadas, y 4 admitida .
INT. MANIZALES: todas las solicitudes recibidas en el trimestre fueron atendidas</t>
  </si>
  <si>
    <t>II.SEMESTRE; En el periodo se terminaron (11) sólo cuatro (4) antes del término.</t>
  </si>
  <si>
    <t>I. SEMESTRE: En el periodo se terminaron siete (7) sólo uno dentro del término.</t>
  </si>
  <si>
    <t xml:space="preserve">INT BUG:Semestre 1: Se terminaron 4 procesos de Liq Judicial, 4 de Liq Judicial simplificada y 3 de Liq por adjudicación. Sólo 2 procesos de Liq judicial Simplificado fueron terminados oportunamente en el semestre.
El avance en los procesos depende de su complejidad y de la carga laboral de los funcionarios encargados, demoras en oficinas de registro, incidentes a liquidadores, lo que no permitia avanzar. Actualmente se creo comite para impulsar dichos proceso de Liquidacion
INT.MANIZALES: fueron terminados cuatro procesos de liquidacion judicial simplificada, de los cuales 2 se terminaron en tiempo
INT. CARTAGENA: Para terminar los procesos rezagados la Intendencia aplicó un plan estratégico logrando terminar (7) procesos: (4) liquidaciones judiciales y (3) simplificadas, entre ellas solo una dentro del término del Indicador. Todas en Categoría C. </t>
  </si>
  <si>
    <r>
      <rPr>
        <b/>
        <sz val="8"/>
        <rFont val="Arial"/>
        <family val="2"/>
      </rPr>
      <t>1o Trimestre:</t>
    </r>
    <r>
      <rPr>
        <sz val="8"/>
        <rFont val="Arial"/>
        <family val="2"/>
      </rPr>
      <t xml:space="preserve"> Recibimos 6, una inadmitida 1/6 y  admitidas 5/6.
</t>
    </r>
    <r>
      <rPr>
        <b/>
        <sz val="8"/>
        <rFont val="Arial"/>
        <family val="2"/>
      </rPr>
      <t xml:space="preserve">2o Trimestre: </t>
    </r>
    <r>
      <rPr>
        <sz val="8"/>
        <rFont val="Arial"/>
        <family val="2"/>
      </rPr>
      <t xml:space="preserve">Recibimos 2/2 admitidas, mas una admitida del trimestre anterior que subsanó las observaciones de la inadmisión anterior, para 3/2
3er. Trim.  Recibimos dos (2) veces solicitud de la misma concursada primero fue rechazada y finalmente admitida. 
4to. Trim. Recibimos (7) solicitudes entre el (7 de sep al 13 de dic.) de las cuales admitimos (2) e inadmitimos (5). De las admitidas una es del trimestre anterior </t>
    </r>
  </si>
  <si>
    <r>
      <t xml:space="preserve">I TRIMESTRE: </t>
    </r>
    <r>
      <rPr>
        <sz val="8"/>
        <rFont val="Arial"/>
        <family val="2"/>
      </rPr>
      <t xml:space="preserve">Se recibieron 4 solicitudes de admision de las cuales 2 fueron rechazadas, 1 admitida y 1 en termino respuesta a la inadmision.
</t>
    </r>
    <r>
      <rPr>
        <b/>
        <sz val="8"/>
        <rFont val="Arial"/>
        <family val="2"/>
      </rPr>
      <t>II TRIMESTRE</t>
    </r>
    <r>
      <rPr>
        <sz val="8"/>
        <rFont val="Arial"/>
        <family val="2"/>
      </rPr>
      <t xml:space="preserve">: Se recibieron 6 solicitudes de admision de las cuales 2 fueron rechazadas, y 4 admitida .
</t>
    </r>
    <r>
      <rPr>
        <b/>
        <sz val="8"/>
        <rFont val="Arial"/>
        <family val="2"/>
      </rPr>
      <t>III TRIMESTRE</t>
    </r>
    <r>
      <rPr>
        <sz val="8"/>
        <rFont val="Arial"/>
        <family val="2"/>
      </rPr>
      <t xml:space="preserve">: Se recibieron 3 solicitudes de admision de las cuales 1 fue rechazada, y 2 admitida .
</t>
    </r>
    <r>
      <rPr>
        <b/>
        <sz val="8"/>
        <rFont val="Arial"/>
        <family val="2"/>
      </rPr>
      <t>IV TRIMESTRE:</t>
    </r>
    <r>
      <rPr>
        <sz val="8"/>
        <rFont val="Arial"/>
        <family val="2"/>
      </rPr>
      <t xml:space="preserve"> Se recibieron 2 solicitudes de admision de las cuales 2 en termino respuesta a la inadmision.</t>
    </r>
  </si>
  <si>
    <r>
      <rPr>
        <b/>
        <sz val="9"/>
        <rFont val="Arial"/>
        <family val="2"/>
      </rPr>
      <t xml:space="preserve">Semestre 1: </t>
    </r>
    <r>
      <rPr>
        <sz val="9"/>
        <rFont val="Arial"/>
        <family val="2"/>
      </rPr>
      <t>Se terminaron 4 procesos de Liq Judicial, 4 de Liq Judicial simplificada y 3 de Liq por adjudicación. Sólo 2 procesos de Liq judicial Simplificado fueron terminados oportunamente en el semestre.</t>
    </r>
    <r>
      <rPr>
        <b/>
        <sz val="9"/>
        <rFont val="Arial"/>
        <family val="2"/>
      </rPr>
      <t xml:space="preserve">
</t>
    </r>
    <r>
      <rPr>
        <sz val="9"/>
        <rFont val="Arial"/>
        <family val="2"/>
      </rPr>
      <t xml:space="preserve">El avance en los procesos depende de su complejidad y de la carga laboral de los funcionarios encargados, demoras en oficinas de registro, incidentes a liquidadores, lo que no permitia avanzar. Actualmente se creo comite para impulsar dichos proceso de Liquidacion
</t>
    </r>
    <r>
      <rPr>
        <b/>
        <sz val="9"/>
        <rFont val="Arial"/>
        <family val="2"/>
      </rPr>
      <t>Semestre 2</t>
    </r>
    <r>
      <rPr>
        <sz val="9"/>
        <rFont val="Arial"/>
        <family val="2"/>
      </rPr>
      <t>: Se terminaron 5 procesos de Liq Judicial, 6 de Liq Judicial simplificada y 6 de Liq por adjudicación. 
El avance en los procesos depende de su complejidad y de la carga laboral de los funcionarios encargados, demoras en oficinas de registro, muerte de liquidador, lo que no permitia avanzar. Actualmente se creo comite para impulsar dichos proceso de Liquidacion</t>
    </r>
  </si>
  <si>
    <r>
      <rPr>
        <b/>
        <sz val="9"/>
        <rFont val="Arial"/>
        <family val="2"/>
      </rPr>
      <t>Semestre I</t>
    </r>
    <r>
      <rPr>
        <sz val="9"/>
        <rFont val="Arial"/>
        <family val="2"/>
      </rPr>
      <t xml:space="preserve">: Se terminaron 3 procesos de liquidación judicial, 2 de categoria A y 1 de categoria C el cual se remitio por competencia a la Intendencia Manizales. Dos procesos superan el tiempo fijado en la medición del Indicador, por su litigiosidad y complejidad los cuales corresponden a las sociedades Integral de Servicios Técnicos S.A.S y Maderas del Darién S.A.                               </t>
    </r>
    <r>
      <rPr>
        <b/>
        <sz val="9"/>
        <rFont val="Arial"/>
        <family val="2"/>
      </rPr>
      <t xml:space="preserve">Semestre II: </t>
    </r>
    <r>
      <rPr>
        <sz val="9"/>
        <rFont val="Arial"/>
        <family val="2"/>
      </rPr>
      <t>Se terminaron 7 procesos de liquidación judicial de categoría A.  5 procesos superan el tiempo fijado en la medición del Indicador, por su litigiosidad y complejidad los cuales corresponden a las sociedades Hidrus S.A, Bioenergy Zona Franca S.A.S, Manufacturas Terminadas S.A Mantesa, Aglomaderas S.A.S, y Franquicias Latinoamericanas S.A Sucursal Colombia.</t>
    </r>
  </si>
  <si>
    <r>
      <t xml:space="preserve">Análisis Semestre 1:                                                                                                                                                                        Coordinación Grupo de Procesos de Reorganización y Liquidación A.  </t>
    </r>
    <r>
      <rPr>
        <sz val="10"/>
        <rFont val="Arial"/>
        <family val="2"/>
      </rPr>
      <t>Se terminaron 3 procesos de liquidación judicial, 2 de categoria A y 1 de categoria C el cual se remitio por competencia a la Intendencia Manizales. Dos procesos superan el tiempo fijado en la medición del Indicador, por su litigiosidad y complejidad los cuales corresponden a las sociedades Integral de Servicios Técnicos S.A.S y Maderas del Darién S.A.</t>
    </r>
  </si>
  <si>
    <r>
      <t>Análisis Semestre 2:                                                                                                                                                                                     Coordinación Grupo de Procesos de Reorganización y Liquidación A.</t>
    </r>
    <r>
      <rPr>
        <sz val="10"/>
        <rFont val="Arial"/>
        <family val="2"/>
      </rPr>
      <t xml:space="preserve">  Se terminaron 7 procesos de liquidación judicial de categoría A.  5 procesos superan el tiempo fijado en la medición del Indicador, por su litigiosidad y complejidad los cuales corresponden a las sociedades Hidrus S.A, Bioenergy Zona Franca S.A.S, Manufacturas Terminadas S.A Mantesa, Aglomaderas S.A.S, y Franquicias Latinoamericanas S.A Sucursal Colombia.</t>
    </r>
  </si>
  <si>
    <t>SEMESTRE I: Se terminaron 4 procesos de liquidación judicial simplificada, dos de ellos oportunamente.
SEMESTRE II: Se teminaron 2 procesos de liquidación judicial  simplificada, uno de ellos oportunamente.</t>
  </si>
  <si>
    <r>
      <t xml:space="preserve">INT BUG: Semestre 2: </t>
    </r>
    <r>
      <rPr>
        <sz val="10"/>
        <rFont val="Arial"/>
        <family val="2"/>
      </rPr>
      <t>Se terminaron 5 procesos de Liq Judicial, 6 de Liq Judicial simplificada y 6 de Liq por adjudicación. 
El avance en los procesos depende de su complejidad y de la carga laboral de los funcionarios encargados, demoras en oficinas de registro, muerte de liquidador, lo que no permitia avanzar. Actualmente se creo comite para impulsar dichos proceso de Liquidacion
NT. CARTAGENA: Continuando con el plan estratégico para procesos rezagados se logró terminar (11) procesos: (6) liquidaciones judiciales; sólo una dentro del término y (5) simplificadas, entre ellas solo tres en término. Todas en categoría C.
INT. MANIZALES: Se terminaron dos procesos de liquidación judicial simplificada, uno dentro del término.</t>
    </r>
  </si>
  <si>
    <t>TRIMESTRE I: No se recibieron solicitudes
TRIMESTRE II: se recibieron 3 solicitudes las cuales fureron inadmitidas
TRIMESTRE III: Se recibieron 5 solicitudes (2 admitidas, 2 rechazadas, 1 inadmitida)
TRIMESTRE IV: Se recibieron 6 solicitudes (3 admitidas, 2 rechazadas, 1 en estudio)</t>
  </si>
  <si>
    <t>INT. BUG: III TRIMESTRE: Se recibieron 3 solicitudes de admision de las cuales 1 fue rechazada, y 2 admitida .
INT. MANIZALES: todas las solicitudes recibidas en el periodo a evaluar fueron atendidas oportunamente</t>
  </si>
  <si>
    <t>INT BUG: IV TRIMESTRE: Se recibieron 2 solicitudes de admision de las cuales 2 en termino respuesta a la inadmision.
INT. MANIZALES: Se recibieron 6 solicitudes, 5 atendidas oportunamente y una en estudio.</t>
  </si>
  <si>
    <r>
      <rPr>
        <b/>
        <sz val="10"/>
        <rFont val="Arial"/>
        <family val="2"/>
      </rPr>
      <t>2023-01</t>
    </r>
    <r>
      <rPr>
        <sz val="10"/>
        <rFont val="Arial"/>
        <family val="2"/>
      </rPr>
      <t xml:space="preserve">: Se terminaron 7 procesos oportunamente de Liquidacion, de los cuales 0 por adjudicación, 5 de Liq Judicial simplificada y 2 de Liquidación.                                              </t>
    </r>
    <r>
      <rPr>
        <b/>
        <sz val="10"/>
        <rFont val="Arial"/>
        <family val="2"/>
      </rPr>
      <t>2023-02:</t>
    </r>
    <r>
      <rPr>
        <sz val="10"/>
        <rFont val="Arial"/>
        <family val="2"/>
      </rPr>
      <t xml:space="preserve"> Se terminaron 10 procesos oportunamente de Liquidacion, de los cuales 0 por adjudicación, 6 de Liq Judicial simplificada y 4 de Liquidación. </t>
    </r>
  </si>
  <si>
    <r>
      <rPr>
        <b/>
        <sz val="8"/>
        <rFont val="Arial"/>
        <family val="2"/>
      </rPr>
      <t>2023-01.</t>
    </r>
    <r>
      <rPr>
        <sz val="8"/>
        <rFont val="Arial"/>
        <family val="2"/>
      </rPr>
      <t xml:space="preserve"> Al cierre del trimestre, de las 11 solicitudes presentadas,  0 se admitieron, 3 se inadmitieron; 3 fueron rechazadas y 5 quedaron en estudio.  Estas últimas fueron solicitudes recibidas entre el 28 Y 30 de marzo de 2023.
</t>
    </r>
    <r>
      <rPr>
        <b/>
        <sz val="8"/>
        <rFont val="Arial"/>
        <family val="2"/>
      </rPr>
      <t>2023 -02</t>
    </r>
    <r>
      <rPr>
        <sz val="8"/>
        <rFont val="Arial"/>
        <family val="2"/>
      </rPr>
      <t xml:space="preserve">: Se recibieron 12 solicitudes de admision de las cuales 2 fueron rechazadas, 10 admitida.                                                                                                                                                                                                                                </t>
    </r>
    <r>
      <rPr>
        <b/>
        <sz val="8"/>
        <rFont val="Arial"/>
        <family val="2"/>
      </rPr>
      <t>2023 -03</t>
    </r>
    <r>
      <rPr>
        <sz val="8"/>
        <rFont val="Arial"/>
        <family val="2"/>
      </rPr>
      <t xml:space="preserve">: Se recibieron  7 solicitudes de admision de las cuales 4 fueron rechazadas, 1 admitida y 2 con auto de inadmisión.                                                                                                                                                                                      </t>
    </r>
    <r>
      <rPr>
        <b/>
        <sz val="8"/>
        <rFont val="Arial"/>
        <family val="2"/>
      </rPr>
      <t>2023 -04</t>
    </r>
    <r>
      <rPr>
        <sz val="8"/>
        <rFont val="Arial"/>
        <family val="2"/>
      </rPr>
      <t>: Se recibieron  21 solicitudes de de las cuales 3 fueron admitidas, 8 fueron rechazadas, 2 con auto de inadmisión. y 8 solicitudes en estudio despues del 20 de diciembre en vacancia para estudio del mes siguiente</t>
    </r>
  </si>
  <si>
    <t>Durante el Segundo  Semestre de 2023 se terminaron 4 procesos, ninguno de ellos oportunamente. Se aclara que por la complejidad de los procesos que quedan por cerrar en la Dirección de procesos de Liquidación I, impide que las terminaciones se den de manera oportuna, aunado el hecho que las ORIP no cumplen en el tiempo las órdenes que se le indican en los Autos de terminación, generando igualmente la demora en el cierre de los mismos.</t>
  </si>
  <si>
    <t>Durante el segundo semestre de 2023 se terminaron 48 procesos, 15 de ellos oportunamente. Se aclara que debido a la inexequibilidad del Decreto 772 de 2020 no fue posible tramitar procesos desde el 5 de octubre hasta mediados del mes de noviembre, adicionalmente hubo un incremento notable en el ingreso de procesos al Grupo.</t>
  </si>
  <si>
    <t>Durante el Segundo Semestre de 2023 se terminaron 18 procesos, de los cuales se terminaron a tiempo: 14 de Liquidación Judicial y  de Liquidación Judicial Simplificada. Se aclara que por la complejidad de los procesos que quedan por cerrar en la Dirección de procesos de Liquidación II, impide que las terminaciones se den de manera oportuna, aunado el hecho que las ORIP no cumplen en el tiempo las órdenes que se le indican en los Autos de terminación, generando igualmente la demora en el cierre de los mismos. Este indicador se ajusto respecto al reporte realizado en enero de 2024 para el segundo semestre de 2024, dado que  tres procesos se habían dejado de reportar</t>
  </si>
  <si>
    <r>
      <rPr>
        <b/>
        <sz val="8"/>
        <rFont val="Arial"/>
        <family val="2"/>
      </rPr>
      <t xml:space="preserve">1° TRIMESTRE: </t>
    </r>
    <r>
      <rPr>
        <sz val="8"/>
        <rFont val="Arial"/>
        <family val="2"/>
      </rPr>
      <t xml:space="preserve">Recibimos 3 Solicitudes durante el periodo. 1 fue admitida y 1 se rechazó y la 3° fue Inadmitida.                                                                                  </t>
    </r>
    <r>
      <rPr>
        <b/>
        <sz val="8"/>
        <rFont val="Arial"/>
        <family val="2"/>
      </rPr>
      <t>2° TRIMESTRE:</t>
    </r>
    <r>
      <rPr>
        <sz val="8"/>
        <rFont val="Arial"/>
        <family val="2"/>
      </rPr>
      <t xml:space="preserve"> Solicitudes Recibidas= 9, Solicitudes admitidas= 3, Solicitude rechazadas= 5 y Estudio Inadmisión= 1                                                                      </t>
    </r>
    <r>
      <rPr>
        <b/>
        <sz val="8"/>
        <rFont val="Arial"/>
        <family val="2"/>
      </rPr>
      <t>3° TRIMESTRE:</t>
    </r>
    <r>
      <rPr>
        <sz val="8"/>
        <rFont val="Arial"/>
        <family val="2"/>
      </rPr>
      <t xml:space="preserve"> Solicitudes Recibidas= 4, Solicitude rechazadas= 2 y en Estudio = 2, las cuales por haberse recibido a 2 dias del corte, seran tramitadas en el siguiente mes.                                                                                                                        </t>
    </r>
    <r>
      <rPr>
        <b/>
        <sz val="8"/>
        <rFont val="Arial"/>
        <family val="2"/>
      </rPr>
      <t>4° TRIMESTRE:</t>
    </r>
    <r>
      <rPr>
        <sz val="8"/>
        <rFont val="Arial"/>
        <family val="2"/>
      </rPr>
      <t xml:space="preserve"> Solicitudes Recibidas= 5, Admitidas 4 y  Rechazadas= 1 </t>
    </r>
  </si>
  <si>
    <r>
      <t xml:space="preserve">1° Semestre: </t>
    </r>
    <r>
      <rPr>
        <sz val="11"/>
        <rFont val="Arial"/>
        <family val="2"/>
      </rPr>
      <t xml:space="preserve">Se terminaron 21 procesos de Liquidación;  5 de Liq Judicial 1116.      14 De Liq. Simplificada y 2 de Liq por adjudicación, 12 de los procesos no se terminarón oportunamende debido a situaciones particulares que impidieron el curso normal de los mismos.                              </t>
    </r>
    <r>
      <rPr>
        <b/>
        <sz val="11"/>
        <rFont val="Arial"/>
        <family val="2"/>
      </rPr>
      <t xml:space="preserve">2° Semestre: </t>
    </r>
    <r>
      <rPr>
        <sz val="11"/>
        <rFont val="Arial"/>
        <family val="2"/>
      </rPr>
      <t>Terminaron 2 Procesos De Liquidacion Judicial, 2 Procesos De Liquidacion Por Adjudicacion, 12 Procesos Liquidación Simplificada, 1 Procesos Near,  28 Procesos 1116 y 1 Validacion.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</si>
</sst>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56" x14ac:knownFonts="1">
    <font>
      <sz val="10"/>
      <name val="Arial"/>
    </font>
    <font>
      <sz val="10"/>
      <name val="Arial"/>
      <family val="2"/>
    </font>
    <font>
      <b/>
      <sz val="10"/>
      <name val="Arial"/>
      <family val="2"/>
    </font>
    <font>
      <b/>
      <sz val="10"/>
      <color indexed="9"/>
      <name val="Arial"/>
      <family val="2"/>
    </font>
    <font>
      <sz val="10"/>
      <color indexed="9"/>
      <name val="Arial"/>
      <family val="2"/>
    </font>
    <font>
      <b/>
      <sz val="12"/>
      <color indexed="8"/>
      <name val="Arial Black"/>
      <family val="2"/>
    </font>
    <font>
      <b/>
      <sz val="12"/>
      <color indexed="8"/>
      <name val="Arial Narrow"/>
      <family val="2"/>
    </font>
    <font>
      <b/>
      <sz val="10"/>
      <color indexed="8"/>
      <name val="Arial Narrow"/>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u/>
      <sz val="10"/>
      <name val="Arial"/>
      <family val="2"/>
    </font>
    <font>
      <b/>
      <sz val="9"/>
      <name val="Arial"/>
      <family val="2"/>
    </font>
    <font>
      <b/>
      <sz val="18"/>
      <name val="Arial"/>
      <family val="2"/>
    </font>
    <font>
      <sz val="10"/>
      <name val="Arial"/>
      <family val="2"/>
    </font>
    <font>
      <sz val="8"/>
      <color indexed="81"/>
      <name val="Tahoma"/>
      <family val="2"/>
    </font>
    <font>
      <b/>
      <sz val="8"/>
      <color indexed="81"/>
      <name val="Tahoma"/>
      <family val="2"/>
    </font>
    <font>
      <b/>
      <sz val="8"/>
      <name val="Arial"/>
      <family val="2"/>
    </font>
    <font>
      <b/>
      <sz val="10"/>
      <color indexed="8"/>
      <name val="Arial"/>
      <family val="2"/>
    </font>
    <font>
      <b/>
      <sz val="12"/>
      <color indexed="8"/>
      <name val="Arial"/>
      <family val="2"/>
    </font>
    <font>
      <sz val="9"/>
      <color indexed="8"/>
      <name val="Arial"/>
      <family val="2"/>
    </font>
    <font>
      <sz val="10"/>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0"/>
      <color theme="1"/>
      <name val="Arial"/>
      <family val="2"/>
    </font>
    <font>
      <sz val="9"/>
      <name val="Arial"/>
      <family val="2"/>
    </font>
    <font>
      <b/>
      <sz val="9"/>
      <color indexed="8"/>
      <name val="Arial"/>
      <family val="2"/>
    </font>
    <font>
      <sz val="8"/>
      <name val="Arial"/>
      <family val="2"/>
    </font>
    <font>
      <b/>
      <sz val="9"/>
      <color theme="0"/>
      <name val="Arial"/>
      <family val="2"/>
    </font>
    <font>
      <b/>
      <sz val="8"/>
      <color theme="0"/>
      <name val="Arial"/>
      <family val="2"/>
    </font>
    <font>
      <b/>
      <sz val="14"/>
      <color theme="0"/>
      <name val="Arial"/>
      <family val="2"/>
    </font>
    <font>
      <sz val="11"/>
      <name val="Arial"/>
      <family val="2"/>
    </font>
    <font>
      <sz val="10"/>
      <name val="Arial"/>
      <family val="2"/>
    </font>
    <font>
      <sz val="9"/>
      <color theme="0"/>
      <name val="Arial"/>
      <family val="2"/>
    </font>
    <font>
      <sz val="9"/>
      <color rgb="FFFF0000"/>
      <name val="Arial"/>
      <family val="2"/>
    </font>
    <font>
      <b/>
      <sz val="11"/>
      <name val="Arial"/>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000099"/>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s>
  <borders count="9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4">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6" fillId="7" borderId="1" applyNumberFormat="0" applyAlignment="0" applyProtection="0"/>
    <xf numFmtId="0" fontId="17" fillId="3" borderId="0" applyNumberFormat="0" applyBorder="0" applyAlignment="0" applyProtection="0"/>
    <xf numFmtId="0" fontId="18" fillId="22" borderId="0" applyNumberFormat="0" applyBorder="0" applyAlignment="0" applyProtection="0"/>
    <xf numFmtId="0" fontId="1" fillId="0" borderId="0"/>
    <xf numFmtId="0" fontId="8" fillId="23" borderId="4" applyNumberFormat="0" applyFont="0" applyAlignment="0" applyProtection="0"/>
    <xf numFmtId="9" fontId="2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xf numFmtId="9" fontId="1" fillId="0" borderId="0" applyFont="0" applyFill="0" applyBorder="0" applyAlignment="0" applyProtection="0"/>
    <xf numFmtId="43" fontId="52" fillId="0" borderId="0" applyFont="0" applyFill="0" applyBorder="0" applyAlignment="0" applyProtection="0"/>
  </cellStyleXfs>
  <cellXfs count="537">
    <xf numFmtId="0" fontId="0" fillId="0" borderId="0" xfId="0"/>
    <xf numFmtId="0" fontId="3" fillId="24" borderId="9" xfId="0" applyFont="1" applyFill="1" applyBorder="1" applyAlignment="1">
      <alignment horizontal="center"/>
    </xf>
    <xf numFmtId="0" fontId="3" fillId="24" borderId="10" xfId="0" applyFont="1" applyFill="1" applyBorder="1"/>
    <xf numFmtId="0" fontId="0" fillId="25" borderId="0" xfId="0" applyFill="1"/>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3" fillId="25" borderId="0" xfId="0" applyFont="1" applyFill="1" applyBorder="1" applyAlignment="1">
      <alignment horizontal="center"/>
    </xf>
    <xf numFmtId="0" fontId="3" fillId="25" borderId="14" xfId="0" applyFont="1" applyFill="1" applyBorder="1" applyAlignment="1">
      <alignment horizontal="center"/>
    </xf>
    <xf numFmtId="0" fontId="2" fillId="25" borderId="15" xfId="0" applyFont="1" applyFill="1" applyBorder="1"/>
    <xf numFmtId="0" fontId="2" fillId="25" borderId="14" xfId="0" applyFont="1" applyFill="1" applyBorder="1"/>
    <xf numFmtId="0" fontId="2" fillId="26" borderId="9" xfId="0" applyFont="1" applyFill="1" applyBorder="1" applyAlignment="1">
      <alignment horizontal="center" wrapText="1"/>
    </xf>
    <xf numFmtId="0" fontId="2" fillId="25" borderId="16" xfId="0" applyFont="1" applyFill="1" applyBorder="1" applyAlignment="1">
      <alignment horizontal="center"/>
    </xf>
    <xf numFmtId="0" fontId="2" fillId="25" borderId="17" xfId="0" applyFont="1" applyFill="1" applyBorder="1" applyAlignment="1">
      <alignment horizontal="center"/>
    </xf>
    <xf numFmtId="0" fontId="2" fillId="25" borderId="18" xfId="0" applyFont="1" applyFill="1" applyBorder="1" applyAlignment="1">
      <alignment horizontal="center"/>
    </xf>
    <xf numFmtId="0" fontId="2" fillId="25" borderId="19" xfId="0" applyFont="1" applyFill="1" applyBorder="1" applyAlignment="1">
      <alignment horizontal="center"/>
    </xf>
    <xf numFmtId="0" fontId="3" fillId="24" borderId="10" xfId="0" applyFont="1" applyFill="1" applyBorder="1" applyAlignment="1">
      <alignment horizontal="center" vertical="distributed" wrapText="1"/>
    </xf>
    <xf numFmtId="0" fontId="2" fillId="0" borderId="10" xfId="0" applyFont="1" applyFill="1" applyBorder="1" applyAlignment="1">
      <alignment horizontal="center" vertical="distributed"/>
    </xf>
    <xf numFmtId="0" fontId="4" fillId="25" borderId="0" xfId="0" applyFont="1" applyFill="1"/>
    <xf numFmtId="0" fontId="3" fillId="24" borderId="9" xfId="0" applyFont="1" applyFill="1" applyBorder="1" applyAlignment="1">
      <alignment vertical="center" wrapText="1"/>
    </xf>
    <xf numFmtId="0" fontId="3" fillId="24" borderId="12" xfId="0" applyFont="1" applyFill="1" applyBorder="1" applyAlignment="1">
      <alignment vertical="center" wrapText="1"/>
    </xf>
    <xf numFmtId="0" fontId="0" fillId="0" borderId="0" xfId="0" applyFill="1"/>
    <xf numFmtId="0" fontId="0" fillId="25" borderId="0" xfId="0" applyFill="1" applyAlignment="1">
      <alignment wrapText="1"/>
    </xf>
    <xf numFmtId="0" fontId="3" fillId="24" borderId="10" xfId="0" applyFont="1" applyFill="1" applyBorder="1" applyAlignment="1">
      <alignment vertical="center" wrapText="1"/>
    </xf>
    <xf numFmtId="0" fontId="0" fillId="0" borderId="0" xfId="0" applyBorder="1" applyAlignment="1"/>
    <xf numFmtId="0" fontId="0" fillId="0" borderId="0" xfId="0" applyBorder="1" applyAlignment="1">
      <alignment horizontal="center" vertical="center"/>
    </xf>
    <xf numFmtId="0" fontId="26" fillId="0" borderId="0" xfId="0" applyFont="1" applyBorder="1" applyAlignment="1">
      <alignment horizontal="center"/>
    </xf>
    <xf numFmtId="0" fontId="0" fillId="0" borderId="0" xfId="0" applyBorder="1" applyAlignment="1">
      <alignment horizontal="left"/>
    </xf>
    <xf numFmtId="0" fontId="0" fillId="0" borderId="0" xfId="0" applyAlignment="1">
      <alignment horizontal="center" vertical="center"/>
    </xf>
    <xf numFmtId="0" fontId="0" fillId="0" borderId="10" xfId="0" applyBorder="1" applyAlignment="1" applyProtection="1">
      <alignment horizontal="left" vertical="center" wrapText="1"/>
    </xf>
    <xf numFmtId="0" fontId="0" fillId="0" borderId="20" xfId="0" applyBorder="1" applyAlignment="1" applyProtection="1">
      <alignment horizontal="center" vertical="center" wrapText="1"/>
    </xf>
    <xf numFmtId="0" fontId="2" fillId="0" borderId="10" xfId="0" applyFont="1" applyBorder="1" applyAlignment="1">
      <alignment horizontal="center" wrapText="1"/>
    </xf>
    <xf numFmtId="0" fontId="1" fillId="25" borderId="0" xfId="0" applyFont="1" applyFill="1"/>
    <xf numFmtId="0" fontId="1" fillId="25" borderId="10" xfId="0" applyFont="1" applyFill="1" applyBorder="1" applyAlignment="1">
      <alignment horizontal="center"/>
    </xf>
    <xf numFmtId="0" fontId="2" fillId="25" borderId="21" xfId="0" applyFont="1" applyFill="1" applyBorder="1" applyAlignment="1"/>
    <xf numFmtId="0" fontId="30" fillId="25" borderId="16" xfId="0" applyFont="1" applyFill="1" applyBorder="1" applyAlignment="1">
      <alignment horizontal="left" wrapText="1"/>
    </xf>
    <xf numFmtId="0" fontId="2" fillId="25" borderId="22" xfId="0" applyFont="1" applyFill="1" applyBorder="1" applyAlignment="1">
      <alignment horizontal="center"/>
    </xf>
    <xf numFmtId="0" fontId="40" fillId="25" borderId="0" xfId="0" applyFont="1" applyFill="1"/>
    <xf numFmtId="0" fontId="41" fillId="25" borderId="0" xfId="0" applyFont="1" applyFill="1"/>
    <xf numFmtId="0" fontId="42" fillId="25" borderId="0" xfId="0" applyFont="1" applyFill="1"/>
    <xf numFmtId="0" fontId="42" fillId="25" borderId="0" xfId="0" applyFont="1" applyFill="1" applyBorder="1"/>
    <xf numFmtId="0" fontId="41" fillId="25" borderId="0" xfId="0" applyFont="1" applyFill="1" applyAlignment="1">
      <alignment vertical="center" wrapText="1"/>
    </xf>
    <xf numFmtId="0" fontId="41" fillId="25" borderId="0" xfId="0" applyFont="1" applyFill="1" applyAlignment="1">
      <alignment horizontal="center" vertical="center" wrapText="1"/>
    </xf>
    <xf numFmtId="0" fontId="32" fillId="25" borderId="0" xfId="0" applyFont="1" applyFill="1" applyAlignment="1">
      <alignment vertical="center" wrapText="1"/>
    </xf>
    <xf numFmtId="0" fontId="0" fillId="25" borderId="0" xfId="0" applyFill="1" applyAlignment="1">
      <alignment horizontal="left"/>
    </xf>
    <xf numFmtId="9" fontId="2" fillId="25" borderId="22" xfId="0" applyNumberFormat="1" applyFont="1" applyFill="1" applyBorder="1" applyAlignment="1">
      <alignment horizontal="center"/>
    </xf>
    <xf numFmtId="9" fontId="0" fillId="0" borderId="0" xfId="0" applyNumberFormat="1"/>
    <xf numFmtId="17" fontId="2" fillId="25" borderId="23" xfId="0" applyNumberFormat="1" applyFont="1" applyFill="1" applyBorder="1" applyAlignment="1">
      <alignment horizontal="center"/>
    </xf>
    <xf numFmtId="17" fontId="35" fillId="25" borderId="23" xfId="0" applyNumberFormat="1" applyFont="1" applyFill="1" applyBorder="1" applyAlignment="1">
      <alignment horizontal="center"/>
    </xf>
    <xf numFmtId="0" fontId="0" fillId="25" borderId="0" xfId="0" applyFill="1" applyProtection="1">
      <protection locked="0"/>
    </xf>
    <xf numFmtId="0" fontId="41" fillId="25" borderId="0" xfId="0" applyFont="1" applyFill="1" applyProtection="1">
      <protection locked="0"/>
    </xf>
    <xf numFmtId="0" fontId="43" fillId="25" borderId="0" xfId="0" applyFont="1" applyFill="1" applyProtection="1">
      <protection locked="0"/>
    </xf>
    <xf numFmtId="0" fontId="1" fillId="25" borderId="0" xfId="0" applyFont="1" applyFill="1" applyProtection="1">
      <protection locked="0"/>
    </xf>
    <xf numFmtId="0" fontId="0" fillId="0" borderId="0" xfId="0" applyFill="1" applyProtection="1">
      <protection locked="0"/>
    </xf>
    <xf numFmtId="0" fontId="3" fillId="24" borderId="9" xfId="0" applyFont="1" applyFill="1" applyBorder="1" applyAlignment="1" applyProtection="1">
      <alignment vertical="center" wrapText="1"/>
      <protection locked="0"/>
    </xf>
    <xf numFmtId="0" fontId="0" fillId="25" borderId="0" xfId="0" applyFill="1" applyAlignment="1" applyProtection="1">
      <alignment wrapText="1"/>
      <protection locked="0"/>
    </xf>
    <xf numFmtId="0" fontId="42" fillId="25" borderId="0" xfId="0" applyFont="1" applyFill="1" applyProtection="1">
      <protection locked="0"/>
    </xf>
    <xf numFmtId="0" fontId="42" fillId="29" borderId="0" xfId="0" applyFont="1" applyFill="1" applyBorder="1" applyProtection="1">
      <protection locked="0"/>
    </xf>
    <xf numFmtId="0" fontId="41" fillId="25" borderId="0" xfId="0" applyFont="1" applyFill="1" applyAlignment="1" applyProtection="1">
      <alignment vertical="center" wrapText="1"/>
      <protection locked="0"/>
    </xf>
    <xf numFmtId="0" fontId="41" fillId="25" borderId="0" xfId="0" applyFont="1" applyFill="1" applyAlignment="1" applyProtection="1">
      <alignment horizontal="center" vertical="center" wrapText="1"/>
      <protection locked="0"/>
    </xf>
    <xf numFmtId="0" fontId="42" fillId="25" borderId="0" xfId="0" applyFont="1" applyFill="1" applyAlignment="1" applyProtection="1">
      <alignment horizontal="center" vertical="center" wrapText="1"/>
      <protection locked="0"/>
    </xf>
    <xf numFmtId="0" fontId="39" fillId="25" borderId="0" xfId="0" applyFont="1" applyFill="1" applyAlignment="1" applyProtection="1">
      <alignment vertical="center" wrapText="1"/>
      <protection locked="0"/>
    </xf>
    <xf numFmtId="0" fontId="3" fillId="24" borderId="10" xfId="32" applyFont="1" applyFill="1" applyBorder="1" applyAlignment="1" applyProtection="1">
      <alignment vertical="center" wrapText="1"/>
    </xf>
    <xf numFmtId="0" fontId="3" fillId="24" borderId="10" xfId="0" applyFont="1" applyFill="1" applyBorder="1" applyProtection="1"/>
    <xf numFmtId="0" fontId="2" fillId="26" borderId="9" xfId="0" applyFont="1" applyFill="1" applyBorder="1" applyAlignment="1" applyProtection="1">
      <alignment horizontal="center" wrapText="1"/>
    </xf>
    <xf numFmtId="0" fontId="2" fillId="25" borderId="10" xfId="0" applyFont="1" applyFill="1" applyBorder="1" applyAlignment="1" applyProtection="1">
      <alignment horizontal="center"/>
    </xf>
    <xf numFmtId="0" fontId="1" fillId="25" borderId="16" xfId="0" applyFont="1" applyFill="1" applyBorder="1" applyAlignment="1" applyProtection="1">
      <alignment vertical="center" wrapText="1"/>
    </xf>
    <xf numFmtId="0" fontId="2" fillId="25" borderId="15" xfId="32" applyFont="1" applyFill="1" applyBorder="1" applyProtection="1"/>
    <xf numFmtId="0" fontId="2" fillId="25" borderId="23" xfId="32" applyFont="1" applyFill="1" applyBorder="1" applyAlignment="1" applyProtection="1">
      <alignment horizontal="center"/>
    </xf>
    <xf numFmtId="0" fontId="2" fillId="25" borderId="24" xfId="32" applyFont="1" applyFill="1" applyBorder="1" applyAlignment="1" applyProtection="1">
      <alignment horizontal="center"/>
    </xf>
    <xf numFmtId="0" fontId="2" fillId="25" borderId="19" xfId="32" applyFont="1" applyFill="1" applyBorder="1" applyAlignment="1" applyProtection="1">
      <alignment horizontal="center"/>
    </xf>
    <xf numFmtId="0" fontId="2" fillId="25" borderId="14" xfId="32" applyFont="1" applyFill="1" applyBorder="1" applyProtection="1"/>
    <xf numFmtId="0" fontId="2" fillId="25" borderId="17" xfId="32" applyFont="1" applyFill="1" applyBorder="1" applyAlignment="1" applyProtection="1">
      <alignment horizontal="center"/>
    </xf>
    <xf numFmtId="164" fontId="2" fillId="25" borderId="17" xfId="34" applyNumberFormat="1" applyFont="1" applyFill="1" applyBorder="1" applyAlignment="1" applyProtection="1">
      <alignment horizontal="center"/>
    </xf>
    <xf numFmtId="0" fontId="3" fillId="25" borderId="25" xfId="0" applyFont="1" applyFill="1" applyBorder="1" applyAlignment="1" applyProtection="1"/>
    <xf numFmtId="9" fontId="3" fillId="25" borderId="25" xfId="0" applyNumberFormat="1" applyFont="1" applyFill="1" applyBorder="1" applyAlignment="1" applyProtection="1"/>
    <xf numFmtId="0" fontId="3" fillId="24" borderId="10" xfId="32" applyFont="1" applyFill="1" applyBorder="1" applyProtection="1"/>
    <xf numFmtId="0" fontId="0" fillId="25" borderId="0" xfId="0" applyFill="1" applyProtection="1"/>
    <xf numFmtId="0" fontId="3" fillId="24" borderId="10" xfId="32" applyFont="1" applyFill="1" applyBorder="1" applyAlignment="1" applyProtection="1">
      <alignment horizontal="center" vertical="distributed" wrapText="1"/>
    </xf>
    <xf numFmtId="0" fontId="3" fillId="25" borderId="11" xfId="0" applyFont="1" applyFill="1" applyBorder="1" applyAlignment="1" applyProtection="1">
      <alignment horizontal="center"/>
    </xf>
    <xf numFmtId="0" fontId="3" fillId="24" borderId="12" xfId="0" applyFont="1" applyFill="1" applyBorder="1" applyAlignment="1" applyProtection="1">
      <alignment horizontal="center"/>
    </xf>
    <xf numFmtId="0" fontId="3" fillId="25" borderId="14" xfId="0" applyFont="1" applyFill="1" applyBorder="1" applyAlignment="1" applyProtection="1">
      <alignment horizontal="center"/>
    </xf>
    <xf numFmtId="0" fontId="3" fillId="25" borderId="0" xfId="0" applyFont="1" applyFill="1" applyBorder="1" applyAlignment="1" applyProtection="1">
      <alignment horizontal="center"/>
    </xf>
    <xf numFmtId="0" fontId="3" fillId="25" borderId="12" xfId="0" applyFont="1" applyFill="1" applyBorder="1" applyAlignment="1" applyProtection="1">
      <alignment horizontal="center"/>
    </xf>
    <xf numFmtId="0" fontId="3" fillId="25" borderId="13" xfId="0" applyFont="1" applyFill="1" applyBorder="1" applyAlignment="1" applyProtection="1">
      <alignment horizontal="center"/>
    </xf>
    <xf numFmtId="0" fontId="3" fillId="25" borderId="9" xfId="0" applyFont="1" applyFill="1" applyBorder="1" applyAlignment="1" applyProtection="1"/>
    <xf numFmtId="0" fontId="41" fillId="25" borderId="0" xfId="0" applyFont="1" applyFill="1" applyProtection="1"/>
    <xf numFmtId="0" fontId="43" fillId="25" borderId="0" xfId="0" applyFont="1" applyFill="1" applyProtection="1"/>
    <xf numFmtId="0" fontId="41" fillId="0" borderId="0" xfId="0" applyFont="1" applyFill="1" applyProtection="1"/>
    <xf numFmtId="0" fontId="1" fillId="25" borderId="0" xfId="0" applyFont="1" applyFill="1" applyProtection="1"/>
    <xf numFmtId="0" fontId="40" fillId="25" borderId="0" xfId="0" applyFont="1" applyFill="1" applyProtection="1">
      <protection locked="0"/>
    </xf>
    <xf numFmtId="0" fontId="44" fillId="25" borderId="0" xfId="0" applyFont="1" applyFill="1" applyProtection="1">
      <protection locked="0"/>
    </xf>
    <xf numFmtId="0" fontId="42" fillId="25" borderId="0" xfId="0" applyFont="1" applyFill="1" applyAlignment="1" applyProtection="1">
      <alignment vertical="center" wrapText="1"/>
      <protection locked="0"/>
    </xf>
    <xf numFmtId="0" fontId="1" fillId="25" borderId="16" xfId="0" applyFont="1" applyFill="1" applyBorder="1" applyAlignment="1" applyProtection="1">
      <alignment horizontal="left" vertical="center" wrapText="1"/>
    </xf>
    <xf numFmtId="164" fontId="2" fillId="0" borderId="17" xfId="34" applyNumberFormat="1" applyFont="1" applyFill="1" applyBorder="1" applyAlignment="1" applyProtection="1">
      <alignment horizontal="center"/>
    </xf>
    <xf numFmtId="9" fontId="2" fillId="31" borderId="17" xfId="34" applyNumberFormat="1" applyFont="1" applyFill="1" applyBorder="1" applyAlignment="1" applyProtection="1">
      <alignment horizontal="center"/>
    </xf>
    <xf numFmtId="164" fontId="2" fillId="25" borderId="17" xfId="42" applyNumberFormat="1" applyFont="1" applyFill="1" applyBorder="1" applyAlignment="1" applyProtection="1">
      <alignment horizontal="center"/>
    </xf>
    <xf numFmtId="164" fontId="2" fillId="30" borderId="17" xfId="42" applyNumberFormat="1" applyFont="1" applyFill="1" applyBorder="1" applyAlignment="1" applyProtection="1">
      <alignment horizontal="center"/>
    </xf>
    <xf numFmtId="0" fontId="1" fillId="25" borderId="0" xfId="0" applyFont="1" applyFill="1" applyAlignment="1" applyProtection="1">
      <alignment vertical="center" wrapText="1"/>
      <protection locked="0"/>
    </xf>
    <xf numFmtId="0" fontId="1" fillId="0" borderId="16" xfId="0" applyFont="1" applyFill="1" applyBorder="1" applyAlignment="1">
      <alignment vertical="center" wrapText="1"/>
    </xf>
    <xf numFmtId="0" fontId="1" fillId="0" borderId="14" xfId="0" applyFont="1" applyFill="1" applyBorder="1" applyAlignment="1">
      <alignment vertical="center" wrapText="1"/>
    </xf>
    <xf numFmtId="0" fontId="2" fillId="25" borderId="16" xfId="0" applyFont="1" applyFill="1" applyBorder="1" applyAlignment="1" applyProtection="1">
      <alignment horizontal="center"/>
    </xf>
    <xf numFmtId="0" fontId="45" fillId="29" borderId="0" xfId="0" applyFont="1" applyFill="1" applyBorder="1" applyAlignment="1" applyProtection="1">
      <alignment horizontal="center" vertical="center"/>
    </xf>
    <xf numFmtId="0" fontId="45" fillId="29" borderId="0" xfId="0" applyFont="1" applyFill="1" applyBorder="1" applyAlignment="1" applyProtection="1"/>
    <xf numFmtId="0" fontId="35" fillId="29" borderId="0" xfId="0" applyFont="1" applyFill="1" applyBorder="1" applyAlignment="1" applyProtection="1">
      <alignment horizontal="center"/>
    </xf>
    <xf numFmtId="0" fontId="47" fillId="29" borderId="0" xfId="0" applyFont="1" applyFill="1" applyBorder="1" applyAlignment="1" applyProtection="1">
      <alignment horizontal="left"/>
    </xf>
    <xf numFmtId="0" fontId="30" fillId="29" borderId="0" xfId="0" applyFont="1" applyFill="1" applyAlignment="1" applyProtection="1">
      <alignment horizontal="center" vertical="center"/>
    </xf>
    <xf numFmtId="0" fontId="45" fillId="29" borderId="0" xfId="0" applyFont="1" applyFill="1" applyProtection="1"/>
    <xf numFmtId="0" fontId="45" fillId="29" borderId="0" xfId="0" applyFont="1" applyFill="1" applyAlignment="1" applyProtection="1">
      <alignment horizontal="center" vertical="center"/>
    </xf>
    <xf numFmtId="0" fontId="47" fillId="29" borderId="0" xfId="0" applyFont="1" applyFill="1" applyProtection="1"/>
    <xf numFmtId="0" fontId="49" fillId="32" borderId="26" xfId="0" applyFont="1" applyFill="1" applyBorder="1" applyAlignment="1" applyProtection="1">
      <alignment horizontal="center" vertical="center" wrapText="1"/>
      <protection locked="0"/>
    </xf>
    <xf numFmtId="0" fontId="1" fillId="0" borderId="19" xfId="32" applyFont="1" applyBorder="1" applyAlignment="1" applyProtection="1">
      <alignment vertical="center"/>
    </xf>
    <xf numFmtId="0" fontId="25"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1" fillId="0" borderId="27" xfId="32" applyFont="1" applyBorder="1" applyAlignment="1" applyProtection="1">
      <alignment vertical="center"/>
    </xf>
    <xf numFmtId="0" fontId="25" fillId="0" borderId="0" xfId="0" applyFont="1" applyFill="1" applyBorder="1" applyAlignment="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1" fillId="0" borderId="18" xfId="32" applyFont="1" applyBorder="1" applyAlignment="1" applyProtection="1">
      <alignment vertical="center"/>
    </xf>
    <xf numFmtId="0" fontId="26" fillId="0" borderId="0" xfId="0" applyFont="1" applyFill="1" applyBorder="1" applyAlignment="1" applyProtection="1">
      <protection locked="0"/>
    </xf>
    <xf numFmtId="0" fontId="0" fillId="29" borderId="0" xfId="0" applyFill="1" applyBorder="1" applyAlignment="1" applyProtection="1">
      <alignment horizontal="center" vertical="center"/>
    </xf>
    <xf numFmtId="0" fontId="0" fillId="29" borderId="0" xfId="0" applyFill="1" applyBorder="1" applyAlignment="1" applyProtection="1"/>
    <xf numFmtId="0" fontId="26" fillId="29" borderId="0" xfId="0" applyFont="1" applyFill="1" applyBorder="1" applyAlignment="1" applyProtection="1">
      <alignment horizontal="center"/>
    </xf>
    <xf numFmtId="0" fontId="0" fillId="29" borderId="0" xfId="0" applyFill="1" applyBorder="1" applyAlignment="1" applyProtection="1">
      <alignment horizontal="left"/>
    </xf>
    <xf numFmtId="0" fontId="2" fillId="29" borderId="0" xfId="0" applyFont="1" applyFill="1" applyAlignment="1" applyProtection="1">
      <alignment horizontal="center" vertical="center"/>
    </xf>
    <xf numFmtId="0" fontId="0" fillId="29" borderId="0" xfId="0" applyFill="1" applyProtection="1"/>
    <xf numFmtId="0" fontId="0" fillId="29" borderId="0" xfId="0" applyFill="1" applyAlignment="1" applyProtection="1">
      <alignment horizontal="center" vertical="center"/>
    </xf>
    <xf numFmtId="0" fontId="42" fillId="33" borderId="89" xfId="0" applyFont="1" applyFill="1" applyBorder="1" applyAlignment="1" applyProtection="1">
      <alignment horizontal="center" vertical="center" wrapText="1"/>
    </xf>
    <xf numFmtId="0" fontId="0" fillId="0" borderId="0" xfId="0" applyFill="1" applyAlignment="1" applyProtection="1">
      <alignment vertical="center"/>
      <protection locked="0"/>
    </xf>
    <xf numFmtId="0" fontId="0" fillId="0" borderId="26" xfId="0" applyFill="1" applyBorder="1" applyAlignment="1" applyProtection="1">
      <alignment horizontal="center" vertical="center" wrapText="1"/>
    </xf>
    <xf numFmtId="0" fontId="0" fillId="0" borderId="26" xfId="0" applyFill="1" applyBorder="1" applyAlignment="1" applyProtection="1">
      <alignment horizontal="center" vertical="center" wrapText="1"/>
      <protection locked="0"/>
    </xf>
    <xf numFmtId="0" fontId="1" fillId="0" borderId="26" xfId="0" applyFont="1" applyFill="1" applyBorder="1" applyAlignment="1" applyProtection="1">
      <alignment horizontal="center" vertical="center" wrapText="1"/>
      <protection locked="0"/>
    </xf>
    <xf numFmtId="0" fontId="0" fillId="0"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46" fillId="0" borderId="0" xfId="0" applyFont="1" applyBorder="1" applyAlignment="1" applyProtection="1"/>
    <xf numFmtId="0" fontId="45" fillId="0" borderId="0" xfId="0" applyFont="1" applyProtection="1"/>
    <xf numFmtId="0" fontId="53" fillId="25" borderId="0" xfId="0" applyFont="1" applyFill="1" applyProtection="1"/>
    <xf numFmtId="0" fontId="46" fillId="0" borderId="0" xfId="0" applyFont="1" applyBorder="1" applyAlignment="1" applyProtection="1">
      <protection locked="0"/>
    </xf>
    <xf numFmtId="0" fontId="45" fillId="0" borderId="0" xfId="0" applyFont="1" applyBorder="1" applyProtection="1">
      <protection locked="0"/>
    </xf>
    <xf numFmtId="0" fontId="45" fillId="0" borderId="0" xfId="0" applyFont="1" applyBorder="1" applyAlignment="1" applyProtection="1">
      <protection locked="0"/>
    </xf>
    <xf numFmtId="0" fontId="45" fillId="0" borderId="0" xfId="0" applyFont="1" applyProtection="1">
      <protection locked="0"/>
    </xf>
    <xf numFmtId="0" fontId="46" fillId="0" borderId="0" xfId="0" applyFont="1" applyFill="1" applyBorder="1" applyAlignment="1" applyProtection="1"/>
    <xf numFmtId="0" fontId="45" fillId="0" borderId="0" xfId="0" applyFont="1" applyFill="1" applyProtection="1"/>
    <xf numFmtId="0" fontId="54" fillId="25" borderId="0" xfId="0" applyFont="1" applyFill="1" applyProtection="1"/>
    <xf numFmtId="0" fontId="46" fillId="0" borderId="0" xfId="0" applyFont="1" applyFill="1" applyBorder="1" applyAlignment="1" applyProtection="1">
      <protection locked="0"/>
    </xf>
    <xf numFmtId="0" fontId="45" fillId="0" borderId="0" xfId="0" applyFont="1" applyFill="1" applyBorder="1" applyProtection="1">
      <protection locked="0"/>
    </xf>
    <xf numFmtId="0" fontId="45" fillId="0" borderId="0" xfId="0" applyFont="1" applyFill="1" applyBorder="1" applyAlignment="1" applyProtection="1">
      <protection locked="0"/>
    </xf>
    <xf numFmtId="0" fontId="45" fillId="0" borderId="0" xfId="0" applyFont="1" applyFill="1" applyProtection="1">
      <protection locked="0"/>
    </xf>
    <xf numFmtId="0" fontId="30" fillId="0" borderId="0" xfId="0" applyFont="1" applyFill="1" applyBorder="1" applyAlignment="1" applyProtection="1"/>
    <xf numFmtId="0" fontId="30" fillId="0" borderId="0" xfId="0" applyFont="1" applyFill="1" applyBorder="1" applyAlignment="1" applyProtection="1">
      <protection locked="0"/>
    </xf>
    <xf numFmtId="0" fontId="30" fillId="0" borderId="0" xfId="0" applyFont="1" applyFill="1" applyAlignment="1" applyProtection="1">
      <alignment horizontal="center"/>
    </xf>
    <xf numFmtId="0" fontId="30" fillId="0" borderId="0" xfId="0" applyFont="1" applyFill="1" applyAlignment="1" applyProtection="1">
      <alignment horizontal="center"/>
      <protection locked="0"/>
    </xf>
    <xf numFmtId="0" fontId="30" fillId="0" borderId="0" xfId="0" applyFont="1" applyFill="1" applyAlignment="1" applyProtection="1">
      <alignment horizontal="center" vertical="center"/>
    </xf>
    <xf numFmtId="0" fontId="30" fillId="0" borderId="0" xfId="0" applyFont="1" applyFill="1" applyAlignment="1" applyProtection="1">
      <alignment horizontal="center" vertical="center"/>
      <protection locked="0"/>
    </xf>
    <xf numFmtId="0" fontId="45" fillId="35" borderId="26" xfId="0" applyFont="1" applyFill="1" applyBorder="1" applyAlignment="1" applyProtection="1">
      <alignment horizontal="center" vertical="center" wrapText="1"/>
    </xf>
    <xf numFmtId="3" fontId="47" fillId="35" borderId="26" xfId="0" applyNumberFormat="1" applyFont="1" applyFill="1" applyBorder="1" applyAlignment="1" applyProtection="1">
      <alignment horizontal="center" vertical="center" wrapText="1"/>
    </xf>
    <xf numFmtId="0" fontId="47" fillId="0" borderId="26" xfId="0" applyFont="1" applyFill="1" applyBorder="1" applyAlignment="1" applyProtection="1">
      <alignment horizontal="center" vertical="center" wrapText="1"/>
      <protection locked="0"/>
    </xf>
    <xf numFmtId="3" fontId="47" fillId="0" borderId="26" xfId="0" applyNumberFormat="1" applyFont="1" applyFill="1" applyBorder="1" applyAlignment="1" applyProtection="1">
      <alignment horizontal="center" vertical="center" wrapText="1"/>
      <protection locked="0"/>
    </xf>
    <xf numFmtId="0" fontId="53" fillId="0" borderId="0" xfId="0" applyFont="1" applyFill="1" applyProtection="1"/>
    <xf numFmtId="1" fontId="47" fillId="0" borderId="26" xfId="43" applyNumberFormat="1" applyFont="1" applyFill="1" applyBorder="1" applyAlignment="1" applyProtection="1">
      <alignment horizontal="center" vertical="center" wrapText="1"/>
      <protection locked="0"/>
    </xf>
    <xf numFmtId="1" fontId="47" fillId="0" borderId="26" xfId="42" applyNumberFormat="1" applyFont="1" applyFill="1" applyBorder="1" applyAlignment="1" applyProtection="1">
      <alignment horizontal="center" vertical="center" wrapText="1"/>
      <protection locked="0"/>
    </xf>
    <xf numFmtId="1" fontId="47" fillId="0" borderId="26" xfId="0" applyNumberFormat="1" applyFont="1" applyFill="1" applyBorder="1" applyAlignment="1" applyProtection="1">
      <alignment horizontal="center" vertical="center" wrapText="1"/>
      <protection locked="0"/>
    </xf>
    <xf numFmtId="0" fontId="47" fillId="0" borderId="26" xfId="0" applyNumberFormat="1" applyFont="1" applyFill="1" applyBorder="1" applyAlignment="1" applyProtection="1">
      <alignment horizontal="center" vertical="center" wrapText="1"/>
      <protection locked="0"/>
    </xf>
    <xf numFmtId="0" fontId="45" fillId="0" borderId="0" xfId="0" applyFont="1" applyAlignment="1" applyProtection="1">
      <alignment horizontal="center" vertical="center"/>
      <protection locked="0"/>
    </xf>
    <xf numFmtId="0" fontId="47" fillId="0" borderId="0" xfId="0" applyFont="1" applyProtection="1">
      <protection locked="0"/>
    </xf>
    <xf numFmtId="0" fontId="45" fillId="36" borderId="26" xfId="0" applyFont="1" applyFill="1" applyBorder="1" applyAlignment="1" applyProtection="1">
      <alignment horizontal="center" vertical="center" wrapText="1"/>
    </xf>
    <xf numFmtId="0" fontId="47" fillId="36" borderId="26" xfId="0" applyFont="1" applyFill="1" applyBorder="1" applyAlignment="1" applyProtection="1">
      <alignment horizontal="center" vertical="center" wrapText="1"/>
      <protection locked="0"/>
    </xf>
    <xf numFmtId="3" fontId="47" fillId="37" borderId="26" xfId="0" applyNumberFormat="1" applyFont="1" applyFill="1" applyBorder="1" applyAlignment="1" applyProtection="1">
      <alignment horizontal="center" vertical="center" wrapText="1"/>
      <protection locked="0"/>
    </xf>
    <xf numFmtId="0" fontId="0" fillId="38" borderId="26" xfId="0" applyFill="1" applyBorder="1" applyAlignment="1" applyProtection="1">
      <alignment horizontal="center" vertical="center" wrapText="1"/>
      <protection locked="0"/>
    </xf>
    <xf numFmtId="0" fontId="1" fillId="25" borderId="26" xfId="0" applyFont="1" applyFill="1" applyBorder="1" applyAlignment="1" applyProtection="1">
      <alignment horizontal="center" vertical="center" wrapText="1"/>
    </xf>
    <xf numFmtId="0" fontId="42" fillId="29" borderId="0" xfId="0" applyFont="1" applyFill="1" applyAlignment="1" applyProtection="1">
      <alignment horizontal="left" vertical="center"/>
      <protection locked="0"/>
    </xf>
    <xf numFmtId="0" fontId="42" fillId="29" borderId="0" xfId="0" applyFont="1" applyFill="1" applyAlignment="1" applyProtection="1">
      <alignment horizontal="left" vertical="center" wrapText="1"/>
      <protection locked="0"/>
    </xf>
    <xf numFmtId="0" fontId="5" fillId="0" borderId="54"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5" fillId="0" borderId="56"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7" fillId="0" borderId="57" xfId="0" applyFont="1" applyFill="1" applyBorder="1" applyAlignment="1" applyProtection="1">
      <alignment vertical="center"/>
    </xf>
    <xf numFmtId="0" fontId="7" fillId="0" borderId="23" xfId="0" applyFont="1" applyFill="1" applyBorder="1" applyAlignment="1" applyProtection="1">
      <alignment vertical="center"/>
    </xf>
    <xf numFmtId="0" fontId="7" fillId="0" borderId="19" xfId="0" applyFont="1" applyFill="1" applyBorder="1" applyAlignment="1" applyProtection="1">
      <alignment vertical="center"/>
    </xf>
    <xf numFmtId="0" fontId="6" fillId="0" borderId="16"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7" fillId="0" borderId="41" xfId="0" applyFont="1" applyFill="1" applyBorder="1" applyAlignment="1" applyProtection="1">
      <alignment vertical="center"/>
    </xf>
    <xf numFmtId="0" fontId="7" fillId="0" borderId="26" xfId="0" applyFont="1" applyFill="1" applyBorder="1" applyAlignment="1" applyProtection="1">
      <alignment vertical="center"/>
    </xf>
    <xf numFmtId="0" fontId="7" fillId="0" borderId="27" xfId="0" applyFont="1" applyFill="1" applyBorder="1" applyAlignment="1" applyProtection="1">
      <alignment vertical="center"/>
    </xf>
    <xf numFmtId="0" fontId="6" fillId="0" borderId="14"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7" fillId="0" borderId="35" xfId="0" applyFont="1" applyFill="1" applyBorder="1" applyAlignment="1" applyProtection="1">
      <alignment vertical="center"/>
    </xf>
    <xf numFmtId="0" fontId="7" fillId="0" borderId="17" xfId="0" applyFont="1" applyFill="1" applyBorder="1" applyAlignment="1" applyProtection="1">
      <alignment vertical="center"/>
    </xf>
    <xf numFmtId="0" fontId="7" fillId="0" borderId="18" xfId="0" applyFont="1" applyFill="1" applyBorder="1" applyAlignment="1" applyProtection="1">
      <alignment vertical="center"/>
    </xf>
    <xf numFmtId="0" fontId="9" fillId="24" borderId="12"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31" xfId="0" applyFont="1" applyFill="1" applyBorder="1" applyAlignment="1">
      <alignment horizontal="center" vertical="center" wrapText="1"/>
    </xf>
    <xf numFmtId="0" fontId="9" fillId="24" borderId="32" xfId="0" applyFont="1" applyFill="1" applyBorder="1" applyAlignment="1">
      <alignment horizontal="center" vertical="center" wrapText="1"/>
    </xf>
    <xf numFmtId="0" fontId="9" fillId="24" borderId="33"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4" borderId="9" xfId="0" applyFont="1" applyFill="1" applyBorder="1" applyAlignment="1">
      <alignment horizontal="center" vertical="distributed"/>
    </xf>
    <xf numFmtId="0" fontId="3" fillId="24" borderId="25" xfId="0" applyFont="1" applyFill="1" applyBorder="1" applyAlignment="1">
      <alignment horizontal="center" vertical="distributed"/>
    </xf>
    <xf numFmtId="0" fontId="2" fillId="0" borderId="25" xfId="0" applyFont="1" applyFill="1" applyBorder="1" applyAlignment="1">
      <alignment horizontal="center" vertical="distributed"/>
    </xf>
    <xf numFmtId="0" fontId="2" fillId="0" borderId="28" xfId="0" applyFont="1" applyFill="1" applyBorder="1" applyAlignment="1">
      <alignment horizontal="center" vertical="distributed"/>
    </xf>
    <xf numFmtId="0" fontId="1" fillId="25" borderId="9" xfId="0" applyFont="1" applyFill="1" applyBorder="1" applyAlignment="1">
      <alignment horizontal="center" wrapText="1"/>
    </xf>
    <xf numFmtId="0" fontId="1" fillId="25" borderId="25" xfId="0" applyFont="1" applyFill="1" applyBorder="1" applyAlignment="1">
      <alignment horizontal="center"/>
    </xf>
    <xf numFmtId="0" fontId="1" fillId="25" borderId="28" xfId="0" applyFont="1" applyFill="1" applyBorder="1" applyAlignment="1">
      <alignment horizontal="center"/>
    </xf>
    <xf numFmtId="0" fontId="1" fillId="25" borderId="29" xfId="0" applyFont="1" applyFill="1" applyBorder="1" applyAlignment="1">
      <alignment horizontal="center"/>
    </xf>
    <xf numFmtId="0" fontId="1" fillId="25" borderId="0" xfId="0" applyFont="1" applyFill="1" applyBorder="1" applyAlignment="1">
      <alignment horizontal="center"/>
    </xf>
    <xf numFmtId="0" fontId="1" fillId="25" borderId="30" xfId="0" applyFont="1" applyFill="1" applyBorder="1" applyAlignment="1">
      <alignment horizontal="center"/>
    </xf>
    <xf numFmtId="0" fontId="2" fillId="25" borderId="25" xfId="0" applyFont="1" applyFill="1" applyBorder="1" applyAlignment="1">
      <alignment horizontal="center"/>
    </xf>
    <xf numFmtId="0" fontId="2" fillId="25" borderId="28" xfId="0" applyFont="1" applyFill="1" applyBorder="1" applyAlignment="1">
      <alignment horizontal="center"/>
    </xf>
    <xf numFmtId="0" fontId="3" fillId="25" borderId="12" xfId="0" applyFont="1" applyFill="1" applyBorder="1" applyAlignment="1">
      <alignment horizontal="center"/>
    </xf>
    <xf numFmtId="0" fontId="3" fillId="25" borderId="11" xfId="0" applyFont="1" applyFill="1" applyBorder="1" applyAlignment="1">
      <alignment horizontal="center"/>
    </xf>
    <xf numFmtId="0" fontId="3" fillId="25" borderId="13" xfId="0" applyFont="1" applyFill="1" applyBorder="1" applyAlignment="1">
      <alignment horizontal="center"/>
    </xf>
    <xf numFmtId="0" fontId="1" fillId="25" borderId="9" xfId="0" applyFont="1" applyFill="1" applyBorder="1" applyAlignment="1">
      <alignment horizontal="center"/>
    </xf>
    <xf numFmtId="0" fontId="3" fillId="25" borderId="9" xfId="0" applyFont="1" applyFill="1" applyBorder="1" applyAlignment="1">
      <alignment horizontal="center"/>
    </xf>
    <xf numFmtId="0" fontId="3" fillId="25" borderId="25" xfId="0" applyFont="1" applyFill="1" applyBorder="1" applyAlignment="1">
      <alignment horizontal="center"/>
    </xf>
    <xf numFmtId="0" fontId="3" fillId="25" borderId="28" xfId="0" applyFont="1" applyFill="1" applyBorder="1" applyAlignment="1">
      <alignment horizontal="center"/>
    </xf>
    <xf numFmtId="0" fontId="1" fillId="25" borderId="9" xfId="0" applyFont="1" applyFill="1" applyBorder="1" applyAlignment="1">
      <alignment horizontal="left" vertical="center" wrapText="1"/>
    </xf>
    <xf numFmtId="0" fontId="1" fillId="25" borderId="25" xfId="0" applyFont="1" applyFill="1" applyBorder="1" applyAlignment="1">
      <alignment horizontal="left" vertical="center" wrapText="1"/>
    </xf>
    <xf numFmtId="0" fontId="1" fillId="25" borderId="28" xfId="0" applyFont="1" applyFill="1" applyBorder="1" applyAlignment="1">
      <alignment horizontal="left" vertical="center" wrapText="1"/>
    </xf>
    <xf numFmtId="0" fontId="2" fillId="25" borderId="9" xfId="0" applyFont="1" applyFill="1" applyBorder="1" applyAlignment="1">
      <alignment horizontal="justify" vertical="justify" wrapText="1"/>
    </xf>
    <xf numFmtId="0" fontId="2" fillId="25" borderId="25" xfId="0" applyFont="1" applyFill="1" applyBorder="1" applyAlignment="1">
      <alignment horizontal="justify" vertical="justify" wrapText="1"/>
    </xf>
    <xf numFmtId="0" fontId="2" fillId="25" borderId="28" xfId="0" applyFont="1" applyFill="1" applyBorder="1" applyAlignment="1">
      <alignment horizontal="justify" vertical="justify" wrapText="1"/>
    </xf>
    <xf numFmtId="0" fontId="3" fillId="0" borderId="11" xfId="0" applyFont="1" applyFill="1" applyBorder="1" applyAlignment="1">
      <alignment horizontal="center"/>
    </xf>
    <xf numFmtId="0" fontId="3" fillId="24" borderId="9" xfId="0" applyFont="1" applyFill="1" applyBorder="1" applyAlignment="1">
      <alignment horizontal="center"/>
    </xf>
    <xf numFmtId="0" fontId="3" fillId="24" borderId="25" xfId="0" applyFont="1" applyFill="1" applyBorder="1" applyAlignment="1">
      <alignment horizontal="center"/>
    </xf>
    <xf numFmtId="0" fontId="3" fillId="24" borderId="28" xfId="0" applyFont="1" applyFill="1" applyBorder="1" applyAlignment="1">
      <alignment horizontal="center"/>
    </xf>
    <xf numFmtId="0" fontId="3" fillId="0" borderId="9" xfId="0" applyFont="1" applyFill="1" applyBorder="1" applyAlignment="1">
      <alignment horizontal="center"/>
    </xf>
    <xf numFmtId="0" fontId="3" fillId="0" borderId="25" xfId="0" applyFont="1" applyFill="1" applyBorder="1" applyAlignment="1">
      <alignment horizontal="center"/>
    </xf>
    <xf numFmtId="0" fontId="3" fillId="0" borderId="28" xfId="0" applyFont="1" applyFill="1" applyBorder="1" applyAlignment="1">
      <alignment horizontal="center"/>
    </xf>
    <xf numFmtId="0" fontId="2" fillId="25" borderId="9" xfId="0" applyFont="1" applyFill="1" applyBorder="1" applyAlignment="1">
      <alignment horizontal="center"/>
    </xf>
    <xf numFmtId="0" fontId="1" fillId="25" borderId="25" xfId="0" applyFont="1" applyFill="1" applyBorder="1" applyAlignment="1">
      <alignment horizontal="left" vertical="center"/>
    </xf>
    <xf numFmtId="0" fontId="1" fillId="25" borderId="28" xfId="0" applyFont="1" applyFill="1" applyBorder="1" applyAlignment="1">
      <alignment horizontal="left" vertical="center"/>
    </xf>
    <xf numFmtId="0" fontId="2" fillId="25" borderId="9" xfId="0" applyFont="1" applyFill="1" applyBorder="1" applyAlignment="1">
      <alignment horizontal="center" wrapText="1"/>
    </xf>
    <xf numFmtId="0" fontId="2" fillId="25" borderId="25" xfId="0" applyFont="1" applyFill="1" applyBorder="1" applyAlignment="1">
      <alignment horizontal="center" wrapText="1"/>
    </xf>
    <xf numFmtId="0" fontId="2" fillId="25" borderId="28" xfId="0" applyFont="1" applyFill="1" applyBorder="1" applyAlignment="1">
      <alignment horizontal="center" wrapText="1"/>
    </xf>
    <xf numFmtId="0" fontId="3" fillId="0" borderId="29" xfId="0" applyFont="1" applyFill="1" applyBorder="1" applyAlignment="1">
      <alignment horizontal="center"/>
    </xf>
    <xf numFmtId="0" fontId="3" fillId="0" borderId="0" xfId="0" applyFont="1" applyFill="1" applyBorder="1" applyAlignment="1">
      <alignment horizontal="center"/>
    </xf>
    <xf numFmtId="0" fontId="3" fillId="0" borderId="30" xfId="0" applyFont="1" applyFill="1" applyBorder="1" applyAlignment="1">
      <alignment horizontal="center"/>
    </xf>
    <xf numFmtId="0" fontId="1" fillId="25" borderId="25" xfId="0" applyFont="1" applyFill="1" applyBorder="1" applyAlignment="1">
      <alignment horizontal="center" wrapText="1"/>
    </xf>
    <xf numFmtId="0" fontId="1" fillId="25" borderId="28" xfId="0" applyFont="1" applyFill="1" applyBorder="1" applyAlignment="1">
      <alignment horizontal="center" wrapText="1"/>
    </xf>
    <xf numFmtId="0" fontId="2" fillId="27" borderId="25"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28" xfId="0" applyFont="1" applyFill="1" applyBorder="1" applyAlignment="1">
      <alignment horizontal="center" vertical="center" wrapText="1"/>
    </xf>
    <xf numFmtId="0" fontId="3" fillId="0" borderId="12" xfId="0" applyFont="1" applyFill="1" applyBorder="1" applyAlignment="1">
      <alignment horizontal="center"/>
    </xf>
    <xf numFmtId="0" fontId="3" fillId="0" borderId="13" xfId="0" applyFont="1" applyFill="1" applyBorder="1" applyAlignment="1">
      <alignment horizontal="center"/>
    </xf>
    <xf numFmtId="0" fontId="3" fillId="24" borderId="47" xfId="0" applyFont="1" applyFill="1" applyBorder="1" applyAlignment="1">
      <alignment horizontal="center"/>
    </xf>
    <xf numFmtId="0" fontId="3" fillId="24" borderId="48" xfId="0" applyFont="1" applyFill="1" applyBorder="1" applyAlignment="1">
      <alignment horizontal="center"/>
    </xf>
    <xf numFmtId="0" fontId="3" fillId="24" borderId="49" xfId="0" applyFont="1" applyFill="1" applyBorder="1" applyAlignment="1">
      <alignment horizontal="center"/>
    </xf>
    <xf numFmtId="0" fontId="3" fillId="24" borderId="50" xfId="0" applyFont="1" applyFill="1" applyBorder="1" applyAlignment="1">
      <alignment horizontal="center"/>
    </xf>
    <xf numFmtId="0" fontId="3" fillId="24" borderId="51" xfId="0" applyFont="1" applyFill="1" applyBorder="1" applyAlignment="1">
      <alignment horizontal="center"/>
    </xf>
    <xf numFmtId="0" fontId="3" fillId="24" borderId="20" xfId="0" applyFont="1" applyFill="1" applyBorder="1" applyAlignment="1">
      <alignment horizontal="center"/>
    </xf>
    <xf numFmtId="0" fontId="3" fillId="24" borderId="52" xfId="0" applyFont="1" applyFill="1" applyBorder="1" applyAlignment="1">
      <alignment horizontal="center"/>
    </xf>
    <xf numFmtId="0" fontId="3" fillId="24" borderId="53" xfId="0" applyFont="1" applyFill="1" applyBorder="1" applyAlignment="1">
      <alignment horizontal="center"/>
    </xf>
    <xf numFmtId="0" fontId="2" fillId="25" borderId="43" xfId="0" applyFont="1" applyFill="1" applyBorder="1" applyAlignment="1">
      <alignment horizontal="center"/>
    </xf>
    <xf numFmtId="0" fontId="2" fillId="25" borderId="44" xfId="0" applyFont="1" applyFill="1" applyBorder="1" applyAlignment="1">
      <alignment horizontal="center"/>
    </xf>
    <xf numFmtId="0" fontId="2" fillId="25" borderId="45" xfId="0" applyFont="1" applyFill="1" applyBorder="1" applyAlignment="1">
      <alignment horizontal="center"/>
    </xf>
    <xf numFmtId="0" fontId="2" fillId="25" borderId="46" xfId="0" applyFont="1" applyFill="1" applyBorder="1" applyAlignment="1">
      <alignment horizontal="center"/>
    </xf>
    <xf numFmtId="0" fontId="2" fillId="25" borderId="39" xfId="0" applyFont="1" applyFill="1" applyBorder="1" applyAlignment="1">
      <alignment horizontal="center"/>
    </xf>
    <xf numFmtId="0" fontId="2" fillId="25" borderId="40" xfId="0" applyFont="1" applyFill="1" applyBorder="1" applyAlignment="1">
      <alignment horizontal="center"/>
    </xf>
    <xf numFmtId="0" fontId="2" fillId="25" borderId="41" xfId="0" applyFont="1" applyFill="1" applyBorder="1" applyAlignment="1">
      <alignment horizontal="center"/>
    </xf>
    <xf numFmtId="0" fontId="2" fillId="25" borderId="42" xfId="0" applyFont="1" applyFill="1" applyBorder="1" applyAlignment="1">
      <alignment horizontal="center"/>
    </xf>
    <xf numFmtId="0" fontId="2" fillId="0" borderId="25"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3" fillId="25" borderId="22" xfId="0" applyFont="1" applyFill="1" applyBorder="1" applyAlignment="1">
      <alignment horizontal="center"/>
    </xf>
    <xf numFmtId="0" fontId="3" fillId="25" borderId="34" xfId="0" applyFont="1" applyFill="1" applyBorder="1" applyAlignment="1">
      <alignment horizontal="center"/>
    </xf>
    <xf numFmtId="0" fontId="3" fillId="25" borderId="35" xfId="0" applyFont="1" applyFill="1" applyBorder="1" applyAlignment="1">
      <alignment horizontal="center"/>
    </xf>
    <xf numFmtId="0" fontId="3" fillId="25" borderId="36" xfId="0" applyFont="1" applyFill="1" applyBorder="1" applyAlignment="1">
      <alignment horizontal="center"/>
    </xf>
    <xf numFmtId="0" fontId="3" fillId="24" borderId="37" xfId="0" applyFont="1" applyFill="1" applyBorder="1" applyAlignment="1">
      <alignment horizontal="left" vertical="center" wrapText="1"/>
    </xf>
    <xf numFmtId="0" fontId="3" fillId="24" borderId="38" xfId="0" applyFont="1" applyFill="1" applyBorder="1" applyAlignment="1">
      <alignment horizontal="left" vertical="center" wrapText="1"/>
    </xf>
    <xf numFmtId="0" fontId="3" fillId="25" borderId="0" xfId="0" applyFont="1" applyFill="1" applyBorder="1" applyAlignment="1">
      <alignment horizontal="center"/>
    </xf>
    <xf numFmtId="0" fontId="3" fillId="25" borderId="30" xfId="0" applyFont="1" applyFill="1" applyBorder="1" applyAlignment="1">
      <alignment horizontal="center"/>
    </xf>
    <xf numFmtId="0" fontId="31" fillId="25" borderId="12" xfId="0" applyFont="1" applyFill="1" applyBorder="1" applyAlignment="1">
      <alignment horizontal="center" vertical="center"/>
    </xf>
    <xf numFmtId="0" fontId="31" fillId="25" borderId="11" xfId="0" applyFont="1" applyFill="1" applyBorder="1" applyAlignment="1">
      <alignment horizontal="center" vertical="center"/>
    </xf>
    <xf numFmtId="0" fontId="31" fillId="25" borderId="13" xfId="0" applyFont="1" applyFill="1" applyBorder="1" applyAlignment="1">
      <alignment horizontal="center" vertical="center"/>
    </xf>
    <xf numFmtId="0" fontId="31" fillId="25" borderId="29" xfId="0" applyFont="1" applyFill="1" applyBorder="1" applyAlignment="1">
      <alignment horizontal="center" vertical="center"/>
    </xf>
    <xf numFmtId="0" fontId="31" fillId="25" borderId="0" xfId="0" applyFont="1" applyFill="1" applyBorder="1" applyAlignment="1">
      <alignment horizontal="center" vertical="center"/>
    </xf>
    <xf numFmtId="0" fontId="31" fillId="25" borderId="30" xfId="0" applyFont="1" applyFill="1" applyBorder="1" applyAlignment="1">
      <alignment horizontal="center" vertical="center"/>
    </xf>
    <xf numFmtId="0" fontId="31" fillId="25" borderId="31" xfId="0" applyFont="1" applyFill="1" applyBorder="1" applyAlignment="1">
      <alignment horizontal="center" vertical="center"/>
    </xf>
    <xf numFmtId="0" fontId="31" fillId="25" borderId="32" xfId="0" applyFont="1" applyFill="1" applyBorder="1" applyAlignment="1">
      <alignment horizontal="center" vertical="center"/>
    </xf>
    <xf numFmtId="0" fontId="31" fillId="25" borderId="33" xfId="0" applyFont="1" applyFill="1" applyBorder="1" applyAlignment="1">
      <alignment horizontal="center" vertical="center"/>
    </xf>
    <xf numFmtId="0" fontId="1" fillId="0" borderId="0" xfId="0" applyFont="1" applyFill="1" applyAlignment="1">
      <alignment horizontal="center"/>
    </xf>
    <xf numFmtId="0" fontId="1" fillId="25" borderId="9" xfId="0" applyFont="1" applyFill="1" applyBorder="1" applyAlignment="1">
      <alignment vertical="top" wrapText="1"/>
    </xf>
    <xf numFmtId="0" fontId="1" fillId="25" borderId="25" xfId="0" applyFont="1" applyFill="1" applyBorder="1" applyAlignment="1">
      <alignment vertical="top" wrapText="1"/>
    </xf>
    <xf numFmtId="0" fontId="1" fillId="25" borderId="28" xfId="0" applyFont="1" applyFill="1" applyBorder="1" applyAlignment="1">
      <alignment vertical="top" wrapText="1"/>
    </xf>
    <xf numFmtId="0" fontId="0" fillId="0" borderId="64" xfId="0" applyBorder="1" applyAlignment="1" applyProtection="1">
      <alignment horizontal="center" vertical="center" wrapText="1"/>
    </xf>
    <xf numFmtId="0" fontId="0" fillId="0" borderId="65" xfId="0" applyBorder="1" applyAlignment="1" applyProtection="1">
      <alignment horizontal="center" vertical="center" wrapText="1"/>
    </xf>
    <xf numFmtId="9" fontId="0" fillId="0" borderId="48" xfId="0" applyNumberFormat="1" applyBorder="1" applyAlignment="1" applyProtection="1">
      <alignment horizontal="center" vertical="center" wrapText="1"/>
      <protection locked="0"/>
    </xf>
    <xf numFmtId="9" fontId="0" fillId="0" borderId="66" xfId="0" applyNumberFormat="1" applyBorder="1" applyAlignment="1" applyProtection="1">
      <alignment horizontal="center" vertical="center" wrapText="1"/>
      <protection locked="0"/>
    </xf>
    <xf numFmtId="0" fontId="1" fillId="0" borderId="49" xfId="0" applyFont="1" applyBorder="1" applyAlignment="1" applyProtection="1">
      <alignment horizontal="justify" vertical="center" wrapText="1"/>
      <protection locked="0"/>
    </xf>
    <xf numFmtId="0" fontId="0" fillId="0" borderId="11" xfId="0" applyBorder="1" applyAlignment="1" applyProtection="1">
      <alignment horizontal="justify" vertical="center"/>
      <protection locked="0"/>
    </xf>
    <xf numFmtId="0" fontId="0" fillId="0" borderId="67" xfId="0" applyBorder="1" applyAlignment="1" applyProtection="1">
      <alignment horizontal="justify" vertical="center"/>
      <protection locked="0"/>
    </xf>
    <xf numFmtId="0" fontId="0" fillId="0" borderId="68" xfId="0" applyBorder="1" applyAlignment="1" applyProtection="1">
      <alignment horizontal="justify" vertical="center"/>
      <protection locked="0"/>
    </xf>
    <xf numFmtId="0" fontId="0" fillId="0" borderId="32" xfId="0" applyBorder="1" applyAlignment="1" applyProtection="1">
      <alignment horizontal="justify" vertical="center"/>
      <protection locked="0"/>
    </xf>
    <xf numFmtId="0" fontId="0" fillId="0" borderId="69" xfId="0" applyBorder="1" applyAlignment="1" applyProtection="1">
      <alignment horizontal="justify" vertical="center"/>
      <protection locked="0"/>
    </xf>
    <xf numFmtId="0" fontId="27" fillId="0" borderId="0" xfId="0" applyFont="1" applyAlignment="1">
      <alignment horizontal="center"/>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61" xfId="0" applyFont="1" applyBorder="1" applyAlignment="1">
      <alignment horizontal="center" wrapText="1"/>
    </xf>
    <xf numFmtId="0" fontId="2" fillId="0" borderId="62" xfId="0" applyFont="1" applyBorder="1" applyAlignment="1">
      <alignment horizontal="center" wrapText="1"/>
    </xf>
    <xf numFmtId="0" fontId="2" fillId="0" borderId="10" xfId="0" applyFont="1" applyBorder="1" applyAlignment="1">
      <alignment horizontal="center"/>
    </xf>
    <xf numFmtId="0" fontId="2" fillId="0" borderId="63" xfId="0" applyFont="1" applyBorder="1" applyAlignment="1">
      <alignment horizont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25" fillId="0" borderId="73" xfId="0" applyFont="1" applyBorder="1" applyAlignment="1">
      <alignment horizontal="center"/>
    </xf>
    <xf numFmtId="0" fontId="0" fillId="0" borderId="74" xfId="0" applyBorder="1" applyAlignment="1">
      <alignment horizontal="left"/>
    </xf>
    <xf numFmtId="0" fontId="0" fillId="0" borderId="75" xfId="0" applyBorder="1" applyAlignment="1">
      <alignment horizontal="left"/>
    </xf>
    <xf numFmtId="0" fontId="0" fillId="0" borderId="76" xfId="0" applyBorder="1" applyAlignment="1">
      <alignment horizontal="left"/>
    </xf>
    <xf numFmtId="0" fontId="25" fillId="0" borderId="77" xfId="0" applyFont="1" applyBorder="1" applyAlignment="1">
      <alignment horizontal="center"/>
    </xf>
    <xf numFmtId="0" fontId="0" fillId="0" borderId="78" xfId="0" applyBorder="1" applyAlignment="1">
      <alignment horizontal="left"/>
    </xf>
    <xf numFmtId="0" fontId="0" fillId="0" borderId="40" xfId="0" applyBorder="1" applyAlignment="1">
      <alignment horizontal="left"/>
    </xf>
    <xf numFmtId="0" fontId="0" fillId="0" borderId="79" xfId="0" applyBorder="1" applyAlignment="1">
      <alignment horizontal="left"/>
    </xf>
    <xf numFmtId="0" fontId="26" fillId="0" borderId="80" xfId="0" applyFont="1" applyBorder="1" applyAlignment="1">
      <alignment horizontal="center"/>
    </xf>
    <xf numFmtId="0" fontId="0" fillId="0" borderId="81" xfId="0" applyBorder="1" applyAlignment="1">
      <alignment horizontal="left"/>
    </xf>
    <xf numFmtId="0" fontId="0" fillId="0" borderId="82" xfId="0" applyBorder="1" applyAlignment="1">
      <alignment horizontal="left"/>
    </xf>
    <xf numFmtId="0" fontId="0" fillId="0" borderId="83" xfId="0" applyBorder="1" applyAlignment="1">
      <alignment horizontal="left"/>
    </xf>
    <xf numFmtId="0" fontId="1" fillId="25" borderId="9" xfId="0" applyFont="1" applyFill="1" applyBorder="1" applyAlignment="1">
      <alignment horizontal="center" vertical="center" wrapText="1"/>
    </xf>
    <xf numFmtId="0" fontId="1" fillId="25" borderId="25" xfId="0" applyFont="1" applyFill="1" applyBorder="1" applyAlignment="1">
      <alignment horizontal="center" vertical="center"/>
    </xf>
    <xf numFmtId="0" fontId="1" fillId="25" borderId="28" xfId="0" applyFont="1" applyFill="1" applyBorder="1" applyAlignment="1">
      <alignment horizontal="center" vertical="center"/>
    </xf>
    <xf numFmtId="0" fontId="1" fillId="25" borderId="9" xfId="0" applyFont="1" applyFill="1" applyBorder="1" applyAlignment="1">
      <alignment horizontal="center" vertical="center"/>
    </xf>
    <xf numFmtId="9" fontId="2" fillId="25" borderId="9" xfId="0" applyNumberFormat="1" applyFont="1" applyFill="1" applyBorder="1" applyAlignment="1">
      <alignment horizontal="center" wrapText="1"/>
    </xf>
    <xf numFmtId="0" fontId="45" fillId="0" borderId="31" xfId="32" applyFont="1" applyFill="1" applyBorder="1" applyAlignment="1" applyProtection="1">
      <alignment horizontal="justify" vertical="center" wrapText="1"/>
      <protection locked="0"/>
    </xf>
    <xf numFmtId="0" fontId="45" fillId="0" borderId="32" xfId="32" applyFont="1" applyFill="1" applyBorder="1" applyAlignment="1" applyProtection="1">
      <alignment horizontal="justify" vertical="center" wrapText="1"/>
      <protection locked="0"/>
    </xf>
    <xf numFmtId="0" fontId="45" fillId="0" borderId="33" xfId="32" applyFont="1" applyFill="1" applyBorder="1" applyAlignment="1" applyProtection="1">
      <alignment horizontal="justify" vertical="center" wrapText="1"/>
      <protection locked="0"/>
    </xf>
    <xf numFmtId="0" fontId="2" fillId="25" borderId="9" xfId="32" applyFont="1" applyFill="1" applyBorder="1" applyAlignment="1" applyProtection="1">
      <alignment horizontal="center" vertical="center"/>
      <protection locked="0"/>
    </xf>
    <xf numFmtId="0" fontId="2" fillId="25" borderId="25" xfId="32" applyFont="1" applyFill="1" applyBorder="1" applyAlignment="1" applyProtection="1">
      <alignment horizontal="center" vertical="center"/>
      <protection locked="0"/>
    </xf>
    <xf numFmtId="0" fontId="2" fillId="25" borderId="28" xfId="32" applyFont="1" applyFill="1" applyBorder="1" applyAlignment="1" applyProtection="1">
      <alignment horizontal="center" vertical="center"/>
      <protection locked="0"/>
    </xf>
    <xf numFmtId="0" fontId="2" fillId="0" borderId="25" xfId="32" applyFont="1" applyFill="1" applyBorder="1" applyAlignment="1" applyProtection="1">
      <alignment horizontal="center" vertical="center" wrapText="1"/>
      <protection locked="0"/>
    </xf>
    <xf numFmtId="0" fontId="2" fillId="0" borderId="28" xfId="32" applyFont="1" applyFill="1" applyBorder="1" applyAlignment="1" applyProtection="1">
      <alignment horizontal="center" vertical="center" wrapText="1"/>
      <protection locked="0"/>
    </xf>
    <xf numFmtId="0" fontId="31" fillId="25" borderId="12" xfId="0" applyFont="1" applyFill="1" applyBorder="1" applyAlignment="1" applyProtection="1">
      <alignment horizontal="center" vertical="center"/>
    </xf>
    <xf numFmtId="0" fontId="31" fillId="25" borderId="11" xfId="0" applyFont="1" applyFill="1" applyBorder="1" applyAlignment="1" applyProtection="1">
      <alignment horizontal="center" vertical="center"/>
    </xf>
    <xf numFmtId="0" fontId="31" fillId="25" borderId="13" xfId="0" applyFont="1" applyFill="1" applyBorder="1" applyAlignment="1" applyProtection="1">
      <alignment horizontal="center" vertical="center"/>
    </xf>
    <xf numFmtId="0" fontId="31" fillId="25" borderId="29" xfId="0" applyFont="1" applyFill="1" applyBorder="1" applyAlignment="1" applyProtection="1">
      <alignment horizontal="center" vertical="center"/>
    </xf>
    <xf numFmtId="0" fontId="31" fillId="25" borderId="0" xfId="0" applyFont="1" applyFill="1" applyBorder="1" applyAlignment="1" applyProtection="1">
      <alignment horizontal="center" vertical="center"/>
    </xf>
    <xf numFmtId="0" fontId="31" fillId="25" borderId="30" xfId="0" applyFont="1" applyFill="1" applyBorder="1" applyAlignment="1" applyProtection="1">
      <alignment horizontal="center" vertical="center"/>
    </xf>
    <xf numFmtId="0" fontId="31" fillId="25" borderId="31" xfId="0" applyFont="1" applyFill="1" applyBorder="1" applyAlignment="1" applyProtection="1">
      <alignment horizontal="center" vertical="center"/>
    </xf>
    <xf numFmtId="0" fontId="31" fillId="25" borderId="32" xfId="0" applyFont="1" applyFill="1" applyBorder="1" applyAlignment="1" applyProtection="1">
      <alignment horizontal="center" vertical="center"/>
    </xf>
    <xf numFmtId="0" fontId="31" fillId="25" borderId="33" xfId="0" applyFont="1" applyFill="1" applyBorder="1" applyAlignment="1" applyProtection="1">
      <alignment horizontal="center" vertical="center"/>
    </xf>
    <xf numFmtId="0" fontId="1" fillId="0" borderId="0" xfId="0" applyFont="1" applyFill="1" applyAlignment="1" applyProtection="1">
      <alignment horizontal="center"/>
      <protection locked="0"/>
    </xf>
    <xf numFmtId="0" fontId="3" fillId="24" borderId="37" xfId="0" applyFont="1" applyFill="1" applyBorder="1" applyAlignment="1" applyProtection="1">
      <alignment horizontal="left" vertical="center" wrapText="1"/>
      <protection locked="0"/>
    </xf>
    <xf numFmtId="0" fontId="3" fillId="24" borderId="84" xfId="0" applyFont="1" applyFill="1" applyBorder="1" applyAlignment="1" applyProtection="1">
      <alignment horizontal="left" vertical="center" wrapText="1"/>
      <protection locked="0"/>
    </xf>
    <xf numFmtId="0" fontId="3" fillId="24" borderId="38" xfId="0" applyFont="1" applyFill="1" applyBorder="1" applyAlignment="1" applyProtection="1">
      <alignment horizontal="left" vertical="center" wrapText="1"/>
      <protection locked="0"/>
    </xf>
    <xf numFmtId="0" fontId="2" fillId="29" borderId="12" xfId="32" applyFont="1" applyFill="1" applyBorder="1" applyAlignment="1" applyProtection="1">
      <alignment horizontal="left" vertical="top" wrapText="1"/>
      <protection locked="0"/>
    </xf>
    <xf numFmtId="0" fontId="2" fillId="29" borderId="11" xfId="32" applyFont="1" applyFill="1" applyBorder="1" applyAlignment="1" applyProtection="1">
      <alignment horizontal="left" vertical="top" wrapText="1"/>
      <protection locked="0"/>
    </xf>
    <xf numFmtId="0" fontId="2" fillId="29" borderId="13" xfId="32" applyFont="1" applyFill="1" applyBorder="1" applyAlignment="1" applyProtection="1">
      <alignment horizontal="left" vertical="top" wrapText="1"/>
      <protection locked="0"/>
    </xf>
    <xf numFmtId="0" fontId="45" fillId="0" borderId="29" xfId="32" applyFont="1" applyFill="1" applyBorder="1" applyAlignment="1" applyProtection="1">
      <alignment horizontal="justify" vertical="center" wrapText="1"/>
      <protection locked="0"/>
    </xf>
    <xf numFmtId="0" fontId="30" fillId="0" borderId="0" xfId="32" applyFont="1" applyFill="1" applyBorder="1" applyAlignment="1" applyProtection="1">
      <alignment horizontal="justify" vertical="center" wrapText="1"/>
      <protection locked="0"/>
    </xf>
    <xf numFmtId="0" fontId="30" fillId="0" borderId="30" xfId="32" applyFont="1" applyFill="1" applyBorder="1" applyAlignment="1" applyProtection="1">
      <alignment horizontal="justify" vertical="center" wrapText="1"/>
      <protection locked="0"/>
    </xf>
    <xf numFmtId="0" fontId="2" fillId="29" borderId="85" xfId="32" applyFont="1" applyFill="1" applyBorder="1" applyAlignment="1" applyProtection="1">
      <alignment horizontal="left" vertical="top" wrapText="1"/>
      <protection locked="0"/>
    </xf>
    <xf numFmtId="0" fontId="2" fillId="29" borderId="86" xfId="32" applyFont="1" applyFill="1" applyBorder="1" applyAlignment="1" applyProtection="1">
      <alignment horizontal="left" vertical="top" wrapText="1"/>
      <protection locked="0"/>
    </xf>
    <xf numFmtId="0" fontId="2" fillId="29" borderId="87" xfId="32" applyFont="1" applyFill="1" applyBorder="1" applyAlignment="1" applyProtection="1">
      <alignment horizontal="left" vertical="top" wrapText="1"/>
      <protection locked="0"/>
    </xf>
    <xf numFmtId="0" fontId="3" fillId="24" borderId="9" xfId="0" applyFont="1" applyFill="1" applyBorder="1" applyAlignment="1" applyProtection="1">
      <alignment horizontal="center"/>
    </xf>
    <xf numFmtId="0" fontId="3" fillId="24" borderId="25" xfId="0" applyFont="1" applyFill="1" applyBorder="1" applyAlignment="1" applyProtection="1">
      <alignment horizontal="center"/>
    </xf>
    <xf numFmtId="0" fontId="3" fillId="24" borderId="28" xfId="0" applyFont="1" applyFill="1" applyBorder="1" applyAlignment="1" applyProtection="1">
      <alignment horizontal="center"/>
    </xf>
    <xf numFmtId="0" fontId="2" fillId="25" borderId="26" xfId="0" applyFont="1" applyFill="1" applyBorder="1" applyAlignment="1" applyProtection="1">
      <alignment horizontal="center"/>
    </xf>
    <xf numFmtId="0" fontId="2" fillId="25" borderId="27" xfId="0" applyFont="1" applyFill="1" applyBorder="1" applyAlignment="1" applyProtection="1">
      <alignment horizontal="center"/>
    </xf>
    <xf numFmtId="0" fontId="3" fillId="25" borderId="17" xfId="0" applyFont="1" applyFill="1" applyBorder="1" applyAlignment="1" applyProtection="1">
      <alignment horizontal="center"/>
    </xf>
    <xf numFmtId="0" fontId="3" fillId="25" borderId="18" xfId="0" applyFont="1" applyFill="1" applyBorder="1" applyAlignment="1" applyProtection="1">
      <alignment horizontal="center"/>
    </xf>
    <xf numFmtId="0" fontId="3" fillId="24" borderId="37" xfId="32" applyFont="1" applyFill="1" applyBorder="1" applyAlignment="1" applyProtection="1">
      <alignment horizontal="left" vertical="center" wrapText="1"/>
    </xf>
    <xf numFmtId="0" fontId="3" fillId="24" borderId="38" xfId="32" applyFont="1" applyFill="1" applyBorder="1" applyAlignment="1" applyProtection="1">
      <alignment horizontal="left" vertical="center" wrapText="1"/>
    </xf>
    <xf numFmtId="0" fontId="1" fillId="0" borderId="26" xfId="0" applyFont="1" applyFill="1" applyBorder="1" applyAlignment="1">
      <alignment horizontal="center" vertical="center" wrapText="1"/>
    </xf>
    <xf numFmtId="0" fontId="1" fillId="25" borderId="26" xfId="0" applyFont="1" applyFill="1" applyBorder="1" applyAlignment="1">
      <alignment horizontal="center" vertical="center"/>
    </xf>
    <xf numFmtId="0" fontId="1" fillId="25" borderId="26" xfId="0" applyFont="1" applyFill="1" applyBorder="1" applyAlignment="1">
      <alignment horizontal="center" vertical="center" wrapText="1"/>
    </xf>
    <xf numFmtId="0" fontId="1" fillId="25" borderId="27"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25" borderId="17" xfId="0" applyFont="1" applyFill="1" applyBorder="1" applyAlignment="1">
      <alignment horizontal="center" vertical="center"/>
    </xf>
    <xf numFmtId="0" fontId="3" fillId="25" borderId="12" xfId="32" applyFont="1" applyFill="1" applyBorder="1" applyAlignment="1" applyProtection="1">
      <alignment horizontal="center"/>
    </xf>
    <xf numFmtId="0" fontId="3" fillId="25" borderId="11" xfId="32" applyFont="1" applyFill="1" applyBorder="1" applyAlignment="1" applyProtection="1">
      <alignment horizontal="center"/>
    </xf>
    <xf numFmtId="0" fontId="3" fillId="25" borderId="13" xfId="32" applyFont="1" applyFill="1" applyBorder="1" applyAlignment="1" applyProtection="1">
      <alignment horizontal="center"/>
    </xf>
    <xf numFmtId="0" fontId="2" fillId="25" borderId="9" xfId="32" applyFont="1" applyFill="1" applyBorder="1" applyAlignment="1" applyProtection="1">
      <alignment horizontal="center"/>
    </xf>
    <xf numFmtId="0" fontId="2" fillId="25" borderId="25" xfId="32" applyFont="1" applyFill="1" applyBorder="1" applyAlignment="1" applyProtection="1">
      <alignment horizontal="center"/>
    </xf>
    <xf numFmtId="0" fontId="2" fillId="25" borderId="28" xfId="32" applyFont="1" applyFill="1" applyBorder="1" applyAlignment="1" applyProtection="1">
      <alignment horizontal="center"/>
    </xf>
    <xf numFmtId="0" fontId="3" fillId="24" borderId="47" xfId="0" applyFont="1" applyFill="1" applyBorder="1" applyAlignment="1" applyProtection="1">
      <alignment horizontal="center"/>
    </xf>
    <xf numFmtId="0" fontId="3" fillId="24" borderId="48" xfId="0" applyFont="1" applyFill="1" applyBorder="1" applyAlignment="1" applyProtection="1">
      <alignment horizontal="center"/>
    </xf>
    <xf numFmtId="0" fontId="3" fillId="24" borderId="49" xfId="0" applyFont="1" applyFill="1" applyBorder="1" applyAlignment="1" applyProtection="1">
      <alignment horizontal="center"/>
    </xf>
    <xf numFmtId="0" fontId="3" fillId="24" borderId="50" xfId="0" applyFont="1" applyFill="1" applyBorder="1" applyAlignment="1" applyProtection="1">
      <alignment horizontal="center"/>
    </xf>
    <xf numFmtId="0" fontId="2" fillId="25" borderId="9" xfId="32" applyFont="1" applyFill="1" applyBorder="1" applyAlignment="1" applyProtection="1">
      <alignment horizontal="center" wrapText="1"/>
    </xf>
    <xf numFmtId="0" fontId="2" fillId="0" borderId="9" xfId="32" applyFont="1" applyFill="1" applyBorder="1" applyAlignment="1" applyProtection="1">
      <alignment horizontal="justify" vertical="center" wrapText="1"/>
    </xf>
    <xf numFmtId="0" fontId="1" fillId="0" borderId="25" xfId="32" applyFont="1" applyFill="1" applyBorder="1" applyAlignment="1" applyProtection="1">
      <alignment horizontal="justify" vertical="center"/>
    </xf>
    <xf numFmtId="0" fontId="1" fillId="0" borderId="28" xfId="32" applyFont="1" applyFill="1" applyBorder="1" applyAlignment="1" applyProtection="1">
      <alignment horizontal="justify" vertical="center"/>
    </xf>
    <xf numFmtId="0" fontId="3" fillId="25" borderId="9" xfId="0" applyFont="1" applyFill="1" applyBorder="1" applyAlignment="1" applyProtection="1">
      <alignment horizontal="center"/>
    </xf>
    <xf numFmtId="0" fontId="3" fillId="25" borderId="25" xfId="0" applyFont="1" applyFill="1" applyBorder="1" applyAlignment="1" applyProtection="1">
      <alignment horizontal="center"/>
    </xf>
    <xf numFmtId="0" fontId="3" fillId="25" borderId="28" xfId="0" applyFont="1" applyFill="1" applyBorder="1" applyAlignment="1" applyProtection="1">
      <alignment horizontal="center"/>
    </xf>
    <xf numFmtId="9" fontId="2" fillId="25" borderId="9" xfId="0" applyNumberFormat="1" applyFont="1" applyFill="1" applyBorder="1" applyAlignment="1" applyProtection="1">
      <alignment horizontal="center" wrapText="1"/>
    </xf>
    <xf numFmtId="0" fontId="2" fillId="25" borderId="25" xfId="0" applyFont="1" applyFill="1" applyBorder="1" applyAlignment="1" applyProtection="1">
      <alignment horizontal="center" wrapText="1"/>
    </xf>
    <xf numFmtId="0" fontId="2" fillId="25" borderId="28" xfId="0" applyFont="1" applyFill="1" applyBorder="1" applyAlignment="1" applyProtection="1">
      <alignment horizontal="center" wrapText="1"/>
    </xf>
    <xf numFmtId="0" fontId="3" fillId="0" borderId="29"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30" xfId="0" applyFont="1" applyFill="1" applyBorder="1" applyAlignment="1" applyProtection="1">
      <alignment horizontal="center"/>
    </xf>
    <xf numFmtId="0" fontId="2" fillId="25" borderId="9" xfId="0" applyFont="1" applyFill="1" applyBorder="1" applyAlignment="1" applyProtection="1">
      <alignment horizontal="center" wrapText="1"/>
    </xf>
    <xf numFmtId="0" fontId="2" fillId="27" borderId="25" xfId="0" applyFont="1" applyFill="1" applyBorder="1" applyAlignment="1" applyProtection="1">
      <alignment horizontal="center" wrapText="1"/>
    </xf>
    <xf numFmtId="0" fontId="2" fillId="28" borderId="9" xfId="0" applyFont="1" applyFill="1" applyBorder="1" applyAlignment="1" applyProtection="1">
      <alignment horizontal="center" vertical="center" wrapText="1"/>
    </xf>
    <xf numFmtId="0" fontId="2" fillId="28" borderId="28" xfId="0" applyFont="1" applyFill="1" applyBorder="1" applyAlignment="1" applyProtection="1">
      <alignment horizontal="center" vertical="center" wrapText="1"/>
    </xf>
    <xf numFmtId="0" fontId="3" fillId="0" borderId="12" xfId="32" applyFont="1" applyFill="1" applyBorder="1" applyAlignment="1" applyProtection="1">
      <alignment horizontal="center"/>
    </xf>
    <xf numFmtId="0" fontId="3" fillId="0" borderId="11" xfId="32" applyFont="1" applyFill="1" applyBorder="1" applyAlignment="1" applyProtection="1">
      <alignment horizontal="center"/>
    </xf>
    <xf numFmtId="0" fontId="3" fillId="0" borderId="13" xfId="32" applyFont="1" applyFill="1" applyBorder="1" applyAlignment="1" applyProtection="1">
      <alignment horizontal="center"/>
    </xf>
    <xf numFmtId="0" fontId="3" fillId="25" borderId="9" xfId="32" applyFont="1" applyFill="1" applyBorder="1" applyAlignment="1" applyProtection="1">
      <alignment horizontal="center"/>
    </xf>
    <xf numFmtId="0" fontId="3" fillId="25" borderId="25" xfId="32" applyFont="1" applyFill="1" applyBorder="1" applyAlignment="1" applyProtection="1">
      <alignment horizontal="center"/>
    </xf>
    <xf numFmtId="0" fontId="3" fillId="25" borderId="28" xfId="32" applyFont="1" applyFill="1" applyBorder="1" applyAlignment="1" applyProtection="1">
      <alignment horizontal="center"/>
    </xf>
    <xf numFmtId="0" fontId="1" fillId="0" borderId="9" xfId="32" applyFont="1" applyFill="1" applyBorder="1" applyAlignment="1" applyProtection="1">
      <alignment horizontal="center" vertical="center"/>
    </xf>
    <xf numFmtId="0" fontId="1" fillId="0" borderId="25" xfId="32" applyFont="1" applyFill="1" applyBorder="1" applyAlignment="1" applyProtection="1">
      <alignment horizontal="center" vertical="center"/>
    </xf>
    <xf numFmtId="0" fontId="1" fillId="0" borderId="28" xfId="32"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0" borderId="25" xfId="0" applyFont="1" applyFill="1" applyBorder="1" applyAlignment="1" applyProtection="1">
      <alignment horizontal="center" vertical="center"/>
    </xf>
    <xf numFmtId="0" fontId="1" fillId="0" borderId="28" xfId="0" applyFont="1" applyFill="1" applyBorder="1" applyAlignment="1" applyProtection="1">
      <alignment horizontal="center" vertical="center"/>
    </xf>
    <xf numFmtId="0" fontId="2" fillId="0" borderId="9" xfId="0" applyFont="1" applyFill="1" applyBorder="1" applyAlignment="1" applyProtection="1">
      <alignment horizontal="center" vertical="center" wrapText="1"/>
    </xf>
    <xf numFmtId="0" fontId="2" fillId="0" borderId="25"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wrapText="1"/>
    </xf>
    <xf numFmtId="0" fontId="3" fillId="0" borderId="11" xfId="0" applyFont="1" applyFill="1" applyBorder="1" applyAlignment="1" applyProtection="1">
      <alignment horizontal="center"/>
    </xf>
    <xf numFmtId="0" fontId="3" fillId="0" borderId="9" xfId="0" applyFont="1" applyFill="1" applyBorder="1" applyAlignment="1" applyProtection="1">
      <alignment horizontal="center"/>
    </xf>
    <xf numFmtId="0" fontId="3" fillId="0" borderId="25" xfId="0" applyFont="1" applyFill="1" applyBorder="1" applyAlignment="1" applyProtection="1">
      <alignment horizontal="center"/>
    </xf>
    <xf numFmtId="0" fontId="3" fillId="0" borderId="28" xfId="0" applyFont="1" applyFill="1" applyBorder="1" applyAlignment="1" applyProtection="1">
      <alignment horizontal="center"/>
    </xf>
    <xf numFmtId="0" fontId="1" fillId="25" borderId="9" xfId="32" applyFont="1" applyFill="1" applyBorder="1" applyAlignment="1" applyProtection="1">
      <alignment horizontal="center" vertical="center" wrapText="1"/>
    </xf>
    <xf numFmtId="0" fontId="1" fillId="25" borderId="25" xfId="32" applyFont="1" applyFill="1" applyBorder="1" applyAlignment="1" applyProtection="1">
      <alignment horizontal="center" vertical="center"/>
    </xf>
    <xf numFmtId="0" fontId="1" fillId="25" borderId="28" xfId="32" applyFont="1" applyFill="1" applyBorder="1" applyAlignment="1" applyProtection="1">
      <alignment horizontal="center" vertical="center"/>
    </xf>
    <xf numFmtId="0" fontId="1" fillId="25" borderId="29" xfId="32" applyFont="1" applyFill="1" applyBorder="1" applyAlignment="1" applyProtection="1">
      <alignment horizontal="center"/>
    </xf>
    <xf numFmtId="0" fontId="1" fillId="25" borderId="0" xfId="32" applyFont="1" applyFill="1" applyBorder="1" applyAlignment="1" applyProtection="1">
      <alignment horizontal="center"/>
    </xf>
    <xf numFmtId="0" fontId="1" fillId="25" borderId="30" xfId="32" applyFont="1" applyFill="1" applyBorder="1" applyAlignment="1" applyProtection="1">
      <alignment horizontal="center"/>
    </xf>
    <xf numFmtId="0" fontId="36" fillId="0" borderId="54" xfId="0" applyFont="1" applyFill="1" applyBorder="1" applyAlignment="1" applyProtection="1">
      <alignment horizontal="center" vertical="center"/>
    </xf>
    <xf numFmtId="0" fontId="36" fillId="0" borderId="55" xfId="0" applyFont="1" applyFill="1" applyBorder="1" applyAlignment="1" applyProtection="1">
      <alignment horizontal="center" vertical="center"/>
    </xf>
    <xf numFmtId="0" fontId="36" fillId="0" borderId="56"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19" xfId="0" applyFont="1" applyFill="1" applyBorder="1" applyAlignment="1" applyProtection="1">
      <alignment horizontal="center" vertical="center"/>
    </xf>
    <xf numFmtId="0" fontId="38" fillId="0" borderId="57" xfId="0" applyFont="1" applyFill="1" applyBorder="1" applyAlignment="1" applyProtection="1">
      <alignment vertical="center"/>
    </xf>
    <xf numFmtId="0" fontId="38" fillId="0" borderId="23" xfId="0" applyFont="1" applyFill="1" applyBorder="1" applyAlignment="1" applyProtection="1">
      <alignment vertical="center"/>
    </xf>
    <xf numFmtId="0" fontId="38" fillId="0" borderId="19" xfId="0" applyFont="1" applyFill="1" applyBorder="1" applyAlignment="1" applyProtection="1">
      <alignment vertical="center"/>
    </xf>
    <xf numFmtId="0" fontId="37" fillId="0" borderId="16" xfId="0" applyFont="1" applyFill="1" applyBorder="1" applyAlignment="1" applyProtection="1">
      <alignment horizontal="center" vertical="center"/>
    </xf>
    <xf numFmtId="0" fontId="37" fillId="0" borderId="26" xfId="0" applyFont="1" applyFill="1" applyBorder="1" applyAlignment="1" applyProtection="1">
      <alignment horizontal="center" vertical="center"/>
    </xf>
    <xf numFmtId="0" fontId="37" fillId="0" borderId="27" xfId="0" applyFont="1" applyFill="1" applyBorder="1" applyAlignment="1" applyProtection="1">
      <alignment horizontal="center" vertical="center"/>
    </xf>
    <xf numFmtId="0" fontId="38" fillId="0" borderId="41" xfId="0" applyFont="1" applyFill="1" applyBorder="1" applyAlignment="1" applyProtection="1">
      <alignment vertical="center"/>
    </xf>
    <xf numFmtId="0" fontId="38" fillId="0" borderId="26" xfId="0" applyFont="1" applyFill="1" applyBorder="1" applyAlignment="1" applyProtection="1">
      <alignment vertical="center"/>
    </xf>
    <xf numFmtId="0" fontId="38" fillId="0" borderId="27" xfId="0" applyFont="1" applyFill="1" applyBorder="1" applyAlignment="1" applyProtection="1">
      <alignment vertical="center"/>
    </xf>
    <xf numFmtId="0" fontId="37" fillId="0" borderId="14"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18" xfId="0" applyFont="1" applyFill="1" applyBorder="1" applyAlignment="1" applyProtection="1">
      <alignment horizontal="center" vertical="center"/>
    </xf>
    <xf numFmtId="0" fontId="38" fillId="0" borderId="35" xfId="0" applyFont="1" applyFill="1" applyBorder="1" applyAlignment="1" applyProtection="1">
      <alignment vertical="center"/>
    </xf>
    <xf numFmtId="0" fontId="38" fillId="0" borderId="17" xfId="0" applyFont="1" applyFill="1" applyBorder="1" applyAlignment="1" applyProtection="1">
      <alignment vertical="center"/>
    </xf>
    <xf numFmtId="0" fontId="38" fillId="0" borderId="18" xfId="0" applyFont="1" applyFill="1" applyBorder="1" applyAlignment="1" applyProtection="1">
      <alignment vertical="center"/>
    </xf>
    <xf numFmtId="0" fontId="9" fillId="24" borderId="12" xfId="0" applyFont="1" applyFill="1" applyBorder="1" applyAlignment="1" applyProtection="1">
      <alignment horizontal="center" vertical="center" wrapText="1"/>
    </xf>
    <xf numFmtId="0" fontId="9" fillId="24" borderId="11" xfId="0" applyFont="1" applyFill="1" applyBorder="1" applyAlignment="1" applyProtection="1">
      <alignment horizontal="center" vertical="center" wrapText="1"/>
    </xf>
    <xf numFmtId="0" fontId="9" fillId="24" borderId="13" xfId="0" applyFont="1" applyFill="1" applyBorder="1" applyAlignment="1" applyProtection="1">
      <alignment horizontal="center" vertical="center" wrapText="1"/>
    </xf>
    <xf numFmtId="0" fontId="9" fillId="24" borderId="31" xfId="0" applyFont="1" applyFill="1" applyBorder="1" applyAlignment="1" applyProtection="1">
      <alignment horizontal="center" vertical="center" wrapText="1"/>
    </xf>
    <xf numFmtId="0" fontId="9" fillId="24" borderId="32" xfId="0" applyFont="1" applyFill="1" applyBorder="1" applyAlignment="1" applyProtection="1">
      <alignment horizontal="center" vertical="center" wrapText="1"/>
    </xf>
    <xf numFmtId="0" fontId="9" fillId="24" borderId="33"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xf>
    <xf numFmtId="0" fontId="2" fillId="0" borderId="9" xfId="32" applyFont="1" applyFill="1" applyBorder="1" applyAlignment="1" applyProtection="1">
      <alignment horizontal="center" vertical="distributed"/>
    </xf>
    <xf numFmtId="0" fontId="2" fillId="0" borderId="25" xfId="32" applyFont="1" applyFill="1" applyBorder="1" applyAlignment="1" applyProtection="1">
      <alignment horizontal="center" vertical="distributed"/>
    </xf>
    <xf numFmtId="0" fontId="2" fillId="0" borderId="28" xfId="32" applyFont="1" applyFill="1" applyBorder="1" applyAlignment="1" applyProtection="1">
      <alignment horizontal="center" vertical="distributed"/>
    </xf>
    <xf numFmtId="0" fontId="3" fillId="24" borderId="9" xfId="32" applyFont="1" applyFill="1" applyBorder="1" applyAlignment="1" applyProtection="1">
      <alignment horizontal="center" vertical="distributed"/>
    </xf>
    <xf numFmtId="0" fontId="3" fillId="24" borderId="25" xfId="32" applyFont="1" applyFill="1" applyBorder="1" applyAlignment="1" applyProtection="1">
      <alignment horizontal="center" vertical="distributed"/>
    </xf>
    <xf numFmtId="9" fontId="47" fillId="35" borderId="26" xfId="0" applyNumberFormat="1" applyFont="1" applyFill="1" applyBorder="1" applyAlignment="1" applyProtection="1">
      <alignment horizontal="center" vertical="center" wrapText="1"/>
    </xf>
    <xf numFmtId="0" fontId="47" fillId="0" borderId="26" xfId="0" applyFont="1" applyFill="1" applyBorder="1" applyAlignment="1" applyProtection="1">
      <alignment horizontal="justify" vertical="center" wrapText="1"/>
      <protection locked="0"/>
    </xf>
    <xf numFmtId="0" fontId="35" fillId="0" borderId="26" xfId="0" applyFont="1" applyFill="1" applyBorder="1" applyAlignment="1" applyProtection="1">
      <alignment horizontal="justify" vertical="center" wrapText="1"/>
      <protection locked="0"/>
    </xf>
    <xf numFmtId="0" fontId="45" fillId="0" borderId="26" xfId="0" applyFont="1" applyBorder="1" applyAlignment="1" applyProtection="1">
      <alignment horizontal="center" vertical="center" wrapText="1"/>
      <protection locked="0"/>
    </xf>
    <xf numFmtId="0" fontId="47" fillId="0" borderId="26" xfId="0" applyFont="1" applyFill="1" applyBorder="1" applyAlignment="1" applyProtection="1">
      <alignment horizontal="justify" vertical="top" wrapText="1"/>
      <protection locked="0"/>
    </xf>
    <xf numFmtId="0" fontId="45" fillId="0" borderId="26" xfId="0" applyFont="1" applyFill="1" applyBorder="1" applyAlignment="1" applyProtection="1">
      <alignment horizontal="center" vertical="center" wrapText="1"/>
      <protection locked="0"/>
    </xf>
    <xf numFmtId="9" fontId="47" fillId="35" borderId="89" xfId="0" applyNumberFormat="1" applyFont="1" applyFill="1" applyBorder="1" applyAlignment="1" applyProtection="1">
      <alignment horizontal="center" vertical="center" wrapText="1"/>
    </xf>
    <xf numFmtId="9" fontId="47" fillId="35" borderId="95" xfId="0" applyNumberFormat="1" applyFont="1" applyFill="1" applyBorder="1" applyAlignment="1" applyProtection="1">
      <alignment horizontal="center" vertical="center" wrapText="1"/>
    </xf>
    <xf numFmtId="0" fontId="47" fillId="37" borderId="26" xfId="0" applyFont="1" applyFill="1" applyBorder="1" applyAlignment="1" applyProtection="1">
      <alignment horizontal="left" vertical="top" wrapText="1"/>
      <protection locked="0"/>
    </xf>
    <xf numFmtId="9" fontId="47" fillId="36" borderId="26" xfId="0" applyNumberFormat="1" applyFont="1" applyFill="1" applyBorder="1" applyAlignment="1" applyProtection="1">
      <alignment horizontal="center" vertical="center" wrapText="1"/>
    </xf>
    <xf numFmtId="0" fontId="45" fillId="36" borderId="26" xfId="0" applyFont="1" applyFill="1" applyBorder="1" applyAlignment="1" applyProtection="1">
      <alignment horizontal="center" vertical="center" wrapText="1"/>
      <protection locked="0"/>
    </xf>
    <xf numFmtId="0" fontId="35" fillId="35" borderId="26" xfId="0" applyFont="1" applyFill="1" applyBorder="1" applyAlignment="1" applyProtection="1">
      <alignment horizontal="left" vertical="center" wrapText="1"/>
      <protection locked="0"/>
    </xf>
    <xf numFmtId="0" fontId="47" fillId="29" borderId="26" xfId="0" applyFont="1" applyFill="1" applyBorder="1" applyAlignment="1" applyProtection="1">
      <alignment horizontal="justify" vertical="center" wrapText="1"/>
      <protection locked="0"/>
    </xf>
    <xf numFmtId="0" fontId="30" fillId="35" borderId="26" xfId="0" applyFont="1" applyFill="1" applyBorder="1" applyAlignment="1" applyProtection="1">
      <alignment horizontal="center" vertical="center" wrapText="1"/>
    </xf>
    <xf numFmtId="0" fontId="45" fillId="0" borderId="26" xfId="0" applyFont="1" applyBorder="1" applyAlignment="1" applyProtection="1">
      <alignment horizontal="center" vertical="center"/>
    </xf>
    <xf numFmtId="0" fontId="46" fillId="0" borderId="39" xfId="0" applyFont="1" applyBorder="1" applyAlignment="1" applyProtection="1">
      <alignment horizontal="center" vertical="center"/>
    </xf>
    <xf numFmtId="0" fontId="46" fillId="0" borderId="40" xfId="0" applyFont="1" applyBorder="1" applyAlignment="1" applyProtection="1">
      <alignment horizontal="center" vertical="center"/>
    </xf>
    <xf numFmtId="0" fontId="46" fillId="0" borderId="41" xfId="0" applyFont="1" applyBorder="1" applyAlignment="1" applyProtection="1">
      <alignment horizontal="center" vertical="center"/>
    </xf>
    <xf numFmtId="0" fontId="1" fillId="0" borderId="26" xfId="0" applyFont="1" applyBorder="1" applyAlignment="1" applyProtection="1">
      <alignment horizontal="left" vertical="center"/>
    </xf>
    <xf numFmtId="0" fontId="0" fillId="0" borderId="26" xfId="0" applyBorder="1" applyAlignment="1" applyProtection="1">
      <alignment horizontal="left" vertical="center"/>
    </xf>
    <xf numFmtId="0" fontId="48" fillId="32" borderId="26" xfId="0" applyFont="1" applyFill="1" applyBorder="1" applyAlignment="1" applyProtection="1">
      <alignment horizontal="center" vertical="center" wrapText="1"/>
      <protection locked="0"/>
    </xf>
    <xf numFmtId="0" fontId="49" fillId="32" borderId="26" xfId="0" applyFont="1" applyFill="1" applyBorder="1" applyAlignment="1" applyProtection="1">
      <alignment horizontal="center" vertical="center" wrapText="1"/>
      <protection locked="0"/>
    </xf>
    <xf numFmtId="0" fontId="49" fillId="32" borderId="26" xfId="0" applyFont="1" applyFill="1" applyBorder="1" applyAlignment="1" applyProtection="1">
      <alignment horizontal="center" vertical="center"/>
      <protection locked="0"/>
    </xf>
    <xf numFmtId="0" fontId="30" fillId="29" borderId="0" xfId="0" applyFont="1" applyFill="1" applyAlignment="1" applyProtection="1">
      <alignment horizontal="center"/>
    </xf>
    <xf numFmtId="0" fontId="1" fillId="0" borderId="29" xfId="32" applyFont="1" applyFill="1" applyBorder="1" applyAlignment="1" applyProtection="1">
      <alignment horizontal="left" vertical="top" wrapText="1"/>
      <protection locked="0"/>
    </xf>
    <xf numFmtId="0" fontId="1" fillId="0" borderId="0" xfId="32" applyFont="1" applyFill="1" applyBorder="1" applyAlignment="1" applyProtection="1">
      <alignment horizontal="left" vertical="top" wrapText="1"/>
      <protection locked="0"/>
    </xf>
    <xf numFmtId="0" fontId="1" fillId="0" borderId="30" xfId="32" applyFont="1" applyFill="1" applyBorder="1" applyAlignment="1" applyProtection="1">
      <alignment horizontal="left" vertical="top" wrapText="1"/>
      <protection locked="0"/>
    </xf>
    <xf numFmtId="0" fontId="1" fillId="0" borderId="88" xfId="32" applyFont="1" applyFill="1" applyBorder="1" applyAlignment="1" applyProtection="1">
      <alignment horizontal="left" vertical="top" wrapText="1"/>
      <protection locked="0"/>
    </xf>
    <xf numFmtId="0" fontId="1" fillId="0" borderId="44" xfId="32" applyFont="1" applyFill="1" applyBorder="1" applyAlignment="1" applyProtection="1">
      <alignment horizontal="left" vertical="top" wrapText="1"/>
      <protection locked="0"/>
    </xf>
    <xf numFmtId="0" fontId="1" fillId="0" borderId="46" xfId="32" applyFont="1" applyFill="1" applyBorder="1" applyAlignment="1" applyProtection="1">
      <alignment horizontal="left" vertical="top" wrapText="1"/>
      <protection locked="0"/>
    </xf>
    <xf numFmtId="0" fontId="2" fillId="29" borderId="29" xfId="32" applyFont="1" applyFill="1" applyBorder="1" applyAlignment="1" applyProtection="1">
      <alignment horizontal="left" vertical="top" wrapText="1"/>
      <protection locked="0"/>
    </xf>
    <xf numFmtId="0" fontId="2" fillId="29" borderId="0" xfId="32" applyFont="1" applyFill="1" applyBorder="1" applyAlignment="1" applyProtection="1">
      <alignment horizontal="left" vertical="top" wrapText="1"/>
      <protection locked="0"/>
    </xf>
    <xf numFmtId="0" fontId="2" fillId="29" borderId="30" xfId="32" applyFont="1" applyFill="1" applyBorder="1" applyAlignment="1" applyProtection="1">
      <alignment horizontal="left" vertical="top" wrapText="1"/>
      <protection locked="0"/>
    </xf>
    <xf numFmtId="0" fontId="2" fillId="29" borderId="31" xfId="32" applyFont="1" applyFill="1" applyBorder="1" applyAlignment="1" applyProtection="1">
      <alignment horizontal="left" vertical="top" wrapText="1"/>
      <protection locked="0"/>
    </xf>
    <xf numFmtId="0" fontId="2" fillId="29" borderId="32" xfId="32" applyFont="1" applyFill="1" applyBorder="1" applyAlignment="1" applyProtection="1">
      <alignment horizontal="left" vertical="top" wrapText="1"/>
      <protection locked="0"/>
    </xf>
    <xf numFmtId="0" fontId="2" fillId="29" borderId="33" xfId="32" applyFont="1" applyFill="1" applyBorder="1" applyAlignment="1" applyProtection="1">
      <alignment horizontal="left" vertical="top" wrapText="1"/>
      <protection locked="0"/>
    </xf>
    <xf numFmtId="0" fontId="1" fillId="29" borderId="39" xfId="0" applyFont="1" applyFill="1" applyBorder="1" applyAlignment="1" applyProtection="1">
      <alignment horizontal="center" vertical="center" wrapText="1"/>
    </xf>
    <xf numFmtId="0" fontId="1" fillId="29" borderId="40" xfId="0" applyFont="1" applyFill="1" applyBorder="1" applyAlignment="1" applyProtection="1">
      <alignment horizontal="center" vertical="center" wrapText="1"/>
    </xf>
    <xf numFmtId="0" fontId="1" fillId="29" borderId="41" xfId="0" applyFont="1" applyFill="1" applyBorder="1" applyAlignment="1" applyProtection="1">
      <alignment horizontal="center" vertical="center" wrapText="1"/>
    </xf>
    <xf numFmtId="0" fontId="1" fillId="25" borderId="39" xfId="0" applyFont="1" applyFill="1" applyBorder="1" applyAlignment="1" applyProtection="1">
      <alignment horizontal="center" vertical="center"/>
    </xf>
    <xf numFmtId="0" fontId="1" fillId="25" borderId="40" xfId="0" applyFont="1" applyFill="1" applyBorder="1" applyAlignment="1" applyProtection="1">
      <alignment horizontal="center" vertical="center"/>
    </xf>
    <xf numFmtId="0" fontId="1" fillId="25" borderId="41" xfId="0" applyFont="1" applyFill="1" applyBorder="1" applyAlignment="1" applyProtection="1">
      <alignment horizontal="center" vertical="center"/>
    </xf>
    <xf numFmtId="0" fontId="1" fillId="29" borderId="42" xfId="0" applyFont="1" applyFill="1" applyBorder="1" applyAlignment="1" applyProtection="1">
      <alignment horizontal="center" vertical="center" wrapText="1"/>
    </xf>
    <xf numFmtId="0" fontId="0" fillId="0" borderId="26" xfId="0" applyBorder="1" applyAlignment="1" applyProtection="1">
      <alignment horizontal="center" vertical="center" wrapText="1"/>
    </xf>
    <xf numFmtId="9" fontId="2" fillId="0" borderId="26" xfId="0" applyNumberFormat="1" applyFont="1" applyFill="1" applyBorder="1" applyAlignment="1" applyProtection="1">
      <alignment horizontal="center" vertical="center"/>
    </xf>
    <xf numFmtId="0" fontId="1" fillId="0" borderId="26" xfId="0" applyFont="1" applyFill="1" applyBorder="1" applyAlignment="1" applyProtection="1">
      <alignment horizontal="justify" vertical="center" wrapText="1"/>
      <protection locked="0"/>
    </xf>
    <xf numFmtId="0" fontId="51" fillId="0" borderId="26" xfId="0" applyFont="1" applyFill="1" applyBorder="1" applyAlignment="1" applyProtection="1">
      <alignment horizontal="justify" vertical="center" wrapText="1"/>
      <protection locked="0"/>
    </xf>
    <xf numFmtId="0" fontId="2" fillId="29" borderId="26" xfId="0" applyFont="1" applyFill="1" applyBorder="1" applyAlignment="1" applyProtection="1">
      <alignment horizontal="center" vertical="center" wrapText="1"/>
    </xf>
    <xf numFmtId="0" fontId="55" fillId="0" borderId="26" xfId="0" applyFont="1" applyFill="1" applyBorder="1" applyAlignment="1" applyProtection="1">
      <alignment horizontal="justify" vertical="center" wrapText="1"/>
      <protection locked="0"/>
    </xf>
    <xf numFmtId="0" fontId="1" fillId="34" borderId="26" xfId="0" applyFont="1" applyFill="1" applyBorder="1" applyAlignment="1" applyProtection="1">
      <alignment horizontal="center" vertical="center" wrapText="1"/>
    </xf>
    <xf numFmtId="0" fontId="0" fillId="34" borderId="26" xfId="0" applyFill="1" applyBorder="1" applyAlignment="1" applyProtection="1">
      <alignment horizontal="center" vertical="center" wrapText="1"/>
    </xf>
    <xf numFmtId="0" fontId="42" fillId="33" borderId="15" xfId="0" applyFont="1" applyFill="1" applyBorder="1" applyAlignment="1" applyProtection="1">
      <alignment horizontal="center" vertical="center" wrapText="1"/>
    </xf>
    <xf numFmtId="0" fontId="42" fillId="33" borderId="93" xfId="0" applyFont="1" applyFill="1" applyBorder="1" applyAlignment="1" applyProtection="1">
      <alignment horizontal="center" vertical="center" wrapText="1"/>
    </xf>
    <xf numFmtId="0" fontId="42" fillId="33" borderId="48" xfId="0" applyFont="1" applyFill="1" applyBorder="1" applyAlignment="1" applyProtection="1">
      <alignment horizontal="center" vertical="center" wrapText="1"/>
    </xf>
    <xf numFmtId="0" fontId="42" fillId="33" borderId="90" xfId="0" applyFont="1" applyFill="1" applyBorder="1" applyAlignment="1" applyProtection="1">
      <alignment horizontal="center" vertical="center" wrapText="1"/>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0" fillId="0" borderId="14" xfId="0" applyBorder="1" applyAlignment="1" applyProtection="1">
      <alignment horizontal="center" vertical="center"/>
    </xf>
    <xf numFmtId="0" fontId="27" fillId="29" borderId="0" xfId="0" applyFont="1" applyFill="1" applyAlignment="1" applyProtection="1">
      <alignment horizontal="center" wrapText="1"/>
    </xf>
    <xf numFmtId="0" fontId="0" fillId="38" borderId="26" xfId="0" applyFill="1" applyBorder="1" applyAlignment="1" applyProtection="1">
      <alignment horizontal="center" vertical="center" wrapText="1"/>
    </xf>
    <xf numFmtId="0" fontId="1" fillId="38" borderId="26" xfId="0" applyFont="1" applyFill="1" applyBorder="1" applyAlignment="1" applyProtection="1">
      <alignment horizontal="justify" vertical="center" wrapText="1"/>
      <protection locked="0"/>
    </xf>
    <xf numFmtId="0" fontId="0" fillId="29" borderId="26" xfId="0" applyFill="1" applyBorder="1" applyAlignment="1" applyProtection="1">
      <alignment horizontal="center" vertical="center" wrapText="1"/>
    </xf>
    <xf numFmtId="0" fontId="45" fillId="0" borderId="96" xfId="0" applyFont="1" applyFill="1" applyBorder="1" applyAlignment="1" applyProtection="1">
      <alignment horizontal="justify" vertical="center" wrapText="1"/>
      <protection locked="0"/>
    </xf>
    <xf numFmtId="0" fontId="45" fillId="0" borderId="86" xfId="0" applyFont="1" applyFill="1" applyBorder="1" applyAlignment="1" applyProtection="1">
      <alignment horizontal="justify" vertical="center" wrapText="1"/>
      <protection locked="0"/>
    </xf>
    <xf numFmtId="0" fontId="45" fillId="0" borderId="87" xfId="0" applyFont="1" applyFill="1" applyBorder="1" applyAlignment="1" applyProtection="1">
      <alignment horizontal="justify" vertical="center" wrapText="1"/>
      <protection locked="0"/>
    </xf>
    <xf numFmtId="0" fontId="45" fillId="0" borderId="43" xfId="0" applyFont="1" applyFill="1" applyBorder="1" applyAlignment="1" applyProtection="1">
      <alignment horizontal="justify" vertical="center" wrapText="1"/>
      <protection locked="0"/>
    </xf>
    <xf numFmtId="0" fontId="45" fillId="0" borderId="44" xfId="0" applyFont="1" applyFill="1" applyBorder="1" applyAlignment="1" applyProtection="1">
      <alignment horizontal="justify" vertical="center" wrapText="1"/>
      <protection locked="0"/>
    </xf>
    <xf numFmtId="0" fontId="45" fillId="0" borderId="46" xfId="0" applyFont="1" applyFill="1" applyBorder="1" applyAlignment="1" applyProtection="1">
      <alignment horizontal="justify" vertical="center" wrapText="1"/>
      <protection locked="0"/>
    </xf>
    <xf numFmtId="0" fontId="2" fillId="0" borderId="26" xfId="0" applyFont="1" applyFill="1" applyBorder="1" applyAlignment="1" applyProtection="1">
      <alignment horizontal="justify" vertical="center" wrapText="1"/>
      <protection locked="0"/>
    </xf>
    <xf numFmtId="0" fontId="45" fillId="0" borderId="97" xfId="0" applyFont="1" applyFill="1" applyBorder="1" applyAlignment="1" applyProtection="1">
      <alignment horizontal="justify" vertical="center" wrapText="1"/>
      <protection locked="0"/>
    </xf>
    <xf numFmtId="0" fontId="45" fillId="0" borderId="45" xfId="0" applyFont="1" applyFill="1" applyBorder="1" applyAlignment="1" applyProtection="1">
      <alignment horizontal="justify" vertical="center" wrapText="1"/>
      <protection locked="0"/>
    </xf>
    <xf numFmtId="0" fontId="37" fillId="0" borderId="23" xfId="0" applyFont="1" applyBorder="1" applyAlignment="1" applyProtection="1">
      <alignment horizontal="center" vertical="center"/>
    </xf>
    <xf numFmtId="0" fontId="27" fillId="0" borderId="17" xfId="0" applyFont="1" applyFill="1" applyBorder="1" applyAlignment="1" applyProtection="1">
      <alignment horizontal="center" vertical="center"/>
    </xf>
    <xf numFmtId="0" fontId="50" fillId="33" borderId="24" xfId="0" applyFont="1" applyFill="1" applyBorder="1" applyAlignment="1" applyProtection="1">
      <alignment horizontal="center" vertical="center" wrapText="1"/>
    </xf>
    <xf numFmtId="0" fontId="50" fillId="33" borderId="91" xfId="0" applyFont="1" applyFill="1" applyBorder="1" applyAlignment="1" applyProtection="1">
      <alignment horizontal="center" vertical="center" wrapText="1"/>
    </xf>
    <xf numFmtId="0" fontId="50" fillId="33" borderId="92" xfId="0" applyFont="1" applyFill="1" applyBorder="1" applyAlignment="1" applyProtection="1">
      <alignment horizontal="center" vertical="center" wrapText="1"/>
    </xf>
    <xf numFmtId="0" fontId="42" fillId="33" borderId="89" xfId="0" applyFont="1" applyFill="1" applyBorder="1" applyAlignment="1" applyProtection="1">
      <alignment horizontal="center" vertical="center"/>
    </xf>
    <xf numFmtId="0" fontId="42" fillId="33" borderId="94" xfId="0" applyFont="1" applyFill="1" applyBorder="1" applyAlignment="1" applyProtection="1">
      <alignment horizontal="center" vertical="center"/>
    </xf>
    <xf numFmtId="0" fontId="51" fillId="0" borderId="26" xfId="0" applyFont="1" applyFill="1" applyBorder="1" applyAlignment="1" applyProtection="1">
      <alignment horizontal="justify" vertical="center" wrapText="1"/>
    </xf>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xfId="43" builtinId="3"/>
    <cellStyle name="Neutral" xfId="31" builtinId="28" customBuiltin="1"/>
    <cellStyle name="Normal" xfId="0" builtinId="0"/>
    <cellStyle name="Normal 2" xfId="32"/>
    <cellStyle name="Notas" xfId="33" builtinId="10" customBuiltin="1"/>
    <cellStyle name="Porcentaje" xfId="34" builtinId="5"/>
    <cellStyle name="Porcentaje 2" xfId="42"/>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184">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Eficacia en la atención a solicitudes de admisión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strRef>
              <c:f>('Eficacia en la atención solicit'!$F$48,'Eficacia en la atención solicit'!$I$48,'Eficacia en la atención solicit'!$L$48,'Eficacia en la atención solicit'!$O$48,'Eficacia en la atención solicit'!$P$48)</c:f>
              <c:strCache>
                <c:ptCount val="5"/>
                <c:pt idx="0">
                  <c:v>MAR</c:v>
                </c:pt>
                <c:pt idx="1">
                  <c:v>JUN</c:v>
                </c:pt>
                <c:pt idx="2">
                  <c:v>SEP</c:v>
                </c:pt>
                <c:pt idx="3">
                  <c:v>DIC</c:v>
                </c:pt>
                <c:pt idx="4">
                  <c:v>PROMEDIO</c:v>
                </c:pt>
              </c:strCache>
            </c:strRef>
          </c:cat>
          <c:val>
            <c:numRef>
              <c:f>('Eficacia en la atención solicit'!$F$49,'Eficacia en la atención solicit'!$I$49,'Eficacia en la atención solicit'!$L$49,'Eficacia en la atención solicit'!$O$49,'Eficacia en la atención solicit'!$P$49)</c:f>
              <c:numCache>
                <c:formatCode>0.0%</c:formatCode>
                <c:ptCount val="5"/>
                <c:pt idx="0">
                  <c:v>1.4024390243902438</c:v>
                </c:pt>
                <c:pt idx="1">
                  <c:v>1.0561797752808988</c:v>
                </c:pt>
                <c:pt idx="2">
                  <c:v>1.0444444444444445</c:v>
                </c:pt>
                <c:pt idx="3">
                  <c:v>0.94117647058823528</c:v>
                </c:pt>
                <c:pt idx="4">
                  <c:v>1.1539888682745825</c:v>
                </c:pt>
              </c:numCache>
            </c:numRef>
          </c:val>
          <c:extLst>
            <c:ext xmlns:c16="http://schemas.microsoft.com/office/drawing/2014/chart" uri="{C3380CC4-5D6E-409C-BE32-E72D297353CC}">
              <c16:uniqueId val="{00000000-81E6-4985-A4E9-5584CADB992C}"/>
            </c:ext>
          </c:extLst>
        </c:ser>
        <c:dLbls>
          <c:showLegendKey val="0"/>
          <c:showVal val="0"/>
          <c:showCatName val="0"/>
          <c:showSerName val="0"/>
          <c:showPercent val="0"/>
          <c:showBubbleSize val="0"/>
        </c:dLbls>
        <c:gapWidth val="219"/>
        <c:overlap val="-27"/>
        <c:axId val="567207376"/>
        <c:axId val="567205408"/>
      </c:barChart>
      <c:catAx>
        <c:axId val="567207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7205408"/>
        <c:crosses val="autoZero"/>
        <c:auto val="1"/>
        <c:lblAlgn val="ctr"/>
        <c:lblOffset val="100"/>
        <c:noMultiLvlLbl val="0"/>
      </c:catAx>
      <c:valAx>
        <c:axId val="56720540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72073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Procesos con auto de calificación</a:t>
            </a:r>
          </a:p>
        </c:rich>
      </c:tx>
      <c:overlay val="0"/>
      <c:spPr>
        <a:noFill/>
        <a:ln w="25400">
          <a:noFill/>
        </a:ln>
      </c:spPr>
    </c:title>
    <c:autoTitleDeleted val="0"/>
    <c:plotArea>
      <c:layout>
        <c:manualLayout>
          <c:layoutTarget val="inner"/>
          <c:xMode val="edge"/>
          <c:yMode val="edge"/>
          <c:x val="4.1978608209660026E-2"/>
          <c:y val="0.2119793901328739"/>
          <c:w val="0.94040631439369959"/>
          <c:h val="0.70215821383688481"/>
        </c:manualLayout>
      </c:layout>
      <c:barChart>
        <c:barDir val="col"/>
        <c:grouping val="clustered"/>
        <c:varyColors val="0"/>
        <c:ser>
          <c:idx val="0"/>
          <c:order val="0"/>
          <c:spPr>
            <a:solidFill>
              <a:srgbClr val="4F81BD"/>
            </a:solidFill>
            <a:ln w="25400">
              <a:noFill/>
            </a:ln>
          </c:spPr>
          <c:invertIfNegative val="0"/>
          <c:val>
            <c:numRef>
              <c:f>(#REF!,#REF!,#REF!)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(#REF!,#REF!,#REF!)</c15:sqref>
                        </c15:formulaRef>
                      </c:ext>
                    </c:extLst>
                  </c:multiLvlStrRef>
                </c15:cat>
              </c15:filteredCategoryTitle>
            </c:ext>
            <c:ext xmlns:c16="http://schemas.microsoft.com/office/drawing/2014/chart" uri="{C3380CC4-5D6E-409C-BE32-E72D297353CC}">
              <c16:uniqueId val="{00000000-0BA5-4777-A1D6-5C50D99E6FE7}"/>
            </c:ext>
          </c:extLst>
        </c:ser>
        <c:dLbls>
          <c:showLegendKey val="0"/>
          <c:showVal val="0"/>
          <c:showCatName val="0"/>
          <c:showSerName val="0"/>
          <c:showPercent val="0"/>
          <c:showBubbleSize val="0"/>
        </c:dLbls>
        <c:gapWidth val="219"/>
        <c:overlap val="-27"/>
        <c:axId val="400164688"/>
        <c:axId val="400169000"/>
      </c:barChart>
      <c:catAx>
        <c:axId val="400164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0169000"/>
        <c:crosses val="autoZero"/>
        <c:auto val="1"/>
        <c:lblAlgn val="ctr"/>
        <c:lblOffset val="100"/>
        <c:noMultiLvlLbl val="0"/>
      </c:catAx>
      <c:valAx>
        <c:axId val="4001690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016468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76200</xdr:rowOff>
    </xdr:from>
    <xdr:to>
      <xdr:col>1</xdr:col>
      <xdr:colOff>1181100</xdr:colOff>
      <xdr:row>4</xdr:row>
      <xdr:rowOff>104775</xdr:rowOff>
    </xdr:to>
    <xdr:pic>
      <xdr:nvPicPr>
        <xdr:cNvPr id="1763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47650"/>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0241" name="Group 1"/>
        <xdr:cNvGrpSpPr>
          <a:grpSpLocks/>
        </xdr:cNvGrpSpPr>
      </xdr:nvGrpSpPr>
      <xdr:grpSpPr bwMode="auto">
        <a:xfrm>
          <a:off x="4514850" y="104775"/>
          <a:ext cx="0" cy="285750"/>
          <a:chOff x="6238875" y="104775"/>
          <a:chExt cx="0" cy="314325"/>
        </a:xfrm>
      </xdr:grpSpPr>
      <xdr:sp macro="" textlink="">
        <xdr:nvSpPr>
          <xdr:cNvPr id="2024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xdr:cNvPr>
          <xdr:cNvSpPr txBox="1">
            <a:spLocks noChangeArrowheads="1"/>
          </xdr:cNvSpPr>
        </xdr:nvSpPr>
        <xdr:spPr bwMode="auto">
          <a:xfrm>
            <a:off x="-25568414795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352425</xdr:colOff>
      <xdr:row>0</xdr:row>
      <xdr:rowOff>38100</xdr:rowOff>
    </xdr:from>
    <xdr:to>
      <xdr:col>0</xdr:col>
      <xdr:colOff>1238250</xdr:colOff>
      <xdr:row>3</xdr:row>
      <xdr:rowOff>238125</xdr:rowOff>
    </xdr:to>
    <xdr:pic>
      <xdr:nvPicPr>
        <xdr:cNvPr id="20242"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885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1</xdr:row>
      <xdr:rowOff>28575</xdr:rowOff>
    </xdr:from>
    <xdr:to>
      <xdr:col>1</xdr:col>
      <xdr:colOff>1390650</xdr:colOff>
      <xdr:row>4</xdr:row>
      <xdr:rowOff>180975</xdr:rowOff>
    </xdr:to>
    <xdr:pic>
      <xdr:nvPicPr>
        <xdr:cNvPr id="18656"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8953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21265" name="Group 1"/>
        <xdr:cNvGrpSpPr>
          <a:grpSpLocks/>
        </xdr:cNvGrpSpPr>
      </xdr:nvGrpSpPr>
      <xdr:grpSpPr bwMode="auto">
        <a:xfrm>
          <a:off x="5543550" y="104775"/>
          <a:ext cx="0" cy="285750"/>
          <a:chOff x="6238875" y="104775"/>
          <a:chExt cx="0" cy="314325"/>
        </a:xfrm>
      </xdr:grpSpPr>
      <xdr:sp macro="" textlink="">
        <xdr:nvSpPr>
          <xdr:cNvPr id="2126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xdr:cNvPr>
          <xdr:cNvSpPr txBox="1">
            <a:spLocks noChangeArrowheads="1"/>
          </xdr:cNvSpPr>
        </xdr:nvSpPr>
        <xdr:spPr bwMode="auto">
          <a:xfrm>
            <a:off x="-25568414795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476250</xdr:colOff>
      <xdr:row>0</xdr:row>
      <xdr:rowOff>114300</xdr:rowOff>
    </xdr:from>
    <xdr:to>
      <xdr:col>0</xdr:col>
      <xdr:colOff>1543050</xdr:colOff>
      <xdr:row>3</xdr:row>
      <xdr:rowOff>219075</xdr:rowOff>
    </xdr:to>
    <xdr:pic>
      <xdr:nvPicPr>
        <xdr:cNvPr id="21266"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14300"/>
          <a:ext cx="10668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514350</xdr:colOff>
      <xdr:row>1</xdr:row>
      <xdr:rowOff>47625</xdr:rowOff>
    </xdr:from>
    <xdr:to>
      <xdr:col>1</xdr:col>
      <xdr:colOff>1355671</xdr:colOff>
      <xdr:row>4</xdr:row>
      <xdr:rowOff>151319</xdr:rowOff>
    </xdr:to>
    <xdr:pic>
      <xdr:nvPicPr>
        <xdr:cNvPr id="2" name="Imagen 1"/>
        <xdr:cNvPicPr>
          <a:picLocks noChangeAspect="1"/>
        </xdr:cNvPicPr>
      </xdr:nvPicPr>
      <xdr:blipFill>
        <a:blip xmlns:r="http://schemas.openxmlformats.org/officeDocument/2006/relationships" r:embed="rId1"/>
        <a:stretch>
          <a:fillRect/>
        </a:stretch>
      </xdr:blipFill>
      <xdr:spPr>
        <a:xfrm>
          <a:off x="714375" y="219075"/>
          <a:ext cx="841321" cy="713294"/>
        </a:xfrm>
        <a:prstGeom prst="rect">
          <a:avLst/>
        </a:prstGeom>
      </xdr:spPr>
    </xdr:pic>
    <xdr:clientData/>
  </xdr:twoCellAnchor>
  <xdr:twoCellAnchor>
    <xdr:from>
      <xdr:col>1</xdr:col>
      <xdr:colOff>847724</xdr:colOff>
      <xdr:row>51</xdr:row>
      <xdr:rowOff>47625</xdr:rowOff>
    </xdr:from>
    <xdr:to>
      <xdr:col>15</xdr:col>
      <xdr:colOff>57149</xdr:colOff>
      <xdr:row>66</xdr:row>
      <xdr:rowOff>85726</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48" name="Group 1"/>
        <xdr:cNvGrpSpPr>
          <a:grpSpLocks/>
        </xdr:cNvGrpSpPr>
      </xdr:nvGrpSpPr>
      <xdr:grpSpPr bwMode="auto">
        <a:xfrm>
          <a:off x="2838450" y="104775"/>
          <a:ext cx="0" cy="428625"/>
          <a:chOff x="5362575" y="104775"/>
          <a:chExt cx="0" cy="314325"/>
        </a:xfrm>
      </xdr:grpSpPr>
      <xdr:sp macro="" textlink="">
        <xdr:nvSpPr>
          <xdr:cNvPr id="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 name="Group 15"/>
        <xdr:cNvGrpSpPr>
          <a:grpSpLocks/>
        </xdr:cNvGrpSpPr>
      </xdr:nvGrpSpPr>
      <xdr:grpSpPr bwMode="auto">
        <a:xfrm>
          <a:off x="2838450" y="104775"/>
          <a:ext cx="0" cy="428625"/>
          <a:chOff x="5362575" y="104775"/>
          <a:chExt cx="0" cy="314325"/>
        </a:xfrm>
      </xdr:grpSpPr>
      <xdr:sp macro="" textlink="">
        <xdr:nvSpPr>
          <xdr:cNvPr id="5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4" name="Group 1"/>
        <xdr:cNvGrpSpPr>
          <a:grpSpLocks/>
        </xdr:cNvGrpSpPr>
      </xdr:nvGrpSpPr>
      <xdr:grpSpPr bwMode="auto">
        <a:xfrm>
          <a:off x="2838450" y="104775"/>
          <a:ext cx="0" cy="428625"/>
          <a:chOff x="5362575" y="104775"/>
          <a:chExt cx="0" cy="314325"/>
        </a:xfrm>
      </xdr:grpSpPr>
      <xdr:sp macro="" textlink="">
        <xdr:nvSpPr>
          <xdr:cNvPr id="5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7" name="Group 15"/>
        <xdr:cNvGrpSpPr>
          <a:grpSpLocks/>
        </xdr:cNvGrpSpPr>
      </xdr:nvGrpSpPr>
      <xdr:grpSpPr bwMode="auto">
        <a:xfrm>
          <a:off x="2838450" y="104775"/>
          <a:ext cx="0" cy="428625"/>
          <a:chOff x="5362575" y="104775"/>
          <a:chExt cx="0" cy="314325"/>
        </a:xfrm>
      </xdr:grpSpPr>
      <xdr:sp macro="" textlink="">
        <xdr:nvSpPr>
          <xdr:cNvPr id="5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 name="Group 1"/>
        <xdr:cNvGrpSpPr>
          <a:grpSpLocks/>
        </xdr:cNvGrpSpPr>
      </xdr:nvGrpSpPr>
      <xdr:grpSpPr bwMode="auto">
        <a:xfrm>
          <a:off x="2838450" y="104775"/>
          <a:ext cx="0" cy="428625"/>
          <a:chOff x="7950200" y="104775"/>
          <a:chExt cx="0" cy="314325"/>
        </a:xfrm>
      </xdr:grpSpPr>
      <xdr:sp macro="" textlink="">
        <xdr:nvSpPr>
          <xdr:cNvPr id="6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 name="Group 1"/>
        <xdr:cNvGrpSpPr>
          <a:grpSpLocks/>
        </xdr:cNvGrpSpPr>
      </xdr:nvGrpSpPr>
      <xdr:grpSpPr bwMode="auto">
        <a:xfrm>
          <a:off x="2838450" y="104775"/>
          <a:ext cx="0" cy="428625"/>
          <a:chOff x="5362575" y="104775"/>
          <a:chExt cx="0" cy="314325"/>
        </a:xfrm>
      </xdr:grpSpPr>
      <xdr:sp macro="" textlink="">
        <xdr:nvSpPr>
          <xdr:cNvPr id="6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6" name="Group 15"/>
        <xdr:cNvGrpSpPr>
          <a:grpSpLocks/>
        </xdr:cNvGrpSpPr>
      </xdr:nvGrpSpPr>
      <xdr:grpSpPr bwMode="auto">
        <a:xfrm>
          <a:off x="2838450" y="104775"/>
          <a:ext cx="0" cy="428625"/>
          <a:chOff x="5362575" y="104775"/>
          <a:chExt cx="0" cy="314325"/>
        </a:xfrm>
      </xdr:grpSpPr>
      <xdr:sp macro="" textlink="">
        <xdr:nvSpPr>
          <xdr:cNvPr id="6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9" name="Group 1"/>
        <xdr:cNvGrpSpPr>
          <a:grpSpLocks/>
        </xdr:cNvGrpSpPr>
      </xdr:nvGrpSpPr>
      <xdr:grpSpPr bwMode="auto">
        <a:xfrm>
          <a:off x="2838450" y="104775"/>
          <a:ext cx="0" cy="428625"/>
          <a:chOff x="5362575" y="104775"/>
          <a:chExt cx="0" cy="314325"/>
        </a:xfrm>
      </xdr:grpSpPr>
      <xdr:sp macro="" textlink="">
        <xdr:nvSpPr>
          <xdr:cNvPr id="7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2" name="Group 15"/>
        <xdr:cNvGrpSpPr>
          <a:grpSpLocks/>
        </xdr:cNvGrpSpPr>
      </xdr:nvGrpSpPr>
      <xdr:grpSpPr bwMode="auto">
        <a:xfrm>
          <a:off x="2838450" y="104775"/>
          <a:ext cx="0" cy="428625"/>
          <a:chOff x="5362575" y="104775"/>
          <a:chExt cx="0" cy="314325"/>
        </a:xfrm>
      </xdr:grpSpPr>
      <xdr:sp macro="" textlink="">
        <xdr:nvSpPr>
          <xdr:cNvPr id="7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4"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5" name="Group 1"/>
        <xdr:cNvGrpSpPr>
          <a:grpSpLocks/>
        </xdr:cNvGrpSpPr>
      </xdr:nvGrpSpPr>
      <xdr:grpSpPr bwMode="auto">
        <a:xfrm>
          <a:off x="2838450" y="104775"/>
          <a:ext cx="0" cy="428625"/>
          <a:chOff x="7950200" y="104775"/>
          <a:chExt cx="0" cy="314325"/>
        </a:xfrm>
      </xdr:grpSpPr>
      <xdr:sp macro="" textlink="">
        <xdr:nvSpPr>
          <xdr:cNvPr id="7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7"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8" name="Group 1"/>
        <xdr:cNvGrpSpPr>
          <a:grpSpLocks/>
        </xdr:cNvGrpSpPr>
      </xdr:nvGrpSpPr>
      <xdr:grpSpPr bwMode="auto">
        <a:xfrm>
          <a:off x="2838450" y="104775"/>
          <a:ext cx="0" cy="428625"/>
          <a:chOff x="5362575" y="104775"/>
          <a:chExt cx="0" cy="314325"/>
        </a:xfrm>
      </xdr:grpSpPr>
      <xdr:sp macro="" textlink="">
        <xdr:nvSpPr>
          <xdr:cNvPr id="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0"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1" name="Group 15"/>
        <xdr:cNvGrpSpPr>
          <a:grpSpLocks/>
        </xdr:cNvGrpSpPr>
      </xdr:nvGrpSpPr>
      <xdr:grpSpPr bwMode="auto">
        <a:xfrm>
          <a:off x="2838450" y="104775"/>
          <a:ext cx="0" cy="428625"/>
          <a:chOff x="5362575" y="104775"/>
          <a:chExt cx="0" cy="314325"/>
        </a:xfrm>
      </xdr:grpSpPr>
      <xdr:sp macro="" textlink="">
        <xdr:nvSpPr>
          <xdr:cNvPr id="8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3"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4" name="Group 1"/>
        <xdr:cNvGrpSpPr>
          <a:grpSpLocks/>
        </xdr:cNvGrpSpPr>
      </xdr:nvGrpSpPr>
      <xdr:grpSpPr bwMode="auto">
        <a:xfrm>
          <a:off x="2838450" y="104775"/>
          <a:ext cx="0" cy="428625"/>
          <a:chOff x="5362575" y="104775"/>
          <a:chExt cx="0" cy="314325"/>
        </a:xfrm>
      </xdr:grpSpPr>
      <xdr:sp macro="" textlink="">
        <xdr:nvSpPr>
          <xdr:cNvPr id="8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6"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7" name="Group 15"/>
        <xdr:cNvGrpSpPr>
          <a:grpSpLocks/>
        </xdr:cNvGrpSpPr>
      </xdr:nvGrpSpPr>
      <xdr:grpSpPr bwMode="auto">
        <a:xfrm>
          <a:off x="2838450" y="104775"/>
          <a:ext cx="0" cy="428625"/>
          <a:chOff x="5362575" y="104775"/>
          <a:chExt cx="0" cy="314325"/>
        </a:xfrm>
      </xdr:grpSpPr>
      <xdr:sp macro="" textlink="">
        <xdr:nvSpPr>
          <xdr:cNvPr id="8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9"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90" name="Group 1"/>
        <xdr:cNvGrpSpPr>
          <a:grpSpLocks/>
        </xdr:cNvGrpSpPr>
      </xdr:nvGrpSpPr>
      <xdr:grpSpPr bwMode="auto">
        <a:xfrm>
          <a:off x="2838450" y="104775"/>
          <a:ext cx="0" cy="428625"/>
          <a:chOff x="7950200" y="104775"/>
          <a:chExt cx="0" cy="314325"/>
        </a:xfrm>
      </xdr:grpSpPr>
      <xdr:sp macro="" textlink="">
        <xdr:nvSpPr>
          <xdr:cNvPr id="9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2"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142875</xdr:colOff>
      <xdr:row>0</xdr:row>
      <xdr:rowOff>19050</xdr:rowOff>
    </xdr:from>
    <xdr:to>
      <xdr:col>0</xdr:col>
      <xdr:colOff>1438275</xdr:colOff>
      <xdr:row>3</xdr:row>
      <xdr:rowOff>228600</xdr:rowOff>
    </xdr:to>
    <xdr:pic>
      <xdr:nvPicPr>
        <xdr:cNvPr id="93"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9050"/>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94" name="Group 1"/>
        <xdr:cNvGrpSpPr>
          <a:grpSpLocks/>
        </xdr:cNvGrpSpPr>
      </xdr:nvGrpSpPr>
      <xdr:grpSpPr bwMode="auto">
        <a:xfrm>
          <a:off x="2838450" y="104775"/>
          <a:ext cx="0" cy="428625"/>
          <a:chOff x="5362575" y="104775"/>
          <a:chExt cx="0" cy="314325"/>
        </a:xfrm>
      </xdr:grpSpPr>
      <xdr:sp macro="" textlink="">
        <xdr:nvSpPr>
          <xdr:cNvPr id="9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6"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97" name="Group 15"/>
        <xdr:cNvGrpSpPr>
          <a:grpSpLocks/>
        </xdr:cNvGrpSpPr>
      </xdr:nvGrpSpPr>
      <xdr:grpSpPr bwMode="auto">
        <a:xfrm>
          <a:off x="2838450" y="104775"/>
          <a:ext cx="0" cy="428625"/>
          <a:chOff x="5362575" y="104775"/>
          <a:chExt cx="0" cy="314325"/>
        </a:xfrm>
      </xdr:grpSpPr>
      <xdr:sp macro="" textlink="">
        <xdr:nvSpPr>
          <xdr:cNvPr id="9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9"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0" name="Group 1"/>
        <xdr:cNvGrpSpPr>
          <a:grpSpLocks/>
        </xdr:cNvGrpSpPr>
      </xdr:nvGrpSpPr>
      <xdr:grpSpPr bwMode="auto">
        <a:xfrm>
          <a:off x="2838450" y="104775"/>
          <a:ext cx="0" cy="428625"/>
          <a:chOff x="5362575" y="104775"/>
          <a:chExt cx="0" cy="314325"/>
        </a:xfrm>
      </xdr:grpSpPr>
      <xdr:sp macro="" textlink="">
        <xdr:nvSpPr>
          <xdr:cNvPr id="10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2"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3" name="Group 15"/>
        <xdr:cNvGrpSpPr>
          <a:grpSpLocks/>
        </xdr:cNvGrpSpPr>
      </xdr:nvGrpSpPr>
      <xdr:grpSpPr bwMode="auto">
        <a:xfrm>
          <a:off x="2838450" y="104775"/>
          <a:ext cx="0" cy="428625"/>
          <a:chOff x="5362575" y="104775"/>
          <a:chExt cx="0" cy="314325"/>
        </a:xfrm>
      </xdr:grpSpPr>
      <xdr:sp macro="" textlink="">
        <xdr:nvSpPr>
          <xdr:cNvPr id="10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5"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6" name="Group 1"/>
        <xdr:cNvGrpSpPr>
          <a:grpSpLocks/>
        </xdr:cNvGrpSpPr>
      </xdr:nvGrpSpPr>
      <xdr:grpSpPr bwMode="auto">
        <a:xfrm>
          <a:off x="2838450" y="104775"/>
          <a:ext cx="0" cy="428625"/>
          <a:chOff x="7950200" y="104775"/>
          <a:chExt cx="0" cy="314325"/>
        </a:xfrm>
      </xdr:grpSpPr>
      <xdr:sp macro="" textlink="">
        <xdr:nvSpPr>
          <xdr:cNvPr id="10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8"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 name="Group 1"/>
        <xdr:cNvGrpSpPr>
          <a:grpSpLocks/>
        </xdr:cNvGrpSpPr>
      </xdr:nvGrpSpPr>
      <xdr:grpSpPr bwMode="auto">
        <a:xfrm>
          <a:off x="2838450" y="104775"/>
          <a:ext cx="0" cy="428625"/>
          <a:chOff x="5362575" y="104775"/>
          <a:chExt cx="0" cy="314325"/>
        </a:xfrm>
      </xdr:grpSpPr>
      <xdr:sp macro="" textlink="">
        <xdr:nvSpPr>
          <xdr:cNvPr id="11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1"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2" name="Group 15"/>
        <xdr:cNvGrpSpPr>
          <a:grpSpLocks/>
        </xdr:cNvGrpSpPr>
      </xdr:nvGrpSpPr>
      <xdr:grpSpPr bwMode="auto">
        <a:xfrm>
          <a:off x="2838450" y="104775"/>
          <a:ext cx="0" cy="428625"/>
          <a:chOff x="5362575" y="104775"/>
          <a:chExt cx="0" cy="314325"/>
        </a:xfrm>
      </xdr:grpSpPr>
      <xdr:sp macro="" textlink="">
        <xdr:nvSpPr>
          <xdr:cNvPr id="11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4"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5" name="Group 1"/>
        <xdr:cNvGrpSpPr>
          <a:grpSpLocks/>
        </xdr:cNvGrpSpPr>
      </xdr:nvGrpSpPr>
      <xdr:grpSpPr bwMode="auto">
        <a:xfrm>
          <a:off x="2838450" y="104775"/>
          <a:ext cx="0" cy="428625"/>
          <a:chOff x="5362575" y="104775"/>
          <a:chExt cx="0" cy="314325"/>
        </a:xfrm>
      </xdr:grpSpPr>
      <xdr:sp macro="" textlink="">
        <xdr:nvSpPr>
          <xdr:cNvPr id="11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7"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8" name="Group 15"/>
        <xdr:cNvGrpSpPr>
          <a:grpSpLocks/>
        </xdr:cNvGrpSpPr>
      </xdr:nvGrpSpPr>
      <xdr:grpSpPr bwMode="auto">
        <a:xfrm>
          <a:off x="2838450" y="104775"/>
          <a:ext cx="0" cy="428625"/>
          <a:chOff x="5362575" y="104775"/>
          <a:chExt cx="0" cy="314325"/>
        </a:xfrm>
      </xdr:grpSpPr>
      <xdr:sp macro="" textlink="">
        <xdr:nvSpPr>
          <xdr:cNvPr id="11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0"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1" name="Group 1"/>
        <xdr:cNvGrpSpPr>
          <a:grpSpLocks/>
        </xdr:cNvGrpSpPr>
      </xdr:nvGrpSpPr>
      <xdr:grpSpPr bwMode="auto">
        <a:xfrm>
          <a:off x="2838450" y="104775"/>
          <a:ext cx="0" cy="428625"/>
          <a:chOff x="7950200" y="104775"/>
          <a:chExt cx="0" cy="314325"/>
        </a:xfrm>
      </xdr:grpSpPr>
      <xdr:sp macro="" textlink="">
        <xdr:nvSpPr>
          <xdr:cNvPr id="12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3"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 name="Group 1"/>
        <xdr:cNvGrpSpPr>
          <a:grpSpLocks/>
        </xdr:cNvGrpSpPr>
      </xdr:nvGrpSpPr>
      <xdr:grpSpPr bwMode="auto">
        <a:xfrm>
          <a:off x="2838450" y="104775"/>
          <a:ext cx="0" cy="428625"/>
          <a:chOff x="5362575" y="104775"/>
          <a:chExt cx="0" cy="314325"/>
        </a:xfrm>
      </xdr:grpSpPr>
      <xdr:sp macro="" textlink="">
        <xdr:nvSpPr>
          <xdr:cNvPr id="1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6"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7" name="Group 15"/>
        <xdr:cNvGrpSpPr>
          <a:grpSpLocks/>
        </xdr:cNvGrpSpPr>
      </xdr:nvGrpSpPr>
      <xdr:grpSpPr bwMode="auto">
        <a:xfrm>
          <a:off x="2838450" y="104775"/>
          <a:ext cx="0" cy="428625"/>
          <a:chOff x="5362575" y="104775"/>
          <a:chExt cx="0" cy="314325"/>
        </a:xfrm>
      </xdr:grpSpPr>
      <xdr:sp macro="" textlink="">
        <xdr:nvSpPr>
          <xdr:cNvPr id="12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9"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30" name="Group 1"/>
        <xdr:cNvGrpSpPr>
          <a:grpSpLocks/>
        </xdr:cNvGrpSpPr>
      </xdr:nvGrpSpPr>
      <xdr:grpSpPr bwMode="auto">
        <a:xfrm>
          <a:off x="2838450" y="104775"/>
          <a:ext cx="0" cy="428625"/>
          <a:chOff x="5362575" y="104775"/>
          <a:chExt cx="0" cy="314325"/>
        </a:xfrm>
      </xdr:grpSpPr>
      <xdr:sp macro="" textlink="">
        <xdr:nvSpPr>
          <xdr:cNvPr id="13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2"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33" name="Group 15"/>
        <xdr:cNvGrpSpPr>
          <a:grpSpLocks/>
        </xdr:cNvGrpSpPr>
      </xdr:nvGrpSpPr>
      <xdr:grpSpPr bwMode="auto">
        <a:xfrm>
          <a:off x="2838450" y="104775"/>
          <a:ext cx="0" cy="428625"/>
          <a:chOff x="5362575" y="104775"/>
          <a:chExt cx="0" cy="314325"/>
        </a:xfrm>
      </xdr:grpSpPr>
      <xdr:sp macro="" textlink="">
        <xdr:nvSpPr>
          <xdr:cNvPr id="13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5"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36" name="Group 1"/>
        <xdr:cNvGrpSpPr>
          <a:grpSpLocks/>
        </xdr:cNvGrpSpPr>
      </xdr:nvGrpSpPr>
      <xdr:grpSpPr bwMode="auto">
        <a:xfrm>
          <a:off x="2838450" y="104775"/>
          <a:ext cx="0" cy="428625"/>
          <a:chOff x="7950200" y="104775"/>
          <a:chExt cx="0" cy="314325"/>
        </a:xfrm>
      </xdr:grpSpPr>
      <xdr:sp macro="" textlink="">
        <xdr:nvSpPr>
          <xdr:cNvPr id="13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8"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142875</xdr:colOff>
      <xdr:row>0</xdr:row>
      <xdr:rowOff>19050</xdr:rowOff>
    </xdr:from>
    <xdr:to>
      <xdr:col>0</xdr:col>
      <xdr:colOff>1438275</xdr:colOff>
      <xdr:row>3</xdr:row>
      <xdr:rowOff>228600</xdr:rowOff>
    </xdr:to>
    <xdr:pic>
      <xdr:nvPicPr>
        <xdr:cNvPr id="139"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9050"/>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06535"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555624</xdr:colOff>
      <xdr:row>49</xdr:row>
      <xdr:rowOff>152004</xdr:rowOff>
    </xdr:from>
    <xdr:to>
      <xdr:col>14</xdr:col>
      <xdr:colOff>395683</xdr:colOff>
      <xdr:row>63</xdr:row>
      <xdr:rowOff>57945</xdr:rowOff>
    </xdr:to>
    <xdr:graphicFrame macro="">
      <xdr:nvGraphicFramePr>
        <xdr:cNvPr id="406536"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48" name="Group 1"/>
        <xdr:cNvGrpSpPr>
          <a:grpSpLocks/>
        </xdr:cNvGrpSpPr>
      </xdr:nvGrpSpPr>
      <xdr:grpSpPr bwMode="auto">
        <a:xfrm>
          <a:off x="3889375" y="104775"/>
          <a:ext cx="0" cy="410482"/>
          <a:chOff x="5362575" y="104775"/>
          <a:chExt cx="0" cy="314325"/>
        </a:xfrm>
      </xdr:grpSpPr>
      <xdr:sp macro="" textlink="">
        <xdr:nvSpPr>
          <xdr:cNvPr id="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1" name="Group 15"/>
        <xdr:cNvGrpSpPr>
          <a:grpSpLocks/>
        </xdr:cNvGrpSpPr>
      </xdr:nvGrpSpPr>
      <xdr:grpSpPr bwMode="auto">
        <a:xfrm>
          <a:off x="3889375" y="104775"/>
          <a:ext cx="0" cy="410482"/>
          <a:chOff x="5362575" y="104775"/>
          <a:chExt cx="0" cy="314325"/>
        </a:xfrm>
      </xdr:grpSpPr>
      <xdr:sp macro="" textlink="">
        <xdr:nvSpPr>
          <xdr:cNvPr id="5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4" name="Group 1"/>
        <xdr:cNvGrpSpPr>
          <a:grpSpLocks/>
        </xdr:cNvGrpSpPr>
      </xdr:nvGrpSpPr>
      <xdr:grpSpPr bwMode="auto">
        <a:xfrm>
          <a:off x="3889375" y="104775"/>
          <a:ext cx="0" cy="410482"/>
          <a:chOff x="5362575" y="104775"/>
          <a:chExt cx="0" cy="314325"/>
        </a:xfrm>
      </xdr:grpSpPr>
      <xdr:sp macro="" textlink="">
        <xdr:nvSpPr>
          <xdr:cNvPr id="5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7" name="Group 15"/>
        <xdr:cNvGrpSpPr>
          <a:grpSpLocks/>
        </xdr:cNvGrpSpPr>
      </xdr:nvGrpSpPr>
      <xdr:grpSpPr bwMode="auto">
        <a:xfrm>
          <a:off x="3889375" y="104775"/>
          <a:ext cx="0" cy="410482"/>
          <a:chOff x="5362575" y="104775"/>
          <a:chExt cx="0" cy="314325"/>
        </a:xfrm>
      </xdr:grpSpPr>
      <xdr:sp macro="" textlink="">
        <xdr:nvSpPr>
          <xdr:cNvPr id="5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 name="Group 1"/>
        <xdr:cNvGrpSpPr>
          <a:grpSpLocks/>
        </xdr:cNvGrpSpPr>
      </xdr:nvGrpSpPr>
      <xdr:grpSpPr bwMode="auto">
        <a:xfrm>
          <a:off x="3889375" y="104775"/>
          <a:ext cx="0" cy="410482"/>
          <a:chOff x="7950200" y="104775"/>
          <a:chExt cx="0" cy="314325"/>
        </a:xfrm>
      </xdr:grpSpPr>
      <xdr:sp macro="" textlink="">
        <xdr:nvSpPr>
          <xdr:cNvPr id="6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3" name="Group 1"/>
        <xdr:cNvGrpSpPr>
          <a:grpSpLocks/>
        </xdr:cNvGrpSpPr>
      </xdr:nvGrpSpPr>
      <xdr:grpSpPr bwMode="auto">
        <a:xfrm>
          <a:off x="3889375" y="104775"/>
          <a:ext cx="0" cy="410482"/>
          <a:chOff x="5362575" y="104775"/>
          <a:chExt cx="0" cy="314325"/>
        </a:xfrm>
      </xdr:grpSpPr>
      <xdr:sp macro="" textlink="">
        <xdr:nvSpPr>
          <xdr:cNvPr id="6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6" name="Group 15"/>
        <xdr:cNvGrpSpPr>
          <a:grpSpLocks/>
        </xdr:cNvGrpSpPr>
      </xdr:nvGrpSpPr>
      <xdr:grpSpPr bwMode="auto">
        <a:xfrm>
          <a:off x="3889375" y="104775"/>
          <a:ext cx="0" cy="410482"/>
          <a:chOff x="5362575" y="104775"/>
          <a:chExt cx="0" cy="314325"/>
        </a:xfrm>
      </xdr:grpSpPr>
      <xdr:sp macro="" textlink="">
        <xdr:nvSpPr>
          <xdr:cNvPr id="6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9" name="Group 1"/>
        <xdr:cNvGrpSpPr>
          <a:grpSpLocks/>
        </xdr:cNvGrpSpPr>
      </xdr:nvGrpSpPr>
      <xdr:grpSpPr bwMode="auto">
        <a:xfrm>
          <a:off x="3889375" y="104775"/>
          <a:ext cx="0" cy="410482"/>
          <a:chOff x="5362575" y="104775"/>
          <a:chExt cx="0" cy="314325"/>
        </a:xfrm>
      </xdr:grpSpPr>
      <xdr:sp macro="" textlink="">
        <xdr:nvSpPr>
          <xdr:cNvPr id="7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2" name="Group 15"/>
        <xdr:cNvGrpSpPr>
          <a:grpSpLocks/>
        </xdr:cNvGrpSpPr>
      </xdr:nvGrpSpPr>
      <xdr:grpSpPr bwMode="auto">
        <a:xfrm>
          <a:off x="3889375" y="104775"/>
          <a:ext cx="0" cy="410482"/>
          <a:chOff x="5362575" y="104775"/>
          <a:chExt cx="0" cy="314325"/>
        </a:xfrm>
      </xdr:grpSpPr>
      <xdr:sp macro="" textlink="">
        <xdr:nvSpPr>
          <xdr:cNvPr id="7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4"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5" name="Group 1"/>
        <xdr:cNvGrpSpPr>
          <a:grpSpLocks/>
        </xdr:cNvGrpSpPr>
      </xdr:nvGrpSpPr>
      <xdr:grpSpPr bwMode="auto">
        <a:xfrm>
          <a:off x="3889375" y="104775"/>
          <a:ext cx="0" cy="410482"/>
          <a:chOff x="7950200" y="104775"/>
          <a:chExt cx="0" cy="314325"/>
        </a:xfrm>
      </xdr:grpSpPr>
      <xdr:sp macro="" textlink="">
        <xdr:nvSpPr>
          <xdr:cNvPr id="7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7"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78" name="Group 1"/>
        <xdr:cNvGrpSpPr>
          <a:grpSpLocks/>
        </xdr:cNvGrpSpPr>
      </xdr:nvGrpSpPr>
      <xdr:grpSpPr bwMode="auto">
        <a:xfrm>
          <a:off x="3889375" y="104775"/>
          <a:ext cx="0" cy="410482"/>
          <a:chOff x="5362575" y="104775"/>
          <a:chExt cx="0" cy="314325"/>
        </a:xfrm>
      </xdr:grpSpPr>
      <xdr:sp macro="" textlink="">
        <xdr:nvSpPr>
          <xdr:cNvPr id="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0"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1" name="Group 15"/>
        <xdr:cNvGrpSpPr>
          <a:grpSpLocks/>
        </xdr:cNvGrpSpPr>
      </xdr:nvGrpSpPr>
      <xdr:grpSpPr bwMode="auto">
        <a:xfrm>
          <a:off x="3889375" y="104775"/>
          <a:ext cx="0" cy="410482"/>
          <a:chOff x="5362575" y="104775"/>
          <a:chExt cx="0" cy="314325"/>
        </a:xfrm>
      </xdr:grpSpPr>
      <xdr:sp macro="" textlink="">
        <xdr:nvSpPr>
          <xdr:cNvPr id="8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3"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4" name="Group 1"/>
        <xdr:cNvGrpSpPr>
          <a:grpSpLocks/>
        </xdr:cNvGrpSpPr>
      </xdr:nvGrpSpPr>
      <xdr:grpSpPr bwMode="auto">
        <a:xfrm>
          <a:off x="3889375" y="104775"/>
          <a:ext cx="0" cy="410482"/>
          <a:chOff x="5362575" y="104775"/>
          <a:chExt cx="0" cy="314325"/>
        </a:xfrm>
      </xdr:grpSpPr>
      <xdr:sp macro="" textlink="">
        <xdr:nvSpPr>
          <xdr:cNvPr id="8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6" name="Text Box 3"/>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7" name="Group 15"/>
        <xdr:cNvGrpSpPr>
          <a:grpSpLocks/>
        </xdr:cNvGrpSpPr>
      </xdr:nvGrpSpPr>
      <xdr:grpSpPr bwMode="auto">
        <a:xfrm>
          <a:off x="3889375" y="104775"/>
          <a:ext cx="0" cy="410482"/>
          <a:chOff x="5362575" y="104775"/>
          <a:chExt cx="0" cy="314325"/>
        </a:xfrm>
      </xdr:grpSpPr>
      <xdr:sp macro="" textlink="">
        <xdr:nvSpPr>
          <xdr:cNvPr id="8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9" name="Text Box 17"/>
          <xdr:cNvSpPr txBox="1">
            <a:spLocks noChangeArrowheads="1"/>
          </xdr:cNvSpPr>
        </xdr:nvSpPr>
        <xdr:spPr bwMode="auto">
          <a:xfrm>
            <a:off x="-134234451590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90" name="Group 1"/>
        <xdr:cNvGrpSpPr>
          <a:grpSpLocks/>
        </xdr:cNvGrpSpPr>
      </xdr:nvGrpSpPr>
      <xdr:grpSpPr bwMode="auto">
        <a:xfrm>
          <a:off x="3889375" y="104775"/>
          <a:ext cx="0" cy="410482"/>
          <a:chOff x="7950200" y="104775"/>
          <a:chExt cx="0" cy="314325"/>
        </a:xfrm>
      </xdr:grpSpPr>
      <xdr:sp macro="" textlink="">
        <xdr:nvSpPr>
          <xdr:cNvPr id="9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2"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142875</xdr:colOff>
      <xdr:row>0</xdr:row>
      <xdr:rowOff>19050</xdr:rowOff>
    </xdr:from>
    <xdr:to>
      <xdr:col>0</xdr:col>
      <xdr:colOff>1438275</xdr:colOff>
      <xdr:row>3</xdr:row>
      <xdr:rowOff>228600</xdr:rowOff>
    </xdr:to>
    <xdr:pic>
      <xdr:nvPicPr>
        <xdr:cNvPr id="93"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9050"/>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0</xdr:row>
      <xdr:rowOff>104775</xdr:rowOff>
    </xdr:from>
    <xdr:to>
      <xdr:col>5</xdr:col>
      <xdr:colOff>0</xdr:colOff>
      <xdr:row>1</xdr:row>
      <xdr:rowOff>152400</xdr:rowOff>
    </xdr:to>
    <xdr:grpSp>
      <xdr:nvGrpSpPr>
        <xdr:cNvPr id="98" name="Group 1"/>
        <xdr:cNvGrpSpPr>
          <a:grpSpLocks/>
        </xdr:cNvGrpSpPr>
      </xdr:nvGrpSpPr>
      <xdr:grpSpPr bwMode="auto">
        <a:xfrm>
          <a:off x="6973661" y="104775"/>
          <a:ext cx="0" cy="410482"/>
          <a:chOff x="7950200" y="104775"/>
          <a:chExt cx="0" cy="314325"/>
        </a:xfrm>
      </xdr:grpSpPr>
      <xdr:sp macro="" textlink="">
        <xdr:nvSpPr>
          <xdr:cNvPr id="9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0" name="Text Box 3"/>
          <xdr:cNvSpPr txBox="1">
            <a:spLocks noChangeArrowheads="1"/>
          </xdr:cNvSpPr>
        </xdr:nvSpPr>
        <xdr:spPr bwMode="auto">
          <a:xfrm>
            <a:off x="7950200" y="243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editAs="oneCell">
    <xdr:from>
      <xdr:col>0</xdr:col>
      <xdr:colOff>276225</xdr:colOff>
      <xdr:row>0</xdr:row>
      <xdr:rowOff>57150</xdr:rowOff>
    </xdr:from>
    <xdr:to>
      <xdr:col>0</xdr:col>
      <xdr:colOff>1428750</xdr:colOff>
      <xdr:row>3</xdr:row>
      <xdr:rowOff>209550</xdr:rowOff>
    </xdr:to>
    <xdr:pic>
      <xdr:nvPicPr>
        <xdr:cNvPr id="101" name="6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6225" y="57150"/>
          <a:ext cx="115252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S171"/>
  <sheetViews>
    <sheetView workbookViewId="0">
      <selection activeCell="C24" sqref="C24:P24"/>
    </sheetView>
  </sheetViews>
  <sheetFormatPr baseColWidth="10" defaultColWidth="11.42578125" defaultRowHeight="12.75" x14ac:dyDescent="0.2"/>
  <cols>
    <col min="1" max="1" width="3" style="3" customWidth="1"/>
    <col min="2" max="2" width="30" style="3" customWidth="1"/>
    <col min="3" max="3" width="16.85546875" style="3" customWidth="1"/>
    <col min="4" max="4" width="5.85546875" style="3" bestFit="1" customWidth="1"/>
    <col min="5" max="5" width="7" style="3" bestFit="1" customWidth="1"/>
    <col min="6" max="6" width="6.7109375" style="3" bestFit="1" customWidth="1"/>
    <col min="7" max="7" width="6.28515625" style="3" bestFit="1" customWidth="1"/>
    <col min="8" max="8" width="6.85546875" style="3" bestFit="1" customWidth="1"/>
    <col min="9" max="9" width="6.28515625" style="3" bestFit="1" customWidth="1"/>
    <col min="10" max="10" width="7" style="3" bestFit="1" customWidth="1"/>
    <col min="11" max="11" width="6.42578125" style="3" bestFit="1" customWidth="1"/>
    <col min="12" max="12" width="9.42578125" style="3" customWidth="1"/>
    <col min="13" max="13" width="8.42578125" style="3" customWidth="1"/>
    <col min="14" max="14" width="7.28515625" style="3" customWidth="1"/>
    <col min="15" max="15" width="6.5703125" style="3" customWidth="1"/>
    <col min="16" max="16" width="12.140625" style="3" customWidth="1"/>
    <col min="17" max="18" width="11.7109375" style="3" customWidth="1"/>
    <col min="19" max="16384" width="11.42578125" style="3"/>
  </cols>
  <sheetData>
    <row r="1" spans="1:17" ht="13.5" thickBot="1" x14ac:dyDescent="0.25"/>
    <row r="2" spans="1:17" ht="16.5" customHeight="1" x14ac:dyDescent="0.2">
      <c r="B2" s="174"/>
      <c r="C2" s="177" t="s">
        <v>56</v>
      </c>
      <c r="D2" s="178"/>
      <c r="E2" s="178"/>
      <c r="F2" s="178"/>
      <c r="G2" s="178"/>
      <c r="H2" s="178"/>
      <c r="I2" s="178"/>
      <c r="J2" s="178"/>
      <c r="K2" s="178"/>
      <c r="L2" s="178"/>
      <c r="M2" s="179"/>
      <c r="N2" s="180" t="s">
        <v>57</v>
      </c>
      <c r="O2" s="181"/>
      <c r="P2" s="182"/>
    </row>
    <row r="3" spans="1:17" ht="15.75" customHeight="1" x14ac:dyDescent="0.2">
      <c r="B3" s="175"/>
      <c r="C3" s="183" t="s">
        <v>58</v>
      </c>
      <c r="D3" s="184"/>
      <c r="E3" s="184"/>
      <c r="F3" s="184"/>
      <c r="G3" s="184"/>
      <c r="H3" s="184"/>
      <c r="I3" s="184"/>
      <c r="J3" s="184"/>
      <c r="K3" s="184"/>
      <c r="L3" s="184"/>
      <c r="M3" s="185"/>
      <c r="N3" s="186" t="s">
        <v>97</v>
      </c>
      <c r="O3" s="187"/>
      <c r="P3" s="188"/>
    </row>
    <row r="4" spans="1:17" ht="15.75" customHeight="1" x14ac:dyDescent="0.2">
      <c r="B4" s="175"/>
      <c r="C4" s="183" t="s">
        <v>59</v>
      </c>
      <c r="D4" s="184"/>
      <c r="E4" s="184"/>
      <c r="F4" s="184"/>
      <c r="G4" s="184"/>
      <c r="H4" s="184"/>
      <c r="I4" s="184"/>
      <c r="J4" s="184"/>
      <c r="K4" s="184"/>
      <c r="L4" s="184"/>
      <c r="M4" s="185"/>
      <c r="N4" s="186" t="s">
        <v>62</v>
      </c>
      <c r="O4" s="187"/>
      <c r="P4" s="188"/>
    </row>
    <row r="5" spans="1:17" ht="16.5" customHeight="1" thickBot="1" x14ac:dyDescent="0.25">
      <c r="B5" s="176"/>
      <c r="C5" s="189" t="s">
        <v>60</v>
      </c>
      <c r="D5" s="190"/>
      <c r="E5" s="190"/>
      <c r="F5" s="190"/>
      <c r="G5" s="190"/>
      <c r="H5" s="190"/>
      <c r="I5" s="190"/>
      <c r="J5" s="190"/>
      <c r="K5" s="190"/>
      <c r="L5" s="190"/>
      <c r="M5" s="191"/>
      <c r="N5" s="192" t="s">
        <v>61</v>
      </c>
      <c r="O5" s="193"/>
      <c r="P5" s="194"/>
    </row>
    <row r="6" spans="1:17" ht="13.5" thickBot="1" x14ac:dyDescent="0.25"/>
    <row r="7" spans="1:17" x14ac:dyDescent="0.2">
      <c r="A7" s="32"/>
      <c r="B7" s="195" t="s">
        <v>65</v>
      </c>
      <c r="C7" s="196"/>
      <c r="D7" s="196"/>
      <c r="E7" s="196"/>
      <c r="F7" s="196"/>
      <c r="G7" s="196"/>
      <c r="H7" s="196"/>
      <c r="I7" s="196"/>
      <c r="J7" s="196"/>
      <c r="K7" s="196"/>
      <c r="L7" s="196"/>
      <c r="M7" s="196"/>
      <c r="N7" s="196"/>
      <c r="O7" s="196"/>
      <c r="P7" s="197"/>
      <c r="Q7" s="32"/>
    </row>
    <row r="8" spans="1:17" ht="13.5" thickBot="1" x14ac:dyDescent="0.25">
      <c r="A8" s="32"/>
      <c r="B8" s="198"/>
      <c r="C8" s="199"/>
      <c r="D8" s="199"/>
      <c r="E8" s="199"/>
      <c r="F8" s="199"/>
      <c r="G8" s="199"/>
      <c r="H8" s="199"/>
      <c r="I8" s="199"/>
      <c r="J8" s="199"/>
      <c r="K8" s="199"/>
      <c r="L8" s="199"/>
      <c r="M8" s="199"/>
      <c r="N8" s="199"/>
      <c r="O8" s="199"/>
      <c r="P8" s="200"/>
      <c r="Q8" s="32"/>
    </row>
    <row r="9" spans="1:17" ht="6.75" customHeight="1" thickBot="1" x14ac:dyDescent="0.25">
      <c r="A9" s="32"/>
      <c r="B9" s="201"/>
      <c r="C9" s="201"/>
      <c r="D9" s="201"/>
      <c r="E9" s="201"/>
      <c r="F9" s="201"/>
      <c r="G9" s="201"/>
      <c r="H9" s="201"/>
      <c r="I9" s="201"/>
      <c r="J9" s="201"/>
      <c r="K9" s="201"/>
      <c r="L9" s="201"/>
      <c r="M9" s="201"/>
      <c r="N9" s="201"/>
      <c r="O9" s="201"/>
      <c r="P9" s="201"/>
      <c r="Q9" s="32"/>
    </row>
    <row r="10" spans="1:17" ht="26.25" customHeight="1" thickBot="1" x14ac:dyDescent="0.25">
      <c r="A10" s="32"/>
      <c r="B10" s="16" t="s">
        <v>83</v>
      </c>
      <c r="C10" s="17">
        <v>2017</v>
      </c>
      <c r="D10" s="202" t="s">
        <v>1</v>
      </c>
      <c r="E10" s="203"/>
      <c r="F10" s="203"/>
      <c r="G10" s="203"/>
      <c r="H10" s="204" t="s">
        <v>96</v>
      </c>
      <c r="I10" s="204"/>
      <c r="J10" s="204"/>
      <c r="K10" s="203" t="s">
        <v>27</v>
      </c>
      <c r="L10" s="203"/>
      <c r="M10" s="203"/>
      <c r="N10" s="203"/>
      <c r="O10" s="204" t="s">
        <v>35</v>
      </c>
      <c r="P10" s="205"/>
      <c r="Q10" s="32"/>
    </row>
    <row r="11" spans="1:17" ht="4.5" customHeight="1" thickBot="1" x14ac:dyDescent="0.25">
      <c r="A11" s="32"/>
      <c r="B11" s="209"/>
      <c r="C11" s="210"/>
      <c r="D11" s="210"/>
      <c r="E11" s="210"/>
      <c r="F11" s="210"/>
      <c r="G11" s="210"/>
      <c r="H11" s="210"/>
      <c r="I11" s="210"/>
      <c r="J11" s="210"/>
      <c r="K11" s="210"/>
      <c r="L11" s="210"/>
      <c r="M11" s="210"/>
      <c r="N11" s="210"/>
      <c r="O11" s="210"/>
      <c r="P11" s="211"/>
      <c r="Q11" s="32"/>
    </row>
    <row r="12" spans="1:17" ht="13.5" thickBot="1" x14ac:dyDescent="0.25">
      <c r="A12" s="32"/>
      <c r="B12" s="23" t="s">
        <v>0</v>
      </c>
      <c r="C12" s="212" t="s">
        <v>46</v>
      </c>
      <c r="D12" s="212"/>
      <c r="E12" s="212"/>
      <c r="F12" s="212"/>
      <c r="G12" s="212"/>
      <c r="H12" s="212"/>
      <c r="I12" s="212"/>
      <c r="J12" s="212"/>
      <c r="K12" s="212"/>
      <c r="L12" s="212"/>
      <c r="M12" s="212"/>
      <c r="N12" s="212"/>
      <c r="O12" s="212"/>
      <c r="P12" s="213"/>
      <c r="Q12" s="32"/>
    </row>
    <row r="13" spans="1:17" ht="4.5" customHeight="1" thickBot="1" x14ac:dyDescent="0.25">
      <c r="A13" s="32"/>
      <c r="B13" s="214"/>
      <c r="C13" s="215"/>
      <c r="D13" s="215"/>
      <c r="E13" s="215"/>
      <c r="F13" s="215"/>
      <c r="G13" s="215"/>
      <c r="H13" s="215"/>
      <c r="I13" s="215"/>
      <c r="J13" s="215"/>
      <c r="K13" s="215"/>
      <c r="L13" s="215"/>
      <c r="M13" s="215"/>
      <c r="N13" s="215"/>
      <c r="O13" s="215"/>
      <c r="P13" s="216"/>
      <c r="Q13" s="32"/>
    </row>
    <row r="14" spans="1:17" ht="13.5" thickBot="1" x14ac:dyDescent="0.25">
      <c r="A14" s="32"/>
      <c r="B14" s="23" t="s">
        <v>6</v>
      </c>
      <c r="C14" s="217" t="s">
        <v>98</v>
      </c>
      <c r="D14" s="207"/>
      <c r="E14" s="207"/>
      <c r="F14" s="207"/>
      <c r="G14" s="207"/>
      <c r="H14" s="207"/>
      <c r="I14" s="207"/>
      <c r="J14" s="207"/>
      <c r="K14" s="207"/>
      <c r="L14" s="207"/>
      <c r="M14" s="207"/>
      <c r="N14" s="207"/>
      <c r="O14" s="207"/>
      <c r="P14" s="208"/>
      <c r="Q14" s="32"/>
    </row>
    <row r="15" spans="1:17" ht="4.5" customHeight="1" thickBot="1" x14ac:dyDescent="0.25">
      <c r="A15" s="32"/>
      <c r="B15" s="218"/>
      <c r="C15" s="219"/>
      <c r="D15" s="219"/>
      <c r="E15" s="219"/>
      <c r="F15" s="219"/>
      <c r="G15" s="219"/>
      <c r="H15" s="219"/>
      <c r="I15" s="219"/>
      <c r="J15" s="219"/>
      <c r="K15" s="219"/>
      <c r="L15" s="219"/>
      <c r="M15" s="219"/>
      <c r="N15" s="219"/>
      <c r="O15" s="219"/>
      <c r="P15" s="220"/>
      <c r="Q15" s="32"/>
    </row>
    <row r="16" spans="1:17" ht="37.5" customHeight="1" thickBot="1" x14ac:dyDescent="0.25">
      <c r="A16" s="32"/>
      <c r="B16" s="23" t="s">
        <v>25</v>
      </c>
      <c r="C16" s="221" t="s">
        <v>99</v>
      </c>
      <c r="D16" s="222"/>
      <c r="E16" s="222"/>
      <c r="F16" s="222"/>
      <c r="G16" s="222"/>
      <c r="H16" s="222"/>
      <c r="I16" s="222"/>
      <c r="J16" s="222"/>
      <c r="K16" s="222"/>
      <c r="L16" s="222"/>
      <c r="M16" s="222"/>
      <c r="N16" s="222"/>
      <c r="O16" s="222"/>
      <c r="P16" s="223"/>
      <c r="Q16" s="32"/>
    </row>
    <row r="17" spans="1:17" ht="4.5" customHeight="1" thickBot="1" x14ac:dyDescent="0.25">
      <c r="A17" s="32"/>
      <c r="B17" s="218"/>
      <c r="C17" s="219"/>
      <c r="D17" s="219"/>
      <c r="E17" s="219"/>
      <c r="F17" s="219"/>
      <c r="G17" s="219"/>
      <c r="H17" s="219"/>
      <c r="I17" s="219"/>
      <c r="J17" s="219"/>
      <c r="K17" s="219"/>
      <c r="L17" s="219"/>
      <c r="M17" s="219"/>
      <c r="N17" s="219"/>
      <c r="O17" s="219"/>
      <c r="P17" s="220"/>
      <c r="Q17" s="32"/>
    </row>
    <row r="18" spans="1:17" ht="26.25" customHeight="1" thickBot="1" x14ac:dyDescent="0.25">
      <c r="A18" s="32"/>
      <c r="B18" s="23" t="s">
        <v>11</v>
      </c>
      <c r="C18" s="224" t="s">
        <v>114</v>
      </c>
      <c r="D18" s="225"/>
      <c r="E18" s="225"/>
      <c r="F18" s="225"/>
      <c r="G18" s="225"/>
      <c r="H18" s="225"/>
      <c r="I18" s="225"/>
      <c r="J18" s="225"/>
      <c r="K18" s="225"/>
      <c r="L18" s="225"/>
      <c r="M18" s="225"/>
      <c r="N18" s="225"/>
      <c r="O18" s="225"/>
      <c r="P18" s="226"/>
      <c r="Q18" s="32"/>
    </row>
    <row r="19" spans="1:17" ht="4.5" customHeight="1" thickBot="1" x14ac:dyDescent="0.25">
      <c r="A19" s="32"/>
      <c r="B19" s="227"/>
      <c r="C19" s="227"/>
      <c r="D19" s="227"/>
      <c r="E19" s="227"/>
      <c r="F19" s="227"/>
      <c r="G19" s="227"/>
      <c r="H19" s="227"/>
      <c r="I19" s="227"/>
      <c r="J19" s="227"/>
      <c r="K19" s="227"/>
      <c r="L19" s="227"/>
      <c r="M19" s="227"/>
      <c r="N19" s="227"/>
      <c r="O19" s="227"/>
      <c r="P19" s="227"/>
      <c r="Q19" s="32"/>
    </row>
    <row r="20" spans="1:17" ht="17.25" customHeight="1" thickBot="1" x14ac:dyDescent="0.25">
      <c r="A20" s="32"/>
      <c r="B20" s="228" t="s">
        <v>26</v>
      </c>
      <c r="C20" s="229"/>
      <c r="D20" s="229"/>
      <c r="E20" s="229"/>
      <c r="F20" s="229"/>
      <c r="G20" s="229"/>
      <c r="H20" s="229"/>
      <c r="I20" s="229"/>
      <c r="J20" s="229"/>
      <c r="K20" s="229"/>
      <c r="L20" s="229"/>
      <c r="M20" s="229"/>
      <c r="N20" s="229"/>
      <c r="O20" s="229"/>
      <c r="P20" s="230"/>
      <c r="Q20" s="32"/>
    </row>
    <row r="21" spans="1:17" ht="4.5" customHeight="1" thickBot="1" x14ac:dyDescent="0.25">
      <c r="A21" s="32"/>
      <c r="B21" s="231"/>
      <c r="C21" s="232"/>
      <c r="D21" s="232"/>
      <c r="E21" s="232"/>
      <c r="F21" s="232"/>
      <c r="G21" s="232"/>
      <c r="H21" s="232"/>
      <c r="I21" s="232"/>
      <c r="J21" s="232"/>
      <c r="K21" s="232"/>
      <c r="L21" s="232"/>
      <c r="M21" s="232"/>
      <c r="N21" s="232"/>
      <c r="O21" s="232"/>
      <c r="P21" s="233"/>
      <c r="Q21" s="32"/>
    </row>
    <row r="22" spans="1:17" ht="45.75" customHeight="1" thickBot="1" x14ac:dyDescent="0.25">
      <c r="A22" s="32"/>
      <c r="B22" s="23" t="s">
        <v>3</v>
      </c>
      <c r="C22" s="206" t="s">
        <v>145</v>
      </c>
      <c r="D22" s="207"/>
      <c r="E22" s="207"/>
      <c r="F22" s="207"/>
      <c r="G22" s="207"/>
      <c r="H22" s="207"/>
      <c r="I22" s="207"/>
      <c r="J22" s="207"/>
      <c r="K22" s="207"/>
      <c r="L22" s="207"/>
      <c r="M22" s="207"/>
      <c r="N22" s="207"/>
      <c r="O22" s="207"/>
      <c r="P22" s="208"/>
      <c r="Q22" s="32"/>
    </row>
    <row r="23" spans="1:17" ht="4.5" customHeight="1" thickBot="1" x14ac:dyDescent="0.25">
      <c r="A23" s="32"/>
      <c r="B23" s="218"/>
      <c r="C23" s="219"/>
      <c r="D23" s="219"/>
      <c r="E23" s="219"/>
      <c r="F23" s="219"/>
      <c r="G23" s="219"/>
      <c r="H23" s="219"/>
      <c r="I23" s="219"/>
      <c r="J23" s="219"/>
      <c r="K23" s="219"/>
      <c r="L23" s="219"/>
      <c r="M23" s="219"/>
      <c r="N23" s="219"/>
      <c r="O23" s="219"/>
      <c r="P23" s="220"/>
      <c r="Q23" s="32"/>
    </row>
    <row r="24" spans="1:17" ht="52.5" customHeight="1" thickBot="1" x14ac:dyDescent="0.25">
      <c r="A24" s="32"/>
      <c r="B24" s="23" t="s">
        <v>12</v>
      </c>
      <c r="C24" s="221" t="s">
        <v>146</v>
      </c>
      <c r="D24" s="235"/>
      <c r="E24" s="235"/>
      <c r="F24" s="235"/>
      <c r="G24" s="235"/>
      <c r="H24" s="235"/>
      <c r="I24" s="235"/>
      <c r="J24" s="235"/>
      <c r="K24" s="235"/>
      <c r="L24" s="235"/>
      <c r="M24" s="235"/>
      <c r="N24" s="235"/>
      <c r="O24" s="235"/>
      <c r="P24" s="236"/>
      <c r="Q24" s="32"/>
    </row>
    <row r="25" spans="1:17" ht="4.5" customHeight="1" thickBot="1" x14ac:dyDescent="0.25">
      <c r="A25" s="32"/>
      <c r="B25" s="218"/>
      <c r="C25" s="219"/>
      <c r="D25" s="219"/>
      <c r="E25" s="219"/>
      <c r="F25" s="219"/>
      <c r="G25" s="219"/>
      <c r="H25" s="219"/>
      <c r="I25" s="219"/>
      <c r="J25" s="219"/>
      <c r="K25" s="219"/>
      <c r="L25" s="219"/>
      <c r="M25" s="219"/>
      <c r="N25" s="219"/>
      <c r="O25" s="219"/>
      <c r="P25" s="220"/>
      <c r="Q25" s="32"/>
    </row>
    <row r="26" spans="1:17" ht="13.5" customHeight="1" thickBot="1" x14ac:dyDescent="0.25">
      <c r="A26" s="32"/>
      <c r="B26" s="2" t="s">
        <v>2</v>
      </c>
      <c r="C26" s="237" t="s">
        <v>100</v>
      </c>
      <c r="D26" s="238"/>
      <c r="E26" s="238"/>
      <c r="F26" s="238"/>
      <c r="G26" s="238"/>
      <c r="H26" s="238"/>
      <c r="I26" s="238"/>
      <c r="J26" s="238"/>
      <c r="K26" s="238"/>
      <c r="L26" s="238"/>
      <c r="M26" s="238"/>
      <c r="N26" s="238"/>
      <c r="O26" s="238"/>
      <c r="P26" s="239"/>
      <c r="Q26" s="32"/>
    </row>
    <row r="27" spans="1:17" ht="4.5" customHeight="1" thickBot="1" x14ac:dyDescent="0.25">
      <c r="A27" s="32"/>
      <c r="B27" s="240"/>
      <c r="C27" s="241"/>
      <c r="D27" s="241"/>
      <c r="E27" s="241"/>
      <c r="F27" s="241"/>
      <c r="G27" s="241"/>
      <c r="H27" s="241"/>
      <c r="I27" s="241"/>
      <c r="J27" s="241"/>
      <c r="K27" s="241"/>
      <c r="L27" s="241"/>
      <c r="M27" s="241"/>
      <c r="N27" s="241"/>
      <c r="O27" s="241"/>
      <c r="P27" s="242"/>
      <c r="Q27" s="32"/>
    </row>
    <row r="28" spans="1:17" ht="12.75" customHeight="1" thickBot="1" x14ac:dyDescent="0.25">
      <c r="A28" s="32"/>
      <c r="B28" s="2" t="s">
        <v>13</v>
      </c>
      <c r="C28" s="11" t="s">
        <v>14</v>
      </c>
      <c r="D28" s="206" t="s">
        <v>101</v>
      </c>
      <c r="E28" s="243"/>
      <c r="F28" s="243"/>
      <c r="G28" s="244"/>
      <c r="H28" s="245" t="s">
        <v>15</v>
      </c>
      <c r="I28" s="245"/>
      <c r="J28" s="245"/>
      <c r="K28" s="206" t="s">
        <v>102</v>
      </c>
      <c r="L28" s="243"/>
      <c r="M28" s="244"/>
      <c r="N28" s="246" t="s">
        <v>16</v>
      </c>
      <c r="O28" s="247"/>
      <c r="P28" s="33" t="s">
        <v>103</v>
      </c>
      <c r="Q28" s="32"/>
    </row>
    <row r="29" spans="1:17" ht="4.5" customHeight="1" thickBot="1" x14ac:dyDescent="0.25">
      <c r="A29" s="32"/>
      <c r="B29" s="248"/>
      <c r="C29" s="227"/>
      <c r="D29" s="227"/>
      <c r="E29" s="227"/>
      <c r="F29" s="227"/>
      <c r="G29" s="227"/>
      <c r="H29" s="227"/>
      <c r="I29" s="227"/>
      <c r="J29" s="227"/>
      <c r="K29" s="227"/>
      <c r="L29" s="227"/>
      <c r="M29" s="227"/>
      <c r="N29" s="227"/>
      <c r="O29" s="227"/>
      <c r="P29" s="249"/>
      <c r="Q29" s="32"/>
    </row>
    <row r="30" spans="1:17" ht="13.5" thickBot="1" x14ac:dyDescent="0.25">
      <c r="A30" s="32"/>
      <c r="B30" s="2" t="s">
        <v>7</v>
      </c>
      <c r="C30" s="217" t="s">
        <v>104</v>
      </c>
      <c r="D30" s="207"/>
      <c r="E30" s="207"/>
      <c r="F30" s="207"/>
      <c r="G30" s="207"/>
      <c r="H30" s="207"/>
      <c r="I30" s="207"/>
      <c r="J30" s="207"/>
      <c r="K30" s="207"/>
      <c r="L30" s="207"/>
      <c r="M30" s="207"/>
      <c r="N30" s="207"/>
      <c r="O30" s="207"/>
      <c r="P30" s="208"/>
      <c r="Q30" s="32"/>
    </row>
    <row r="31" spans="1:17" ht="4.5" customHeight="1" thickBot="1" x14ac:dyDescent="0.25">
      <c r="A31" s="32"/>
      <c r="B31" s="218"/>
      <c r="C31" s="219"/>
      <c r="D31" s="219"/>
      <c r="E31" s="219"/>
      <c r="F31" s="219"/>
      <c r="G31" s="219"/>
      <c r="H31" s="219"/>
      <c r="I31" s="219"/>
      <c r="J31" s="219"/>
      <c r="K31" s="219"/>
      <c r="L31" s="219"/>
      <c r="M31" s="219"/>
      <c r="N31" s="219"/>
      <c r="O31" s="219"/>
      <c r="P31" s="220"/>
      <c r="Q31" s="32"/>
    </row>
    <row r="32" spans="1:17" ht="13.5" thickBot="1" x14ac:dyDescent="0.25">
      <c r="A32" s="32"/>
      <c r="B32" s="2" t="s">
        <v>4</v>
      </c>
      <c r="C32" s="234" t="s">
        <v>147</v>
      </c>
      <c r="D32" s="212"/>
      <c r="E32" s="212"/>
      <c r="F32" s="212"/>
      <c r="G32" s="212"/>
      <c r="H32" s="212"/>
      <c r="I32" s="212"/>
      <c r="J32" s="212"/>
      <c r="K32" s="212"/>
      <c r="L32" s="212"/>
      <c r="M32" s="212"/>
      <c r="N32" s="212"/>
      <c r="O32" s="212"/>
      <c r="P32" s="212"/>
      <c r="Q32" s="32"/>
    </row>
    <row r="33" spans="1:17" ht="4.5" customHeight="1" thickBot="1" x14ac:dyDescent="0.25">
      <c r="A33" s="32"/>
      <c r="B33" s="218"/>
      <c r="C33" s="219"/>
      <c r="D33" s="219"/>
      <c r="E33" s="219"/>
      <c r="F33" s="219"/>
      <c r="G33" s="219"/>
      <c r="H33" s="219"/>
      <c r="I33" s="219"/>
      <c r="J33" s="219"/>
      <c r="K33" s="219"/>
      <c r="L33" s="219"/>
      <c r="M33" s="219"/>
      <c r="N33" s="219"/>
      <c r="O33" s="219"/>
      <c r="P33" s="220"/>
      <c r="Q33" s="32"/>
    </row>
    <row r="34" spans="1:17" ht="13.5" thickBot="1" x14ac:dyDescent="0.25">
      <c r="A34" s="32"/>
      <c r="B34" s="2" t="s">
        <v>23</v>
      </c>
      <c r="C34" s="234" t="s">
        <v>69</v>
      </c>
      <c r="D34" s="212"/>
      <c r="E34" s="212"/>
      <c r="F34" s="212"/>
      <c r="G34" s="212"/>
      <c r="H34" s="212"/>
      <c r="I34" s="212"/>
      <c r="J34" s="212"/>
      <c r="K34" s="212"/>
      <c r="L34" s="212"/>
      <c r="M34" s="212"/>
      <c r="N34" s="212"/>
      <c r="O34" s="212"/>
      <c r="P34" s="213"/>
      <c r="Q34" s="32"/>
    </row>
    <row r="35" spans="1:17" ht="4.5" customHeight="1" thickBot="1" x14ac:dyDescent="0.25">
      <c r="A35" s="32"/>
      <c r="B35" s="214"/>
      <c r="C35" s="215"/>
      <c r="D35" s="215"/>
      <c r="E35" s="215"/>
      <c r="F35" s="215"/>
      <c r="G35" s="215"/>
      <c r="H35" s="215"/>
      <c r="I35" s="215"/>
      <c r="J35" s="215"/>
      <c r="K35" s="215"/>
      <c r="L35" s="215"/>
      <c r="M35" s="215"/>
      <c r="N35" s="215"/>
      <c r="O35" s="215"/>
      <c r="P35" s="216"/>
      <c r="Q35" s="32"/>
    </row>
    <row r="36" spans="1:17" ht="16.5" customHeight="1" thickBot="1" x14ac:dyDescent="0.25">
      <c r="A36" s="32"/>
      <c r="B36" s="2" t="s">
        <v>64</v>
      </c>
      <c r="C36" s="234" t="s">
        <v>69</v>
      </c>
      <c r="D36" s="212"/>
      <c r="E36" s="212"/>
      <c r="F36" s="212"/>
      <c r="G36" s="212"/>
      <c r="H36" s="212"/>
      <c r="I36" s="212"/>
      <c r="J36" s="212"/>
      <c r="K36" s="212"/>
      <c r="L36" s="212"/>
      <c r="M36" s="212"/>
      <c r="N36" s="212"/>
      <c r="O36" s="212"/>
      <c r="P36" s="213"/>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250" t="s">
        <v>17</v>
      </c>
      <c r="C38" s="251"/>
      <c r="D38" s="251"/>
      <c r="E38" s="251"/>
      <c r="F38" s="251"/>
      <c r="G38" s="251"/>
      <c r="H38" s="251"/>
      <c r="I38" s="251"/>
      <c r="J38" s="251"/>
      <c r="K38" s="251"/>
      <c r="L38" s="251"/>
      <c r="M38" s="251"/>
      <c r="N38" s="251"/>
      <c r="O38" s="252"/>
      <c r="P38" s="253"/>
      <c r="Q38" s="32"/>
    </row>
    <row r="39" spans="1:17" ht="13.5" thickBot="1" x14ac:dyDescent="0.25">
      <c r="A39" s="32"/>
      <c r="B39" s="1" t="s">
        <v>22</v>
      </c>
      <c r="C39" s="254" t="s">
        <v>18</v>
      </c>
      <c r="D39" s="255"/>
      <c r="E39" s="255"/>
      <c r="F39" s="255"/>
      <c r="G39" s="256"/>
      <c r="H39" s="254" t="s">
        <v>7</v>
      </c>
      <c r="I39" s="255"/>
      <c r="J39" s="255"/>
      <c r="K39" s="255"/>
      <c r="L39" s="256"/>
      <c r="M39" s="254" t="s">
        <v>19</v>
      </c>
      <c r="N39" s="255"/>
      <c r="O39" s="257"/>
      <c r="P39" s="256"/>
      <c r="Q39" s="32"/>
    </row>
    <row r="40" spans="1:17" ht="12" customHeight="1" x14ac:dyDescent="0.2">
      <c r="A40" s="32"/>
      <c r="B40" s="34" t="s">
        <v>105</v>
      </c>
      <c r="C40" s="258" t="s">
        <v>106</v>
      </c>
      <c r="D40" s="259"/>
      <c r="E40" s="259"/>
      <c r="F40" s="259"/>
      <c r="G40" s="260"/>
      <c r="H40" s="258" t="s">
        <v>104</v>
      </c>
      <c r="I40" s="259"/>
      <c r="J40" s="259"/>
      <c r="K40" s="259"/>
      <c r="L40" s="260"/>
      <c r="M40" s="258" t="s">
        <v>107</v>
      </c>
      <c r="N40" s="259"/>
      <c r="O40" s="259"/>
      <c r="P40" s="261"/>
      <c r="Q40" s="32"/>
    </row>
    <row r="41" spans="1:17" ht="23.25" customHeight="1" x14ac:dyDescent="0.2">
      <c r="A41" s="32"/>
      <c r="B41" s="35" t="s">
        <v>108</v>
      </c>
      <c r="C41" s="258" t="s">
        <v>138</v>
      </c>
      <c r="D41" s="259"/>
      <c r="E41" s="259"/>
      <c r="F41" s="259"/>
      <c r="G41" s="260"/>
      <c r="H41" s="258" t="s">
        <v>104</v>
      </c>
      <c r="I41" s="259"/>
      <c r="J41" s="259"/>
      <c r="K41" s="259"/>
      <c r="L41" s="260"/>
      <c r="M41" s="258" t="s">
        <v>107</v>
      </c>
      <c r="N41" s="259"/>
      <c r="O41" s="259"/>
      <c r="P41" s="261"/>
      <c r="Q41" s="32"/>
    </row>
    <row r="42" spans="1:17" ht="13.5" customHeight="1" x14ac:dyDescent="0.2">
      <c r="A42" s="32"/>
      <c r="B42" s="12"/>
      <c r="C42" s="262"/>
      <c r="D42" s="263"/>
      <c r="E42" s="263"/>
      <c r="F42" s="263"/>
      <c r="G42" s="264"/>
      <c r="H42" s="262"/>
      <c r="I42" s="263"/>
      <c r="J42" s="263"/>
      <c r="K42" s="263"/>
      <c r="L42" s="264"/>
      <c r="M42" s="262"/>
      <c r="N42" s="263"/>
      <c r="O42" s="263"/>
      <c r="P42" s="265"/>
      <c r="Q42" s="32"/>
    </row>
    <row r="43" spans="1:17" ht="12.75" customHeight="1" x14ac:dyDescent="0.2">
      <c r="A43" s="32"/>
      <c r="B43" s="12"/>
      <c r="C43" s="262"/>
      <c r="D43" s="263"/>
      <c r="E43" s="263"/>
      <c r="F43" s="263"/>
      <c r="G43" s="264"/>
      <c r="H43" s="262"/>
      <c r="I43" s="263"/>
      <c r="J43" s="263"/>
      <c r="K43" s="263"/>
      <c r="L43" s="264"/>
      <c r="M43" s="262"/>
      <c r="N43" s="263"/>
      <c r="O43" s="263"/>
      <c r="P43" s="265"/>
      <c r="Q43" s="32"/>
    </row>
    <row r="44" spans="1:17" ht="11.25" customHeight="1" thickBot="1" x14ac:dyDescent="0.25">
      <c r="A44" s="32"/>
      <c r="B44" s="8"/>
      <c r="C44" s="268"/>
      <c r="D44" s="269"/>
      <c r="E44" s="269"/>
      <c r="F44" s="269"/>
      <c r="G44" s="270"/>
      <c r="H44" s="268"/>
      <c r="I44" s="269"/>
      <c r="J44" s="269"/>
      <c r="K44" s="269"/>
      <c r="L44" s="270"/>
      <c r="M44" s="268"/>
      <c r="N44" s="269"/>
      <c r="O44" s="269"/>
      <c r="P44" s="271"/>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228" t="s">
        <v>8</v>
      </c>
      <c r="C46" s="229"/>
      <c r="D46" s="229"/>
      <c r="E46" s="229"/>
      <c r="F46" s="229"/>
      <c r="G46" s="229"/>
      <c r="H46" s="229"/>
      <c r="I46" s="229"/>
      <c r="J46" s="229"/>
      <c r="K46" s="229"/>
      <c r="L46" s="229"/>
      <c r="M46" s="229"/>
      <c r="N46" s="229"/>
      <c r="O46" s="229"/>
      <c r="P46" s="230"/>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272" t="s">
        <v>20</v>
      </c>
      <c r="C48" s="9" t="s">
        <v>9</v>
      </c>
      <c r="D48" s="47" t="s">
        <v>126</v>
      </c>
      <c r="E48" s="47" t="s">
        <v>127</v>
      </c>
      <c r="F48" s="47" t="s">
        <v>128</v>
      </c>
      <c r="G48" s="47" t="s">
        <v>129</v>
      </c>
      <c r="H48" s="47" t="s">
        <v>130</v>
      </c>
      <c r="I48" s="47" t="s">
        <v>131</v>
      </c>
      <c r="J48" s="47" t="s">
        <v>132</v>
      </c>
      <c r="K48" s="47" t="s">
        <v>133</v>
      </c>
      <c r="L48" s="47" t="s">
        <v>134</v>
      </c>
      <c r="M48" s="47" t="s">
        <v>135</v>
      </c>
      <c r="N48" s="47" t="s">
        <v>136</v>
      </c>
      <c r="O48" s="47" t="s">
        <v>137</v>
      </c>
      <c r="P48" s="15" t="s">
        <v>24</v>
      </c>
      <c r="Q48" s="32"/>
    </row>
    <row r="49" spans="1:17" ht="13.5" thickBot="1" x14ac:dyDescent="0.25">
      <c r="A49" s="32"/>
      <c r="B49" s="273"/>
      <c r="C49" s="10" t="s">
        <v>10</v>
      </c>
      <c r="D49" s="13"/>
      <c r="E49" s="13"/>
      <c r="F49" s="13"/>
      <c r="G49" s="13"/>
      <c r="H49" s="13"/>
      <c r="I49" s="13"/>
      <c r="J49" s="13"/>
      <c r="K49" s="13"/>
      <c r="L49" s="13"/>
      <c r="M49" s="13"/>
      <c r="N49" s="13"/>
      <c r="O49" s="45">
        <f>'Registro Toma Poses '!C12</f>
        <v>0</v>
      </c>
      <c r="P49" s="14"/>
      <c r="Q49" s="32"/>
    </row>
    <row r="50" spans="1:17" ht="4.5" customHeight="1" thickBot="1" x14ac:dyDescent="0.25">
      <c r="A50" s="32"/>
      <c r="B50" s="214">
        <v>0.9</v>
      </c>
      <c r="C50" s="274"/>
      <c r="D50" s="274"/>
      <c r="E50" s="274"/>
      <c r="F50" s="274"/>
      <c r="G50" s="274"/>
      <c r="H50" s="274"/>
      <c r="I50" s="274"/>
      <c r="J50" s="274"/>
      <c r="K50" s="274"/>
      <c r="L50" s="274"/>
      <c r="M50" s="274"/>
      <c r="N50" s="274"/>
      <c r="O50" s="274"/>
      <c r="P50" s="275"/>
      <c r="Q50" s="32"/>
    </row>
    <row r="51" spans="1:17" ht="13.5" thickBot="1" x14ac:dyDescent="0.25">
      <c r="A51" s="32"/>
      <c r="B51" s="228" t="s">
        <v>21</v>
      </c>
      <c r="C51" s="229"/>
      <c r="D51" s="229"/>
      <c r="E51" s="229"/>
      <c r="F51" s="229"/>
      <c r="G51" s="229"/>
      <c r="H51" s="229"/>
      <c r="I51" s="229"/>
      <c r="J51" s="229"/>
      <c r="K51" s="229"/>
      <c r="L51" s="229"/>
      <c r="M51" s="229"/>
      <c r="N51" s="229"/>
      <c r="O51" s="229"/>
      <c r="P51" s="230"/>
      <c r="Q51" s="32"/>
    </row>
    <row r="52" spans="1:17" x14ac:dyDescent="0.2">
      <c r="A52" s="32"/>
      <c r="B52" s="276" t="s">
        <v>109</v>
      </c>
      <c r="C52" s="277"/>
      <c r="D52" s="277"/>
      <c r="E52" s="277"/>
      <c r="F52" s="277"/>
      <c r="G52" s="277"/>
      <c r="H52" s="277"/>
      <c r="I52" s="277"/>
      <c r="J52" s="277"/>
      <c r="K52" s="277"/>
      <c r="L52" s="277"/>
      <c r="M52" s="277"/>
      <c r="N52" s="277"/>
      <c r="O52" s="277"/>
      <c r="P52" s="278"/>
      <c r="Q52" s="32"/>
    </row>
    <row r="53" spans="1:17" x14ac:dyDescent="0.2">
      <c r="A53" s="32"/>
      <c r="B53" s="279"/>
      <c r="C53" s="280"/>
      <c r="D53" s="280"/>
      <c r="E53" s="280"/>
      <c r="F53" s="280"/>
      <c r="G53" s="280"/>
      <c r="H53" s="280"/>
      <c r="I53" s="280"/>
      <c r="J53" s="280"/>
      <c r="K53" s="280"/>
      <c r="L53" s="280"/>
      <c r="M53" s="280"/>
      <c r="N53" s="280"/>
      <c r="O53" s="280"/>
      <c r="P53" s="281"/>
      <c r="Q53" s="32"/>
    </row>
    <row r="54" spans="1:17" x14ac:dyDescent="0.2">
      <c r="A54" s="32"/>
      <c r="B54" s="279"/>
      <c r="C54" s="280"/>
      <c r="D54" s="280"/>
      <c r="E54" s="280"/>
      <c r="F54" s="280"/>
      <c r="G54" s="280"/>
      <c r="H54" s="280"/>
      <c r="I54" s="280"/>
      <c r="J54" s="280"/>
      <c r="K54" s="280"/>
      <c r="L54" s="280"/>
      <c r="M54" s="280"/>
      <c r="N54" s="280"/>
      <c r="O54" s="280"/>
      <c r="P54" s="281"/>
      <c r="Q54" s="32"/>
    </row>
    <row r="55" spans="1:17" x14ac:dyDescent="0.2">
      <c r="A55" s="32"/>
      <c r="B55" s="279"/>
      <c r="C55" s="280"/>
      <c r="D55" s="280"/>
      <c r="E55" s="280"/>
      <c r="F55" s="280"/>
      <c r="G55" s="280"/>
      <c r="H55" s="280"/>
      <c r="I55" s="280"/>
      <c r="J55" s="280"/>
      <c r="K55" s="280"/>
      <c r="L55" s="280"/>
      <c r="M55" s="280"/>
      <c r="N55" s="280"/>
      <c r="O55" s="280"/>
      <c r="P55" s="281"/>
      <c r="Q55" s="32"/>
    </row>
    <row r="56" spans="1:17" x14ac:dyDescent="0.2">
      <c r="A56" s="32"/>
      <c r="B56" s="279"/>
      <c r="C56" s="280"/>
      <c r="D56" s="280"/>
      <c r="E56" s="280"/>
      <c r="F56" s="280"/>
      <c r="G56" s="280"/>
      <c r="H56" s="280"/>
      <c r="I56" s="280"/>
      <c r="J56" s="280"/>
      <c r="K56" s="280"/>
      <c r="L56" s="280"/>
      <c r="M56" s="280"/>
      <c r="N56" s="280"/>
      <c r="O56" s="280"/>
      <c r="P56" s="281"/>
      <c r="Q56" s="32"/>
    </row>
    <row r="57" spans="1:17" x14ac:dyDescent="0.2">
      <c r="A57" s="32"/>
      <c r="B57" s="279"/>
      <c r="C57" s="280"/>
      <c r="D57" s="280"/>
      <c r="E57" s="280"/>
      <c r="F57" s="280"/>
      <c r="G57" s="280"/>
      <c r="H57" s="280"/>
      <c r="I57" s="280"/>
      <c r="J57" s="280"/>
      <c r="K57" s="280"/>
      <c r="L57" s="280"/>
      <c r="M57" s="280"/>
      <c r="N57" s="280"/>
      <c r="O57" s="280"/>
      <c r="P57" s="281"/>
      <c r="Q57" s="32"/>
    </row>
    <row r="58" spans="1:17" x14ac:dyDescent="0.2">
      <c r="A58" s="32"/>
      <c r="B58" s="279"/>
      <c r="C58" s="280"/>
      <c r="D58" s="280"/>
      <c r="E58" s="280"/>
      <c r="F58" s="280"/>
      <c r="G58" s="280"/>
      <c r="H58" s="280"/>
      <c r="I58" s="280"/>
      <c r="J58" s="280"/>
      <c r="K58" s="280"/>
      <c r="L58" s="280"/>
      <c r="M58" s="280"/>
      <c r="N58" s="280"/>
      <c r="O58" s="280"/>
      <c r="P58" s="281"/>
      <c r="Q58" s="32"/>
    </row>
    <row r="59" spans="1:17" x14ac:dyDescent="0.2">
      <c r="A59" s="32"/>
      <c r="B59" s="279"/>
      <c r="C59" s="280"/>
      <c r="D59" s="280"/>
      <c r="E59" s="280"/>
      <c r="F59" s="280"/>
      <c r="G59" s="280"/>
      <c r="H59" s="280"/>
      <c r="I59" s="280"/>
      <c r="J59" s="280"/>
      <c r="K59" s="280"/>
      <c r="L59" s="280"/>
      <c r="M59" s="280"/>
      <c r="N59" s="280"/>
      <c r="O59" s="280"/>
      <c r="P59" s="281"/>
      <c r="Q59" s="32"/>
    </row>
    <row r="60" spans="1:17" x14ac:dyDescent="0.2">
      <c r="A60" s="32"/>
      <c r="B60" s="279"/>
      <c r="C60" s="280"/>
      <c r="D60" s="280"/>
      <c r="E60" s="280"/>
      <c r="F60" s="280"/>
      <c r="G60" s="280"/>
      <c r="H60" s="280"/>
      <c r="I60" s="280"/>
      <c r="J60" s="280"/>
      <c r="K60" s="280"/>
      <c r="L60" s="280"/>
      <c r="M60" s="280"/>
      <c r="N60" s="280"/>
      <c r="O60" s="280"/>
      <c r="P60" s="281"/>
      <c r="Q60" s="32"/>
    </row>
    <row r="61" spans="1:17" x14ac:dyDescent="0.2">
      <c r="A61" s="32"/>
      <c r="B61" s="279"/>
      <c r="C61" s="280"/>
      <c r="D61" s="280"/>
      <c r="E61" s="280"/>
      <c r="F61" s="280"/>
      <c r="G61" s="280"/>
      <c r="H61" s="280"/>
      <c r="I61" s="280"/>
      <c r="J61" s="280"/>
      <c r="K61" s="280"/>
      <c r="L61" s="280"/>
      <c r="M61" s="280"/>
      <c r="N61" s="280"/>
      <c r="O61" s="280"/>
      <c r="P61" s="281"/>
      <c r="Q61" s="32"/>
    </row>
    <row r="62" spans="1:17" x14ac:dyDescent="0.2">
      <c r="A62" s="32"/>
      <c r="B62" s="279"/>
      <c r="C62" s="280"/>
      <c r="D62" s="280"/>
      <c r="E62" s="280"/>
      <c r="F62" s="280"/>
      <c r="G62" s="280"/>
      <c r="H62" s="280"/>
      <c r="I62" s="280"/>
      <c r="J62" s="280"/>
      <c r="K62" s="280"/>
      <c r="L62" s="280"/>
      <c r="M62" s="280"/>
      <c r="N62" s="280"/>
      <c r="O62" s="280"/>
      <c r="P62" s="281"/>
      <c r="Q62" s="32"/>
    </row>
    <row r="63" spans="1:17" x14ac:dyDescent="0.2">
      <c r="A63" s="32"/>
      <c r="B63" s="279"/>
      <c r="C63" s="280"/>
      <c r="D63" s="280"/>
      <c r="E63" s="280"/>
      <c r="F63" s="280"/>
      <c r="G63" s="280"/>
      <c r="H63" s="280"/>
      <c r="I63" s="280"/>
      <c r="J63" s="280"/>
      <c r="K63" s="280"/>
      <c r="L63" s="280"/>
      <c r="M63" s="280"/>
      <c r="N63" s="280"/>
      <c r="O63" s="280"/>
      <c r="P63" s="281"/>
      <c r="Q63" s="32"/>
    </row>
    <row r="64" spans="1:17" x14ac:dyDescent="0.2">
      <c r="A64" s="32"/>
      <c r="B64" s="279"/>
      <c r="C64" s="280"/>
      <c r="D64" s="280"/>
      <c r="E64" s="280"/>
      <c r="F64" s="280"/>
      <c r="G64" s="280"/>
      <c r="H64" s="280"/>
      <c r="I64" s="280"/>
      <c r="J64" s="280"/>
      <c r="K64" s="280"/>
      <c r="L64" s="280"/>
      <c r="M64" s="280"/>
      <c r="N64" s="280"/>
      <c r="O64" s="280"/>
      <c r="P64" s="281"/>
      <c r="Q64" s="32"/>
    </row>
    <row r="65" spans="1:17" x14ac:dyDescent="0.2">
      <c r="A65" s="32"/>
      <c r="B65" s="279"/>
      <c r="C65" s="280"/>
      <c r="D65" s="280"/>
      <c r="E65" s="280"/>
      <c r="F65" s="280"/>
      <c r="G65" s="280"/>
      <c r="H65" s="280"/>
      <c r="I65" s="280"/>
      <c r="J65" s="280"/>
      <c r="K65" s="280"/>
      <c r="L65" s="280"/>
      <c r="M65" s="280"/>
      <c r="N65" s="280"/>
      <c r="O65" s="280"/>
      <c r="P65" s="281"/>
      <c r="Q65" s="32"/>
    </row>
    <row r="66" spans="1:17" x14ac:dyDescent="0.2">
      <c r="A66" s="32"/>
      <c r="B66" s="279"/>
      <c r="C66" s="280"/>
      <c r="D66" s="280"/>
      <c r="E66" s="280"/>
      <c r="F66" s="280"/>
      <c r="G66" s="280"/>
      <c r="H66" s="280"/>
      <c r="I66" s="280"/>
      <c r="J66" s="280"/>
      <c r="K66" s="280"/>
      <c r="L66" s="280"/>
      <c r="M66" s="280"/>
      <c r="N66" s="280"/>
      <c r="O66" s="280"/>
      <c r="P66" s="281"/>
      <c r="Q66" s="32"/>
    </row>
    <row r="67" spans="1:17" ht="13.5" thickBot="1" x14ac:dyDescent="0.25">
      <c r="A67" s="32"/>
      <c r="B67" s="282"/>
      <c r="C67" s="283"/>
      <c r="D67" s="283"/>
      <c r="E67" s="283"/>
      <c r="F67" s="283"/>
      <c r="G67" s="283"/>
      <c r="H67" s="283"/>
      <c r="I67" s="283"/>
      <c r="J67" s="283"/>
      <c r="K67" s="283"/>
      <c r="L67" s="283"/>
      <c r="M67" s="283"/>
      <c r="N67" s="283"/>
      <c r="O67" s="283"/>
      <c r="P67" s="284"/>
      <c r="Q67" s="32"/>
    </row>
    <row r="68" spans="1:17" s="21" customFormat="1" ht="4.5" customHeight="1" thickBot="1" x14ac:dyDescent="0.25">
      <c r="A68" s="285"/>
      <c r="B68" s="285"/>
      <c r="C68" s="285"/>
      <c r="D68" s="285"/>
      <c r="E68" s="285"/>
      <c r="F68" s="285"/>
      <c r="G68" s="285"/>
      <c r="H68" s="285"/>
      <c r="I68" s="285"/>
      <c r="J68" s="285"/>
      <c r="K68" s="285"/>
      <c r="L68" s="285"/>
      <c r="M68" s="285"/>
      <c r="N68" s="285"/>
      <c r="O68" s="285"/>
      <c r="P68" s="285"/>
      <c r="Q68" s="285"/>
    </row>
    <row r="69" spans="1:17" ht="80.25" customHeight="1" thickBot="1" x14ac:dyDescent="0.25">
      <c r="A69" s="32"/>
      <c r="B69" s="20" t="s">
        <v>5</v>
      </c>
      <c r="C69" s="286"/>
      <c r="D69" s="287"/>
      <c r="E69" s="287"/>
      <c r="F69" s="287"/>
      <c r="G69" s="287"/>
      <c r="H69" s="287"/>
      <c r="I69" s="287"/>
      <c r="J69" s="287"/>
      <c r="K69" s="287"/>
      <c r="L69" s="287"/>
      <c r="M69" s="287"/>
      <c r="N69" s="287"/>
      <c r="O69" s="287"/>
      <c r="P69" s="288"/>
      <c r="Q69" s="32"/>
    </row>
    <row r="70" spans="1:17" ht="41.25" customHeight="1" thickBot="1" x14ac:dyDescent="0.25">
      <c r="A70" s="32"/>
      <c r="B70" s="19" t="s">
        <v>63</v>
      </c>
      <c r="C70" s="234" t="s">
        <v>139</v>
      </c>
      <c r="D70" s="212"/>
      <c r="E70" s="212"/>
      <c r="F70" s="212"/>
      <c r="G70" s="212"/>
      <c r="H70" s="212"/>
      <c r="I70" s="212"/>
      <c r="J70" s="212"/>
      <c r="K70" s="212"/>
      <c r="L70" s="212"/>
      <c r="M70" s="212"/>
      <c r="N70" s="212"/>
      <c r="O70" s="212"/>
      <c r="P70" s="213"/>
      <c r="Q70" s="32"/>
    </row>
    <row r="71" spans="1:17" ht="27.75" customHeight="1" thickBot="1" x14ac:dyDescent="0.25">
      <c r="A71" s="32"/>
      <c r="B71" s="19" t="s">
        <v>84</v>
      </c>
      <c r="C71" s="266"/>
      <c r="D71" s="266"/>
      <c r="E71" s="266"/>
      <c r="F71" s="266"/>
      <c r="G71" s="266"/>
      <c r="H71" s="266"/>
      <c r="I71" s="266"/>
      <c r="J71" s="266"/>
      <c r="K71" s="266"/>
      <c r="L71" s="266"/>
      <c r="M71" s="266"/>
      <c r="N71" s="266"/>
      <c r="O71" s="266"/>
      <c r="P71" s="267"/>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7"/>
      <c r="G120" s="37"/>
      <c r="H120" s="37"/>
      <c r="I120" s="38"/>
      <c r="J120" s="38"/>
      <c r="K120" s="38"/>
      <c r="L120" s="38"/>
      <c r="M120" s="38"/>
      <c r="N120" s="38"/>
      <c r="O120" s="38"/>
      <c r="P120" s="38"/>
      <c r="Q120" s="38"/>
      <c r="R120" s="38"/>
      <c r="S120" s="38"/>
    </row>
    <row r="121" spans="1:19" ht="76.5" x14ac:dyDescent="0.2">
      <c r="A121" s="38"/>
      <c r="B121" s="42" t="s">
        <v>77</v>
      </c>
      <c r="C121" s="38"/>
      <c r="D121" s="38">
        <v>2014</v>
      </c>
      <c r="E121" s="38"/>
      <c r="F121" s="37"/>
      <c r="G121" s="37"/>
      <c r="H121" s="37"/>
      <c r="I121" s="38"/>
      <c r="J121" s="38"/>
      <c r="K121" s="38"/>
      <c r="L121" s="38"/>
      <c r="M121" s="38"/>
      <c r="N121" s="38"/>
      <c r="O121" s="38"/>
      <c r="P121" s="38"/>
      <c r="Q121" s="38"/>
      <c r="R121" s="38"/>
      <c r="S121" s="38"/>
    </row>
    <row r="122" spans="1:19" ht="63.75" x14ac:dyDescent="0.2">
      <c r="A122" s="38"/>
      <c r="B122" s="42" t="s">
        <v>78</v>
      </c>
      <c r="C122" s="38"/>
      <c r="D122" s="38">
        <v>2016</v>
      </c>
      <c r="E122" s="38"/>
      <c r="F122" s="37"/>
      <c r="G122" s="37"/>
      <c r="H122" s="37"/>
      <c r="I122" s="38"/>
      <c r="J122" s="38"/>
      <c r="K122" s="38"/>
      <c r="L122" s="38"/>
      <c r="M122" s="38"/>
      <c r="N122" s="38"/>
      <c r="O122" s="38"/>
      <c r="P122" s="38"/>
      <c r="Q122" s="38"/>
      <c r="R122" s="38"/>
      <c r="S122" s="38"/>
    </row>
    <row r="123" spans="1:19" ht="38.25" x14ac:dyDescent="0.2">
      <c r="A123" s="38"/>
      <c r="B123" s="42" t="s">
        <v>82</v>
      </c>
      <c r="C123" s="38"/>
      <c r="D123" s="38">
        <v>2017</v>
      </c>
      <c r="E123" s="38"/>
      <c r="F123" s="37"/>
      <c r="G123" s="37"/>
      <c r="H123" s="37"/>
      <c r="I123" s="38"/>
      <c r="J123" s="38"/>
      <c r="K123" s="38"/>
      <c r="L123" s="38"/>
      <c r="M123" s="38"/>
      <c r="N123" s="38"/>
      <c r="O123" s="38"/>
      <c r="P123" s="38"/>
      <c r="Q123" s="38"/>
      <c r="R123" s="38"/>
      <c r="S123" s="38"/>
    </row>
    <row r="124" spans="1:19" ht="63.75" x14ac:dyDescent="0.2">
      <c r="A124" s="38"/>
      <c r="B124" s="42" t="s">
        <v>79</v>
      </c>
      <c r="C124" s="38"/>
      <c r="D124" s="38"/>
      <c r="E124" s="38"/>
      <c r="F124" s="37"/>
      <c r="G124" s="37"/>
      <c r="H124" s="37"/>
      <c r="I124" s="38"/>
      <c r="J124" s="38"/>
      <c r="K124" s="38"/>
      <c r="L124" s="38"/>
      <c r="M124" s="38"/>
      <c r="N124" s="38"/>
      <c r="O124" s="38"/>
      <c r="P124" s="38"/>
      <c r="Q124" s="38"/>
      <c r="R124" s="38"/>
      <c r="S124" s="38"/>
    </row>
    <row r="125" spans="1:19" ht="63.75" x14ac:dyDescent="0.2">
      <c r="A125" s="38"/>
      <c r="B125" s="42" t="s">
        <v>80</v>
      </c>
      <c r="C125" s="38"/>
      <c r="D125" s="38"/>
      <c r="E125" s="38"/>
      <c r="F125" s="37"/>
      <c r="G125" s="37"/>
      <c r="H125" s="37"/>
      <c r="I125" s="38"/>
      <c r="J125" s="38"/>
      <c r="K125" s="38"/>
      <c r="L125" s="38"/>
      <c r="M125" s="38"/>
      <c r="N125" s="38"/>
      <c r="O125" s="38"/>
      <c r="P125" s="38"/>
      <c r="Q125" s="38"/>
      <c r="R125" s="38"/>
      <c r="S125" s="38"/>
    </row>
    <row r="126" spans="1:19" ht="51" x14ac:dyDescent="0.2">
      <c r="A126" s="38"/>
      <c r="B126" s="42" t="s">
        <v>81</v>
      </c>
      <c r="C126" s="38"/>
      <c r="D126" s="38"/>
      <c r="E126" s="38"/>
      <c r="F126" s="37"/>
      <c r="G126" s="37"/>
      <c r="H126" s="37"/>
      <c r="I126" s="38"/>
      <c r="J126" s="38"/>
      <c r="K126" s="38"/>
      <c r="L126" s="38"/>
      <c r="M126" s="38"/>
      <c r="N126" s="38"/>
      <c r="O126" s="38"/>
      <c r="P126" s="38"/>
      <c r="Q126" s="38"/>
      <c r="R126" s="38"/>
      <c r="S126" s="38"/>
    </row>
    <row r="127" spans="1:19" x14ac:dyDescent="0.2">
      <c r="A127" s="38"/>
      <c r="B127" s="42" t="s">
        <v>114</v>
      </c>
      <c r="C127" s="37"/>
      <c r="D127" s="37"/>
      <c r="E127" s="37"/>
      <c r="F127" s="37"/>
      <c r="G127" s="37"/>
      <c r="H127" s="37"/>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C71:P71"/>
    <mergeCell ref="C44:G44"/>
    <mergeCell ref="H44:L44"/>
    <mergeCell ref="M44:P44"/>
    <mergeCell ref="B46:P46"/>
    <mergeCell ref="B48:B49"/>
    <mergeCell ref="B50:P50"/>
    <mergeCell ref="B51:P51"/>
    <mergeCell ref="B52:P67"/>
    <mergeCell ref="A68:Q68"/>
    <mergeCell ref="C69:P69"/>
    <mergeCell ref="C70:P70"/>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22:P22"/>
    <mergeCell ref="B11:P11"/>
    <mergeCell ref="C12:P12"/>
    <mergeCell ref="B13:P13"/>
    <mergeCell ref="C14:P14"/>
    <mergeCell ref="B15:P15"/>
    <mergeCell ref="C16:P16"/>
    <mergeCell ref="B17:P17"/>
    <mergeCell ref="C18:P18"/>
    <mergeCell ref="B19:P19"/>
    <mergeCell ref="B20:P20"/>
    <mergeCell ref="B21:P21"/>
    <mergeCell ref="B7:P8"/>
    <mergeCell ref="B9:P9"/>
    <mergeCell ref="D10:G10"/>
    <mergeCell ref="H10:J10"/>
    <mergeCell ref="K10:N10"/>
    <mergeCell ref="O10:P10"/>
    <mergeCell ref="B2:B5"/>
    <mergeCell ref="C2:M2"/>
    <mergeCell ref="N2:P2"/>
    <mergeCell ref="C3:M3"/>
    <mergeCell ref="N3:P3"/>
    <mergeCell ref="C4:M4"/>
    <mergeCell ref="N4:P4"/>
    <mergeCell ref="C5:M5"/>
    <mergeCell ref="N5:P5"/>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F12"/>
  <sheetViews>
    <sheetView topLeftCell="A10" workbookViewId="0">
      <selection activeCell="C24" sqref="C24:P24"/>
    </sheetView>
  </sheetViews>
  <sheetFormatPr baseColWidth="10" defaultRowHeight="12.75" x14ac:dyDescent="0.2"/>
  <cols>
    <col min="1" max="1" width="27.140625" customWidth="1"/>
    <col min="2" max="2" width="40.5703125" customWidth="1"/>
    <col min="3" max="3" width="15.5703125" customWidth="1"/>
    <col min="6" max="6" width="15.85546875" customWidth="1"/>
  </cols>
  <sheetData>
    <row r="1" spans="1:6" ht="18.75" thickTop="1" x14ac:dyDescent="0.25">
      <c r="A1" s="308"/>
      <c r="B1" s="311" t="s">
        <v>56</v>
      </c>
      <c r="C1" s="311"/>
      <c r="D1" s="312" t="s">
        <v>86</v>
      </c>
      <c r="E1" s="313"/>
      <c r="F1" s="314"/>
    </row>
    <row r="2" spans="1:6" ht="18" x14ac:dyDescent="0.25">
      <c r="A2" s="309"/>
      <c r="B2" s="315" t="s">
        <v>87</v>
      </c>
      <c r="C2" s="315"/>
      <c r="D2" s="316" t="s">
        <v>88</v>
      </c>
      <c r="E2" s="317"/>
      <c r="F2" s="318"/>
    </row>
    <row r="3" spans="1:6" ht="18" x14ac:dyDescent="0.25">
      <c r="A3" s="309"/>
      <c r="B3" s="315" t="s">
        <v>89</v>
      </c>
      <c r="C3" s="315"/>
      <c r="D3" s="316" t="s">
        <v>90</v>
      </c>
      <c r="E3" s="317"/>
      <c r="F3" s="318"/>
    </row>
    <row r="4" spans="1:6" ht="27.75" customHeight="1" thickBot="1" x14ac:dyDescent="0.3">
      <c r="A4" s="310"/>
      <c r="B4" s="319" t="s">
        <v>91</v>
      </c>
      <c r="C4" s="319"/>
      <c r="D4" s="320" t="s">
        <v>61</v>
      </c>
      <c r="E4" s="321"/>
      <c r="F4" s="322"/>
    </row>
    <row r="5" spans="1:6" ht="18.75" thickTop="1" x14ac:dyDescent="0.25">
      <c r="A5" s="25"/>
      <c r="B5" s="24"/>
      <c r="C5" s="26"/>
      <c r="D5" s="27"/>
      <c r="E5" s="27"/>
      <c r="F5" s="27"/>
    </row>
    <row r="6" spans="1:6" ht="15.75" x14ac:dyDescent="0.25">
      <c r="A6" s="28" t="s">
        <v>0</v>
      </c>
      <c r="C6" s="299"/>
      <c r="D6" s="299"/>
      <c r="E6" s="299"/>
      <c r="F6" s="299"/>
    </row>
    <row r="7" spans="1:6" ht="13.5" thickBot="1" x14ac:dyDescent="0.25">
      <c r="A7" s="28"/>
    </row>
    <row r="8" spans="1:6" ht="14.25" thickTop="1" thickBot="1" x14ac:dyDescent="0.25">
      <c r="A8" s="300" t="s">
        <v>92</v>
      </c>
      <c r="B8" s="302" t="s">
        <v>141</v>
      </c>
      <c r="C8" s="304"/>
      <c r="D8" s="304"/>
      <c r="E8" s="304"/>
      <c r="F8" s="305"/>
    </row>
    <row r="9" spans="1:6" ht="13.5" thickBot="1" x14ac:dyDescent="0.25">
      <c r="A9" s="301"/>
      <c r="B9" s="303"/>
      <c r="C9" s="31" t="s">
        <v>93</v>
      </c>
      <c r="D9" s="306" t="s">
        <v>94</v>
      </c>
      <c r="E9" s="306"/>
      <c r="F9" s="307"/>
    </row>
    <row r="10" spans="1:6" ht="50.45" customHeight="1" thickBot="1" x14ac:dyDescent="0.25">
      <c r="A10" s="289" t="s">
        <v>95</v>
      </c>
      <c r="B10" s="29"/>
      <c r="C10" s="291"/>
      <c r="D10" s="293"/>
      <c r="E10" s="294"/>
      <c r="F10" s="295"/>
    </row>
    <row r="11" spans="1:6" ht="115.9" customHeight="1" thickBot="1" x14ac:dyDescent="0.25">
      <c r="A11" s="290"/>
      <c r="B11" s="29"/>
      <c r="C11" s="292"/>
      <c r="D11" s="296"/>
      <c r="E11" s="297"/>
      <c r="F11" s="298"/>
    </row>
    <row r="12" spans="1:6" x14ac:dyDescent="0.2">
      <c r="C12" s="46">
        <f>C10</f>
        <v>0</v>
      </c>
    </row>
  </sheetData>
  <mergeCells count="17">
    <mergeCell ref="A1:A4"/>
    <mergeCell ref="B1:C1"/>
    <mergeCell ref="D1:F1"/>
    <mergeCell ref="B2:C2"/>
    <mergeCell ref="D2:F2"/>
    <mergeCell ref="B3:C3"/>
    <mergeCell ref="D3:F3"/>
    <mergeCell ref="B4:C4"/>
    <mergeCell ref="D4:F4"/>
    <mergeCell ref="A10:A11"/>
    <mergeCell ref="C10:C11"/>
    <mergeCell ref="D10:F11"/>
    <mergeCell ref="C6:F6"/>
    <mergeCell ref="A8:A9"/>
    <mergeCell ref="B8:B9"/>
    <mergeCell ref="C8:F8"/>
    <mergeCell ref="D9:F9"/>
  </mergeCells>
  <pageMargins left="0.7" right="0.7" top="0.75" bottom="0.75" header="0.3" footer="0.3"/>
  <pageSetup paperSize="1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S171"/>
  <sheetViews>
    <sheetView workbookViewId="0">
      <selection activeCell="C24" sqref="C24:P24"/>
    </sheetView>
  </sheetViews>
  <sheetFormatPr baseColWidth="10" defaultColWidth="11.42578125" defaultRowHeight="12.75" x14ac:dyDescent="0.2"/>
  <cols>
    <col min="1" max="1" width="3" style="3" customWidth="1"/>
    <col min="2" max="2" width="30" style="3" customWidth="1"/>
    <col min="3" max="3" width="16.85546875" style="3" customWidth="1"/>
    <col min="4" max="4" width="6" style="3" bestFit="1" customWidth="1"/>
    <col min="5" max="5" width="6.42578125" style="3" customWidth="1"/>
    <col min="6" max="6" width="6.5703125" style="3" bestFit="1" customWidth="1"/>
    <col min="7" max="7" width="6.140625" style="3" bestFit="1" customWidth="1"/>
    <col min="8" max="8" width="6.42578125" style="3" bestFit="1" customWidth="1"/>
    <col min="9" max="9" width="6" style="3" bestFit="1" customWidth="1"/>
    <col min="10" max="11" width="6.5703125" style="3" bestFit="1" customWidth="1"/>
    <col min="12" max="12" width="9.140625" style="3" customWidth="1"/>
    <col min="13" max="13" width="8.42578125" style="3" customWidth="1"/>
    <col min="14" max="14" width="6.42578125" style="3" customWidth="1"/>
    <col min="15" max="15" width="6.5703125" style="3" customWidth="1"/>
    <col min="16" max="16" width="12.140625" style="3" customWidth="1"/>
    <col min="17" max="18" width="11.7109375" style="3" customWidth="1"/>
    <col min="19" max="16384" width="11.42578125" style="3"/>
  </cols>
  <sheetData>
    <row r="1" spans="1:18" ht="13.5" thickBot="1" x14ac:dyDescent="0.25"/>
    <row r="2" spans="1:18" ht="16.5" customHeight="1" x14ac:dyDescent="0.2">
      <c r="B2" s="174"/>
      <c r="C2" s="177" t="s">
        <v>56</v>
      </c>
      <c r="D2" s="178"/>
      <c r="E2" s="178"/>
      <c r="F2" s="178"/>
      <c r="G2" s="178"/>
      <c r="H2" s="178"/>
      <c r="I2" s="178"/>
      <c r="J2" s="178"/>
      <c r="K2" s="178"/>
      <c r="L2" s="178"/>
      <c r="M2" s="179"/>
      <c r="N2" s="180" t="s">
        <v>57</v>
      </c>
      <c r="O2" s="181"/>
      <c r="P2" s="182"/>
    </row>
    <row r="3" spans="1:18" ht="15.75" customHeight="1" x14ac:dyDescent="0.2">
      <c r="B3" s="175"/>
      <c r="C3" s="183" t="s">
        <v>58</v>
      </c>
      <c r="D3" s="184"/>
      <c r="E3" s="184"/>
      <c r="F3" s="184"/>
      <c r="G3" s="184"/>
      <c r="H3" s="184"/>
      <c r="I3" s="184"/>
      <c r="J3" s="184"/>
      <c r="K3" s="184"/>
      <c r="L3" s="184"/>
      <c r="M3" s="185"/>
      <c r="N3" s="186" t="s">
        <v>97</v>
      </c>
      <c r="O3" s="187"/>
      <c r="P3" s="188"/>
    </row>
    <row r="4" spans="1:18" ht="15.75" customHeight="1" x14ac:dyDescent="0.2">
      <c r="B4" s="175"/>
      <c r="C4" s="183" t="s">
        <v>59</v>
      </c>
      <c r="D4" s="184"/>
      <c r="E4" s="184"/>
      <c r="F4" s="184"/>
      <c r="G4" s="184"/>
      <c r="H4" s="184"/>
      <c r="I4" s="184"/>
      <c r="J4" s="184"/>
      <c r="K4" s="184"/>
      <c r="L4" s="184"/>
      <c r="M4" s="185"/>
      <c r="N4" s="186" t="s">
        <v>62</v>
      </c>
      <c r="O4" s="187"/>
      <c r="P4" s="188"/>
    </row>
    <row r="5" spans="1:18" ht="16.5" customHeight="1" thickBot="1" x14ac:dyDescent="0.25">
      <c r="B5" s="176"/>
      <c r="C5" s="189" t="s">
        <v>60</v>
      </c>
      <c r="D5" s="190"/>
      <c r="E5" s="190"/>
      <c r="F5" s="190"/>
      <c r="G5" s="190"/>
      <c r="H5" s="190"/>
      <c r="I5" s="190"/>
      <c r="J5" s="190"/>
      <c r="K5" s="190"/>
      <c r="L5" s="190"/>
      <c r="M5" s="191"/>
      <c r="N5" s="192" t="s">
        <v>61</v>
      </c>
      <c r="O5" s="193"/>
      <c r="P5" s="194"/>
    </row>
    <row r="6" spans="1:18" ht="13.5" thickBot="1" x14ac:dyDescent="0.25"/>
    <row r="7" spans="1:18" x14ac:dyDescent="0.2">
      <c r="A7" s="32"/>
      <c r="B7" s="195" t="s">
        <v>65</v>
      </c>
      <c r="C7" s="196"/>
      <c r="D7" s="196"/>
      <c r="E7" s="196"/>
      <c r="F7" s="196"/>
      <c r="G7" s="196"/>
      <c r="H7" s="196"/>
      <c r="I7" s="196"/>
      <c r="J7" s="196"/>
      <c r="K7" s="196"/>
      <c r="L7" s="196"/>
      <c r="M7" s="196"/>
      <c r="N7" s="196"/>
      <c r="O7" s="196"/>
      <c r="P7" s="197"/>
      <c r="Q7" s="32"/>
    </row>
    <row r="8" spans="1:18" ht="13.5" thickBot="1" x14ac:dyDescent="0.25">
      <c r="A8" s="32"/>
      <c r="B8" s="198"/>
      <c r="C8" s="199"/>
      <c r="D8" s="199"/>
      <c r="E8" s="199"/>
      <c r="F8" s="199"/>
      <c r="G8" s="199"/>
      <c r="H8" s="199"/>
      <c r="I8" s="199"/>
      <c r="J8" s="199"/>
      <c r="K8" s="199"/>
      <c r="L8" s="199"/>
      <c r="M8" s="199"/>
      <c r="N8" s="199"/>
      <c r="O8" s="199"/>
      <c r="P8" s="200"/>
      <c r="Q8" s="32"/>
    </row>
    <row r="9" spans="1:18" ht="6.75" customHeight="1" thickBot="1" x14ac:dyDescent="0.25">
      <c r="A9" s="32"/>
      <c r="B9" s="201"/>
      <c r="C9" s="201"/>
      <c r="D9" s="201"/>
      <c r="E9" s="201"/>
      <c r="F9" s="201"/>
      <c r="G9" s="201"/>
      <c r="H9" s="201"/>
      <c r="I9" s="201"/>
      <c r="J9" s="201"/>
      <c r="K9" s="201"/>
      <c r="L9" s="201"/>
      <c r="M9" s="201"/>
      <c r="N9" s="201"/>
      <c r="O9" s="201"/>
      <c r="P9" s="201"/>
      <c r="Q9" s="32"/>
    </row>
    <row r="10" spans="1:18" ht="26.25" customHeight="1" thickBot="1" x14ac:dyDescent="0.25">
      <c r="A10" s="32"/>
      <c r="B10" s="16" t="s">
        <v>83</v>
      </c>
      <c r="C10" s="17">
        <v>2017</v>
      </c>
      <c r="D10" s="202" t="s">
        <v>1</v>
      </c>
      <c r="E10" s="203"/>
      <c r="F10" s="203"/>
      <c r="G10" s="203"/>
      <c r="H10" s="204" t="s">
        <v>30</v>
      </c>
      <c r="I10" s="204"/>
      <c r="J10" s="204"/>
      <c r="K10" s="203" t="s">
        <v>27</v>
      </c>
      <c r="L10" s="203"/>
      <c r="M10" s="203"/>
      <c r="N10" s="203"/>
      <c r="O10" s="204" t="s">
        <v>36</v>
      </c>
      <c r="P10" s="205"/>
      <c r="Q10" s="32"/>
    </row>
    <row r="11" spans="1:18" ht="4.5" customHeight="1" thickBot="1" x14ac:dyDescent="0.25">
      <c r="A11" s="32"/>
      <c r="B11" s="209"/>
      <c r="C11" s="210"/>
      <c r="D11" s="210"/>
      <c r="E11" s="210"/>
      <c r="F11" s="210"/>
      <c r="G11" s="210"/>
      <c r="H11" s="210"/>
      <c r="I11" s="210"/>
      <c r="J11" s="210"/>
      <c r="K11" s="210"/>
      <c r="L11" s="210"/>
      <c r="M11" s="210"/>
      <c r="N11" s="210"/>
      <c r="O11" s="210"/>
      <c r="P11" s="211"/>
      <c r="Q11" s="32"/>
    </row>
    <row r="12" spans="1:18" ht="13.5" thickBot="1" x14ac:dyDescent="0.25">
      <c r="A12" s="32"/>
      <c r="B12" s="23" t="s">
        <v>0</v>
      </c>
      <c r="C12" s="212" t="s">
        <v>46</v>
      </c>
      <c r="D12" s="212"/>
      <c r="E12" s="212"/>
      <c r="F12" s="212"/>
      <c r="G12" s="212"/>
      <c r="H12" s="212"/>
      <c r="I12" s="212"/>
      <c r="J12" s="212"/>
      <c r="K12" s="212"/>
      <c r="L12" s="212"/>
      <c r="M12" s="212"/>
      <c r="N12" s="212"/>
      <c r="O12" s="212"/>
      <c r="P12" s="213"/>
      <c r="Q12" s="32"/>
      <c r="R12" s="44"/>
    </row>
    <row r="13" spans="1:18" ht="4.5" customHeight="1" thickBot="1" x14ac:dyDescent="0.25">
      <c r="A13" s="32"/>
      <c r="B13" s="214"/>
      <c r="C13" s="215"/>
      <c r="D13" s="215"/>
      <c r="E13" s="215"/>
      <c r="F13" s="215"/>
      <c r="G13" s="215"/>
      <c r="H13" s="215"/>
      <c r="I13" s="215"/>
      <c r="J13" s="215"/>
      <c r="K13" s="215"/>
      <c r="L13" s="215"/>
      <c r="M13" s="215"/>
      <c r="N13" s="215"/>
      <c r="O13" s="215"/>
      <c r="P13" s="216"/>
      <c r="Q13" s="32"/>
    </row>
    <row r="14" spans="1:18" ht="13.5" thickBot="1" x14ac:dyDescent="0.25">
      <c r="A14" s="32"/>
      <c r="B14" s="23" t="s">
        <v>6</v>
      </c>
      <c r="C14" s="326" t="s">
        <v>115</v>
      </c>
      <c r="D14" s="324"/>
      <c r="E14" s="324"/>
      <c r="F14" s="324"/>
      <c r="G14" s="324"/>
      <c r="H14" s="324"/>
      <c r="I14" s="324"/>
      <c r="J14" s="324"/>
      <c r="K14" s="324"/>
      <c r="L14" s="324"/>
      <c r="M14" s="324"/>
      <c r="N14" s="324"/>
      <c r="O14" s="324"/>
      <c r="P14" s="325"/>
      <c r="Q14" s="32"/>
    </row>
    <row r="15" spans="1:18" ht="4.5" customHeight="1" thickBot="1" x14ac:dyDescent="0.25">
      <c r="A15" s="32"/>
      <c r="B15" s="218"/>
      <c r="C15" s="219"/>
      <c r="D15" s="219"/>
      <c r="E15" s="219"/>
      <c r="F15" s="219"/>
      <c r="G15" s="219"/>
      <c r="H15" s="219"/>
      <c r="I15" s="219"/>
      <c r="J15" s="219"/>
      <c r="K15" s="219"/>
      <c r="L15" s="219"/>
      <c r="M15" s="219"/>
      <c r="N15" s="219"/>
      <c r="O15" s="219"/>
      <c r="P15" s="220"/>
      <c r="Q15" s="32"/>
    </row>
    <row r="16" spans="1:18" ht="27" customHeight="1" thickBot="1" x14ac:dyDescent="0.25">
      <c r="A16" s="32"/>
      <c r="B16" s="23" t="s">
        <v>25</v>
      </c>
      <c r="C16" s="221" t="s">
        <v>144</v>
      </c>
      <c r="D16" s="222"/>
      <c r="E16" s="222"/>
      <c r="F16" s="222"/>
      <c r="G16" s="222"/>
      <c r="H16" s="222"/>
      <c r="I16" s="222"/>
      <c r="J16" s="222"/>
      <c r="K16" s="222"/>
      <c r="L16" s="222"/>
      <c r="M16" s="222"/>
      <c r="N16" s="222"/>
      <c r="O16" s="222"/>
      <c r="P16" s="223"/>
      <c r="Q16" s="32"/>
    </row>
    <row r="17" spans="1:17" ht="4.5" customHeight="1" thickBot="1" x14ac:dyDescent="0.25">
      <c r="A17" s="32"/>
      <c r="B17" s="218"/>
      <c r="C17" s="219"/>
      <c r="D17" s="219"/>
      <c r="E17" s="219"/>
      <c r="F17" s="219"/>
      <c r="G17" s="219"/>
      <c r="H17" s="219"/>
      <c r="I17" s="219"/>
      <c r="J17" s="219"/>
      <c r="K17" s="219"/>
      <c r="L17" s="219"/>
      <c r="M17" s="219"/>
      <c r="N17" s="219"/>
      <c r="O17" s="219"/>
      <c r="P17" s="220"/>
      <c r="Q17" s="32"/>
    </row>
    <row r="18" spans="1:17" ht="26.25" customHeight="1" thickBot="1" x14ac:dyDescent="0.25">
      <c r="A18" s="32"/>
      <c r="B18" s="23" t="s">
        <v>11</v>
      </c>
      <c r="C18" s="224" t="s">
        <v>114</v>
      </c>
      <c r="D18" s="225"/>
      <c r="E18" s="225"/>
      <c r="F18" s="225"/>
      <c r="G18" s="225"/>
      <c r="H18" s="225"/>
      <c r="I18" s="225"/>
      <c r="J18" s="225"/>
      <c r="K18" s="225"/>
      <c r="L18" s="225"/>
      <c r="M18" s="225"/>
      <c r="N18" s="225"/>
      <c r="O18" s="225"/>
      <c r="P18" s="226"/>
      <c r="Q18" s="32"/>
    </row>
    <row r="19" spans="1:17" ht="4.5" customHeight="1" thickBot="1" x14ac:dyDescent="0.25">
      <c r="A19" s="32"/>
      <c r="B19" s="227"/>
      <c r="C19" s="227"/>
      <c r="D19" s="227"/>
      <c r="E19" s="227"/>
      <c r="F19" s="227"/>
      <c r="G19" s="227"/>
      <c r="H19" s="227"/>
      <c r="I19" s="227"/>
      <c r="J19" s="227"/>
      <c r="K19" s="227"/>
      <c r="L19" s="227"/>
      <c r="M19" s="227"/>
      <c r="N19" s="227"/>
      <c r="O19" s="227"/>
      <c r="P19" s="227"/>
      <c r="Q19" s="32"/>
    </row>
    <row r="20" spans="1:17" ht="17.25" customHeight="1" thickBot="1" x14ac:dyDescent="0.25">
      <c r="A20" s="32"/>
      <c r="B20" s="228" t="s">
        <v>26</v>
      </c>
      <c r="C20" s="229"/>
      <c r="D20" s="229"/>
      <c r="E20" s="229"/>
      <c r="F20" s="229"/>
      <c r="G20" s="229"/>
      <c r="H20" s="229"/>
      <c r="I20" s="229"/>
      <c r="J20" s="229"/>
      <c r="K20" s="229"/>
      <c r="L20" s="229"/>
      <c r="M20" s="229"/>
      <c r="N20" s="229"/>
      <c r="O20" s="229"/>
      <c r="P20" s="230"/>
      <c r="Q20" s="32"/>
    </row>
    <row r="21" spans="1:17" ht="4.5" customHeight="1" thickBot="1" x14ac:dyDescent="0.25">
      <c r="A21" s="32"/>
      <c r="B21" s="231"/>
      <c r="C21" s="232"/>
      <c r="D21" s="232"/>
      <c r="E21" s="232"/>
      <c r="F21" s="232"/>
      <c r="G21" s="232"/>
      <c r="H21" s="232"/>
      <c r="I21" s="232"/>
      <c r="J21" s="232"/>
      <c r="K21" s="232"/>
      <c r="L21" s="232"/>
      <c r="M21" s="232"/>
      <c r="N21" s="232"/>
      <c r="O21" s="232"/>
      <c r="P21" s="233"/>
      <c r="Q21" s="32"/>
    </row>
    <row r="22" spans="1:17" ht="45.75" customHeight="1" thickBot="1" x14ac:dyDescent="0.25">
      <c r="A22" s="32"/>
      <c r="B22" s="23" t="s">
        <v>3</v>
      </c>
      <c r="C22" s="323" t="s">
        <v>142</v>
      </c>
      <c r="D22" s="324"/>
      <c r="E22" s="324"/>
      <c r="F22" s="324"/>
      <c r="G22" s="324"/>
      <c r="H22" s="324"/>
      <c r="I22" s="324"/>
      <c r="J22" s="324"/>
      <c r="K22" s="324"/>
      <c r="L22" s="324"/>
      <c r="M22" s="324"/>
      <c r="N22" s="324"/>
      <c r="O22" s="324"/>
      <c r="P22" s="325"/>
      <c r="Q22" s="32"/>
    </row>
    <row r="23" spans="1:17" ht="4.5" customHeight="1" thickBot="1" x14ac:dyDescent="0.25">
      <c r="A23" s="32"/>
      <c r="B23" s="218"/>
      <c r="C23" s="219"/>
      <c r="D23" s="219"/>
      <c r="E23" s="219"/>
      <c r="F23" s="219"/>
      <c r="G23" s="219"/>
      <c r="H23" s="219"/>
      <c r="I23" s="219"/>
      <c r="J23" s="219"/>
      <c r="K23" s="219"/>
      <c r="L23" s="219"/>
      <c r="M23" s="219"/>
      <c r="N23" s="219"/>
      <c r="O23" s="219"/>
      <c r="P23" s="220"/>
      <c r="Q23" s="32"/>
    </row>
    <row r="24" spans="1:17" ht="52.5" customHeight="1" thickBot="1" x14ac:dyDescent="0.25">
      <c r="A24" s="32"/>
      <c r="B24" s="23" t="s">
        <v>12</v>
      </c>
      <c r="C24" s="221" t="s">
        <v>143</v>
      </c>
      <c r="D24" s="235"/>
      <c r="E24" s="235"/>
      <c r="F24" s="235"/>
      <c r="G24" s="235"/>
      <c r="H24" s="235"/>
      <c r="I24" s="235"/>
      <c r="J24" s="235"/>
      <c r="K24" s="235"/>
      <c r="L24" s="235"/>
      <c r="M24" s="235"/>
      <c r="N24" s="235"/>
      <c r="O24" s="235"/>
      <c r="P24" s="236"/>
      <c r="Q24" s="32"/>
    </row>
    <row r="25" spans="1:17" ht="4.5" customHeight="1" thickBot="1" x14ac:dyDescent="0.25">
      <c r="A25" s="32"/>
      <c r="B25" s="218"/>
      <c r="C25" s="219"/>
      <c r="D25" s="219"/>
      <c r="E25" s="219"/>
      <c r="F25" s="219"/>
      <c r="G25" s="219"/>
      <c r="H25" s="219"/>
      <c r="I25" s="219"/>
      <c r="J25" s="219"/>
      <c r="K25" s="219"/>
      <c r="L25" s="219"/>
      <c r="M25" s="219"/>
      <c r="N25" s="219"/>
      <c r="O25" s="219"/>
      <c r="P25" s="220"/>
      <c r="Q25" s="32"/>
    </row>
    <row r="26" spans="1:17" ht="13.5" customHeight="1" thickBot="1" x14ac:dyDescent="0.25">
      <c r="A26" s="32"/>
      <c r="B26" s="2" t="s">
        <v>2</v>
      </c>
      <c r="C26" s="327">
        <v>0.6</v>
      </c>
      <c r="D26" s="238"/>
      <c r="E26" s="238"/>
      <c r="F26" s="238"/>
      <c r="G26" s="238"/>
      <c r="H26" s="238"/>
      <c r="I26" s="238"/>
      <c r="J26" s="238"/>
      <c r="K26" s="238"/>
      <c r="L26" s="238"/>
      <c r="M26" s="238"/>
      <c r="N26" s="238"/>
      <c r="O26" s="238"/>
      <c r="P26" s="239"/>
      <c r="Q26" s="32"/>
    </row>
    <row r="27" spans="1:17" ht="4.5" customHeight="1" thickBot="1" x14ac:dyDescent="0.25">
      <c r="A27" s="32"/>
      <c r="B27" s="240"/>
      <c r="C27" s="241"/>
      <c r="D27" s="241"/>
      <c r="E27" s="241"/>
      <c r="F27" s="241"/>
      <c r="G27" s="241"/>
      <c r="H27" s="241"/>
      <c r="I27" s="241"/>
      <c r="J27" s="241"/>
      <c r="K27" s="241"/>
      <c r="L27" s="241"/>
      <c r="M27" s="241"/>
      <c r="N27" s="241"/>
      <c r="O27" s="241"/>
      <c r="P27" s="242"/>
      <c r="Q27" s="32"/>
    </row>
    <row r="28" spans="1:17" ht="12.75" customHeight="1" thickBot="1" x14ac:dyDescent="0.25">
      <c r="A28" s="32"/>
      <c r="B28" s="2" t="s">
        <v>13</v>
      </c>
      <c r="C28" s="11" t="s">
        <v>14</v>
      </c>
      <c r="D28" s="206" t="s">
        <v>116</v>
      </c>
      <c r="E28" s="243"/>
      <c r="F28" s="243"/>
      <c r="G28" s="244"/>
      <c r="H28" s="245" t="s">
        <v>15</v>
      </c>
      <c r="I28" s="245"/>
      <c r="J28" s="245"/>
      <c r="K28" s="206" t="s">
        <v>117</v>
      </c>
      <c r="L28" s="243"/>
      <c r="M28" s="244"/>
      <c r="N28" s="246" t="s">
        <v>16</v>
      </c>
      <c r="O28" s="247"/>
      <c r="P28" s="33" t="s">
        <v>118</v>
      </c>
      <c r="Q28" s="32"/>
    </row>
    <row r="29" spans="1:17" ht="4.5" customHeight="1" thickBot="1" x14ac:dyDescent="0.25">
      <c r="A29" s="32"/>
      <c r="B29" s="248"/>
      <c r="C29" s="227"/>
      <c r="D29" s="227"/>
      <c r="E29" s="227"/>
      <c r="F29" s="227"/>
      <c r="G29" s="227"/>
      <c r="H29" s="227"/>
      <c r="I29" s="227"/>
      <c r="J29" s="227"/>
      <c r="K29" s="227"/>
      <c r="L29" s="227"/>
      <c r="M29" s="227"/>
      <c r="N29" s="227"/>
      <c r="O29" s="227"/>
      <c r="P29" s="249"/>
      <c r="Q29" s="32"/>
    </row>
    <row r="30" spans="1:17" ht="13.5" thickBot="1" x14ac:dyDescent="0.25">
      <c r="A30" s="32"/>
      <c r="B30" s="2" t="s">
        <v>7</v>
      </c>
      <c r="C30" s="234" t="s">
        <v>119</v>
      </c>
      <c r="D30" s="212"/>
      <c r="E30" s="212"/>
      <c r="F30" s="212"/>
      <c r="G30" s="212"/>
      <c r="H30" s="212"/>
      <c r="I30" s="212"/>
      <c r="J30" s="212"/>
      <c r="K30" s="212"/>
      <c r="L30" s="212"/>
      <c r="M30" s="212"/>
      <c r="N30" s="212"/>
      <c r="O30" s="212"/>
      <c r="P30" s="213"/>
      <c r="Q30" s="32"/>
    </row>
    <row r="31" spans="1:17" ht="4.5" customHeight="1" thickBot="1" x14ac:dyDescent="0.25">
      <c r="A31" s="32"/>
      <c r="B31" s="218"/>
      <c r="C31" s="219"/>
      <c r="D31" s="219"/>
      <c r="E31" s="219"/>
      <c r="F31" s="219"/>
      <c r="G31" s="219"/>
      <c r="H31" s="219"/>
      <c r="I31" s="219"/>
      <c r="J31" s="219"/>
      <c r="K31" s="219"/>
      <c r="L31" s="219"/>
      <c r="M31" s="219"/>
      <c r="N31" s="219"/>
      <c r="O31" s="219"/>
      <c r="P31" s="220"/>
      <c r="Q31" s="32"/>
    </row>
    <row r="32" spans="1:17" ht="13.5" thickBot="1" x14ac:dyDescent="0.25">
      <c r="A32" s="32"/>
      <c r="B32" s="2" t="s">
        <v>4</v>
      </c>
      <c r="C32" s="234" t="s">
        <v>148</v>
      </c>
      <c r="D32" s="212"/>
      <c r="E32" s="212"/>
      <c r="F32" s="212"/>
      <c r="G32" s="212"/>
      <c r="H32" s="212"/>
      <c r="I32" s="212"/>
      <c r="J32" s="212"/>
      <c r="K32" s="212"/>
      <c r="L32" s="212"/>
      <c r="M32" s="212"/>
      <c r="N32" s="212"/>
      <c r="O32" s="212"/>
      <c r="P32" s="212"/>
      <c r="Q32" s="32"/>
    </row>
    <row r="33" spans="1:17" ht="4.5" customHeight="1" thickBot="1" x14ac:dyDescent="0.25">
      <c r="A33" s="32"/>
      <c r="B33" s="218"/>
      <c r="C33" s="219"/>
      <c r="D33" s="219"/>
      <c r="E33" s="219"/>
      <c r="F33" s="219"/>
      <c r="G33" s="219"/>
      <c r="H33" s="219"/>
      <c r="I33" s="219"/>
      <c r="J33" s="219"/>
      <c r="K33" s="219"/>
      <c r="L33" s="219"/>
      <c r="M33" s="219"/>
      <c r="N33" s="219"/>
      <c r="O33" s="219"/>
      <c r="P33" s="220"/>
      <c r="Q33" s="32"/>
    </row>
    <row r="34" spans="1:17" ht="13.5" thickBot="1" x14ac:dyDescent="0.25">
      <c r="A34" s="32"/>
      <c r="B34" s="2" t="s">
        <v>23</v>
      </c>
      <c r="C34" s="234" t="s">
        <v>69</v>
      </c>
      <c r="D34" s="212"/>
      <c r="E34" s="212"/>
      <c r="F34" s="212"/>
      <c r="G34" s="212"/>
      <c r="H34" s="212"/>
      <c r="I34" s="212"/>
      <c r="J34" s="212"/>
      <c r="K34" s="212"/>
      <c r="L34" s="212"/>
      <c r="M34" s="212"/>
      <c r="N34" s="212"/>
      <c r="O34" s="212"/>
      <c r="P34" s="213"/>
      <c r="Q34" s="32"/>
    </row>
    <row r="35" spans="1:17" ht="4.5" customHeight="1" thickBot="1" x14ac:dyDescent="0.25">
      <c r="A35" s="32"/>
      <c r="B35" s="214"/>
      <c r="C35" s="215"/>
      <c r="D35" s="215"/>
      <c r="E35" s="215"/>
      <c r="F35" s="215"/>
      <c r="G35" s="215"/>
      <c r="H35" s="215"/>
      <c r="I35" s="215"/>
      <c r="J35" s="215"/>
      <c r="K35" s="215"/>
      <c r="L35" s="215"/>
      <c r="M35" s="215"/>
      <c r="N35" s="215"/>
      <c r="O35" s="215"/>
      <c r="P35" s="216"/>
      <c r="Q35" s="32"/>
    </row>
    <row r="36" spans="1:17" ht="16.5" customHeight="1" thickBot="1" x14ac:dyDescent="0.25">
      <c r="A36" s="32"/>
      <c r="B36" s="2" t="s">
        <v>64</v>
      </c>
      <c r="C36" s="234" t="s">
        <v>69</v>
      </c>
      <c r="D36" s="212"/>
      <c r="E36" s="212"/>
      <c r="F36" s="212"/>
      <c r="G36" s="212"/>
      <c r="H36" s="212"/>
      <c r="I36" s="212"/>
      <c r="J36" s="212"/>
      <c r="K36" s="212"/>
      <c r="L36" s="212"/>
      <c r="M36" s="212"/>
      <c r="N36" s="212"/>
      <c r="O36" s="212"/>
      <c r="P36" s="213"/>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250" t="s">
        <v>17</v>
      </c>
      <c r="C38" s="251"/>
      <c r="D38" s="251"/>
      <c r="E38" s="251"/>
      <c r="F38" s="251"/>
      <c r="G38" s="251"/>
      <c r="H38" s="251"/>
      <c r="I38" s="251"/>
      <c r="J38" s="251"/>
      <c r="K38" s="251"/>
      <c r="L38" s="251"/>
      <c r="M38" s="251"/>
      <c r="N38" s="251"/>
      <c r="O38" s="252"/>
      <c r="P38" s="253"/>
      <c r="Q38" s="32"/>
    </row>
    <row r="39" spans="1:17" ht="13.5" thickBot="1" x14ac:dyDescent="0.25">
      <c r="A39" s="32"/>
      <c r="B39" s="1" t="s">
        <v>22</v>
      </c>
      <c r="C39" s="254" t="s">
        <v>18</v>
      </c>
      <c r="D39" s="255"/>
      <c r="E39" s="255"/>
      <c r="F39" s="255"/>
      <c r="G39" s="256"/>
      <c r="H39" s="254" t="s">
        <v>7</v>
      </c>
      <c r="I39" s="255"/>
      <c r="J39" s="255"/>
      <c r="K39" s="255"/>
      <c r="L39" s="256"/>
      <c r="M39" s="254" t="s">
        <v>19</v>
      </c>
      <c r="N39" s="255"/>
      <c r="O39" s="257"/>
      <c r="P39" s="256"/>
      <c r="Q39" s="32"/>
    </row>
    <row r="40" spans="1:17" ht="24" customHeight="1" x14ac:dyDescent="0.2">
      <c r="A40" s="32"/>
      <c r="B40" s="35" t="s">
        <v>120</v>
      </c>
      <c r="C40" s="258" t="s">
        <v>106</v>
      </c>
      <c r="D40" s="259"/>
      <c r="E40" s="259"/>
      <c r="F40" s="259"/>
      <c r="G40" s="260"/>
      <c r="H40" s="258" t="s">
        <v>121</v>
      </c>
      <c r="I40" s="259"/>
      <c r="J40" s="259"/>
      <c r="K40" s="259"/>
      <c r="L40" s="260"/>
      <c r="M40" s="258" t="s">
        <v>122</v>
      </c>
      <c r="N40" s="259"/>
      <c r="O40" s="259"/>
      <c r="P40" s="261"/>
      <c r="Q40" s="32"/>
    </row>
    <row r="41" spans="1:17" ht="23.25" customHeight="1" x14ac:dyDescent="0.2">
      <c r="A41" s="32"/>
      <c r="B41" s="35" t="s">
        <v>123</v>
      </c>
      <c r="C41" s="258" t="s">
        <v>106</v>
      </c>
      <c r="D41" s="259"/>
      <c r="E41" s="259"/>
      <c r="F41" s="259"/>
      <c r="G41" s="260"/>
      <c r="H41" s="258" t="s">
        <v>121</v>
      </c>
      <c r="I41" s="259"/>
      <c r="J41" s="259"/>
      <c r="K41" s="259"/>
      <c r="L41" s="260"/>
      <c r="M41" s="258" t="s">
        <v>122</v>
      </c>
      <c r="N41" s="259"/>
      <c r="O41" s="259"/>
      <c r="P41" s="261"/>
      <c r="Q41" s="32"/>
    </row>
    <row r="42" spans="1:17" ht="13.5" customHeight="1" x14ac:dyDescent="0.2">
      <c r="A42" s="32"/>
      <c r="B42" s="12"/>
      <c r="C42" s="262"/>
      <c r="D42" s="263"/>
      <c r="E42" s="263"/>
      <c r="F42" s="263"/>
      <c r="G42" s="264"/>
      <c r="H42" s="262"/>
      <c r="I42" s="263"/>
      <c r="J42" s="263"/>
      <c r="K42" s="263"/>
      <c r="L42" s="264"/>
      <c r="M42" s="262"/>
      <c r="N42" s="263"/>
      <c r="O42" s="263"/>
      <c r="P42" s="265"/>
      <c r="Q42" s="32"/>
    </row>
    <row r="43" spans="1:17" ht="12.75" customHeight="1" x14ac:dyDescent="0.2">
      <c r="A43" s="32"/>
      <c r="B43" s="12"/>
      <c r="C43" s="262"/>
      <c r="D43" s="263"/>
      <c r="E43" s="263"/>
      <c r="F43" s="263"/>
      <c r="G43" s="264"/>
      <c r="H43" s="262"/>
      <c r="I43" s="263"/>
      <c r="J43" s="263"/>
      <c r="K43" s="263"/>
      <c r="L43" s="264"/>
      <c r="M43" s="262"/>
      <c r="N43" s="263"/>
      <c r="O43" s="263"/>
      <c r="P43" s="265"/>
      <c r="Q43" s="32"/>
    </row>
    <row r="44" spans="1:17" ht="11.25" customHeight="1" thickBot="1" x14ac:dyDescent="0.25">
      <c r="A44" s="32"/>
      <c r="B44" s="8"/>
      <c r="C44" s="268"/>
      <c r="D44" s="269"/>
      <c r="E44" s="269"/>
      <c r="F44" s="269"/>
      <c r="G44" s="270"/>
      <c r="H44" s="268"/>
      <c r="I44" s="269"/>
      <c r="J44" s="269"/>
      <c r="K44" s="269"/>
      <c r="L44" s="270"/>
      <c r="M44" s="268"/>
      <c r="N44" s="269"/>
      <c r="O44" s="269"/>
      <c r="P44" s="271"/>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228" t="s">
        <v>8</v>
      </c>
      <c r="C46" s="229"/>
      <c r="D46" s="229"/>
      <c r="E46" s="229"/>
      <c r="F46" s="229"/>
      <c r="G46" s="229"/>
      <c r="H46" s="229"/>
      <c r="I46" s="229"/>
      <c r="J46" s="229"/>
      <c r="K46" s="229"/>
      <c r="L46" s="229"/>
      <c r="M46" s="229"/>
      <c r="N46" s="229"/>
      <c r="O46" s="229"/>
      <c r="P46" s="230"/>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272" t="s">
        <v>20</v>
      </c>
      <c r="C48" s="9" t="s">
        <v>9</v>
      </c>
      <c r="D48" s="48" t="s">
        <v>126</v>
      </c>
      <c r="E48" s="48" t="s">
        <v>127</v>
      </c>
      <c r="F48" s="48" t="s">
        <v>128</v>
      </c>
      <c r="G48" s="48" t="s">
        <v>129</v>
      </c>
      <c r="H48" s="48" t="s">
        <v>130</v>
      </c>
      <c r="I48" s="48" t="s">
        <v>131</v>
      </c>
      <c r="J48" s="48" t="s">
        <v>132</v>
      </c>
      <c r="K48" s="48" t="s">
        <v>133</v>
      </c>
      <c r="L48" s="48" t="s">
        <v>134</v>
      </c>
      <c r="M48" s="48" t="s">
        <v>135</v>
      </c>
      <c r="N48" s="48" t="s">
        <v>136</v>
      </c>
      <c r="O48" s="48" t="s">
        <v>137</v>
      </c>
      <c r="P48" s="15" t="s">
        <v>24</v>
      </c>
      <c r="Q48" s="32"/>
    </row>
    <row r="49" spans="1:17" ht="13.5" thickBot="1" x14ac:dyDescent="0.25">
      <c r="A49" s="32"/>
      <c r="B49" s="273"/>
      <c r="C49" s="10" t="s">
        <v>10</v>
      </c>
      <c r="D49" s="13"/>
      <c r="E49" s="13"/>
      <c r="F49" s="13"/>
      <c r="G49" s="13"/>
      <c r="H49" s="13"/>
      <c r="I49" s="13"/>
      <c r="J49" s="13"/>
      <c r="K49" s="13"/>
      <c r="L49" s="13"/>
      <c r="M49" s="13"/>
      <c r="N49" s="13"/>
      <c r="O49" s="36" t="str">
        <f>'Regis Opor Term Pro'!D12</f>
        <v>0%</v>
      </c>
      <c r="P49" s="14"/>
      <c r="Q49" s="32"/>
    </row>
    <row r="50" spans="1:17" ht="4.5" customHeight="1" thickBot="1" x14ac:dyDescent="0.25">
      <c r="A50" s="32"/>
      <c r="B50" s="214">
        <v>0.9</v>
      </c>
      <c r="C50" s="274"/>
      <c r="D50" s="274"/>
      <c r="E50" s="274"/>
      <c r="F50" s="274"/>
      <c r="G50" s="274"/>
      <c r="H50" s="274"/>
      <c r="I50" s="274"/>
      <c r="J50" s="274"/>
      <c r="K50" s="274"/>
      <c r="L50" s="274"/>
      <c r="M50" s="274"/>
      <c r="N50" s="274"/>
      <c r="O50" s="274"/>
      <c r="P50" s="275"/>
      <c r="Q50" s="32"/>
    </row>
    <row r="51" spans="1:17" ht="13.5" thickBot="1" x14ac:dyDescent="0.25">
      <c r="A51" s="32"/>
      <c r="B51" s="228" t="s">
        <v>21</v>
      </c>
      <c r="C51" s="229"/>
      <c r="D51" s="229"/>
      <c r="E51" s="229"/>
      <c r="F51" s="229"/>
      <c r="G51" s="229"/>
      <c r="H51" s="229"/>
      <c r="I51" s="229"/>
      <c r="J51" s="229"/>
      <c r="K51" s="229"/>
      <c r="L51" s="229"/>
      <c r="M51" s="229"/>
      <c r="N51" s="229"/>
      <c r="O51" s="229"/>
      <c r="P51" s="230"/>
      <c r="Q51" s="32"/>
    </row>
    <row r="52" spans="1:17" x14ac:dyDescent="0.2">
      <c r="A52" s="32"/>
      <c r="B52" s="276" t="s">
        <v>109</v>
      </c>
      <c r="C52" s="277"/>
      <c r="D52" s="277"/>
      <c r="E52" s="277"/>
      <c r="F52" s="277"/>
      <c r="G52" s="277"/>
      <c r="H52" s="277"/>
      <c r="I52" s="277"/>
      <c r="J52" s="277"/>
      <c r="K52" s="277"/>
      <c r="L52" s="277"/>
      <c r="M52" s="277"/>
      <c r="N52" s="277"/>
      <c r="O52" s="277"/>
      <c r="P52" s="278"/>
      <c r="Q52" s="32"/>
    </row>
    <row r="53" spans="1:17" x14ac:dyDescent="0.2">
      <c r="A53" s="32"/>
      <c r="B53" s="279"/>
      <c r="C53" s="280"/>
      <c r="D53" s="280"/>
      <c r="E53" s="280"/>
      <c r="F53" s="280"/>
      <c r="G53" s="280"/>
      <c r="H53" s="280"/>
      <c r="I53" s="280"/>
      <c r="J53" s="280"/>
      <c r="K53" s="280"/>
      <c r="L53" s="280"/>
      <c r="M53" s="280"/>
      <c r="N53" s="280"/>
      <c r="O53" s="280"/>
      <c r="P53" s="281"/>
      <c r="Q53" s="32"/>
    </row>
    <row r="54" spans="1:17" x14ac:dyDescent="0.2">
      <c r="A54" s="32"/>
      <c r="B54" s="279"/>
      <c r="C54" s="280"/>
      <c r="D54" s="280"/>
      <c r="E54" s="280"/>
      <c r="F54" s="280"/>
      <c r="G54" s="280"/>
      <c r="H54" s="280"/>
      <c r="I54" s="280"/>
      <c r="J54" s="280"/>
      <c r="K54" s="280"/>
      <c r="L54" s="280"/>
      <c r="M54" s="280"/>
      <c r="N54" s="280"/>
      <c r="O54" s="280"/>
      <c r="P54" s="281"/>
      <c r="Q54" s="32"/>
    </row>
    <row r="55" spans="1:17" x14ac:dyDescent="0.2">
      <c r="A55" s="32"/>
      <c r="B55" s="279"/>
      <c r="C55" s="280"/>
      <c r="D55" s="280"/>
      <c r="E55" s="280"/>
      <c r="F55" s="280"/>
      <c r="G55" s="280"/>
      <c r="H55" s="280"/>
      <c r="I55" s="280"/>
      <c r="J55" s="280"/>
      <c r="K55" s="280"/>
      <c r="L55" s="280"/>
      <c r="M55" s="280"/>
      <c r="N55" s="280"/>
      <c r="O55" s="280"/>
      <c r="P55" s="281"/>
      <c r="Q55" s="32"/>
    </row>
    <row r="56" spans="1:17" x14ac:dyDescent="0.2">
      <c r="A56" s="32"/>
      <c r="B56" s="279"/>
      <c r="C56" s="280"/>
      <c r="D56" s="280"/>
      <c r="E56" s="280"/>
      <c r="F56" s="280"/>
      <c r="G56" s="280"/>
      <c r="H56" s="280"/>
      <c r="I56" s="280"/>
      <c r="J56" s="280"/>
      <c r="K56" s="280"/>
      <c r="L56" s="280"/>
      <c r="M56" s="280"/>
      <c r="N56" s="280"/>
      <c r="O56" s="280"/>
      <c r="P56" s="281"/>
      <c r="Q56" s="32"/>
    </row>
    <row r="57" spans="1:17" x14ac:dyDescent="0.2">
      <c r="A57" s="32"/>
      <c r="B57" s="279"/>
      <c r="C57" s="280"/>
      <c r="D57" s="280"/>
      <c r="E57" s="280"/>
      <c r="F57" s="280"/>
      <c r="G57" s="280"/>
      <c r="H57" s="280"/>
      <c r="I57" s="280"/>
      <c r="J57" s="280"/>
      <c r="K57" s="280"/>
      <c r="L57" s="280"/>
      <c r="M57" s="280"/>
      <c r="N57" s="280"/>
      <c r="O57" s="280"/>
      <c r="P57" s="281"/>
      <c r="Q57" s="32"/>
    </row>
    <row r="58" spans="1:17" x14ac:dyDescent="0.2">
      <c r="A58" s="32"/>
      <c r="B58" s="279"/>
      <c r="C58" s="280"/>
      <c r="D58" s="280"/>
      <c r="E58" s="280"/>
      <c r="F58" s="280"/>
      <c r="G58" s="280"/>
      <c r="H58" s="280"/>
      <c r="I58" s="280"/>
      <c r="J58" s="280"/>
      <c r="K58" s="280"/>
      <c r="L58" s="280"/>
      <c r="M58" s="280"/>
      <c r="N58" s="280"/>
      <c r="O58" s="280"/>
      <c r="P58" s="281"/>
      <c r="Q58" s="32"/>
    </row>
    <row r="59" spans="1:17" x14ac:dyDescent="0.2">
      <c r="A59" s="32"/>
      <c r="B59" s="279"/>
      <c r="C59" s="280"/>
      <c r="D59" s="280"/>
      <c r="E59" s="280"/>
      <c r="F59" s="280"/>
      <c r="G59" s="280"/>
      <c r="H59" s="280"/>
      <c r="I59" s="280"/>
      <c r="J59" s="280"/>
      <c r="K59" s="280"/>
      <c r="L59" s="280"/>
      <c r="M59" s="280"/>
      <c r="N59" s="280"/>
      <c r="O59" s="280"/>
      <c r="P59" s="281"/>
      <c r="Q59" s="32"/>
    </row>
    <row r="60" spans="1:17" x14ac:dyDescent="0.2">
      <c r="A60" s="32"/>
      <c r="B60" s="279"/>
      <c r="C60" s="280"/>
      <c r="D60" s="280"/>
      <c r="E60" s="280"/>
      <c r="F60" s="280"/>
      <c r="G60" s="280"/>
      <c r="H60" s="280"/>
      <c r="I60" s="280"/>
      <c r="J60" s="280"/>
      <c r="K60" s="280"/>
      <c r="L60" s="280"/>
      <c r="M60" s="280"/>
      <c r="N60" s="280"/>
      <c r="O60" s="280"/>
      <c r="P60" s="281"/>
      <c r="Q60" s="32"/>
    </row>
    <row r="61" spans="1:17" x14ac:dyDescent="0.2">
      <c r="A61" s="32"/>
      <c r="B61" s="279"/>
      <c r="C61" s="280"/>
      <c r="D61" s="280"/>
      <c r="E61" s="280"/>
      <c r="F61" s="280"/>
      <c r="G61" s="280"/>
      <c r="H61" s="280"/>
      <c r="I61" s="280"/>
      <c r="J61" s="280"/>
      <c r="K61" s="280"/>
      <c r="L61" s="280"/>
      <c r="M61" s="280"/>
      <c r="N61" s="280"/>
      <c r="O61" s="280"/>
      <c r="P61" s="281"/>
      <c r="Q61" s="32"/>
    </row>
    <row r="62" spans="1:17" x14ac:dyDescent="0.2">
      <c r="A62" s="32"/>
      <c r="B62" s="279"/>
      <c r="C62" s="280"/>
      <c r="D62" s="280"/>
      <c r="E62" s="280"/>
      <c r="F62" s="280"/>
      <c r="G62" s="280"/>
      <c r="H62" s="280"/>
      <c r="I62" s="280"/>
      <c r="J62" s="280"/>
      <c r="K62" s="280"/>
      <c r="L62" s="280"/>
      <c r="M62" s="280"/>
      <c r="N62" s="280"/>
      <c r="O62" s="280"/>
      <c r="P62" s="281"/>
      <c r="Q62" s="32"/>
    </row>
    <row r="63" spans="1:17" x14ac:dyDescent="0.2">
      <c r="A63" s="32"/>
      <c r="B63" s="279"/>
      <c r="C63" s="280"/>
      <c r="D63" s="280"/>
      <c r="E63" s="280"/>
      <c r="F63" s="280"/>
      <c r="G63" s="280"/>
      <c r="H63" s="280"/>
      <c r="I63" s="280"/>
      <c r="J63" s="280"/>
      <c r="K63" s="280"/>
      <c r="L63" s="280"/>
      <c r="M63" s="280"/>
      <c r="N63" s="280"/>
      <c r="O63" s="280"/>
      <c r="P63" s="281"/>
      <c r="Q63" s="32"/>
    </row>
    <row r="64" spans="1:17" x14ac:dyDescent="0.2">
      <c r="A64" s="32"/>
      <c r="B64" s="279"/>
      <c r="C64" s="280"/>
      <c r="D64" s="280"/>
      <c r="E64" s="280"/>
      <c r="F64" s="280"/>
      <c r="G64" s="280"/>
      <c r="H64" s="280"/>
      <c r="I64" s="280"/>
      <c r="J64" s="280"/>
      <c r="K64" s="280"/>
      <c r="L64" s="280"/>
      <c r="M64" s="280"/>
      <c r="N64" s="280"/>
      <c r="O64" s="280"/>
      <c r="P64" s="281"/>
      <c r="Q64" s="32"/>
    </row>
    <row r="65" spans="1:17" x14ac:dyDescent="0.2">
      <c r="A65" s="32"/>
      <c r="B65" s="279"/>
      <c r="C65" s="280"/>
      <c r="D65" s="280"/>
      <c r="E65" s="280"/>
      <c r="F65" s="280"/>
      <c r="G65" s="280"/>
      <c r="H65" s="280"/>
      <c r="I65" s="280"/>
      <c r="J65" s="280"/>
      <c r="K65" s="280"/>
      <c r="L65" s="280"/>
      <c r="M65" s="280"/>
      <c r="N65" s="280"/>
      <c r="O65" s="280"/>
      <c r="P65" s="281"/>
      <c r="Q65" s="32"/>
    </row>
    <row r="66" spans="1:17" x14ac:dyDescent="0.2">
      <c r="A66" s="32"/>
      <c r="B66" s="279"/>
      <c r="C66" s="280"/>
      <c r="D66" s="280"/>
      <c r="E66" s="280"/>
      <c r="F66" s="280"/>
      <c r="G66" s="280"/>
      <c r="H66" s="280"/>
      <c r="I66" s="280"/>
      <c r="J66" s="280"/>
      <c r="K66" s="280"/>
      <c r="L66" s="280"/>
      <c r="M66" s="280"/>
      <c r="N66" s="280"/>
      <c r="O66" s="280"/>
      <c r="P66" s="281"/>
      <c r="Q66" s="32"/>
    </row>
    <row r="67" spans="1:17" ht="13.5" thickBot="1" x14ac:dyDescent="0.25">
      <c r="A67" s="32"/>
      <c r="B67" s="282"/>
      <c r="C67" s="283"/>
      <c r="D67" s="283"/>
      <c r="E67" s="283"/>
      <c r="F67" s="283"/>
      <c r="G67" s="283"/>
      <c r="H67" s="283"/>
      <c r="I67" s="283"/>
      <c r="J67" s="283"/>
      <c r="K67" s="283"/>
      <c r="L67" s="283"/>
      <c r="M67" s="283"/>
      <c r="N67" s="283"/>
      <c r="O67" s="283"/>
      <c r="P67" s="284"/>
      <c r="Q67" s="32"/>
    </row>
    <row r="68" spans="1:17" s="21" customFormat="1" ht="4.5" customHeight="1" thickBot="1" x14ac:dyDescent="0.25">
      <c r="A68" s="285"/>
      <c r="B68" s="285"/>
      <c r="C68" s="285"/>
      <c r="D68" s="285"/>
      <c r="E68" s="285"/>
      <c r="F68" s="285"/>
      <c r="G68" s="285"/>
      <c r="H68" s="285"/>
      <c r="I68" s="285"/>
      <c r="J68" s="285"/>
      <c r="K68" s="285"/>
      <c r="L68" s="285"/>
      <c r="M68" s="285"/>
      <c r="N68" s="285"/>
      <c r="O68" s="285"/>
      <c r="P68" s="285"/>
      <c r="Q68" s="285"/>
    </row>
    <row r="69" spans="1:17" ht="49.5" customHeight="1" thickBot="1" x14ac:dyDescent="0.25">
      <c r="A69" s="32"/>
      <c r="B69" s="20" t="s">
        <v>5</v>
      </c>
      <c r="C69" s="286"/>
      <c r="D69" s="287"/>
      <c r="E69" s="287"/>
      <c r="F69" s="287"/>
      <c r="G69" s="287"/>
      <c r="H69" s="287"/>
      <c r="I69" s="287"/>
      <c r="J69" s="287"/>
      <c r="K69" s="287"/>
      <c r="L69" s="287"/>
      <c r="M69" s="287"/>
      <c r="N69" s="287"/>
      <c r="O69" s="287"/>
      <c r="P69" s="288"/>
      <c r="Q69" s="32"/>
    </row>
    <row r="70" spans="1:17" ht="41.25" customHeight="1" thickBot="1" x14ac:dyDescent="0.25">
      <c r="A70" s="32"/>
      <c r="B70" s="19" t="s">
        <v>63</v>
      </c>
      <c r="C70" s="234" t="s">
        <v>140</v>
      </c>
      <c r="D70" s="212"/>
      <c r="E70" s="212"/>
      <c r="F70" s="212"/>
      <c r="G70" s="212"/>
      <c r="H70" s="212"/>
      <c r="I70" s="212"/>
      <c r="J70" s="212"/>
      <c r="K70" s="212"/>
      <c r="L70" s="212"/>
      <c r="M70" s="212"/>
      <c r="N70" s="212"/>
      <c r="O70" s="212"/>
      <c r="P70" s="213"/>
      <c r="Q70" s="32"/>
    </row>
    <row r="71" spans="1:17" ht="27.75" customHeight="1" thickBot="1" x14ac:dyDescent="0.25">
      <c r="A71" s="32"/>
      <c r="B71" s="19" t="s">
        <v>84</v>
      </c>
      <c r="C71" s="266"/>
      <c r="D71" s="266"/>
      <c r="E71" s="266"/>
      <c r="F71" s="266"/>
      <c r="G71" s="266"/>
      <c r="H71" s="266"/>
      <c r="I71" s="266"/>
      <c r="J71" s="266"/>
      <c r="K71" s="266"/>
      <c r="L71" s="266"/>
      <c r="M71" s="266"/>
      <c r="N71" s="266"/>
      <c r="O71" s="266"/>
      <c r="P71" s="267"/>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8"/>
      <c r="G120" s="38"/>
      <c r="H120" s="38"/>
      <c r="I120" s="38"/>
      <c r="J120" s="38"/>
      <c r="K120" s="38"/>
      <c r="L120" s="38"/>
      <c r="M120" s="38"/>
      <c r="N120" s="38"/>
      <c r="O120" s="38"/>
      <c r="P120" s="38"/>
      <c r="Q120" s="38"/>
      <c r="R120" s="38"/>
      <c r="S120" s="38"/>
    </row>
    <row r="121" spans="1:19" ht="76.5" x14ac:dyDescent="0.2">
      <c r="A121" s="38"/>
      <c r="B121" s="42" t="s">
        <v>77</v>
      </c>
      <c r="C121" s="38"/>
      <c r="D121" s="38">
        <v>2014</v>
      </c>
      <c r="E121" s="38"/>
      <c r="F121" s="38"/>
      <c r="G121" s="38"/>
      <c r="H121" s="38"/>
      <c r="I121" s="38"/>
      <c r="J121" s="38"/>
      <c r="K121" s="38"/>
      <c r="L121" s="38"/>
      <c r="M121" s="38"/>
      <c r="N121" s="38"/>
      <c r="O121" s="38"/>
      <c r="P121" s="38"/>
      <c r="Q121" s="38"/>
      <c r="R121" s="38"/>
      <c r="S121" s="38"/>
    </row>
    <row r="122" spans="1:19" ht="63.75" x14ac:dyDescent="0.2">
      <c r="A122" s="38"/>
      <c r="B122" s="42" t="s">
        <v>78</v>
      </c>
      <c r="C122" s="38"/>
      <c r="D122" s="38">
        <v>2016</v>
      </c>
      <c r="E122" s="38"/>
      <c r="F122" s="38"/>
      <c r="G122" s="38"/>
      <c r="H122" s="38"/>
      <c r="I122" s="38"/>
      <c r="J122" s="38"/>
      <c r="K122" s="38"/>
      <c r="L122" s="38"/>
      <c r="M122" s="38"/>
      <c r="N122" s="38"/>
      <c r="O122" s="38"/>
      <c r="P122" s="38"/>
      <c r="Q122" s="38"/>
      <c r="R122" s="38"/>
      <c r="S122" s="38"/>
    </row>
    <row r="123" spans="1:19" ht="38.25" x14ac:dyDescent="0.2">
      <c r="A123" s="38"/>
      <c r="B123" s="42" t="s">
        <v>82</v>
      </c>
      <c r="C123" s="38"/>
      <c r="D123" s="38">
        <v>2017</v>
      </c>
      <c r="E123" s="38"/>
      <c r="F123" s="38"/>
      <c r="G123" s="38"/>
      <c r="H123" s="38"/>
      <c r="I123" s="38"/>
      <c r="J123" s="38"/>
      <c r="K123" s="38"/>
      <c r="L123" s="38"/>
      <c r="M123" s="38"/>
      <c r="N123" s="38"/>
      <c r="O123" s="38"/>
      <c r="P123" s="38"/>
      <c r="Q123" s="38"/>
      <c r="R123" s="38"/>
      <c r="S123" s="38"/>
    </row>
    <row r="124" spans="1:19" ht="63.75" x14ac:dyDescent="0.2">
      <c r="A124" s="38"/>
      <c r="B124" s="42" t="s">
        <v>79</v>
      </c>
      <c r="C124" s="38"/>
      <c r="D124" s="38"/>
      <c r="E124" s="38"/>
      <c r="F124" s="38"/>
      <c r="G124" s="38"/>
      <c r="H124" s="38"/>
      <c r="I124" s="38"/>
      <c r="J124" s="38"/>
      <c r="K124" s="38"/>
      <c r="L124" s="38"/>
      <c r="M124" s="38"/>
      <c r="N124" s="38"/>
      <c r="O124" s="38"/>
      <c r="P124" s="38"/>
      <c r="Q124" s="38"/>
      <c r="R124" s="38"/>
      <c r="S124" s="38"/>
    </row>
    <row r="125" spans="1:19" ht="63.75" x14ac:dyDescent="0.2">
      <c r="A125" s="38"/>
      <c r="B125" s="42" t="s">
        <v>80</v>
      </c>
      <c r="C125" s="38"/>
      <c r="D125" s="38"/>
      <c r="E125" s="38"/>
      <c r="F125" s="38"/>
      <c r="G125" s="38"/>
      <c r="H125" s="38"/>
      <c r="I125" s="38"/>
      <c r="J125" s="38"/>
      <c r="K125" s="38"/>
      <c r="L125" s="38"/>
      <c r="M125" s="38"/>
      <c r="N125" s="38"/>
      <c r="O125" s="38"/>
      <c r="P125" s="38"/>
      <c r="Q125" s="38"/>
      <c r="R125" s="38"/>
      <c r="S125" s="38"/>
    </row>
    <row r="126" spans="1:19" ht="51" x14ac:dyDescent="0.2">
      <c r="A126" s="38"/>
      <c r="B126" s="42" t="s">
        <v>81</v>
      </c>
      <c r="C126" s="38"/>
      <c r="D126" s="38"/>
      <c r="E126" s="38"/>
      <c r="F126" s="38"/>
      <c r="G126" s="38"/>
      <c r="H126" s="38"/>
      <c r="I126" s="38"/>
      <c r="J126" s="38"/>
      <c r="K126" s="38"/>
      <c r="L126" s="38"/>
      <c r="M126" s="38"/>
      <c r="N126" s="38"/>
      <c r="O126" s="38"/>
      <c r="P126" s="38"/>
      <c r="Q126" s="38"/>
      <c r="R126" s="38"/>
      <c r="S126" s="38"/>
    </row>
    <row r="127" spans="1:19" x14ac:dyDescent="0.2">
      <c r="A127" s="38"/>
      <c r="B127" s="42" t="s">
        <v>114</v>
      </c>
      <c r="C127" s="38"/>
      <c r="D127" s="38"/>
      <c r="E127" s="38"/>
      <c r="F127" s="38"/>
      <c r="G127" s="38"/>
      <c r="H127" s="38"/>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C71:P71"/>
    <mergeCell ref="C44:G44"/>
    <mergeCell ref="H44:L44"/>
    <mergeCell ref="M44:P44"/>
    <mergeCell ref="B46:P46"/>
    <mergeCell ref="B48:B49"/>
    <mergeCell ref="B50:P50"/>
    <mergeCell ref="B51:P51"/>
    <mergeCell ref="B52:P67"/>
    <mergeCell ref="A68:Q68"/>
    <mergeCell ref="C69:P69"/>
    <mergeCell ref="C70:P70"/>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22:P22"/>
    <mergeCell ref="B11:P11"/>
    <mergeCell ref="C12:P12"/>
    <mergeCell ref="B13:P13"/>
    <mergeCell ref="C14:P14"/>
    <mergeCell ref="B15:P15"/>
    <mergeCell ref="C16:P16"/>
    <mergeCell ref="B17:P17"/>
    <mergeCell ref="C18:P18"/>
    <mergeCell ref="B19:P19"/>
    <mergeCell ref="B20:P20"/>
    <mergeCell ref="B21:P21"/>
    <mergeCell ref="B7:P8"/>
    <mergeCell ref="B9:P9"/>
    <mergeCell ref="D10:G10"/>
    <mergeCell ref="H10:J10"/>
    <mergeCell ref="K10:N10"/>
    <mergeCell ref="O10:P10"/>
    <mergeCell ref="B2:B5"/>
    <mergeCell ref="C2:M2"/>
    <mergeCell ref="N2:P2"/>
    <mergeCell ref="C3:M3"/>
    <mergeCell ref="N3:P3"/>
    <mergeCell ref="C4:M4"/>
    <mergeCell ref="N4:P4"/>
    <mergeCell ref="C5:M5"/>
    <mergeCell ref="N5:P5"/>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2"/>
  <sheetViews>
    <sheetView topLeftCell="A8" workbookViewId="0">
      <selection activeCell="C24" sqref="C24:P24"/>
    </sheetView>
  </sheetViews>
  <sheetFormatPr baseColWidth="10" defaultRowHeight="12.75" x14ac:dyDescent="0.2"/>
  <cols>
    <col min="1" max="1" width="23.85546875" customWidth="1"/>
    <col min="2" max="2" width="34.5703125" customWidth="1"/>
    <col min="3" max="3" width="24.7109375" customWidth="1"/>
    <col min="4" max="4" width="12.42578125" customWidth="1"/>
    <col min="7" max="7" width="24.28515625" customWidth="1"/>
  </cols>
  <sheetData>
    <row r="1" spans="1:7" ht="18.75" thickTop="1" x14ac:dyDescent="0.25">
      <c r="A1" s="308"/>
      <c r="B1" s="311" t="s">
        <v>56</v>
      </c>
      <c r="C1" s="311"/>
      <c r="D1" s="311"/>
      <c r="E1" s="312" t="s">
        <v>86</v>
      </c>
      <c r="F1" s="313"/>
      <c r="G1" s="314"/>
    </row>
    <row r="2" spans="1:7" ht="18" x14ac:dyDescent="0.25">
      <c r="A2" s="309"/>
      <c r="B2" s="315" t="s">
        <v>87</v>
      </c>
      <c r="C2" s="315"/>
      <c r="D2" s="315"/>
      <c r="E2" s="316" t="s">
        <v>88</v>
      </c>
      <c r="F2" s="317"/>
      <c r="G2" s="318"/>
    </row>
    <row r="3" spans="1:7" ht="21.75" customHeight="1" x14ac:dyDescent="0.25">
      <c r="A3" s="309"/>
      <c r="B3" s="315" t="s">
        <v>89</v>
      </c>
      <c r="C3" s="315"/>
      <c r="D3" s="315"/>
      <c r="E3" s="316" t="s">
        <v>90</v>
      </c>
      <c r="F3" s="317"/>
      <c r="G3" s="318"/>
    </row>
    <row r="4" spans="1:7" ht="29.25" customHeight="1" thickBot="1" x14ac:dyDescent="0.3">
      <c r="A4" s="310"/>
      <c r="B4" s="319" t="s">
        <v>91</v>
      </c>
      <c r="C4" s="319"/>
      <c r="D4" s="319"/>
      <c r="E4" s="320" t="s">
        <v>61</v>
      </c>
      <c r="F4" s="321"/>
      <c r="G4" s="322"/>
    </row>
    <row r="5" spans="1:7" ht="18.75" thickTop="1" x14ac:dyDescent="0.25">
      <c r="A5" s="25"/>
      <c r="B5" s="24"/>
      <c r="C5" s="26"/>
      <c r="D5" s="26"/>
      <c r="E5" s="27"/>
      <c r="F5" s="27"/>
      <c r="G5" s="27"/>
    </row>
    <row r="6" spans="1:7" ht="15.75" x14ac:dyDescent="0.25">
      <c r="A6" s="28" t="s">
        <v>0</v>
      </c>
      <c r="C6" s="299" t="s">
        <v>95</v>
      </c>
      <c r="D6" s="299"/>
      <c r="E6" s="299"/>
      <c r="F6" s="299"/>
      <c r="G6" s="299"/>
    </row>
    <row r="7" spans="1:7" ht="13.5" thickBot="1" x14ac:dyDescent="0.25">
      <c r="A7" s="28"/>
    </row>
    <row r="8" spans="1:7" ht="14.25" thickTop="1" thickBot="1" x14ac:dyDescent="0.25">
      <c r="A8" s="300" t="s">
        <v>92</v>
      </c>
      <c r="B8" s="302" t="s">
        <v>20</v>
      </c>
      <c r="C8" s="304" t="s">
        <v>115</v>
      </c>
      <c r="D8" s="304"/>
      <c r="E8" s="304"/>
      <c r="F8" s="304"/>
      <c r="G8" s="305"/>
    </row>
    <row r="9" spans="1:7" ht="13.5" thickBot="1" x14ac:dyDescent="0.25">
      <c r="A9" s="301"/>
      <c r="B9" s="303"/>
      <c r="C9" s="31" t="s">
        <v>69</v>
      </c>
      <c r="D9" s="31" t="s">
        <v>93</v>
      </c>
      <c r="E9" s="306" t="s">
        <v>94</v>
      </c>
      <c r="F9" s="306"/>
      <c r="G9" s="307"/>
    </row>
    <row r="10" spans="1:7" ht="80.45" customHeight="1" thickBot="1" x14ac:dyDescent="0.25">
      <c r="A10" s="289" t="s">
        <v>95</v>
      </c>
      <c r="B10" s="29" t="s">
        <v>124</v>
      </c>
      <c r="C10" s="30"/>
      <c r="D10" s="291" t="str">
        <f>IF(C11=0,"0%",C10/C11)</f>
        <v>0%</v>
      </c>
      <c r="E10" s="293"/>
      <c r="F10" s="294"/>
      <c r="G10" s="295"/>
    </row>
    <row r="11" spans="1:7" ht="245.45" customHeight="1" thickBot="1" x14ac:dyDescent="0.25">
      <c r="A11" s="290"/>
      <c r="B11" s="29" t="s">
        <v>125</v>
      </c>
      <c r="C11" s="30"/>
      <c r="D11" s="292"/>
      <c r="E11" s="296"/>
      <c r="F11" s="297"/>
      <c r="G11" s="298"/>
    </row>
    <row r="12" spans="1:7" x14ac:dyDescent="0.2">
      <c r="D12" s="46" t="str">
        <f>D10</f>
        <v>0%</v>
      </c>
    </row>
  </sheetData>
  <mergeCells count="17">
    <mergeCell ref="A1:A4"/>
    <mergeCell ref="B1:D1"/>
    <mergeCell ref="E1:G1"/>
    <mergeCell ref="B2:D2"/>
    <mergeCell ref="E2:G2"/>
    <mergeCell ref="B3:D3"/>
    <mergeCell ref="E3:G3"/>
    <mergeCell ref="B4:D4"/>
    <mergeCell ref="E4:G4"/>
    <mergeCell ref="A10:A11"/>
    <mergeCell ref="D10:D11"/>
    <mergeCell ref="E10:G11"/>
    <mergeCell ref="C6:G6"/>
    <mergeCell ref="A8:A9"/>
    <mergeCell ref="B8:B9"/>
    <mergeCell ref="C8:G8"/>
    <mergeCell ref="E9:G9"/>
  </mergeCells>
  <pageMargins left="0.7" right="0.7" top="0.75" bottom="0.75" header="0.3" footer="0.3"/>
  <pageSetup paperSize="14" scale="65"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0"/>
  <sheetViews>
    <sheetView topLeftCell="A48" zoomScaleNormal="100" workbookViewId="0">
      <selection activeCell="C77" sqref="C77:P77"/>
    </sheetView>
  </sheetViews>
  <sheetFormatPr baseColWidth="10" defaultColWidth="11.42578125" defaultRowHeight="12.75" x14ac:dyDescent="0.2"/>
  <cols>
    <col min="1" max="1" width="3" style="49" customWidth="1"/>
    <col min="2" max="2" width="30" style="49" customWidth="1"/>
    <col min="3" max="3" width="16.85546875" style="49" customWidth="1"/>
    <col min="4" max="4" width="5" style="49" bestFit="1" customWidth="1"/>
    <col min="5" max="5" width="4.7109375" style="49" bestFit="1" customWidth="1"/>
    <col min="6" max="6" width="9.5703125" style="49" bestFit="1" customWidth="1"/>
    <col min="7" max="7" width="5.42578125" style="49" bestFit="1" customWidth="1"/>
    <col min="8" max="8" width="5.140625" style="49" bestFit="1" customWidth="1"/>
    <col min="9" max="9" width="9.5703125" style="49" bestFit="1" customWidth="1"/>
    <col min="10" max="10" width="4.140625" style="49" bestFit="1" customWidth="1"/>
    <col min="11" max="11" width="6.42578125" style="49" bestFit="1" customWidth="1"/>
    <col min="12" max="12" width="9.5703125" style="49" bestFit="1" customWidth="1"/>
    <col min="13" max="13" width="8.42578125" style="49" customWidth="1"/>
    <col min="14" max="14" width="6.42578125" style="49" customWidth="1"/>
    <col min="15" max="15" width="11" style="49" customWidth="1"/>
    <col min="16" max="16" width="12.140625" style="49" customWidth="1"/>
    <col min="17" max="18" width="11.7109375" style="49" customWidth="1"/>
    <col min="19" max="19" width="11.42578125" style="86" hidden="1" customWidth="1"/>
    <col min="20" max="16384" width="11.42578125" style="49"/>
  </cols>
  <sheetData>
    <row r="1" spans="1:19" ht="13.5" thickBot="1" x14ac:dyDescent="0.25">
      <c r="B1" s="77"/>
      <c r="C1" s="77"/>
      <c r="D1" s="77"/>
      <c r="E1" s="77"/>
      <c r="F1" s="77"/>
      <c r="G1" s="77"/>
      <c r="H1" s="77"/>
      <c r="I1" s="77"/>
      <c r="J1" s="77"/>
      <c r="K1" s="77"/>
      <c r="L1" s="77"/>
      <c r="M1" s="77"/>
      <c r="N1" s="77"/>
      <c r="O1" s="77"/>
      <c r="P1" s="77"/>
    </row>
    <row r="2" spans="1:19" ht="16.5" customHeight="1" x14ac:dyDescent="0.2">
      <c r="B2" s="425"/>
      <c r="C2" s="428" t="s">
        <v>56</v>
      </c>
      <c r="D2" s="429"/>
      <c r="E2" s="429"/>
      <c r="F2" s="429"/>
      <c r="G2" s="429"/>
      <c r="H2" s="429"/>
      <c r="I2" s="429"/>
      <c r="J2" s="429"/>
      <c r="K2" s="429"/>
      <c r="L2" s="429"/>
      <c r="M2" s="430"/>
      <c r="N2" s="431" t="s">
        <v>176</v>
      </c>
      <c r="O2" s="432"/>
      <c r="P2" s="433"/>
      <c r="S2" s="87">
        <v>0.8</v>
      </c>
    </row>
    <row r="3" spans="1:19" ht="15.75" customHeight="1" x14ac:dyDescent="0.2">
      <c r="B3" s="426"/>
      <c r="C3" s="434" t="s">
        <v>58</v>
      </c>
      <c r="D3" s="435"/>
      <c r="E3" s="435"/>
      <c r="F3" s="435"/>
      <c r="G3" s="435"/>
      <c r="H3" s="435"/>
      <c r="I3" s="435"/>
      <c r="J3" s="435"/>
      <c r="K3" s="435"/>
      <c r="L3" s="435"/>
      <c r="M3" s="436"/>
      <c r="N3" s="437" t="s">
        <v>180</v>
      </c>
      <c r="O3" s="438"/>
      <c r="P3" s="439"/>
      <c r="S3" s="87">
        <v>0.79998999999999998</v>
      </c>
    </row>
    <row r="4" spans="1:19" ht="15.75" customHeight="1" x14ac:dyDescent="0.2">
      <c r="B4" s="426"/>
      <c r="C4" s="434" t="s">
        <v>59</v>
      </c>
      <c r="D4" s="435"/>
      <c r="E4" s="435"/>
      <c r="F4" s="435"/>
      <c r="G4" s="435"/>
      <c r="H4" s="435"/>
      <c r="I4" s="435"/>
      <c r="J4" s="435"/>
      <c r="K4" s="435"/>
      <c r="L4" s="435"/>
      <c r="M4" s="436"/>
      <c r="N4" s="437" t="s">
        <v>177</v>
      </c>
      <c r="O4" s="438"/>
      <c r="P4" s="439"/>
      <c r="S4" s="87">
        <v>0.65</v>
      </c>
    </row>
    <row r="5" spans="1:19" ht="16.5" customHeight="1" thickBot="1" x14ac:dyDescent="0.25">
      <c r="B5" s="427"/>
      <c r="C5" s="440" t="s">
        <v>60</v>
      </c>
      <c r="D5" s="441"/>
      <c r="E5" s="441"/>
      <c r="F5" s="441"/>
      <c r="G5" s="441"/>
      <c r="H5" s="441"/>
      <c r="I5" s="441"/>
      <c r="J5" s="441"/>
      <c r="K5" s="441"/>
      <c r="L5" s="441"/>
      <c r="M5" s="442"/>
      <c r="N5" s="443" t="s">
        <v>61</v>
      </c>
      <c r="O5" s="444"/>
      <c r="P5" s="445"/>
      <c r="S5" s="87">
        <v>0.64999899999999999</v>
      </c>
    </row>
    <row r="6" spans="1:19" ht="13.5" thickBot="1" x14ac:dyDescent="0.25">
      <c r="B6" s="77"/>
      <c r="C6" s="77"/>
      <c r="D6" s="77"/>
      <c r="E6" s="77"/>
      <c r="F6" s="77"/>
      <c r="G6" s="77"/>
      <c r="H6" s="77"/>
      <c r="I6" s="77"/>
      <c r="J6" s="77"/>
      <c r="K6" s="77"/>
      <c r="L6" s="77"/>
      <c r="M6" s="77"/>
      <c r="N6" s="77"/>
      <c r="O6" s="77"/>
      <c r="P6" s="77"/>
      <c r="S6" s="87"/>
    </row>
    <row r="7" spans="1:19" x14ac:dyDescent="0.2">
      <c r="A7" s="52"/>
      <c r="B7" s="446" t="s">
        <v>65</v>
      </c>
      <c r="C7" s="447"/>
      <c r="D7" s="447"/>
      <c r="E7" s="447"/>
      <c r="F7" s="447"/>
      <c r="G7" s="447"/>
      <c r="H7" s="447"/>
      <c r="I7" s="447"/>
      <c r="J7" s="447"/>
      <c r="K7" s="447"/>
      <c r="L7" s="447"/>
      <c r="M7" s="447"/>
      <c r="N7" s="447"/>
      <c r="O7" s="447"/>
      <c r="P7" s="448"/>
      <c r="Q7" s="52"/>
      <c r="S7" s="87"/>
    </row>
    <row r="8" spans="1:19" ht="13.5" thickBot="1" x14ac:dyDescent="0.25">
      <c r="A8" s="52"/>
      <c r="B8" s="449"/>
      <c r="C8" s="450"/>
      <c r="D8" s="450"/>
      <c r="E8" s="450"/>
      <c r="F8" s="450"/>
      <c r="G8" s="450"/>
      <c r="H8" s="450"/>
      <c r="I8" s="450"/>
      <c r="J8" s="450"/>
      <c r="K8" s="450"/>
      <c r="L8" s="450"/>
      <c r="M8" s="450"/>
      <c r="N8" s="450"/>
      <c r="O8" s="450"/>
      <c r="P8" s="451"/>
      <c r="Q8" s="52"/>
    </row>
    <row r="9" spans="1:19" ht="6.75" customHeight="1" thickBot="1" x14ac:dyDescent="0.25">
      <c r="A9" s="52"/>
      <c r="B9" s="452"/>
      <c r="C9" s="452"/>
      <c r="D9" s="452"/>
      <c r="E9" s="452"/>
      <c r="F9" s="452"/>
      <c r="G9" s="452"/>
      <c r="H9" s="452"/>
      <c r="I9" s="452"/>
      <c r="J9" s="452"/>
      <c r="K9" s="452"/>
      <c r="L9" s="452"/>
      <c r="M9" s="452"/>
      <c r="N9" s="452"/>
      <c r="O9" s="452"/>
      <c r="P9" s="452"/>
      <c r="Q9" s="52"/>
    </row>
    <row r="10" spans="1:19" ht="26.25" customHeight="1" thickBot="1" x14ac:dyDescent="0.25">
      <c r="A10" s="52"/>
      <c r="B10" s="78" t="s">
        <v>83</v>
      </c>
      <c r="C10" s="453">
        <v>2023</v>
      </c>
      <c r="D10" s="454"/>
      <c r="E10" s="454"/>
      <c r="F10" s="454"/>
      <c r="G10" s="454"/>
      <c r="H10" s="454"/>
      <c r="I10" s="455"/>
      <c r="J10" s="456" t="s">
        <v>1</v>
      </c>
      <c r="K10" s="457"/>
      <c r="L10" s="457"/>
      <c r="M10" s="457"/>
      <c r="N10" s="409" t="s">
        <v>191</v>
      </c>
      <c r="O10" s="410"/>
      <c r="P10" s="411"/>
      <c r="Q10" s="52"/>
    </row>
    <row r="11" spans="1:19" ht="4.5" customHeight="1" thickBot="1" x14ac:dyDescent="0.25">
      <c r="A11" s="52"/>
      <c r="B11" s="422"/>
      <c r="C11" s="423"/>
      <c r="D11" s="423"/>
      <c r="E11" s="423"/>
      <c r="F11" s="423"/>
      <c r="G11" s="423"/>
      <c r="H11" s="423"/>
      <c r="I11" s="423"/>
      <c r="J11" s="423"/>
      <c r="K11" s="423"/>
      <c r="L11" s="423"/>
      <c r="M11" s="423"/>
      <c r="N11" s="423"/>
      <c r="O11" s="423"/>
      <c r="P11" s="424"/>
      <c r="Q11" s="52"/>
    </row>
    <row r="12" spans="1:19" ht="13.5" thickBot="1" x14ac:dyDescent="0.25">
      <c r="A12" s="52"/>
      <c r="B12" s="62" t="s">
        <v>0</v>
      </c>
      <c r="C12" s="377" t="s">
        <v>45</v>
      </c>
      <c r="D12" s="377"/>
      <c r="E12" s="377"/>
      <c r="F12" s="377"/>
      <c r="G12" s="377"/>
      <c r="H12" s="377"/>
      <c r="I12" s="377"/>
      <c r="J12" s="377"/>
      <c r="K12" s="377"/>
      <c r="L12" s="377"/>
      <c r="M12" s="377"/>
      <c r="N12" s="377"/>
      <c r="O12" s="377"/>
      <c r="P12" s="378"/>
      <c r="Q12" s="52"/>
    </row>
    <row r="13" spans="1:19" ht="4.5" customHeight="1" thickBot="1" x14ac:dyDescent="0.25">
      <c r="A13" s="52"/>
      <c r="B13" s="373"/>
      <c r="C13" s="374"/>
      <c r="D13" s="374"/>
      <c r="E13" s="374"/>
      <c r="F13" s="374"/>
      <c r="G13" s="374"/>
      <c r="H13" s="374"/>
      <c r="I13" s="374"/>
      <c r="J13" s="374"/>
      <c r="K13" s="374"/>
      <c r="L13" s="374"/>
      <c r="M13" s="374"/>
      <c r="N13" s="374"/>
      <c r="O13" s="374"/>
      <c r="P13" s="375"/>
      <c r="Q13" s="52"/>
    </row>
    <row r="14" spans="1:19" ht="18" customHeight="1" thickBot="1" x14ac:dyDescent="0.25">
      <c r="A14" s="52"/>
      <c r="B14" s="62" t="s">
        <v>6</v>
      </c>
      <c r="C14" s="406" t="s">
        <v>192</v>
      </c>
      <c r="D14" s="407"/>
      <c r="E14" s="407"/>
      <c r="F14" s="407"/>
      <c r="G14" s="407"/>
      <c r="H14" s="407"/>
      <c r="I14" s="407"/>
      <c r="J14" s="407"/>
      <c r="K14" s="407"/>
      <c r="L14" s="407"/>
      <c r="M14" s="407"/>
      <c r="N14" s="407"/>
      <c r="O14" s="407"/>
      <c r="P14" s="408"/>
      <c r="Q14" s="52"/>
    </row>
    <row r="15" spans="1:19" ht="4.5" customHeight="1" thickBot="1" x14ac:dyDescent="0.25">
      <c r="A15" s="52"/>
      <c r="B15" s="403"/>
      <c r="C15" s="404"/>
      <c r="D15" s="404"/>
      <c r="E15" s="404"/>
      <c r="F15" s="404"/>
      <c r="G15" s="404"/>
      <c r="H15" s="404"/>
      <c r="I15" s="404"/>
      <c r="J15" s="404"/>
      <c r="K15" s="404"/>
      <c r="L15" s="404"/>
      <c r="M15" s="404"/>
      <c r="N15" s="404"/>
      <c r="O15" s="404"/>
      <c r="P15" s="405"/>
      <c r="Q15" s="52"/>
    </row>
    <row r="16" spans="1:19" ht="32.25" customHeight="1" thickBot="1" x14ac:dyDescent="0.25">
      <c r="A16" s="52"/>
      <c r="B16" s="62" t="s">
        <v>25</v>
      </c>
      <c r="C16" s="409" t="s">
        <v>193</v>
      </c>
      <c r="D16" s="410"/>
      <c r="E16" s="410"/>
      <c r="F16" s="410"/>
      <c r="G16" s="410"/>
      <c r="H16" s="410"/>
      <c r="I16" s="410"/>
      <c r="J16" s="410"/>
      <c r="K16" s="410"/>
      <c r="L16" s="410"/>
      <c r="M16" s="410"/>
      <c r="N16" s="410"/>
      <c r="O16" s="410"/>
      <c r="P16" s="411"/>
      <c r="Q16" s="52"/>
    </row>
    <row r="17" spans="1:17" ht="4.5" customHeight="1" thickBot="1" x14ac:dyDescent="0.25">
      <c r="A17" s="52"/>
      <c r="B17" s="403"/>
      <c r="C17" s="404"/>
      <c r="D17" s="404"/>
      <c r="E17" s="404"/>
      <c r="F17" s="404"/>
      <c r="G17" s="404"/>
      <c r="H17" s="404"/>
      <c r="I17" s="404"/>
      <c r="J17" s="404"/>
      <c r="K17" s="404"/>
      <c r="L17" s="404"/>
      <c r="M17" s="404"/>
      <c r="N17" s="404"/>
      <c r="O17" s="404"/>
      <c r="P17" s="405"/>
      <c r="Q17" s="52"/>
    </row>
    <row r="18" spans="1:17" ht="26.25" customHeight="1" thickBot="1" x14ac:dyDescent="0.25">
      <c r="A18" s="52"/>
      <c r="B18" s="62" t="s">
        <v>11</v>
      </c>
      <c r="C18" s="412" t="s">
        <v>244</v>
      </c>
      <c r="D18" s="413"/>
      <c r="E18" s="413"/>
      <c r="F18" s="413"/>
      <c r="G18" s="413"/>
      <c r="H18" s="413"/>
      <c r="I18" s="413"/>
      <c r="J18" s="413"/>
      <c r="K18" s="413"/>
      <c r="L18" s="413"/>
      <c r="M18" s="413"/>
      <c r="N18" s="413"/>
      <c r="O18" s="413"/>
      <c r="P18" s="414"/>
      <c r="Q18" s="52"/>
    </row>
    <row r="19" spans="1:17" ht="4.5" customHeight="1" thickBot="1" x14ac:dyDescent="0.25">
      <c r="A19" s="52"/>
      <c r="B19" s="415"/>
      <c r="C19" s="415"/>
      <c r="D19" s="415"/>
      <c r="E19" s="415"/>
      <c r="F19" s="415"/>
      <c r="G19" s="415"/>
      <c r="H19" s="415"/>
      <c r="I19" s="415"/>
      <c r="J19" s="415"/>
      <c r="K19" s="415"/>
      <c r="L19" s="415"/>
      <c r="M19" s="415"/>
      <c r="N19" s="415"/>
      <c r="O19" s="415"/>
      <c r="P19" s="415"/>
      <c r="Q19" s="52"/>
    </row>
    <row r="20" spans="1:17" ht="17.25" customHeight="1" thickBot="1" x14ac:dyDescent="0.25">
      <c r="A20" s="52"/>
      <c r="B20" s="358" t="s">
        <v>26</v>
      </c>
      <c r="C20" s="359"/>
      <c r="D20" s="359"/>
      <c r="E20" s="359"/>
      <c r="F20" s="359"/>
      <c r="G20" s="359"/>
      <c r="H20" s="359"/>
      <c r="I20" s="359"/>
      <c r="J20" s="359"/>
      <c r="K20" s="359"/>
      <c r="L20" s="359"/>
      <c r="M20" s="359"/>
      <c r="N20" s="359"/>
      <c r="O20" s="359"/>
      <c r="P20" s="360"/>
      <c r="Q20" s="52"/>
    </row>
    <row r="21" spans="1:17" ht="4.5" customHeight="1" thickBot="1" x14ac:dyDescent="0.25">
      <c r="A21" s="52"/>
      <c r="B21" s="416"/>
      <c r="C21" s="417"/>
      <c r="D21" s="417"/>
      <c r="E21" s="417"/>
      <c r="F21" s="417"/>
      <c r="G21" s="417"/>
      <c r="H21" s="417"/>
      <c r="I21" s="417"/>
      <c r="J21" s="417"/>
      <c r="K21" s="417"/>
      <c r="L21" s="417"/>
      <c r="M21" s="417"/>
      <c r="N21" s="417"/>
      <c r="O21" s="417"/>
      <c r="P21" s="418"/>
      <c r="Q21" s="52"/>
    </row>
    <row r="22" spans="1:17" ht="51" customHeight="1" thickBot="1" x14ac:dyDescent="0.25">
      <c r="A22" s="52"/>
      <c r="B22" s="62" t="s">
        <v>3</v>
      </c>
      <c r="C22" s="419" t="s">
        <v>194</v>
      </c>
      <c r="D22" s="420"/>
      <c r="E22" s="420"/>
      <c r="F22" s="420"/>
      <c r="G22" s="420"/>
      <c r="H22" s="420"/>
      <c r="I22" s="420"/>
      <c r="J22" s="420"/>
      <c r="K22" s="420"/>
      <c r="L22" s="420"/>
      <c r="M22" s="420"/>
      <c r="N22" s="420"/>
      <c r="O22" s="420"/>
      <c r="P22" s="421"/>
      <c r="Q22" s="52"/>
    </row>
    <row r="23" spans="1:17" ht="4.5" customHeight="1" thickBot="1" x14ac:dyDescent="0.25">
      <c r="A23" s="52"/>
      <c r="B23" s="403"/>
      <c r="C23" s="404"/>
      <c r="D23" s="404"/>
      <c r="E23" s="404"/>
      <c r="F23" s="404"/>
      <c r="G23" s="404"/>
      <c r="H23" s="404"/>
      <c r="I23" s="404"/>
      <c r="J23" s="404"/>
      <c r="K23" s="404"/>
      <c r="L23" s="404"/>
      <c r="M23" s="404"/>
      <c r="N23" s="404"/>
      <c r="O23" s="404"/>
      <c r="P23" s="405"/>
      <c r="Q23" s="52"/>
    </row>
    <row r="24" spans="1:17" ht="82.5" customHeight="1" thickBot="1" x14ac:dyDescent="0.25">
      <c r="A24" s="52"/>
      <c r="B24" s="62" t="s">
        <v>12</v>
      </c>
      <c r="C24" s="384" t="s">
        <v>195</v>
      </c>
      <c r="D24" s="385"/>
      <c r="E24" s="385"/>
      <c r="F24" s="385"/>
      <c r="G24" s="385"/>
      <c r="H24" s="385"/>
      <c r="I24" s="385"/>
      <c r="J24" s="385"/>
      <c r="K24" s="385"/>
      <c r="L24" s="385"/>
      <c r="M24" s="385"/>
      <c r="N24" s="385"/>
      <c r="O24" s="385"/>
      <c r="P24" s="386"/>
      <c r="Q24" s="52"/>
    </row>
    <row r="25" spans="1:17" ht="4.5" customHeight="1" thickBot="1" x14ac:dyDescent="0.25">
      <c r="A25" s="52"/>
      <c r="B25" s="387"/>
      <c r="C25" s="388"/>
      <c r="D25" s="388"/>
      <c r="E25" s="388"/>
      <c r="F25" s="388"/>
      <c r="G25" s="388"/>
      <c r="H25" s="388"/>
      <c r="I25" s="388"/>
      <c r="J25" s="388"/>
      <c r="K25" s="388"/>
      <c r="L25" s="388"/>
      <c r="M25" s="388"/>
      <c r="N25" s="388"/>
      <c r="O25" s="388"/>
      <c r="P25" s="389"/>
      <c r="Q25" s="52"/>
    </row>
    <row r="26" spans="1:17" ht="13.5" customHeight="1" thickBot="1" x14ac:dyDescent="0.25">
      <c r="A26" s="52"/>
      <c r="B26" s="63" t="s">
        <v>2</v>
      </c>
      <c r="C26" s="390">
        <v>0.8</v>
      </c>
      <c r="D26" s="391"/>
      <c r="E26" s="391"/>
      <c r="F26" s="391"/>
      <c r="G26" s="391"/>
      <c r="H26" s="391"/>
      <c r="I26" s="391"/>
      <c r="J26" s="391"/>
      <c r="K26" s="391"/>
      <c r="L26" s="391"/>
      <c r="M26" s="391"/>
      <c r="N26" s="391"/>
      <c r="O26" s="391"/>
      <c r="P26" s="392"/>
      <c r="Q26" s="52"/>
    </row>
    <row r="27" spans="1:17" ht="4.5" customHeight="1" thickBot="1" x14ac:dyDescent="0.25">
      <c r="A27" s="52"/>
      <c r="B27" s="393"/>
      <c r="C27" s="394"/>
      <c r="D27" s="394"/>
      <c r="E27" s="394"/>
      <c r="F27" s="394"/>
      <c r="G27" s="394"/>
      <c r="H27" s="394"/>
      <c r="I27" s="394"/>
      <c r="J27" s="394"/>
      <c r="K27" s="394"/>
      <c r="L27" s="394"/>
      <c r="M27" s="394"/>
      <c r="N27" s="394"/>
      <c r="O27" s="394"/>
      <c r="P27" s="395"/>
      <c r="Q27" s="52"/>
    </row>
    <row r="28" spans="1:17" ht="12.75" customHeight="1" thickBot="1" x14ac:dyDescent="0.25">
      <c r="A28" s="52"/>
      <c r="B28" s="63" t="s">
        <v>13</v>
      </c>
      <c r="C28" s="64" t="s">
        <v>14</v>
      </c>
      <c r="D28" s="396" t="s">
        <v>196</v>
      </c>
      <c r="E28" s="391"/>
      <c r="F28" s="391"/>
      <c r="G28" s="392"/>
      <c r="H28" s="397" t="s">
        <v>15</v>
      </c>
      <c r="I28" s="397"/>
      <c r="J28" s="397"/>
      <c r="K28" s="396" t="s">
        <v>197</v>
      </c>
      <c r="L28" s="391"/>
      <c r="M28" s="392"/>
      <c r="N28" s="398" t="s">
        <v>16</v>
      </c>
      <c r="O28" s="399"/>
      <c r="P28" s="65" t="s">
        <v>198</v>
      </c>
      <c r="Q28" s="52"/>
    </row>
    <row r="29" spans="1:17" ht="4.5" customHeight="1" thickBot="1" x14ac:dyDescent="0.25">
      <c r="A29" s="52"/>
      <c r="B29" s="400"/>
      <c r="C29" s="401"/>
      <c r="D29" s="401"/>
      <c r="E29" s="401"/>
      <c r="F29" s="401"/>
      <c r="G29" s="401"/>
      <c r="H29" s="401"/>
      <c r="I29" s="401"/>
      <c r="J29" s="401"/>
      <c r="K29" s="401"/>
      <c r="L29" s="401"/>
      <c r="M29" s="401"/>
      <c r="N29" s="401"/>
      <c r="O29" s="401"/>
      <c r="P29" s="402"/>
      <c r="Q29" s="52"/>
    </row>
    <row r="30" spans="1:17" ht="13.5" thickBot="1" x14ac:dyDescent="0.25">
      <c r="A30" s="52"/>
      <c r="B30" s="76" t="s">
        <v>7</v>
      </c>
      <c r="C30" s="376" t="s">
        <v>175</v>
      </c>
      <c r="D30" s="377"/>
      <c r="E30" s="377"/>
      <c r="F30" s="377"/>
      <c r="G30" s="377"/>
      <c r="H30" s="377"/>
      <c r="I30" s="377"/>
      <c r="J30" s="377"/>
      <c r="K30" s="377"/>
      <c r="L30" s="377"/>
      <c r="M30" s="377"/>
      <c r="N30" s="377"/>
      <c r="O30" s="377"/>
      <c r="P30" s="378"/>
      <c r="Q30" s="52"/>
    </row>
    <row r="31" spans="1:17" ht="4.5" customHeight="1" thickBot="1" x14ac:dyDescent="0.25">
      <c r="A31" s="52"/>
      <c r="B31" s="403"/>
      <c r="C31" s="404"/>
      <c r="D31" s="404"/>
      <c r="E31" s="404"/>
      <c r="F31" s="404"/>
      <c r="G31" s="404"/>
      <c r="H31" s="404"/>
      <c r="I31" s="404"/>
      <c r="J31" s="404"/>
      <c r="K31" s="404"/>
      <c r="L31" s="404"/>
      <c r="M31" s="404"/>
      <c r="N31" s="404"/>
      <c r="O31" s="404"/>
      <c r="P31" s="405"/>
      <c r="Q31" s="52"/>
    </row>
    <row r="32" spans="1:17" ht="13.5" thickBot="1" x14ac:dyDescent="0.25">
      <c r="A32" s="52"/>
      <c r="B32" s="76" t="s">
        <v>4</v>
      </c>
      <c r="C32" s="383" t="s">
        <v>71</v>
      </c>
      <c r="D32" s="377"/>
      <c r="E32" s="377"/>
      <c r="F32" s="377"/>
      <c r="G32" s="377"/>
      <c r="H32" s="377"/>
      <c r="I32" s="377"/>
      <c r="J32" s="377"/>
      <c r="K32" s="377"/>
      <c r="L32" s="377"/>
      <c r="M32" s="377"/>
      <c r="N32" s="377"/>
      <c r="O32" s="377"/>
      <c r="P32" s="378"/>
      <c r="Q32" s="52"/>
    </row>
    <row r="33" spans="1:17" ht="4.5" customHeight="1" thickBot="1" x14ac:dyDescent="0.25">
      <c r="A33" s="52"/>
      <c r="B33" s="403"/>
      <c r="C33" s="404"/>
      <c r="D33" s="404"/>
      <c r="E33" s="404"/>
      <c r="F33" s="404"/>
      <c r="G33" s="404"/>
      <c r="H33" s="404"/>
      <c r="I33" s="404"/>
      <c r="J33" s="404"/>
      <c r="K33" s="404"/>
      <c r="L33" s="404"/>
      <c r="M33" s="404"/>
      <c r="N33" s="404"/>
      <c r="O33" s="404"/>
      <c r="P33" s="405"/>
      <c r="Q33" s="52"/>
    </row>
    <row r="34" spans="1:17" ht="13.5" thickBot="1" x14ac:dyDescent="0.25">
      <c r="A34" s="52"/>
      <c r="B34" s="76" t="s">
        <v>23</v>
      </c>
      <c r="C34" s="383" t="s">
        <v>71</v>
      </c>
      <c r="D34" s="377"/>
      <c r="E34" s="377"/>
      <c r="F34" s="377"/>
      <c r="G34" s="377"/>
      <c r="H34" s="377"/>
      <c r="I34" s="377"/>
      <c r="J34" s="377"/>
      <c r="K34" s="377"/>
      <c r="L34" s="377"/>
      <c r="M34" s="377"/>
      <c r="N34" s="377"/>
      <c r="O34" s="377"/>
      <c r="P34" s="378"/>
      <c r="Q34" s="52"/>
    </row>
    <row r="35" spans="1:17" ht="4.5" customHeight="1" thickBot="1" x14ac:dyDescent="0.25">
      <c r="A35" s="52"/>
      <c r="B35" s="373"/>
      <c r="C35" s="374"/>
      <c r="D35" s="374"/>
      <c r="E35" s="374"/>
      <c r="F35" s="374"/>
      <c r="G35" s="374"/>
      <c r="H35" s="374"/>
      <c r="I35" s="374"/>
      <c r="J35" s="374"/>
      <c r="K35" s="374"/>
      <c r="L35" s="374"/>
      <c r="M35" s="374"/>
      <c r="N35" s="374"/>
      <c r="O35" s="374"/>
      <c r="P35" s="375"/>
      <c r="Q35" s="52"/>
    </row>
    <row r="36" spans="1:17" ht="16.5" customHeight="1" thickBot="1" x14ac:dyDescent="0.25">
      <c r="A36" s="52"/>
      <c r="B36" s="76" t="s">
        <v>64</v>
      </c>
      <c r="C36" s="376" t="s">
        <v>70</v>
      </c>
      <c r="D36" s="377"/>
      <c r="E36" s="377"/>
      <c r="F36" s="377"/>
      <c r="G36" s="377"/>
      <c r="H36" s="377"/>
      <c r="I36" s="377"/>
      <c r="J36" s="377"/>
      <c r="K36" s="377"/>
      <c r="L36" s="377"/>
      <c r="M36" s="377"/>
      <c r="N36" s="377"/>
      <c r="O36" s="377"/>
      <c r="P36" s="378"/>
      <c r="Q36" s="52"/>
    </row>
    <row r="37" spans="1:17" ht="4.5" customHeight="1" thickBot="1" x14ac:dyDescent="0.25">
      <c r="A37" s="52"/>
      <c r="B37" s="79"/>
      <c r="C37" s="79"/>
      <c r="D37" s="79"/>
      <c r="E37" s="79"/>
      <c r="F37" s="79"/>
      <c r="G37" s="79"/>
      <c r="H37" s="79"/>
      <c r="I37" s="79"/>
      <c r="J37" s="79"/>
      <c r="K37" s="79"/>
      <c r="L37" s="79"/>
      <c r="M37" s="79"/>
      <c r="N37" s="79"/>
      <c r="O37" s="79"/>
      <c r="P37" s="79"/>
      <c r="Q37" s="52"/>
    </row>
    <row r="38" spans="1:17" ht="13.5" thickBot="1" x14ac:dyDescent="0.25">
      <c r="A38" s="52"/>
      <c r="B38" s="379" t="s">
        <v>17</v>
      </c>
      <c r="C38" s="380"/>
      <c r="D38" s="380"/>
      <c r="E38" s="380"/>
      <c r="F38" s="380"/>
      <c r="G38" s="380"/>
      <c r="H38" s="380"/>
      <c r="I38" s="380"/>
      <c r="J38" s="380"/>
      <c r="K38" s="380"/>
      <c r="L38" s="380"/>
      <c r="M38" s="380"/>
      <c r="N38" s="380"/>
      <c r="O38" s="381"/>
      <c r="P38" s="382"/>
      <c r="Q38" s="52"/>
    </row>
    <row r="39" spans="1:17" x14ac:dyDescent="0.2">
      <c r="A39" s="52"/>
      <c r="B39" s="80" t="s">
        <v>22</v>
      </c>
      <c r="C39" s="379" t="s">
        <v>18</v>
      </c>
      <c r="D39" s="380"/>
      <c r="E39" s="380"/>
      <c r="F39" s="380"/>
      <c r="G39" s="382"/>
      <c r="H39" s="379" t="s">
        <v>7</v>
      </c>
      <c r="I39" s="380"/>
      <c r="J39" s="380"/>
      <c r="K39" s="380"/>
      <c r="L39" s="382"/>
      <c r="M39" s="379" t="s">
        <v>19</v>
      </c>
      <c r="N39" s="380"/>
      <c r="O39" s="381"/>
      <c r="P39" s="382"/>
      <c r="Q39" s="52"/>
    </row>
    <row r="40" spans="1:17" ht="54" customHeight="1" x14ac:dyDescent="0.2">
      <c r="A40" s="52"/>
      <c r="B40" s="99" t="s">
        <v>199</v>
      </c>
      <c r="C40" s="367" t="s">
        <v>200</v>
      </c>
      <c r="D40" s="367"/>
      <c r="E40" s="367"/>
      <c r="F40" s="367"/>
      <c r="G40" s="367"/>
      <c r="H40" s="368" t="s">
        <v>201</v>
      </c>
      <c r="I40" s="368"/>
      <c r="J40" s="368"/>
      <c r="K40" s="368"/>
      <c r="L40" s="368"/>
      <c r="M40" s="369" t="s">
        <v>202</v>
      </c>
      <c r="N40" s="369"/>
      <c r="O40" s="369"/>
      <c r="P40" s="370"/>
      <c r="Q40" s="52"/>
    </row>
    <row r="41" spans="1:17" ht="55.5" customHeight="1" thickBot="1" x14ac:dyDescent="0.25">
      <c r="A41" s="52"/>
      <c r="B41" s="100" t="s">
        <v>203</v>
      </c>
      <c r="C41" s="371" t="s">
        <v>200</v>
      </c>
      <c r="D41" s="371"/>
      <c r="E41" s="371"/>
      <c r="F41" s="371"/>
      <c r="G41" s="371"/>
      <c r="H41" s="372" t="s">
        <v>201</v>
      </c>
      <c r="I41" s="372"/>
      <c r="J41" s="372"/>
      <c r="K41" s="372"/>
      <c r="L41" s="372"/>
      <c r="M41" s="369" t="s">
        <v>202</v>
      </c>
      <c r="N41" s="369"/>
      <c r="O41" s="369"/>
      <c r="P41" s="370"/>
      <c r="Q41" s="52"/>
    </row>
    <row r="42" spans="1:17" ht="13.5" customHeight="1" x14ac:dyDescent="0.2">
      <c r="A42" s="52"/>
      <c r="B42" s="101"/>
      <c r="C42" s="361"/>
      <c r="D42" s="361"/>
      <c r="E42" s="361"/>
      <c r="F42" s="361"/>
      <c r="G42" s="361"/>
      <c r="H42" s="361"/>
      <c r="I42" s="361"/>
      <c r="J42" s="361"/>
      <c r="K42" s="361"/>
      <c r="L42" s="361"/>
      <c r="M42" s="361"/>
      <c r="N42" s="361"/>
      <c r="O42" s="361"/>
      <c r="P42" s="362"/>
      <c r="Q42" s="52"/>
    </row>
    <row r="43" spans="1:17" ht="12.75" customHeight="1" x14ac:dyDescent="0.2">
      <c r="A43" s="52"/>
      <c r="B43" s="101"/>
      <c r="C43" s="361"/>
      <c r="D43" s="361"/>
      <c r="E43" s="361"/>
      <c r="F43" s="361"/>
      <c r="G43" s="361"/>
      <c r="H43" s="361"/>
      <c r="I43" s="361"/>
      <c r="J43" s="361"/>
      <c r="K43" s="361"/>
      <c r="L43" s="361"/>
      <c r="M43" s="361"/>
      <c r="N43" s="361"/>
      <c r="O43" s="361"/>
      <c r="P43" s="362"/>
      <c r="Q43" s="52"/>
    </row>
    <row r="44" spans="1:17" ht="11.25" customHeight="1" thickBot="1" x14ac:dyDescent="0.25">
      <c r="A44" s="52"/>
      <c r="B44" s="81"/>
      <c r="C44" s="363"/>
      <c r="D44" s="363"/>
      <c r="E44" s="363"/>
      <c r="F44" s="363"/>
      <c r="G44" s="363"/>
      <c r="H44" s="363"/>
      <c r="I44" s="363"/>
      <c r="J44" s="363"/>
      <c r="K44" s="363"/>
      <c r="L44" s="363"/>
      <c r="M44" s="363"/>
      <c r="N44" s="363"/>
      <c r="O44" s="363"/>
      <c r="P44" s="364"/>
      <c r="Q44" s="52"/>
    </row>
    <row r="45" spans="1:17" ht="4.5" customHeight="1" thickBot="1" x14ac:dyDescent="0.25">
      <c r="A45" s="52"/>
      <c r="B45" s="82"/>
      <c r="C45" s="82"/>
      <c r="D45" s="82"/>
      <c r="E45" s="82"/>
      <c r="F45" s="82"/>
      <c r="G45" s="82"/>
      <c r="H45" s="82"/>
      <c r="I45" s="82"/>
      <c r="J45" s="82"/>
      <c r="K45" s="82"/>
      <c r="L45" s="82"/>
      <c r="M45" s="82"/>
      <c r="N45" s="82"/>
      <c r="O45" s="82"/>
      <c r="P45" s="82"/>
      <c r="Q45" s="52"/>
    </row>
    <row r="46" spans="1:17" ht="13.5" customHeight="1" thickBot="1" x14ac:dyDescent="0.25">
      <c r="A46" s="52"/>
      <c r="B46" s="358" t="s">
        <v>8</v>
      </c>
      <c r="C46" s="359"/>
      <c r="D46" s="359"/>
      <c r="E46" s="359"/>
      <c r="F46" s="359"/>
      <c r="G46" s="359"/>
      <c r="H46" s="359"/>
      <c r="I46" s="359"/>
      <c r="J46" s="359"/>
      <c r="K46" s="359"/>
      <c r="L46" s="359"/>
      <c r="M46" s="359"/>
      <c r="N46" s="359"/>
      <c r="O46" s="359"/>
      <c r="P46" s="360"/>
      <c r="Q46" s="52"/>
    </row>
    <row r="47" spans="1:17" ht="4.5" customHeight="1" thickBot="1" x14ac:dyDescent="0.25">
      <c r="A47" s="52"/>
      <c r="B47" s="83"/>
      <c r="C47" s="79"/>
      <c r="D47" s="79"/>
      <c r="E47" s="79"/>
      <c r="F47" s="79"/>
      <c r="G47" s="79"/>
      <c r="H47" s="79"/>
      <c r="I47" s="79"/>
      <c r="J47" s="79"/>
      <c r="K47" s="79"/>
      <c r="L47" s="79"/>
      <c r="M47" s="79"/>
      <c r="N47" s="79"/>
      <c r="O47" s="79"/>
      <c r="P47" s="84"/>
      <c r="Q47" s="52"/>
    </row>
    <row r="48" spans="1:17" x14ac:dyDescent="0.2">
      <c r="A48" s="52"/>
      <c r="B48" s="365" t="s">
        <v>20</v>
      </c>
      <c r="C48" s="67" t="s">
        <v>9</v>
      </c>
      <c r="D48" s="68" t="s">
        <v>149</v>
      </c>
      <c r="E48" s="68" t="s">
        <v>150</v>
      </c>
      <c r="F48" s="68" t="s">
        <v>151</v>
      </c>
      <c r="G48" s="68" t="s">
        <v>152</v>
      </c>
      <c r="H48" s="68" t="s">
        <v>153</v>
      </c>
      <c r="I48" s="68" t="s">
        <v>154</v>
      </c>
      <c r="J48" s="68" t="s">
        <v>155</v>
      </c>
      <c r="K48" s="68" t="s">
        <v>156</v>
      </c>
      <c r="L48" s="68" t="s">
        <v>157</v>
      </c>
      <c r="M48" s="68" t="s">
        <v>158</v>
      </c>
      <c r="N48" s="68" t="s">
        <v>159</v>
      </c>
      <c r="O48" s="69" t="s">
        <v>160</v>
      </c>
      <c r="P48" s="70" t="s">
        <v>24</v>
      </c>
      <c r="Q48" s="52"/>
    </row>
    <row r="49" spans="1:17" ht="13.5" thickBot="1" x14ac:dyDescent="0.25">
      <c r="A49" s="52"/>
      <c r="B49" s="366"/>
      <c r="C49" s="71" t="s">
        <v>10</v>
      </c>
      <c r="D49" s="72"/>
      <c r="E49" s="72"/>
      <c r="F49" s="97">
        <f>+'Registro Eficacia en la Atenció'!C10/'Registro Eficacia en la Atenció'!C11</f>
        <v>1.4024390243902438</v>
      </c>
      <c r="G49" s="96"/>
      <c r="H49" s="96"/>
      <c r="I49" s="97">
        <f>+'Registro Eficacia en la Atenció'!E10/'Registro Eficacia en la Atenció'!E11</f>
        <v>1.0561797752808988</v>
      </c>
      <c r="J49" s="96"/>
      <c r="K49" s="96"/>
      <c r="L49" s="97">
        <f>+'Registro Eficacia en la Atenció'!G10/'Registro Eficacia en la Atenció'!G11</f>
        <v>1.0444444444444445</v>
      </c>
      <c r="M49" s="96"/>
      <c r="N49" s="96"/>
      <c r="O49" s="97">
        <f>+'Registro Eficacia en la Atenció'!I10/'Registro Eficacia en la Atenció'!I11</f>
        <v>0.94117647058823528</v>
      </c>
      <c r="P49" s="97">
        <f>+'Registro Eficacia en la Atenció'!K10/'Registro Eficacia en la Atenció'!K11</f>
        <v>1.1539888682745825</v>
      </c>
      <c r="Q49" s="52"/>
    </row>
    <row r="50" spans="1:17" ht="4.5" customHeight="1" thickBot="1" x14ac:dyDescent="0.25">
      <c r="A50" s="52"/>
      <c r="B50" s="85">
        <v>0.9</v>
      </c>
      <c r="C50" s="74"/>
      <c r="D50" s="74"/>
      <c r="E50" s="74"/>
      <c r="F50" s="75">
        <f>+$C$26</f>
        <v>0.8</v>
      </c>
      <c r="G50" s="74"/>
      <c r="H50" s="74"/>
      <c r="I50" s="75">
        <f>+$C$26</f>
        <v>0.8</v>
      </c>
      <c r="J50" s="74"/>
      <c r="K50" s="74"/>
      <c r="L50" s="75">
        <f>+$C$26</f>
        <v>0.8</v>
      </c>
      <c r="M50" s="74"/>
      <c r="N50" s="74"/>
      <c r="O50" s="75">
        <f>+$C$26</f>
        <v>0.8</v>
      </c>
      <c r="P50" s="75">
        <f>+$C$26</f>
        <v>0.8</v>
      </c>
      <c r="Q50" s="52"/>
    </row>
    <row r="51" spans="1:17" ht="22.5" customHeight="1" thickBot="1" x14ac:dyDescent="0.25">
      <c r="A51" s="52"/>
      <c r="B51" s="358" t="s">
        <v>21</v>
      </c>
      <c r="C51" s="359"/>
      <c r="D51" s="359"/>
      <c r="E51" s="359"/>
      <c r="F51" s="359"/>
      <c r="G51" s="359"/>
      <c r="H51" s="359"/>
      <c r="I51" s="359"/>
      <c r="J51" s="359"/>
      <c r="K51" s="359"/>
      <c r="L51" s="359"/>
      <c r="M51" s="359"/>
      <c r="N51" s="359"/>
      <c r="O51" s="359"/>
      <c r="P51" s="360"/>
      <c r="Q51" s="52"/>
    </row>
    <row r="52" spans="1:17" x14ac:dyDescent="0.2">
      <c r="A52" s="52"/>
      <c r="B52" s="336"/>
      <c r="C52" s="337"/>
      <c r="D52" s="337"/>
      <c r="E52" s="337"/>
      <c r="F52" s="337"/>
      <c r="G52" s="337"/>
      <c r="H52" s="337"/>
      <c r="I52" s="337"/>
      <c r="J52" s="337"/>
      <c r="K52" s="337"/>
      <c r="L52" s="337"/>
      <c r="M52" s="337"/>
      <c r="N52" s="337"/>
      <c r="O52" s="337"/>
      <c r="P52" s="338"/>
      <c r="Q52" s="52"/>
    </row>
    <row r="53" spans="1:17" x14ac:dyDescent="0.2">
      <c r="A53" s="52"/>
      <c r="B53" s="339"/>
      <c r="C53" s="340"/>
      <c r="D53" s="340"/>
      <c r="E53" s="340"/>
      <c r="F53" s="340"/>
      <c r="G53" s="340"/>
      <c r="H53" s="340"/>
      <c r="I53" s="340"/>
      <c r="J53" s="340"/>
      <c r="K53" s="340"/>
      <c r="L53" s="340"/>
      <c r="M53" s="340"/>
      <c r="N53" s="340"/>
      <c r="O53" s="340"/>
      <c r="P53" s="341"/>
      <c r="Q53" s="52"/>
    </row>
    <row r="54" spans="1:17" x14ac:dyDescent="0.2">
      <c r="A54" s="52"/>
      <c r="B54" s="339"/>
      <c r="C54" s="340"/>
      <c r="D54" s="340"/>
      <c r="E54" s="340"/>
      <c r="F54" s="340"/>
      <c r="G54" s="340"/>
      <c r="H54" s="340"/>
      <c r="I54" s="340"/>
      <c r="J54" s="340"/>
      <c r="K54" s="340"/>
      <c r="L54" s="340"/>
      <c r="M54" s="340"/>
      <c r="N54" s="340"/>
      <c r="O54" s="340"/>
      <c r="P54" s="341"/>
      <c r="Q54" s="52"/>
    </row>
    <row r="55" spans="1:17" x14ac:dyDescent="0.2">
      <c r="A55" s="52"/>
      <c r="B55" s="339"/>
      <c r="C55" s="340"/>
      <c r="D55" s="340"/>
      <c r="E55" s="340"/>
      <c r="F55" s="340"/>
      <c r="G55" s="340"/>
      <c r="H55" s="340"/>
      <c r="I55" s="340"/>
      <c r="J55" s="340"/>
      <c r="K55" s="340"/>
      <c r="L55" s="340"/>
      <c r="M55" s="340"/>
      <c r="N55" s="340"/>
      <c r="O55" s="340"/>
      <c r="P55" s="341"/>
      <c r="Q55" s="52"/>
    </row>
    <row r="56" spans="1:17" x14ac:dyDescent="0.2">
      <c r="A56" s="52"/>
      <c r="B56" s="339"/>
      <c r="C56" s="340"/>
      <c r="D56" s="340"/>
      <c r="E56" s="340"/>
      <c r="F56" s="340"/>
      <c r="G56" s="340"/>
      <c r="H56" s="340"/>
      <c r="I56" s="340"/>
      <c r="J56" s="340"/>
      <c r="K56" s="340"/>
      <c r="L56" s="340"/>
      <c r="M56" s="340"/>
      <c r="N56" s="340"/>
      <c r="O56" s="340"/>
      <c r="P56" s="341"/>
      <c r="Q56" s="52"/>
    </row>
    <row r="57" spans="1:17" x14ac:dyDescent="0.2">
      <c r="A57" s="52"/>
      <c r="B57" s="339"/>
      <c r="C57" s="340"/>
      <c r="D57" s="340"/>
      <c r="E57" s="340"/>
      <c r="F57" s="340"/>
      <c r="G57" s="340"/>
      <c r="H57" s="340"/>
      <c r="I57" s="340"/>
      <c r="J57" s="340"/>
      <c r="K57" s="340"/>
      <c r="L57" s="340"/>
      <c r="M57" s="340"/>
      <c r="N57" s="340"/>
      <c r="O57" s="340"/>
      <c r="P57" s="341"/>
      <c r="Q57" s="52"/>
    </row>
    <row r="58" spans="1:17" x14ac:dyDescent="0.2">
      <c r="A58" s="52"/>
      <c r="B58" s="339"/>
      <c r="C58" s="340"/>
      <c r="D58" s="340"/>
      <c r="E58" s="340"/>
      <c r="F58" s="340"/>
      <c r="G58" s="340"/>
      <c r="H58" s="340"/>
      <c r="I58" s="340"/>
      <c r="J58" s="340"/>
      <c r="K58" s="340"/>
      <c r="L58" s="340"/>
      <c r="M58" s="340"/>
      <c r="N58" s="340"/>
      <c r="O58" s="340"/>
      <c r="P58" s="341"/>
      <c r="Q58" s="52"/>
    </row>
    <row r="59" spans="1:17" x14ac:dyDescent="0.2">
      <c r="A59" s="52"/>
      <c r="B59" s="339"/>
      <c r="C59" s="340"/>
      <c r="D59" s="340"/>
      <c r="E59" s="340"/>
      <c r="F59" s="340"/>
      <c r="G59" s="340"/>
      <c r="H59" s="340"/>
      <c r="I59" s="340"/>
      <c r="J59" s="340"/>
      <c r="K59" s="340"/>
      <c r="L59" s="340"/>
      <c r="M59" s="340"/>
      <c r="N59" s="340"/>
      <c r="O59" s="340"/>
      <c r="P59" s="341"/>
      <c r="Q59" s="52"/>
    </row>
    <row r="60" spans="1:17" x14ac:dyDescent="0.2">
      <c r="A60" s="52"/>
      <c r="B60" s="339"/>
      <c r="C60" s="340"/>
      <c r="D60" s="340"/>
      <c r="E60" s="340"/>
      <c r="F60" s="340"/>
      <c r="G60" s="340"/>
      <c r="H60" s="340"/>
      <c r="I60" s="340"/>
      <c r="J60" s="340"/>
      <c r="K60" s="340"/>
      <c r="L60" s="340"/>
      <c r="M60" s="340"/>
      <c r="N60" s="340"/>
      <c r="O60" s="340"/>
      <c r="P60" s="341"/>
      <c r="Q60" s="52"/>
    </row>
    <row r="61" spans="1:17" x14ac:dyDescent="0.2">
      <c r="A61" s="52"/>
      <c r="B61" s="339"/>
      <c r="C61" s="340"/>
      <c r="D61" s="340"/>
      <c r="E61" s="340"/>
      <c r="F61" s="340"/>
      <c r="G61" s="340"/>
      <c r="H61" s="340"/>
      <c r="I61" s="340"/>
      <c r="J61" s="340"/>
      <c r="K61" s="340"/>
      <c r="L61" s="340"/>
      <c r="M61" s="340"/>
      <c r="N61" s="340"/>
      <c r="O61" s="340"/>
      <c r="P61" s="341"/>
      <c r="Q61" s="52"/>
    </row>
    <row r="62" spans="1:17" x14ac:dyDescent="0.2">
      <c r="A62" s="52"/>
      <c r="B62" s="339"/>
      <c r="C62" s="340"/>
      <c r="D62" s="340"/>
      <c r="E62" s="340"/>
      <c r="F62" s="340"/>
      <c r="G62" s="340"/>
      <c r="H62" s="340"/>
      <c r="I62" s="340"/>
      <c r="J62" s="340"/>
      <c r="K62" s="340"/>
      <c r="L62" s="340"/>
      <c r="M62" s="340"/>
      <c r="N62" s="340"/>
      <c r="O62" s="340"/>
      <c r="P62" s="341"/>
      <c r="Q62" s="52"/>
    </row>
    <row r="63" spans="1:17" x14ac:dyDescent="0.2">
      <c r="A63" s="52"/>
      <c r="B63" s="339"/>
      <c r="C63" s="340"/>
      <c r="D63" s="340"/>
      <c r="E63" s="340"/>
      <c r="F63" s="340"/>
      <c r="G63" s="340"/>
      <c r="H63" s="340"/>
      <c r="I63" s="340"/>
      <c r="J63" s="340"/>
      <c r="K63" s="340"/>
      <c r="L63" s="340"/>
      <c r="M63" s="340"/>
      <c r="N63" s="340"/>
      <c r="O63" s="340"/>
      <c r="P63" s="341"/>
      <c r="Q63" s="52"/>
    </row>
    <row r="64" spans="1:17" x14ac:dyDescent="0.2">
      <c r="A64" s="52"/>
      <c r="B64" s="339"/>
      <c r="C64" s="340"/>
      <c r="D64" s="340"/>
      <c r="E64" s="340"/>
      <c r="F64" s="340"/>
      <c r="G64" s="340"/>
      <c r="H64" s="340"/>
      <c r="I64" s="340"/>
      <c r="J64" s="340"/>
      <c r="K64" s="340"/>
      <c r="L64" s="340"/>
      <c r="M64" s="340"/>
      <c r="N64" s="340"/>
      <c r="O64" s="340"/>
      <c r="P64" s="341"/>
      <c r="Q64" s="52"/>
    </row>
    <row r="65" spans="1:19" x14ac:dyDescent="0.2">
      <c r="A65" s="52"/>
      <c r="B65" s="339"/>
      <c r="C65" s="340"/>
      <c r="D65" s="340"/>
      <c r="E65" s="340"/>
      <c r="F65" s="340"/>
      <c r="G65" s="340"/>
      <c r="H65" s="340"/>
      <c r="I65" s="340"/>
      <c r="J65" s="340"/>
      <c r="K65" s="340"/>
      <c r="L65" s="340"/>
      <c r="M65" s="340"/>
      <c r="N65" s="340"/>
      <c r="O65" s="340"/>
      <c r="P65" s="341"/>
      <c r="Q65" s="52"/>
    </row>
    <row r="66" spans="1:19" x14ac:dyDescent="0.2">
      <c r="A66" s="52"/>
      <c r="B66" s="339"/>
      <c r="C66" s="340"/>
      <c r="D66" s="340"/>
      <c r="E66" s="340"/>
      <c r="F66" s="340"/>
      <c r="G66" s="340"/>
      <c r="H66" s="340"/>
      <c r="I66" s="340"/>
      <c r="J66" s="340"/>
      <c r="K66" s="340"/>
      <c r="L66" s="340"/>
      <c r="M66" s="340"/>
      <c r="N66" s="340"/>
      <c r="O66" s="340"/>
      <c r="P66" s="341"/>
      <c r="Q66" s="52"/>
    </row>
    <row r="67" spans="1:19" ht="13.5" thickBot="1" x14ac:dyDescent="0.25">
      <c r="A67" s="52"/>
      <c r="B67" s="342"/>
      <c r="C67" s="343"/>
      <c r="D67" s="343"/>
      <c r="E67" s="343"/>
      <c r="F67" s="343"/>
      <c r="G67" s="343"/>
      <c r="H67" s="343"/>
      <c r="I67" s="343"/>
      <c r="J67" s="343"/>
      <c r="K67" s="343"/>
      <c r="L67" s="343"/>
      <c r="M67" s="343"/>
      <c r="N67" s="343"/>
      <c r="O67" s="343"/>
      <c r="P67" s="344"/>
      <c r="Q67" s="52"/>
    </row>
    <row r="68" spans="1:19" s="53" customFormat="1" ht="4.5" customHeight="1" thickBot="1" x14ac:dyDescent="0.25">
      <c r="A68" s="345"/>
      <c r="B68" s="345"/>
      <c r="C68" s="345"/>
      <c r="D68" s="345"/>
      <c r="E68" s="345"/>
      <c r="F68" s="345"/>
      <c r="G68" s="345"/>
      <c r="H68" s="345"/>
      <c r="I68" s="345"/>
      <c r="J68" s="345"/>
      <c r="K68" s="345"/>
      <c r="L68" s="345"/>
      <c r="M68" s="345"/>
      <c r="N68" s="345"/>
      <c r="O68" s="345"/>
      <c r="P68" s="345"/>
      <c r="Q68" s="345"/>
      <c r="S68" s="88"/>
    </row>
    <row r="69" spans="1:19" ht="15" customHeight="1" x14ac:dyDescent="0.2">
      <c r="A69" s="52"/>
      <c r="B69" s="346" t="s">
        <v>5</v>
      </c>
      <c r="C69" s="349" t="s">
        <v>204</v>
      </c>
      <c r="D69" s="350"/>
      <c r="E69" s="350"/>
      <c r="F69" s="350"/>
      <c r="G69" s="350"/>
      <c r="H69" s="350"/>
      <c r="I69" s="350"/>
      <c r="J69" s="350"/>
      <c r="K69" s="350"/>
      <c r="L69" s="350"/>
      <c r="M69" s="350"/>
      <c r="N69" s="350"/>
      <c r="O69" s="350"/>
      <c r="P69" s="351"/>
      <c r="Q69" s="52"/>
    </row>
    <row r="70" spans="1:19" ht="142.5" customHeight="1" x14ac:dyDescent="0.2">
      <c r="A70" s="52"/>
      <c r="B70" s="347"/>
      <c r="C70" s="352" t="s">
        <v>251</v>
      </c>
      <c r="D70" s="353"/>
      <c r="E70" s="353"/>
      <c r="F70" s="353"/>
      <c r="G70" s="353"/>
      <c r="H70" s="353"/>
      <c r="I70" s="353"/>
      <c r="J70" s="353"/>
      <c r="K70" s="353"/>
      <c r="L70" s="353"/>
      <c r="M70" s="353"/>
      <c r="N70" s="353"/>
      <c r="O70" s="353"/>
      <c r="P70" s="354"/>
      <c r="Q70" s="52"/>
    </row>
    <row r="71" spans="1:19" ht="15" customHeight="1" x14ac:dyDescent="0.2">
      <c r="A71" s="52"/>
      <c r="B71" s="347"/>
      <c r="C71" s="355" t="s">
        <v>205</v>
      </c>
      <c r="D71" s="356"/>
      <c r="E71" s="356"/>
      <c r="F71" s="356"/>
      <c r="G71" s="356"/>
      <c r="H71" s="356"/>
      <c r="I71" s="356"/>
      <c r="J71" s="356"/>
      <c r="K71" s="356"/>
      <c r="L71" s="356"/>
      <c r="M71" s="356"/>
      <c r="N71" s="356"/>
      <c r="O71" s="356"/>
      <c r="P71" s="357"/>
      <c r="Q71" s="52"/>
    </row>
    <row r="72" spans="1:19" ht="135" customHeight="1" x14ac:dyDescent="0.2">
      <c r="A72" s="52"/>
      <c r="B72" s="347"/>
      <c r="C72" s="352" t="s">
        <v>252</v>
      </c>
      <c r="D72" s="353"/>
      <c r="E72" s="353"/>
      <c r="F72" s="353"/>
      <c r="G72" s="353"/>
      <c r="H72" s="353"/>
      <c r="I72" s="353"/>
      <c r="J72" s="353"/>
      <c r="K72" s="353"/>
      <c r="L72" s="353"/>
      <c r="M72" s="353"/>
      <c r="N72" s="353"/>
      <c r="O72" s="353"/>
      <c r="P72" s="354"/>
      <c r="Q72" s="52"/>
    </row>
    <row r="73" spans="1:19" ht="22.5" customHeight="1" x14ac:dyDescent="0.2">
      <c r="A73" s="52"/>
      <c r="B73" s="347"/>
      <c r="C73" s="355" t="s">
        <v>240</v>
      </c>
      <c r="D73" s="356"/>
      <c r="E73" s="356"/>
      <c r="F73" s="356"/>
      <c r="G73" s="356"/>
      <c r="H73" s="356"/>
      <c r="I73" s="356"/>
      <c r="J73" s="356"/>
      <c r="K73" s="356"/>
      <c r="L73" s="356"/>
      <c r="M73" s="356"/>
      <c r="N73" s="356"/>
      <c r="O73" s="356"/>
      <c r="P73" s="357"/>
      <c r="Q73" s="52"/>
    </row>
    <row r="74" spans="1:19" ht="159.75" customHeight="1" x14ac:dyDescent="0.2">
      <c r="A74" s="52"/>
      <c r="B74" s="347"/>
      <c r="C74" s="352" t="s">
        <v>265</v>
      </c>
      <c r="D74" s="353"/>
      <c r="E74" s="353"/>
      <c r="F74" s="353"/>
      <c r="G74" s="353"/>
      <c r="H74" s="353"/>
      <c r="I74" s="353"/>
      <c r="J74" s="353"/>
      <c r="K74" s="353"/>
      <c r="L74" s="353"/>
      <c r="M74" s="353"/>
      <c r="N74" s="353"/>
      <c r="O74" s="353"/>
      <c r="P74" s="354"/>
      <c r="Q74" s="52"/>
    </row>
    <row r="75" spans="1:19" ht="17.25" customHeight="1" x14ac:dyDescent="0.2">
      <c r="A75" s="52"/>
      <c r="B75" s="347"/>
      <c r="C75" s="355" t="s">
        <v>206</v>
      </c>
      <c r="D75" s="356"/>
      <c r="E75" s="356"/>
      <c r="F75" s="356"/>
      <c r="G75" s="356"/>
      <c r="H75" s="356"/>
      <c r="I75" s="356"/>
      <c r="J75" s="356"/>
      <c r="K75" s="356"/>
      <c r="L75" s="356"/>
      <c r="M75" s="356"/>
      <c r="N75" s="356"/>
      <c r="O75" s="356"/>
      <c r="P75" s="357"/>
      <c r="Q75" s="52"/>
    </row>
    <row r="76" spans="1:19" ht="153" customHeight="1" thickBot="1" x14ac:dyDescent="0.25">
      <c r="A76" s="52"/>
      <c r="B76" s="348"/>
      <c r="C76" s="328" t="s">
        <v>266</v>
      </c>
      <c r="D76" s="329"/>
      <c r="E76" s="329"/>
      <c r="F76" s="329"/>
      <c r="G76" s="329"/>
      <c r="H76" s="329"/>
      <c r="I76" s="329"/>
      <c r="J76" s="329"/>
      <c r="K76" s="329"/>
      <c r="L76" s="329"/>
      <c r="M76" s="329"/>
      <c r="N76" s="329"/>
      <c r="O76" s="329"/>
      <c r="P76" s="330"/>
      <c r="Q76" s="52"/>
    </row>
    <row r="77" spans="1:19" ht="30.75" customHeight="1" thickBot="1" x14ac:dyDescent="0.25">
      <c r="A77" s="52"/>
      <c r="B77" s="54" t="s">
        <v>63</v>
      </c>
      <c r="C77" s="331" t="s">
        <v>241</v>
      </c>
      <c r="D77" s="332"/>
      <c r="E77" s="332"/>
      <c r="F77" s="332"/>
      <c r="G77" s="332"/>
      <c r="H77" s="332"/>
      <c r="I77" s="332"/>
      <c r="J77" s="332"/>
      <c r="K77" s="332"/>
      <c r="L77" s="332"/>
      <c r="M77" s="332"/>
      <c r="N77" s="332"/>
      <c r="O77" s="332"/>
      <c r="P77" s="333"/>
      <c r="Q77" s="52"/>
    </row>
    <row r="78" spans="1:19" ht="27.75" customHeight="1" thickBot="1" x14ac:dyDescent="0.25">
      <c r="A78" s="52"/>
      <c r="B78" s="54" t="s">
        <v>84</v>
      </c>
      <c r="C78" s="334" t="s">
        <v>85</v>
      </c>
      <c r="D78" s="334"/>
      <c r="E78" s="334"/>
      <c r="F78" s="334"/>
      <c r="G78" s="334"/>
      <c r="H78" s="334"/>
      <c r="I78" s="334"/>
      <c r="J78" s="334"/>
      <c r="K78" s="334"/>
      <c r="L78" s="334"/>
      <c r="M78" s="334"/>
      <c r="N78" s="334"/>
      <c r="O78" s="334"/>
      <c r="P78" s="335"/>
      <c r="Q78" s="52"/>
    </row>
    <row r="81" spans="3:19" x14ac:dyDescent="0.2">
      <c r="C81" s="55"/>
    </row>
    <row r="82" spans="3:19" hidden="1" x14ac:dyDescent="0.2">
      <c r="C82" s="49">
        <v>2018</v>
      </c>
    </row>
    <row r="83" spans="3:19" hidden="1" x14ac:dyDescent="0.2">
      <c r="C83" s="49">
        <v>2019</v>
      </c>
    </row>
    <row r="89" spans="3:19" s="50" customFormat="1" x14ac:dyDescent="0.2">
      <c r="S89" s="86"/>
    </row>
    <row r="90" spans="3:19" s="50" customFormat="1" x14ac:dyDescent="0.2">
      <c r="S90" s="86"/>
    </row>
    <row r="91" spans="3:19" s="50" customFormat="1" x14ac:dyDescent="0.2">
      <c r="S91" s="86"/>
    </row>
    <row r="92" spans="3:19" s="50" customFormat="1" x14ac:dyDescent="0.2">
      <c r="S92" s="86"/>
    </row>
    <row r="93" spans="3:19" s="50" customFormat="1" x14ac:dyDescent="0.2">
      <c r="S93" s="86"/>
    </row>
    <row r="94" spans="3:19" s="50" customFormat="1" x14ac:dyDescent="0.2">
      <c r="S94" s="86"/>
    </row>
    <row r="95" spans="3:19" s="50" customFormat="1" x14ac:dyDescent="0.2">
      <c r="D95" s="90"/>
      <c r="E95" s="90"/>
      <c r="F95" s="90"/>
      <c r="G95" s="90"/>
      <c r="H95" s="90"/>
      <c r="I95" s="90"/>
      <c r="S95" s="86"/>
    </row>
    <row r="96" spans="3:19" s="50" customFormat="1" x14ac:dyDescent="0.2">
      <c r="D96" s="90"/>
      <c r="E96" s="90"/>
      <c r="F96" s="90"/>
      <c r="G96" s="90"/>
      <c r="H96" s="90"/>
      <c r="I96" s="90"/>
      <c r="S96" s="86"/>
    </row>
    <row r="97" spans="2:19" s="50" customFormat="1" x14ac:dyDescent="0.2">
      <c r="B97" s="90"/>
      <c r="C97" s="90"/>
      <c r="D97" s="90"/>
      <c r="E97" s="90"/>
      <c r="F97" s="90"/>
      <c r="G97" s="90"/>
      <c r="H97" s="90"/>
      <c r="I97" s="90"/>
      <c r="S97" s="86"/>
    </row>
    <row r="98" spans="2:19" s="50" customFormat="1" x14ac:dyDescent="0.2">
      <c r="B98" s="90"/>
      <c r="C98" s="90"/>
      <c r="D98" s="90"/>
      <c r="E98" s="90"/>
      <c r="F98" s="90"/>
      <c r="G98" s="90"/>
      <c r="H98" s="90"/>
      <c r="I98" s="90"/>
      <c r="S98" s="86"/>
    </row>
    <row r="99" spans="2:19" s="50" customFormat="1" x14ac:dyDescent="0.2">
      <c r="B99" s="90"/>
      <c r="C99" s="90"/>
      <c r="D99" s="90"/>
      <c r="E99" s="90"/>
      <c r="F99" s="90"/>
      <c r="G99" s="90"/>
      <c r="H99" s="90"/>
      <c r="I99" s="90"/>
      <c r="S99" s="86"/>
    </row>
    <row r="100" spans="2:19" s="50" customFormat="1" x14ac:dyDescent="0.2">
      <c r="B100" s="90"/>
      <c r="C100" s="90"/>
      <c r="D100" s="90"/>
      <c r="E100" s="90"/>
      <c r="F100" s="90"/>
      <c r="G100" s="90"/>
      <c r="H100" s="90"/>
      <c r="I100" s="90"/>
      <c r="K100" s="90"/>
      <c r="L100" s="90"/>
      <c r="M100" s="90"/>
      <c r="N100" s="90"/>
      <c r="O100" s="90"/>
      <c r="P100" s="90"/>
      <c r="S100" s="86"/>
    </row>
    <row r="101" spans="2:19" s="50" customFormat="1" x14ac:dyDescent="0.2">
      <c r="B101" s="90"/>
      <c r="C101" s="90"/>
      <c r="D101" s="90"/>
      <c r="E101" s="90"/>
      <c r="F101" s="90"/>
      <c r="G101" s="90"/>
      <c r="H101" s="90"/>
      <c r="I101" s="90"/>
      <c r="K101" s="90"/>
      <c r="L101" s="90"/>
      <c r="M101" s="90"/>
      <c r="N101" s="90"/>
      <c r="O101" s="90"/>
      <c r="P101" s="90"/>
      <c r="S101" s="86"/>
    </row>
    <row r="102" spans="2:19" s="50" customFormat="1" x14ac:dyDescent="0.2">
      <c r="B102" s="90"/>
      <c r="C102" s="90"/>
      <c r="D102" s="90"/>
      <c r="E102" s="90"/>
      <c r="F102" s="90"/>
      <c r="G102" s="90"/>
      <c r="H102" s="90"/>
      <c r="I102" s="90"/>
      <c r="K102" s="90"/>
      <c r="L102" s="90"/>
      <c r="M102" s="90"/>
      <c r="N102" s="90"/>
      <c r="O102" s="90"/>
      <c r="P102" s="90"/>
      <c r="S102" s="86"/>
    </row>
    <row r="103" spans="2:19" s="50" customFormat="1" x14ac:dyDescent="0.2">
      <c r="B103" s="90"/>
      <c r="C103" s="90"/>
      <c r="D103" s="90"/>
      <c r="E103" s="90"/>
      <c r="F103" s="90"/>
      <c r="G103" s="90"/>
      <c r="H103" s="90"/>
      <c r="I103" s="90"/>
      <c r="K103" s="90"/>
      <c r="L103" s="90"/>
      <c r="M103" s="90"/>
      <c r="N103" s="90"/>
      <c r="O103" s="90"/>
      <c r="P103" s="90"/>
      <c r="Q103" s="56" t="s">
        <v>69</v>
      </c>
      <c r="S103" s="86"/>
    </row>
    <row r="104" spans="2:19" s="50" customFormat="1" x14ac:dyDescent="0.2">
      <c r="B104" s="91"/>
      <c r="C104" s="91"/>
      <c r="D104" s="90"/>
      <c r="E104" s="90"/>
      <c r="F104" s="90"/>
      <c r="G104" s="90"/>
      <c r="H104" s="90"/>
      <c r="I104" s="90"/>
      <c r="K104" s="90"/>
      <c r="L104" s="90"/>
      <c r="O104" s="90"/>
      <c r="P104" s="90"/>
      <c r="Q104" s="56" t="s">
        <v>70</v>
      </c>
      <c r="S104" s="86"/>
    </row>
    <row r="105" spans="2:19" s="50" customFormat="1" x14ac:dyDescent="0.2">
      <c r="B105" s="91"/>
      <c r="C105" s="91"/>
      <c r="D105" s="90"/>
      <c r="E105" s="90"/>
      <c r="F105" s="90"/>
      <c r="G105" s="90"/>
      <c r="H105" s="90"/>
      <c r="I105" s="90"/>
      <c r="K105" s="90"/>
      <c r="L105" s="90"/>
      <c r="O105" s="90"/>
      <c r="P105" s="90"/>
      <c r="Q105" s="56" t="s">
        <v>72</v>
      </c>
      <c r="S105" s="86"/>
    </row>
    <row r="106" spans="2:19" s="50" customFormat="1" x14ac:dyDescent="0.2">
      <c r="B106" s="91"/>
      <c r="C106" s="91"/>
      <c r="D106" s="90"/>
      <c r="E106" s="90"/>
      <c r="F106" s="90"/>
      <c r="G106" s="90"/>
      <c r="H106" s="90"/>
      <c r="I106" s="90"/>
      <c r="K106" s="90"/>
      <c r="L106" s="90"/>
      <c r="O106" s="90"/>
      <c r="P106" s="90"/>
      <c r="Q106" s="56" t="s">
        <v>71</v>
      </c>
      <c r="S106" s="86"/>
    </row>
    <row r="107" spans="2:19" s="50" customFormat="1" x14ac:dyDescent="0.2">
      <c r="B107" s="90"/>
      <c r="C107" s="91"/>
      <c r="D107" s="90"/>
      <c r="E107" s="90"/>
      <c r="F107" s="90"/>
      <c r="G107" s="90"/>
      <c r="H107" s="90"/>
      <c r="I107" s="90"/>
      <c r="K107" s="90"/>
      <c r="L107" s="90"/>
      <c r="M107" s="91"/>
      <c r="N107" s="90"/>
      <c r="O107" s="90"/>
      <c r="P107" s="90"/>
      <c r="Q107" s="56" t="s">
        <v>73</v>
      </c>
      <c r="S107" s="86"/>
    </row>
    <row r="108" spans="2:19" s="50" customFormat="1" x14ac:dyDescent="0.2">
      <c r="B108" s="90"/>
      <c r="C108" s="91"/>
      <c r="D108" s="90"/>
      <c r="E108" s="90"/>
      <c r="F108" s="90"/>
      <c r="G108" s="90"/>
      <c r="H108" s="90"/>
      <c r="I108" s="90"/>
      <c r="K108" s="90"/>
      <c r="L108" s="90"/>
      <c r="M108" s="90"/>
      <c r="N108" s="90" t="s">
        <v>67</v>
      </c>
      <c r="O108" s="90"/>
      <c r="P108" s="90"/>
      <c r="Q108" s="56" t="s">
        <v>74</v>
      </c>
      <c r="S108" s="86"/>
    </row>
    <row r="109" spans="2:19" s="50" customFormat="1" x14ac:dyDescent="0.2">
      <c r="B109" s="90"/>
      <c r="C109" s="91"/>
      <c r="D109" s="90"/>
      <c r="E109" s="90"/>
      <c r="F109" s="90"/>
      <c r="G109" s="90"/>
      <c r="H109" s="90"/>
      <c r="I109" s="90"/>
      <c r="K109" s="90"/>
      <c r="L109" s="90"/>
      <c r="M109" s="90"/>
      <c r="N109" s="90"/>
      <c r="O109" s="90"/>
      <c r="P109" s="90"/>
      <c r="S109" s="86"/>
    </row>
    <row r="110" spans="2:19" s="50" customFormat="1" x14ac:dyDescent="0.2">
      <c r="B110" s="90"/>
      <c r="C110" s="91"/>
      <c r="D110" s="90"/>
      <c r="E110" s="90"/>
      <c r="F110" s="90"/>
      <c r="G110" s="90"/>
      <c r="H110" s="90"/>
      <c r="I110" s="90"/>
      <c r="K110" s="90"/>
      <c r="L110" s="90"/>
      <c r="M110" s="90"/>
      <c r="N110" s="90"/>
      <c r="O110" s="90"/>
      <c r="P110" s="90"/>
      <c r="S110" s="86"/>
    </row>
    <row r="111" spans="2:19" s="50" customFormat="1" x14ac:dyDescent="0.2">
      <c r="B111" s="90"/>
      <c r="C111" s="90"/>
      <c r="D111" s="90"/>
      <c r="E111" s="90"/>
      <c r="F111" s="90"/>
      <c r="G111" s="90"/>
      <c r="H111" s="90"/>
      <c r="I111" s="90"/>
      <c r="K111" s="90"/>
      <c r="L111" s="90"/>
      <c r="M111" s="90"/>
      <c r="N111" s="90"/>
      <c r="O111" s="90"/>
      <c r="P111" s="90"/>
      <c r="S111" s="86"/>
    </row>
    <row r="112" spans="2:19" s="50" customFormat="1" x14ac:dyDescent="0.2">
      <c r="B112" s="90"/>
      <c r="C112" s="90"/>
      <c r="D112" s="90"/>
      <c r="E112" s="90"/>
      <c r="F112" s="90"/>
      <c r="G112" s="90"/>
      <c r="H112" s="90"/>
      <c r="I112" s="90"/>
      <c r="K112" s="90"/>
      <c r="L112" s="90"/>
      <c r="M112" s="90"/>
      <c r="N112" s="90"/>
      <c r="O112" s="90"/>
      <c r="P112" s="90"/>
      <c r="S112" s="86"/>
    </row>
    <row r="113" spans="2:19" s="50" customFormat="1" x14ac:dyDescent="0.2">
      <c r="B113" s="90"/>
      <c r="C113" s="90"/>
      <c r="D113" s="90"/>
      <c r="E113" s="90"/>
      <c r="F113" s="90"/>
      <c r="G113" s="90"/>
      <c r="H113" s="90"/>
      <c r="I113" s="90"/>
      <c r="K113" s="90"/>
      <c r="L113" s="90"/>
      <c r="M113" s="90"/>
      <c r="N113" s="90"/>
      <c r="O113" s="90"/>
      <c r="P113" s="90"/>
      <c r="Q113" s="56">
        <v>2015</v>
      </c>
      <c r="S113" s="86"/>
    </row>
    <row r="114" spans="2:19" s="50" customFormat="1" ht="12.75" customHeight="1" x14ac:dyDescent="0.2">
      <c r="B114" s="90"/>
      <c r="C114" s="90"/>
      <c r="D114" s="90"/>
      <c r="E114" s="90"/>
      <c r="F114" s="90"/>
      <c r="G114" s="90"/>
      <c r="H114" s="90"/>
      <c r="I114" s="90"/>
      <c r="Q114" s="56">
        <v>2016</v>
      </c>
      <c r="S114" s="86"/>
    </row>
    <row r="115" spans="2:19" s="50" customFormat="1" x14ac:dyDescent="0.2">
      <c r="B115" s="90"/>
      <c r="C115" s="90"/>
      <c r="D115" s="90"/>
      <c r="E115" s="90"/>
      <c r="F115" s="90"/>
      <c r="G115" s="90"/>
      <c r="H115" s="90"/>
      <c r="I115" s="90"/>
      <c r="Q115" s="56">
        <v>2017</v>
      </c>
      <c r="S115" s="86"/>
    </row>
    <row r="116" spans="2:19" s="50" customFormat="1" x14ac:dyDescent="0.2">
      <c r="C116" s="90"/>
      <c r="H116" s="90"/>
      <c r="I116" s="90"/>
      <c r="Q116" s="56">
        <v>2018</v>
      </c>
      <c r="S116" s="86"/>
    </row>
    <row r="117" spans="2:19" s="50" customFormat="1" x14ac:dyDescent="0.2">
      <c r="C117" s="90"/>
      <c r="H117" s="90"/>
      <c r="I117" s="90"/>
      <c r="S117" s="86"/>
    </row>
    <row r="118" spans="2:19" s="50" customFormat="1" x14ac:dyDescent="0.2">
      <c r="C118" s="90"/>
      <c r="H118" s="90"/>
      <c r="I118" s="90"/>
      <c r="S118" s="86"/>
    </row>
    <row r="119" spans="2:19" s="50" customFormat="1" x14ac:dyDescent="0.2">
      <c r="B119" s="58"/>
      <c r="C119" s="90"/>
      <c r="H119" s="90"/>
      <c r="I119" s="90"/>
      <c r="S119" s="86"/>
    </row>
    <row r="120" spans="2:19" s="50" customFormat="1" x14ac:dyDescent="0.2">
      <c r="B120" s="58"/>
      <c r="C120" s="90"/>
      <c r="H120" s="90"/>
      <c r="I120" s="90"/>
      <c r="S120" s="86"/>
    </row>
    <row r="121" spans="2:19" s="50" customFormat="1" x14ac:dyDescent="0.2">
      <c r="B121" s="58"/>
      <c r="C121" s="90"/>
      <c r="H121" s="90"/>
      <c r="I121" s="90"/>
      <c r="S121" s="86"/>
    </row>
    <row r="122" spans="2:19" s="50" customFormat="1" x14ac:dyDescent="0.2">
      <c r="B122" s="58"/>
      <c r="C122" s="90"/>
      <c r="H122" s="90"/>
      <c r="I122" s="90"/>
      <c r="S122" s="86"/>
    </row>
    <row r="123" spans="2:19" s="50" customFormat="1" x14ac:dyDescent="0.2">
      <c r="B123" s="58"/>
      <c r="C123" s="90"/>
      <c r="H123" s="90"/>
      <c r="I123" s="90"/>
      <c r="S123" s="86"/>
    </row>
    <row r="124" spans="2:19" s="50" customFormat="1" x14ac:dyDescent="0.2">
      <c r="B124" s="58"/>
      <c r="C124" s="90"/>
      <c r="H124" s="90"/>
      <c r="I124" s="90"/>
      <c r="S124" s="86"/>
    </row>
    <row r="125" spans="2:19" s="50" customFormat="1" x14ac:dyDescent="0.2">
      <c r="B125" s="58"/>
      <c r="C125" s="90"/>
      <c r="H125" s="90"/>
      <c r="I125" s="90"/>
      <c r="S125" s="86"/>
    </row>
    <row r="126" spans="2:19" s="50" customFormat="1" x14ac:dyDescent="0.2">
      <c r="B126" s="59"/>
      <c r="C126" s="90"/>
      <c r="H126" s="90"/>
      <c r="I126" s="90"/>
      <c r="S126" s="86"/>
    </row>
    <row r="127" spans="2:19" s="50" customFormat="1" x14ac:dyDescent="0.2">
      <c r="B127" s="59"/>
      <c r="C127" s="90"/>
      <c r="H127" s="90"/>
      <c r="I127" s="90"/>
      <c r="S127" s="86"/>
    </row>
    <row r="128" spans="2:19" s="50" customFormat="1" x14ac:dyDescent="0.2">
      <c r="C128" s="90"/>
      <c r="H128" s="90"/>
      <c r="I128" s="90"/>
      <c r="S128" s="86"/>
    </row>
    <row r="129" spans="2:19" s="50" customFormat="1" ht="16.5" customHeight="1" x14ac:dyDescent="0.2">
      <c r="B129" s="172" t="s">
        <v>242</v>
      </c>
      <c r="C129" s="90"/>
      <c r="F129" s="90"/>
      <c r="I129" s="90"/>
      <c r="S129" s="86"/>
    </row>
    <row r="130" spans="2:19" s="50" customFormat="1" x14ac:dyDescent="0.2">
      <c r="B130" s="172" t="s">
        <v>243</v>
      </c>
      <c r="C130" s="90"/>
      <c r="F130" s="90"/>
      <c r="I130" s="90"/>
      <c r="S130" s="86"/>
    </row>
    <row r="131" spans="2:19" s="50" customFormat="1" x14ac:dyDescent="0.2">
      <c r="B131" s="172" t="s">
        <v>244</v>
      </c>
      <c r="C131" s="90"/>
      <c r="F131" s="90"/>
      <c r="I131" s="51"/>
      <c r="J131" s="51"/>
      <c r="K131" s="51"/>
      <c r="S131" s="86"/>
    </row>
    <row r="132" spans="2:19" s="50" customFormat="1" x14ac:dyDescent="0.2">
      <c r="B132" s="172" t="s">
        <v>245</v>
      </c>
      <c r="C132" s="90"/>
      <c r="F132" s="90"/>
      <c r="G132" s="90"/>
      <c r="H132" s="51"/>
      <c r="I132" s="51"/>
      <c r="J132" s="51"/>
      <c r="K132" s="51"/>
      <c r="S132" s="86"/>
    </row>
    <row r="133" spans="2:19" s="50" customFormat="1" x14ac:dyDescent="0.2">
      <c r="B133" s="173" t="s">
        <v>246</v>
      </c>
      <c r="C133" s="90"/>
      <c r="F133" s="90"/>
      <c r="G133" s="90"/>
      <c r="H133" s="51"/>
      <c r="I133" s="51"/>
      <c r="J133" s="51"/>
      <c r="K133" s="51"/>
      <c r="S133" s="86"/>
    </row>
    <row r="134" spans="2:19" s="50" customFormat="1" x14ac:dyDescent="0.2">
      <c r="B134" s="60"/>
      <c r="C134" s="90"/>
      <c r="F134" s="90"/>
      <c r="G134" s="90"/>
      <c r="H134" s="51"/>
      <c r="I134" s="51"/>
      <c r="J134" s="51"/>
      <c r="K134" s="51"/>
      <c r="S134" s="86"/>
    </row>
    <row r="135" spans="2:19" s="50" customFormat="1" x14ac:dyDescent="0.2">
      <c r="B135" s="60"/>
      <c r="C135" s="90"/>
      <c r="F135" s="90"/>
      <c r="G135" s="90"/>
      <c r="H135" s="51"/>
      <c r="I135" s="51"/>
      <c r="J135" s="51"/>
      <c r="K135" s="51"/>
      <c r="S135" s="86"/>
    </row>
    <row r="136" spans="2:19" s="50" customFormat="1" x14ac:dyDescent="0.2">
      <c r="B136" s="60" t="s">
        <v>114</v>
      </c>
      <c r="C136" s="90"/>
      <c r="F136" s="90"/>
      <c r="G136" s="90"/>
      <c r="H136" s="51"/>
      <c r="I136" s="51"/>
      <c r="J136" s="51"/>
      <c r="K136" s="51"/>
      <c r="S136" s="86"/>
    </row>
    <row r="137" spans="2:19" s="50" customFormat="1" x14ac:dyDescent="0.2">
      <c r="B137" s="58"/>
      <c r="C137" s="90"/>
      <c r="F137" s="90"/>
      <c r="G137" s="90"/>
      <c r="H137" s="51"/>
      <c r="I137" s="51"/>
      <c r="J137" s="51"/>
      <c r="K137" s="51"/>
      <c r="S137" s="86"/>
    </row>
    <row r="138" spans="2:19" s="52" customFormat="1" x14ac:dyDescent="0.2">
      <c r="B138" s="58"/>
      <c r="C138" s="90"/>
      <c r="F138" s="90"/>
      <c r="G138" s="90"/>
      <c r="H138" s="51"/>
      <c r="I138" s="51"/>
      <c r="J138" s="51"/>
      <c r="K138" s="51"/>
      <c r="S138" s="89"/>
    </row>
    <row r="139" spans="2:19" s="52" customFormat="1" x14ac:dyDescent="0.2">
      <c r="B139" s="50" t="s">
        <v>29</v>
      </c>
      <c r="C139" s="90"/>
      <c r="F139" s="90"/>
      <c r="G139" s="90"/>
      <c r="H139" s="51"/>
      <c r="I139" s="51"/>
      <c r="J139" s="51"/>
      <c r="K139" s="51"/>
      <c r="S139" s="89"/>
    </row>
    <row r="140" spans="2:19" s="52" customFormat="1" x14ac:dyDescent="0.2">
      <c r="B140" s="57" t="s">
        <v>55</v>
      </c>
      <c r="C140" s="90"/>
      <c r="F140" s="90"/>
      <c r="G140" s="90"/>
      <c r="H140" s="51"/>
      <c r="I140" s="51"/>
      <c r="J140" s="51"/>
      <c r="K140" s="51"/>
      <c r="S140" s="89"/>
    </row>
    <row r="141" spans="2:19" s="52" customFormat="1" x14ac:dyDescent="0.2">
      <c r="B141" s="57" t="s">
        <v>166</v>
      </c>
      <c r="C141" s="90"/>
      <c r="F141" s="90"/>
      <c r="G141" s="90"/>
      <c r="H141" s="51"/>
      <c r="I141" s="51"/>
      <c r="J141" s="51"/>
      <c r="K141" s="51"/>
      <c r="S141" s="89"/>
    </row>
    <row r="142" spans="2:19" s="52" customFormat="1" x14ac:dyDescent="0.2">
      <c r="B142" s="57" t="s">
        <v>39</v>
      </c>
      <c r="C142" s="90"/>
      <c r="F142" s="90"/>
      <c r="G142" s="90"/>
      <c r="H142" s="51"/>
      <c r="I142" s="51"/>
      <c r="J142" s="51"/>
      <c r="K142" s="51"/>
      <c r="S142" s="89"/>
    </row>
    <row r="143" spans="2:19" s="52" customFormat="1" x14ac:dyDescent="0.2">
      <c r="B143" s="57" t="s">
        <v>172</v>
      </c>
      <c r="C143" s="90"/>
      <c r="F143" s="90"/>
      <c r="G143" s="90"/>
      <c r="H143" s="51"/>
      <c r="I143" s="51"/>
      <c r="J143" s="51"/>
      <c r="K143" s="51"/>
      <c r="S143" s="89"/>
    </row>
    <row r="144" spans="2:19" s="52" customFormat="1" x14ac:dyDescent="0.2">
      <c r="B144" s="57" t="s">
        <v>112</v>
      </c>
      <c r="C144" s="90"/>
      <c r="F144" s="90"/>
      <c r="G144" s="90"/>
      <c r="J144" s="51"/>
      <c r="K144" s="51"/>
      <c r="S144" s="89"/>
    </row>
    <row r="145" spans="2:19" s="52" customFormat="1" x14ac:dyDescent="0.2">
      <c r="B145" s="57" t="s">
        <v>174</v>
      </c>
      <c r="C145" s="90"/>
      <c r="F145" s="90"/>
      <c r="G145" s="90"/>
      <c r="S145" s="89"/>
    </row>
    <row r="146" spans="2:19" s="52" customFormat="1" x14ac:dyDescent="0.2">
      <c r="B146" s="57" t="s">
        <v>53</v>
      </c>
      <c r="C146" s="90"/>
      <c r="F146" s="90"/>
      <c r="G146" s="90"/>
      <c r="S146" s="89"/>
    </row>
    <row r="147" spans="2:19" s="52" customFormat="1" x14ac:dyDescent="0.2">
      <c r="B147" s="57" t="s">
        <v>163</v>
      </c>
      <c r="C147" s="90"/>
      <c r="F147" s="90"/>
      <c r="G147" s="90"/>
      <c r="S147" s="89"/>
    </row>
    <row r="148" spans="2:19" s="52" customFormat="1" x14ac:dyDescent="0.2">
      <c r="B148" s="57" t="s">
        <v>167</v>
      </c>
      <c r="C148" s="90"/>
      <c r="F148" s="90"/>
      <c r="G148" s="90"/>
      <c r="S148" s="89"/>
    </row>
    <row r="149" spans="2:19" x14ac:dyDescent="0.2">
      <c r="B149" s="92" t="s">
        <v>178</v>
      </c>
      <c r="C149" s="90"/>
      <c r="F149" s="90"/>
      <c r="G149" s="90"/>
    </row>
    <row r="150" spans="2:19" x14ac:dyDescent="0.2">
      <c r="B150" s="57" t="s">
        <v>165</v>
      </c>
      <c r="C150" s="90"/>
      <c r="F150" s="90"/>
      <c r="G150" s="90"/>
    </row>
    <row r="151" spans="2:19" x14ac:dyDescent="0.2">
      <c r="B151" s="57" t="s">
        <v>170</v>
      </c>
      <c r="C151" s="90"/>
      <c r="F151" s="90"/>
      <c r="G151" s="90"/>
    </row>
    <row r="152" spans="2:19" x14ac:dyDescent="0.2">
      <c r="B152" s="57" t="s">
        <v>173</v>
      </c>
      <c r="C152" s="90"/>
      <c r="F152" s="90"/>
      <c r="G152" s="90"/>
    </row>
    <row r="153" spans="2:19" x14ac:dyDescent="0.2">
      <c r="B153" s="57" t="s">
        <v>171</v>
      </c>
      <c r="C153" s="90"/>
      <c r="F153" s="90"/>
      <c r="G153" s="90"/>
    </row>
    <row r="154" spans="2:19" x14ac:dyDescent="0.2">
      <c r="B154" s="57" t="s">
        <v>168</v>
      </c>
      <c r="C154" s="90"/>
      <c r="F154" s="90"/>
      <c r="G154" s="90"/>
    </row>
    <row r="155" spans="2:19" x14ac:dyDescent="0.2">
      <c r="B155" s="57" t="s">
        <v>161</v>
      </c>
      <c r="C155" s="90"/>
      <c r="F155" s="90"/>
      <c r="G155" s="90"/>
    </row>
    <row r="156" spans="2:19" x14ac:dyDescent="0.2">
      <c r="B156" s="57" t="s">
        <v>169</v>
      </c>
      <c r="C156" s="90"/>
    </row>
    <row r="157" spans="2:19" x14ac:dyDescent="0.2">
      <c r="B157" s="57" t="s">
        <v>162</v>
      </c>
      <c r="C157" s="90"/>
    </row>
    <row r="158" spans="2:19" x14ac:dyDescent="0.2">
      <c r="B158" s="57" t="s">
        <v>164</v>
      </c>
      <c r="C158" s="90"/>
    </row>
    <row r="159" spans="2:19" x14ac:dyDescent="0.2">
      <c r="B159" s="57" t="s">
        <v>46</v>
      </c>
      <c r="C159" s="90"/>
    </row>
    <row r="160" spans="2:19" x14ac:dyDescent="0.2">
      <c r="B160" s="57" t="s">
        <v>54</v>
      </c>
      <c r="C160" s="90"/>
    </row>
    <row r="161" spans="2:3" x14ac:dyDescent="0.2">
      <c r="B161" s="57" t="s">
        <v>45</v>
      </c>
      <c r="C161" s="90"/>
    </row>
    <row r="162" spans="2:3" x14ac:dyDescent="0.2">
      <c r="B162" s="57" t="s">
        <v>47</v>
      </c>
      <c r="C162" s="90"/>
    </row>
    <row r="163" spans="2:3" x14ac:dyDescent="0.2">
      <c r="B163" s="57" t="s">
        <v>113</v>
      </c>
      <c r="C163" s="90"/>
    </row>
    <row r="164" spans="2:3" x14ac:dyDescent="0.2">
      <c r="B164" s="57" t="s">
        <v>111</v>
      </c>
      <c r="C164" s="90"/>
    </row>
    <row r="165" spans="2:3" x14ac:dyDescent="0.2">
      <c r="B165" s="57" t="s">
        <v>40</v>
      </c>
      <c r="C165" s="90"/>
    </row>
    <row r="166" spans="2:3" x14ac:dyDescent="0.2">
      <c r="B166" s="57" t="s">
        <v>110</v>
      </c>
    </row>
    <row r="167" spans="2:3" x14ac:dyDescent="0.2">
      <c r="B167" s="50"/>
    </row>
    <row r="168" spans="2:3" x14ac:dyDescent="0.2">
      <c r="B168" s="50"/>
    </row>
    <row r="169" spans="2:3" x14ac:dyDescent="0.2">
      <c r="B169" s="50"/>
    </row>
    <row r="170" spans="2:3" x14ac:dyDescent="0.2">
      <c r="B170" s="50" t="s">
        <v>179</v>
      </c>
    </row>
    <row r="171" spans="2:3" x14ac:dyDescent="0.2">
      <c r="B171" s="56" t="s">
        <v>66</v>
      </c>
    </row>
    <row r="172" spans="2:3" x14ac:dyDescent="0.2">
      <c r="B172" s="56" t="s">
        <v>85</v>
      </c>
    </row>
    <row r="173" spans="2:3" x14ac:dyDescent="0.2">
      <c r="B173" s="50"/>
    </row>
    <row r="174" spans="2:3" x14ac:dyDescent="0.2">
      <c r="B174" s="58"/>
    </row>
    <row r="175" spans="2:3" x14ac:dyDescent="0.2">
      <c r="B175" s="58"/>
    </row>
    <row r="176" spans="2:3" x14ac:dyDescent="0.2">
      <c r="B176" s="98"/>
    </row>
    <row r="177" spans="2:2" x14ac:dyDescent="0.2">
      <c r="B177" s="98"/>
    </row>
    <row r="178" spans="2:2" x14ac:dyDescent="0.2">
      <c r="B178" s="98"/>
    </row>
    <row r="179" spans="2:2" x14ac:dyDescent="0.2">
      <c r="B179" s="98"/>
    </row>
    <row r="180" spans="2:2" x14ac:dyDescent="0.2">
      <c r="B180" s="98"/>
    </row>
  </sheetData>
  <sheetProtection formatCells="0" formatColumns="0" formatRows="0" insertRows="0"/>
  <mergeCells count="78">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6:P76"/>
    <mergeCell ref="C77:P77"/>
    <mergeCell ref="C78:P78"/>
    <mergeCell ref="B52:P67"/>
    <mergeCell ref="A68:Q68"/>
    <mergeCell ref="B69:B76"/>
    <mergeCell ref="C69:P69"/>
    <mergeCell ref="C70:P70"/>
    <mergeCell ref="C71:P71"/>
    <mergeCell ref="C72:P72"/>
    <mergeCell ref="C73:P73"/>
    <mergeCell ref="C74:P74"/>
    <mergeCell ref="C75:P75"/>
  </mergeCells>
  <conditionalFormatting sqref="F49">
    <cfRule type="cellIs" dxfId="183" priority="17" stopIfTrue="1" operator="equal">
      <formula>"0"</formula>
    </cfRule>
    <cfRule type="cellIs" dxfId="182" priority="18" stopIfTrue="1" operator="lessThanOrEqual">
      <formula>$S$5</formula>
    </cfRule>
    <cfRule type="cellIs" dxfId="181" priority="19" stopIfTrue="1" operator="greaterThanOrEqual">
      <formula>$S$2</formula>
    </cfRule>
    <cfRule type="cellIs" dxfId="180" priority="20" stopIfTrue="1" operator="between">
      <formula>$S$4</formula>
      <formula>$S$3</formula>
    </cfRule>
  </conditionalFormatting>
  <conditionalFormatting sqref="I49">
    <cfRule type="cellIs" dxfId="179" priority="13" stopIfTrue="1" operator="equal">
      <formula>"0"</formula>
    </cfRule>
    <cfRule type="cellIs" dxfId="178" priority="14" stopIfTrue="1" operator="lessThanOrEqual">
      <formula>$S$5</formula>
    </cfRule>
    <cfRule type="cellIs" dxfId="177" priority="15" stopIfTrue="1" operator="greaterThanOrEqual">
      <formula>$S$2</formula>
    </cfRule>
    <cfRule type="cellIs" dxfId="176" priority="16" stopIfTrue="1" operator="between">
      <formula>$S$4</formula>
      <formula>$S$3</formula>
    </cfRule>
  </conditionalFormatting>
  <conditionalFormatting sqref="L49">
    <cfRule type="cellIs" dxfId="175" priority="9" stopIfTrue="1" operator="equal">
      <formula>"0"</formula>
    </cfRule>
    <cfRule type="cellIs" dxfId="174" priority="10" stopIfTrue="1" operator="lessThanOrEqual">
      <formula>$S$5</formula>
    </cfRule>
    <cfRule type="cellIs" dxfId="173" priority="11" stopIfTrue="1" operator="greaterThanOrEqual">
      <formula>$S$2</formula>
    </cfRule>
    <cfRule type="cellIs" dxfId="172" priority="12" stopIfTrue="1" operator="between">
      <formula>$S$4</formula>
      <formula>$S$3</formula>
    </cfRule>
  </conditionalFormatting>
  <conditionalFormatting sqref="O49">
    <cfRule type="cellIs" dxfId="171" priority="5" stopIfTrue="1" operator="equal">
      <formula>"0"</formula>
    </cfRule>
    <cfRule type="cellIs" dxfId="170" priority="6" stopIfTrue="1" operator="lessThanOrEqual">
      <formula>$S$5</formula>
    </cfRule>
    <cfRule type="cellIs" dxfId="169" priority="7" stopIfTrue="1" operator="greaterThanOrEqual">
      <formula>$S$2</formula>
    </cfRule>
    <cfRule type="cellIs" dxfId="168" priority="8" stopIfTrue="1" operator="between">
      <formula>$S$4</formula>
      <formula>$S$3</formula>
    </cfRule>
  </conditionalFormatting>
  <conditionalFormatting sqref="P49">
    <cfRule type="cellIs" dxfId="167" priority="1" stopIfTrue="1" operator="equal">
      <formula>"0"</formula>
    </cfRule>
    <cfRule type="cellIs" dxfId="166" priority="2" stopIfTrue="1" operator="lessThanOrEqual">
      <formula>$S$5</formula>
    </cfRule>
    <cfRule type="cellIs" dxfId="165" priority="3" stopIfTrue="1" operator="greaterThanOrEqual">
      <formula>$S$2</formula>
    </cfRule>
    <cfRule type="cellIs" dxfId="164" priority="4" stopIfTrue="1" operator="between">
      <formula>$S$4</formula>
      <formula>$S$3</formula>
    </cfRule>
  </conditionalFormatting>
  <dataValidations count="6">
    <dataValidation type="list" allowBlank="1" showInputMessage="1" showErrorMessage="1" sqref="C78:P78">
      <formula1>$B$171:$B$172</formula1>
    </dataValidation>
    <dataValidation type="list" allowBlank="1" showInputMessage="1" showErrorMessage="1" sqref="C12:P12">
      <formula1>$B$140:$B$166</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$Q$103:$Q$108</formula1>
    </dataValidation>
    <dataValidation type="list" allowBlank="1" showInputMessage="1" showErrorMessage="1" sqref="C18:P18">
      <formula1>$B$129:$B$133</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tabSelected="1" topLeftCell="A19" zoomScaleNormal="100" zoomScaleSheetLayoutView="96" workbookViewId="0">
      <selection activeCell="M22" sqref="M22:O23"/>
    </sheetView>
  </sheetViews>
  <sheetFormatPr baseColWidth="10" defaultColWidth="11.42578125" defaultRowHeight="30" customHeight="1" x14ac:dyDescent="0.2"/>
  <cols>
    <col min="1" max="1" width="19.5703125" style="165" customWidth="1"/>
    <col min="2" max="2" width="23" style="142" customWidth="1"/>
    <col min="3" max="3" width="7.28515625" style="166" customWidth="1"/>
    <col min="4" max="4" width="6.140625" style="166" customWidth="1"/>
    <col min="5" max="5" width="6.85546875" style="166" customWidth="1"/>
    <col min="6" max="6" width="8" style="166" bestFit="1" customWidth="1"/>
    <col min="7" max="7" width="6.7109375" style="166" customWidth="1"/>
    <col min="8" max="8" width="8" style="166" bestFit="1" customWidth="1"/>
    <col min="9" max="9" width="7" style="166" customWidth="1"/>
    <col min="10" max="10" width="8" style="166" bestFit="1" customWidth="1"/>
    <col min="11" max="11" width="9.5703125" style="166" customWidth="1"/>
    <col min="12" max="12" width="8" style="166" customWidth="1"/>
    <col min="13" max="13" width="2.28515625" style="166" customWidth="1"/>
    <col min="14" max="14" width="10.7109375" style="166" customWidth="1"/>
    <col min="15" max="15" width="44.5703125" style="166" customWidth="1"/>
    <col min="16" max="18" width="11.42578125" style="137"/>
    <col min="19" max="19" width="11.42578125" style="138" hidden="1" customWidth="1"/>
    <col min="20" max="20" width="11.42578125" style="137"/>
    <col min="21" max="16384" width="11.42578125" style="142"/>
  </cols>
  <sheetData>
    <row r="1" spans="1:24" ht="30" customHeight="1" x14ac:dyDescent="0.2">
      <c r="A1" s="472"/>
      <c r="B1" s="473" t="s">
        <v>56</v>
      </c>
      <c r="C1" s="474"/>
      <c r="D1" s="474"/>
      <c r="E1" s="474"/>
      <c r="F1" s="474"/>
      <c r="G1" s="474"/>
      <c r="H1" s="474"/>
      <c r="I1" s="474"/>
      <c r="J1" s="474"/>
      <c r="K1" s="474"/>
      <c r="L1" s="474"/>
      <c r="M1" s="475"/>
      <c r="N1" s="476" t="s">
        <v>57</v>
      </c>
      <c r="O1" s="477"/>
      <c r="P1" s="136"/>
      <c r="Q1" s="136"/>
      <c r="T1" s="136"/>
      <c r="U1" s="139"/>
      <c r="V1" s="139"/>
      <c r="W1" s="140"/>
      <c r="X1" s="141"/>
    </row>
    <row r="2" spans="1:24" s="149" customFormat="1" ht="30" customHeight="1" x14ac:dyDescent="0.2">
      <c r="A2" s="472"/>
      <c r="B2" s="473" t="s">
        <v>87</v>
      </c>
      <c r="C2" s="474"/>
      <c r="D2" s="474"/>
      <c r="E2" s="474"/>
      <c r="F2" s="474"/>
      <c r="G2" s="474"/>
      <c r="H2" s="474"/>
      <c r="I2" s="474"/>
      <c r="J2" s="474"/>
      <c r="K2" s="474"/>
      <c r="L2" s="474"/>
      <c r="M2" s="475"/>
      <c r="N2" s="476" t="s">
        <v>180</v>
      </c>
      <c r="O2" s="477"/>
      <c r="P2" s="143"/>
      <c r="Q2" s="143"/>
      <c r="R2" s="144"/>
      <c r="S2" s="145">
        <v>0.8</v>
      </c>
      <c r="T2" s="143"/>
      <c r="U2" s="146"/>
      <c r="V2" s="146"/>
      <c r="W2" s="147"/>
      <c r="X2" s="148"/>
    </row>
    <row r="3" spans="1:24" s="149" customFormat="1" ht="30" customHeight="1" x14ac:dyDescent="0.2">
      <c r="A3" s="472"/>
      <c r="B3" s="473" t="s">
        <v>89</v>
      </c>
      <c r="C3" s="474"/>
      <c r="D3" s="474"/>
      <c r="E3" s="474"/>
      <c r="F3" s="474"/>
      <c r="G3" s="474"/>
      <c r="H3" s="474"/>
      <c r="I3" s="474"/>
      <c r="J3" s="474"/>
      <c r="K3" s="474"/>
      <c r="L3" s="474"/>
      <c r="M3" s="475"/>
      <c r="N3" s="476" t="s">
        <v>207</v>
      </c>
      <c r="O3" s="477"/>
      <c r="P3" s="143"/>
      <c r="Q3" s="143"/>
      <c r="R3" s="144"/>
      <c r="S3" s="145">
        <v>0.79998999999999998</v>
      </c>
      <c r="T3" s="143"/>
      <c r="U3" s="146"/>
      <c r="V3" s="146"/>
      <c r="W3" s="147"/>
      <c r="X3" s="148"/>
    </row>
    <row r="4" spans="1:24" s="149" customFormat="1" ht="30" customHeight="1" x14ac:dyDescent="0.2">
      <c r="A4" s="472"/>
      <c r="B4" s="473" t="s">
        <v>91</v>
      </c>
      <c r="C4" s="474"/>
      <c r="D4" s="474"/>
      <c r="E4" s="474"/>
      <c r="F4" s="474"/>
      <c r="G4" s="474"/>
      <c r="H4" s="474"/>
      <c r="I4" s="474"/>
      <c r="J4" s="474"/>
      <c r="K4" s="474"/>
      <c r="L4" s="474"/>
      <c r="M4" s="475"/>
      <c r="N4" s="477" t="s">
        <v>208</v>
      </c>
      <c r="O4" s="477"/>
      <c r="P4" s="150"/>
      <c r="Q4" s="150"/>
      <c r="R4" s="144"/>
      <c r="S4" s="145">
        <v>0.65</v>
      </c>
      <c r="T4" s="150"/>
      <c r="U4" s="151"/>
      <c r="V4" s="151"/>
      <c r="W4" s="147"/>
      <c r="X4" s="148"/>
    </row>
    <row r="5" spans="1:24" s="149" customFormat="1" ht="12" x14ac:dyDescent="0.2">
      <c r="A5" s="102"/>
      <c r="B5" s="103"/>
      <c r="C5" s="104"/>
      <c r="D5" s="104"/>
      <c r="E5" s="104"/>
      <c r="F5" s="104"/>
      <c r="G5" s="104"/>
      <c r="H5" s="104"/>
      <c r="I5" s="104"/>
      <c r="J5" s="104"/>
      <c r="K5" s="104"/>
      <c r="L5" s="104"/>
      <c r="M5" s="105"/>
      <c r="N5" s="105"/>
      <c r="O5" s="105"/>
      <c r="P5" s="150"/>
      <c r="Q5" s="150"/>
      <c r="R5" s="144"/>
      <c r="S5" s="145">
        <v>0.64999899999999999</v>
      </c>
      <c r="T5" s="150"/>
      <c r="U5" s="151"/>
      <c r="V5" s="151"/>
      <c r="W5" s="147"/>
      <c r="X5" s="148"/>
    </row>
    <row r="6" spans="1:24" s="149" customFormat="1" ht="13.5" customHeight="1" x14ac:dyDescent="0.2">
      <c r="A6" s="106" t="s">
        <v>0</v>
      </c>
      <c r="B6" s="481" t="s">
        <v>247</v>
      </c>
      <c r="C6" s="481"/>
      <c r="D6" s="481"/>
      <c r="E6" s="481"/>
      <c r="F6" s="481"/>
      <c r="G6" s="481"/>
      <c r="H6" s="481"/>
      <c r="I6" s="481"/>
      <c r="J6" s="481"/>
      <c r="K6" s="481"/>
      <c r="L6" s="481"/>
      <c r="M6" s="481"/>
      <c r="N6" s="481"/>
      <c r="O6" s="481"/>
      <c r="P6" s="144"/>
      <c r="Q6" s="144"/>
      <c r="R6" s="144"/>
      <c r="S6" s="145"/>
      <c r="T6" s="144"/>
    </row>
    <row r="7" spans="1:24" s="149" customFormat="1" ht="11.25" customHeight="1" x14ac:dyDescent="0.2">
      <c r="A7" s="108"/>
      <c r="B7" s="107"/>
      <c r="C7" s="109"/>
      <c r="D7" s="109"/>
      <c r="E7" s="109"/>
      <c r="F7" s="109"/>
      <c r="G7" s="109"/>
      <c r="H7" s="109"/>
      <c r="I7" s="109"/>
      <c r="J7" s="109"/>
      <c r="K7" s="109"/>
      <c r="L7" s="109"/>
      <c r="M7" s="109"/>
      <c r="N7" s="109"/>
      <c r="O7" s="109"/>
      <c r="P7" s="144"/>
      <c r="Q7" s="144"/>
      <c r="R7" s="144"/>
      <c r="S7" s="145"/>
      <c r="T7" s="144"/>
    </row>
    <row r="8" spans="1:24" s="153" customFormat="1" ht="30" customHeight="1" x14ac:dyDescent="0.2">
      <c r="A8" s="478" t="s">
        <v>92</v>
      </c>
      <c r="B8" s="478" t="s">
        <v>209</v>
      </c>
      <c r="C8" s="479" t="s">
        <v>192</v>
      </c>
      <c r="D8" s="479"/>
      <c r="E8" s="479"/>
      <c r="F8" s="479"/>
      <c r="G8" s="479"/>
      <c r="H8" s="479"/>
      <c r="I8" s="479"/>
      <c r="J8" s="479"/>
      <c r="K8" s="479"/>
      <c r="L8" s="479"/>
      <c r="M8" s="479"/>
      <c r="N8" s="479"/>
      <c r="O8" s="479"/>
      <c r="P8" s="152"/>
      <c r="Q8" s="152"/>
      <c r="R8" s="152"/>
      <c r="S8" s="138"/>
      <c r="T8" s="152"/>
    </row>
    <row r="9" spans="1:24" s="155" customFormat="1" ht="46.5" customHeight="1" x14ac:dyDescent="0.2">
      <c r="A9" s="478"/>
      <c r="B9" s="478"/>
      <c r="C9" s="110" t="s">
        <v>210</v>
      </c>
      <c r="D9" s="110" t="s">
        <v>93</v>
      </c>
      <c r="E9" s="110" t="s">
        <v>211</v>
      </c>
      <c r="F9" s="110" t="s">
        <v>93</v>
      </c>
      <c r="G9" s="110" t="s">
        <v>212</v>
      </c>
      <c r="H9" s="110" t="s">
        <v>93</v>
      </c>
      <c r="I9" s="110" t="s">
        <v>213</v>
      </c>
      <c r="J9" s="110" t="s">
        <v>93</v>
      </c>
      <c r="K9" s="110" t="s">
        <v>24</v>
      </c>
      <c r="L9" s="110" t="s">
        <v>93</v>
      </c>
      <c r="M9" s="480" t="s">
        <v>94</v>
      </c>
      <c r="N9" s="480"/>
      <c r="O9" s="480"/>
      <c r="P9" s="154"/>
      <c r="Q9" s="154"/>
      <c r="R9" s="154"/>
      <c r="S9" s="138"/>
      <c r="T9" s="154"/>
    </row>
    <row r="10" spans="1:24" s="149" customFormat="1" ht="51" customHeight="1" x14ac:dyDescent="0.2">
      <c r="A10" s="471" t="s">
        <v>226</v>
      </c>
      <c r="B10" s="156" t="s">
        <v>227</v>
      </c>
      <c r="C10" s="157">
        <f>+C12+C14+C16+C18+C20+C22+C24</f>
        <v>115</v>
      </c>
      <c r="D10" s="458">
        <f>+C10/C11</f>
        <v>1.4024390243902438</v>
      </c>
      <c r="E10" s="157">
        <f>+E12+E14+E16+E18+E20+E22+E24</f>
        <v>94</v>
      </c>
      <c r="F10" s="458">
        <f>+E10/E11</f>
        <v>1.0561797752808988</v>
      </c>
      <c r="G10" s="157">
        <f>+G12+G14+G16+G18+G20+G22+G24</f>
        <v>94</v>
      </c>
      <c r="H10" s="458">
        <f>+G10/G11</f>
        <v>1.0444444444444445</v>
      </c>
      <c r="I10" s="157">
        <f>+I12+I14+I16+I18+I20+I22+I24</f>
        <v>32</v>
      </c>
      <c r="J10" s="458">
        <f>+I10/I11</f>
        <v>0.94117647058823528</v>
      </c>
      <c r="K10" s="157">
        <f>+C10+E10+G10+I10/4</f>
        <v>311</v>
      </c>
      <c r="L10" s="458">
        <f>+K10/K11</f>
        <v>1.1539888682745825</v>
      </c>
      <c r="M10" s="469" t="s">
        <v>228</v>
      </c>
      <c r="N10" s="469"/>
      <c r="O10" s="469"/>
      <c r="P10" s="144"/>
      <c r="Q10" s="144"/>
      <c r="R10" s="144"/>
      <c r="S10" s="138"/>
      <c r="T10" s="144"/>
    </row>
    <row r="11" spans="1:24" s="149" customFormat="1" ht="57.75" customHeight="1" x14ac:dyDescent="0.2">
      <c r="A11" s="471"/>
      <c r="B11" s="156" t="s">
        <v>229</v>
      </c>
      <c r="C11" s="157">
        <f>+C13+C15+C17+C19+C21+C23+C25</f>
        <v>82</v>
      </c>
      <c r="D11" s="458"/>
      <c r="E11" s="157">
        <f>+E13+E15+E17+E19+E21+E23+E25</f>
        <v>89</v>
      </c>
      <c r="F11" s="458"/>
      <c r="G11" s="157">
        <f>+G13+G15+G17+G19+G21+G23+G25</f>
        <v>90</v>
      </c>
      <c r="H11" s="458"/>
      <c r="I11" s="157">
        <f>+I13+I15+I17+I19+I21+I23+I25</f>
        <v>34</v>
      </c>
      <c r="J11" s="458"/>
      <c r="K11" s="157">
        <f>+C11+E11+G11+I11/4</f>
        <v>269.5</v>
      </c>
      <c r="L11" s="458"/>
      <c r="M11" s="469"/>
      <c r="N11" s="469"/>
      <c r="O11" s="469"/>
      <c r="P11" s="144"/>
      <c r="Q11" s="144"/>
      <c r="R11" s="144"/>
      <c r="S11" s="138"/>
      <c r="T11" s="144"/>
    </row>
    <row r="12" spans="1:24" s="149" customFormat="1" ht="43.5" customHeight="1" x14ac:dyDescent="0.2">
      <c r="A12" s="463" t="s">
        <v>230</v>
      </c>
      <c r="B12" s="156" t="s">
        <v>227</v>
      </c>
      <c r="C12" s="158">
        <v>86</v>
      </c>
      <c r="D12" s="458">
        <f>+C12/C13</f>
        <v>1.6226415094339623</v>
      </c>
      <c r="E12" s="158">
        <v>53</v>
      </c>
      <c r="F12" s="458">
        <f>+E12/E13</f>
        <v>1.1041666666666667</v>
      </c>
      <c r="G12" s="158">
        <v>70</v>
      </c>
      <c r="H12" s="458">
        <f>+G12/G13</f>
        <v>1.0606060606060606</v>
      </c>
      <c r="I12" s="158"/>
      <c r="J12" s="458" t="e">
        <f>+I12/I13</f>
        <v>#DIV/0!</v>
      </c>
      <c r="K12" s="159">
        <f t="shared" ref="K12:K19" si="0">+C12+E12+G12+I12</f>
        <v>209</v>
      </c>
      <c r="L12" s="458">
        <f t="shared" ref="L12" si="1">+K12/K13</f>
        <v>1.2514970059880239</v>
      </c>
      <c r="M12" s="470" t="s">
        <v>250</v>
      </c>
      <c r="N12" s="470"/>
      <c r="O12" s="470"/>
      <c r="P12" s="144"/>
      <c r="Q12" s="144"/>
      <c r="R12" s="144"/>
      <c r="S12" s="138"/>
      <c r="T12" s="144"/>
    </row>
    <row r="13" spans="1:24" s="149" customFormat="1" ht="68.25" customHeight="1" x14ac:dyDescent="0.2">
      <c r="A13" s="463"/>
      <c r="B13" s="156" t="s">
        <v>229</v>
      </c>
      <c r="C13" s="158">
        <v>53</v>
      </c>
      <c r="D13" s="458"/>
      <c r="E13" s="158">
        <v>48</v>
      </c>
      <c r="F13" s="458"/>
      <c r="G13" s="158">
        <v>66</v>
      </c>
      <c r="H13" s="458"/>
      <c r="I13" s="158"/>
      <c r="J13" s="458"/>
      <c r="K13" s="159">
        <f t="shared" si="0"/>
        <v>167</v>
      </c>
      <c r="L13" s="458"/>
      <c r="M13" s="470"/>
      <c r="N13" s="470"/>
      <c r="O13" s="470"/>
      <c r="P13" s="144"/>
      <c r="Q13" s="144"/>
      <c r="R13" s="144"/>
      <c r="S13" s="138"/>
      <c r="T13" s="144"/>
    </row>
    <row r="14" spans="1:24" s="149" customFormat="1" ht="69.95" customHeight="1" x14ac:dyDescent="0.2">
      <c r="A14" s="468" t="s">
        <v>214</v>
      </c>
      <c r="B14" s="167" t="s">
        <v>227</v>
      </c>
      <c r="C14" s="169">
        <v>11</v>
      </c>
      <c r="D14" s="467">
        <f t="shared" ref="D14:F14" si="2">+C14/C15</f>
        <v>1</v>
      </c>
      <c r="E14" s="169">
        <v>12</v>
      </c>
      <c r="F14" s="467">
        <f t="shared" si="2"/>
        <v>1</v>
      </c>
      <c r="G14" s="168">
        <v>7</v>
      </c>
      <c r="H14" s="467">
        <f t="shared" ref="H14:J14" si="3">+G14/G15</f>
        <v>1</v>
      </c>
      <c r="I14" s="168">
        <v>13</v>
      </c>
      <c r="J14" s="467">
        <f t="shared" si="3"/>
        <v>0.9285714285714286</v>
      </c>
      <c r="K14" s="159">
        <f t="shared" si="0"/>
        <v>43</v>
      </c>
      <c r="L14" s="458">
        <f t="shared" ref="L14" si="4">+K14/K15</f>
        <v>0.97727272727272729</v>
      </c>
      <c r="M14" s="466" t="s">
        <v>268</v>
      </c>
      <c r="N14" s="466"/>
      <c r="O14" s="466"/>
      <c r="P14" s="144"/>
      <c r="Q14" s="144"/>
      <c r="R14" s="144"/>
      <c r="S14" s="160"/>
      <c r="T14" s="144"/>
    </row>
    <row r="15" spans="1:24" s="149" customFormat="1" ht="69.95" customHeight="1" x14ac:dyDescent="0.2">
      <c r="A15" s="468"/>
      <c r="B15" s="167" t="s">
        <v>229</v>
      </c>
      <c r="C15" s="169">
        <v>11</v>
      </c>
      <c r="D15" s="467"/>
      <c r="E15" s="169">
        <v>12</v>
      </c>
      <c r="F15" s="467"/>
      <c r="G15" s="168">
        <v>7</v>
      </c>
      <c r="H15" s="467"/>
      <c r="I15" s="168">
        <v>14</v>
      </c>
      <c r="J15" s="467"/>
      <c r="K15" s="159">
        <f t="shared" si="0"/>
        <v>44</v>
      </c>
      <c r="L15" s="458"/>
      <c r="M15" s="466"/>
      <c r="N15" s="466"/>
      <c r="O15" s="466"/>
      <c r="P15" s="144"/>
      <c r="Q15" s="144"/>
      <c r="R15" s="144"/>
      <c r="S15" s="160"/>
      <c r="T15" s="144"/>
    </row>
    <row r="16" spans="1:24" ht="50.1" customHeight="1" x14ac:dyDescent="0.2">
      <c r="A16" s="461" t="s">
        <v>215</v>
      </c>
      <c r="B16" s="156" t="s">
        <v>227</v>
      </c>
      <c r="C16" s="158">
        <v>0</v>
      </c>
      <c r="D16" s="467" t="e">
        <f t="shared" ref="D16:F16" si="5">+C16/C17</f>
        <v>#DIV/0!</v>
      </c>
      <c r="E16" s="158">
        <v>3</v>
      </c>
      <c r="F16" s="458">
        <f t="shared" si="5"/>
        <v>1</v>
      </c>
      <c r="G16" s="158">
        <v>5</v>
      </c>
      <c r="H16" s="458">
        <f t="shared" ref="H16:J16" si="6">+G16/G17</f>
        <v>1</v>
      </c>
      <c r="I16" s="158">
        <v>5</v>
      </c>
      <c r="J16" s="458">
        <f t="shared" si="6"/>
        <v>0.83333333333333337</v>
      </c>
      <c r="K16" s="159">
        <f t="shared" si="0"/>
        <v>13</v>
      </c>
      <c r="L16" s="458">
        <f t="shared" ref="L16" si="7">+K16/K17</f>
        <v>0.9285714285714286</v>
      </c>
      <c r="M16" s="462" t="s">
        <v>264</v>
      </c>
      <c r="N16" s="462"/>
      <c r="O16" s="462"/>
    </row>
    <row r="17" spans="1:15" ht="50.1" customHeight="1" x14ac:dyDescent="0.2">
      <c r="A17" s="461"/>
      <c r="B17" s="156" t="s">
        <v>229</v>
      </c>
      <c r="C17" s="158">
        <v>0</v>
      </c>
      <c r="D17" s="467"/>
      <c r="E17" s="158">
        <v>3</v>
      </c>
      <c r="F17" s="458"/>
      <c r="G17" s="158">
        <v>5</v>
      </c>
      <c r="H17" s="458"/>
      <c r="I17" s="158">
        <v>6</v>
      </c>
      <c r="J17" s="458"/>
      <c r="K17" s="159">
        <f t="shared" si="0"/>
        <v>14</v>
      </c>
      <c r="L17" s="458"/>
      <c r="M17" s="462"/>
      <c r="N17" s="462"/>
      <c r="O17" s="462"/>
    </row>
    <row r="18" spans="1:15" ht="50.1" customHeight="1" x14ac:dyDescent="0.2">
      <c r="A18" s="463" t="s">
        <v>216</v>
      </c>
      <c r="B18" s="156" t="s">
        <v>227</v>
      </c>
      <c r="C18" s="158">
        <v>4</v>
      </c>
      <c r="D18" s="458">
        <f t="shared" ref="D18:F18" si="8">+C18/C19</f>
        <v>1</v>
      </c>
      <c r="E18" s="161">
        <v>6</v>
      </c>
      <c r="F18" s="458">
        <f t="shared" si="8"/>
        <v>1</v>
      </c>
      <c r="G18" s="158">
        <v>3</v>
      </c>
      <c r="H18" s="458">
        <f t="shared" ref="H18:J18" si="9">+G18/G19</f>
        <v>1</v>
      </c>
      <c r="I18" s="158">
        <v>2</v>
      </c>
      <c r="J18" s="458">
        <f t="shared" si="9"/>
        <v>1</v>
      </c>
      <c r="K18" s="159">
        <f t="shared" si="0"/>
        <v>15</v>
      </c>
      <c r="L18" s="458">
        <f t="shared" ref="L18" si="10">+K18/K19</f>
        <v>1</v>
      </c>
      <c r="M18" s="460" t="s">
        <v>257</v>
      </c>
      <c r="N18" s="460"/>
      <c r="O18" s="460"/>
    </row>
    <row r="19" spans="1:15" ht="50.1" customHeight="1" x14ac:dyDescent="0.2">
      <c r="A19" s="463"/>
      <c r="B19" s="156" t="s">
        <v>229</v>
      </c>
      <c r="C19" s="158">
        <v>4</v>
      </c>
      <c r="D19" s="458"/>
      <c r="E19" s="161">
        <v>6</v>
      </c>
      <c r="F19" s="458"/>
      <c r="G19" s="158">
        <v>3</v>
      </c>
      <c r="H19" s="458"/>
      <c r="I19" s="158">
        <v>2</v>
      </c>
      <c r="J19" s="458"/>
      <c r="K19" s="159">
        <f t="shared" si="0"/>
        <v>15</v>
      </c>
      <c r="L19" s="458"/>
      <c r="M19" s="460"/>
      <c r="N19" s="460"/>
      <c r="O19" s="460"/>
    </row>
    <row r="20" spans="1:15" ht="58.5" customHeight="1" x14ac:dyDescent="0.2">
      <c r="A20" s="461" t="s">
        <v>217</v>
      </c>
      <c r="B20" s="156" t="s">
        <v>227</v>
      </c>
      <c r="C20" s="158">
        <v>5</v>
      </c>
      <c r="D20" s="464">
        <f t="shared" ref="D20:F20" si="11">+C20/C21</f>
        <v>1</v>
      </c>
      <c r="E20" s="161">
        <v>9</v>
      </c>
      <c r="F20" s="458">
        <f t="shared" si="11"/>
        <v>1</v>
      </c>
      <c r="G20" s="158">
        <v>3</v>
      </c>
      <c r="H20" s="458">
        <f t="shared" ref="H20:J20" si="12">+G20/G21</f>
        <v>1</v>
      </c>
      <c r="I20" s="158"/>
      <c r="J20" s="458" t="e">
        <f t="shared" si="12"/>
        <v>#DIV/0!</v>
      </c>
      <c r="K20" s="159">
        <f>C20+E20+G20+I20</f>
        <v>17</v>
      </c>
      <c r="L20" s="458">
        <f t="shared" ref="L20:L22" si="13">+K20/K21</f>
        <v>1</v>
      </c>
      <c r="M20" s="460" t="s">
        <v>248</v>
      </c>
      <c r="N20" s="460"/>
      <c r="O20" s="460"/>
    </row>
    <row r="21" spans="1:15" ht="61.5" customHeight="1" x14ac:dyDescent="0.2">
      <c r="A21" s="461"/>
      <c r="B21" s="156" t="s">
        <v>229</v>
      </c>
      <c r="C21" s="158">
        <v>5</v>
      </c>
      <c r="D21" s="465"/>
      <c r="E21" s="161">
        <v>9</v>
      </c>
      <c r="F21" s="458"/>
      <c r="G21" s="158">
        <v>3</v>
      </c>
      <c r="H21" s="458"/>
      <c r="I21" s="158"/>
      <c r="J21" s="458"/>
      <c r="K21" s="159">
        <f>C21+E21+G21+I21</f>
        <v>17</v>
      </c>
      <c r="L21" s="458"/>
      <c r="M21" s="460"/>
      <c r="N21" s="460"/>
      <c r="O21" s="460"/>
    </row>
    <row r="22" spans="1:15" ht="50.1" customHeight="1" x14ac:dyDescent="0.2">
      <c r="A22" s="463" t="s">
        <v>218</v>
      </c>
      <c r="B22" s="156" t="s">
        <v>227</v>
      </c>
      <c r="C22" s="158">
        <v>3</v>
      </c>
      <c r="D22" s="458">
        <f t="shared" ref="D22" si="14">+C22/C23</f>
        <v>1</v>
      </c>
      <c r="E22" s="162">
        <v>9</v>
      </c>
      <c r="F22" s="458">
        <f>+E22/E23</f>
        <v>1</v>
      </c>
      <c r="G22" s="158">
        <v>4</v>
      </c>
      <c r="H22" s="458">
        <f t="shared" ref="H22:J22" si="15">+G22/G23</f>
        <v>1</v>
      </c>
      <c r="I22" s="158">
        <v>5</v>
      </c>
      <c r="J22" s="458">
        <f t="shared" si="15"/>
        <v>1</v>
      </c>
      <c r="K22" s="159">
        <v>18</v>
      </c>
      <c r="L22" s="458">
        <f t="shared" si="13"/>
        <v>1</v>
      </c>
      <c r="M22" s="459" t="s">
        <v>272</v>
      </c>
      <c r="N22" s="460"/>
      <c r="O22" s="460"/>
    </row>
    <row r="23" spans="1:15" ht="50.1" customHeight="1" x14ac:dyDescent="0.2">
      <c r="A23" s="463"/>
      <c r="B23" s="156" t="s">
        <v>229</v>
      </c>
      <c r="C23" s="158">
        <v>3</v>
      </c>
      <c r="D23" s="458"/>
      <c r="E23" s="163">
        <v>9</v>
      </c>
      <c r="F23" s="458"/>
      <c r="G23" s="158">
        <v>4</v>
      </c>
      <c r="H23" s="458"/>
      <c r="I23" s="158">
        <v>5</v>
      </c>
      <c r="J23" s="458"/>
      <c r="K23" s="159">
        <v>18</v>
      </c>
      <c r="L23" s="458"/>
      <c r="M23" s="460"/>
      <c r="N23" s="460"/>
      <c r="O23" s="460"/>
    </row>
    <row r="24" spans="1:15" ht="50.1" customHeight="1" x14ac:dyDescent="0.2">
      <c r="A24" s="461" t="s">
        <v>219</v>
      </c>
      <c r="B24" s="156" t="s">
        <v>227</v>
      </c>
      <c r="C24" s="158">
        <v>6</v>
      </c>
      <c r="D24" s="458">
        <f t="shared" ref="D24:F24" si="16">+C24/C25</f>
        <v>1</v>
      </c>
      <c r="E24" s="164">
        <v>2</v>
      </c>
      <c r="F24" s="458">
        <f t="shared" si="16"/>
        <v>1</v>
      </c>
      <c r="G24" s="158">
        <v>2</v>
      </c>
      <c r="H24" s="458">
        <f t="shared" ref="H24:J24" si="17">+G24/G25</f>
        <v>1</v>
      </c>
      <c r="I24" s="158">
        <v>7</v>
      </c>
      <c r="J24" s="458">
        <f t="shared" si="17"/>
        <v>1</v>
      </c>
      <c r="K24" s="159">
        <f>+C24+E24+G24+I24</f>
        <v>17</v>
      </c>
      <c r="L24" s="458">
        <f t="shared" ref="L24" si="18">+K24/K25</f>
        <v>1</v>
      </c>
      <c r="M24" s="462" t="s">
        <v>256</v>
      </c>
      <c r="N24" s="462"/>
      <c r="O24" s="462"/>
    </row>
    <row r="25" spans="1:15" ht="72" customHeight="1" x14ac:dyDescent="0.2">
      <c r="A25" s="461"/>
      <c r="B25" s="156" t="s">
        <v>229</v>
      </c>
      <c r="C25" s="158">
        <v>6</v>
      </c>
      <c r="D25" s="458"/>
      <c r="E25" s="163">
        <v>2</v>
      </c>
      <c r="F25" s="458"/>
      <c r="G25" s="158">
        <v>2</v>
      </c>
      <c r="H25" s="458"/>
      <c r="I25" s="158">
        <v>7</v>
      </c>
      <c r="J25" s="458"/>
      <c r="K25" s="159">
        <f>+C25+E25+G25+I25</f>
        <v>17</v>
      </c>
      <c r="L25" s="458"/>
      <c r="M25" s="462"/>
      <c r="N25" s="462"/>
      <c r="O25" s="462"/>
    </row>
    <row r="26" spans="1:15" ht="30" customHeight="1" x14ac:dyDescent="0.2">
      <c r="L26" s="142"/>
      <c r="M26" s="142"/>
      <c r="N26" s="142"/>
      <c r="O26" s="142"/>
    </row>
    <row r="66" spans="19:19" ht="30" customHeight="1" x14ac:dyDescent="0.2">
      <c r="S66" s="160"/>
    </row>
    <row r="136" spans="19:19" ht="30" customHeight="1" x14ac:dyDescent="0.2">
      <c r="S136" s="107"/>
    </row>
    <row r="137" spans="19:19" ht="30" customHeight="1" x14ac:dyDescent="0.2">
      <c r="S137" s="107"/>
    </row>
    <row r="138" spans="19:19" ht="30" customHeight="1" x14ac:dyDescent="0.2">
      <c r="S138" s="107"/>
    </row>
    <row r="139" spans="19:19" ht="30" customHeight="1" x14ac:dyDescent="0.2">
      <c r="S139" s="107"/>
    </row>
    <row r="140" spans="19:19" ht="30" customHeight="1" x14ac:dyDescent="0.2">
      <c r="S140" s="107"/>
    </row>
    <row r="141" spans="19:19" ht="30" customHeight="1" x14ac:dyDescent="0.2">
      <c r="S141" s="107"/>
    </row>
    <row r="142" spans="19:19" ht="30" customHeight="1" x14ac:dyDescent="0.2">
      <c r="S142" s="107"/>
    </row>
    <row r="143" spans="19:19" ht="30" customHeight="1" x14ac:dyDescent="0.2">
      <c r="S143" s="107"/>
    </row>
    <row r="144" spans="19:19" ht="30" customHeight="1" x14ac:dyDescent="0.2">
      <c r="S144" s="107"/>
    </row>
    <row r="145" spans="19:19" ht="30" customHeight="1" x14ac:dyDescent="0.2">
      <c r="S145" s="107"/>
    </row>
    <row r="146" spans="19:19" ht="30" customHeight="1" x14ac:dyDescent="0.2">
      <c r="S146" s="107"/>
    </row>
  </sheetData>
  <mergeCells count="70">
    <mergeCell ref="A8:A9"/>
    <mergeCell ref="B8:B9"/>
    <mergeCell ref="C8:O8"/>
    <mergeCell ref="M9:O9"/>
    <mergeCell ref="B6:O6"/>
    <mergeCell ref="A1:A4"/>
    <mergeCell ref="B1:M1"/>
    <mergeCell ref="N1:O1"/>
    <mergeCell ref="B2:M2"/>
    <mergeCell ref="N2:O2"/>
    <mergeCell ref="B3:M3"/>
    <mergeCell ref="N3:O3"/>
    <mergeCell ref="B4:M4"/>
    <mergeCell ref="N4:O4"/>
    <mergeCell ref="L10:L11"/>
    <mergeCell ref="M10:O11"/>
    <mergeCell ref="A12:A13"/>
    <mergeCell ref="D12:D13"/>
    <mergeCell ref="F12:F13"/>
    <mergeCell ref="H12:H13"/>
    <mergeCell ref="J12:J13"/>
    <mergeCell ref="L12:L13"/>
    <mergeCell ref="M12:O13"/>
    <mergeCell ref="A10:A11"/>
    <mergeCell ref="D10:D11"/>
    <mergeCell ref="F10:F11"/>
    <mergeCell ref="H10:H11"/>
    <mergeCell ref="J10:J11"/>
    <mergeCell ref="L14:L15"/>
    <mergeCell ref="M14:O15"/>
    <mergeCell ref="A16:A17"/>
    <mergeCell ref="D16:D17"/>
    <mergeCell ref="F16:F17"/>
    <mergeCell ref="H16:H17"/>
    <mergeCell ref="J16:J17"/>
    <mergeCell ref="L16:L17"/>
    <mergeCell ref="M16:O17"/>
    <mergeCell ref="A14:A15"/>
    <mergeCell ref="D14:D15"/>
    <mergeCell ref="F14:F15"/>
    <mergeCell ref="H14:H15"/>
    <mergeCell ref="J14:J15"/>
    <mergeCell ref="L18:L19"/>
    <mergeCell ref="M18:O19"/>
    <mergeCell ref="A20:A21"/>
    <mergeCell ref="D20:D21"/>
    <mergeCell ref="F20:F21"/>
    <mergeCell ref="H20:H21"/>
    <mergeCell ref="J20:J21"/>
    <mergeCell ref="L20:L21"/>
    <mergeCell ref="M20:O21"/>
    <mergeCell ref="A18:A19"/>
    <mergeCell ref="D18:D19"/>
    <mergeCell ref="F18:F19"/>
    <mergeCell ref="H18:H19"/>
    <mergeCell ref="J18:J19"/>
    <mergeCell ref="L22:L23"/>
    <mergeCell ref="M22:O23"/>
    <mergeCell ref="A24:A25"/>
    <mergeCell ref="D24:D25"/>
    <mergeCell ref="F24:F25"/>
    <mergeCell ref="H24:H25"/>
    <mergeCell ref="J24:J25"/>
    <mergeCell ref="L24:L25"/>
    <mergeCell ref="M24:O25"/>
    <mergeCell ref="A22:A23"/>
    <mergeCell ref="D22:D23"/>
    <mergeCell ref="F22:F23"/>
    <mergeCell ref="H22:H23"/>
    <mergeCell ref="J22:J23"/>
  </mergeCells>
  <conditionalFormatting sqref="L10 L12 L16 L18 L20 L24">
    <cfRule type="cellIs" dxfId="163" priority="137" stopIfTrue="1" operator="equal">
      <formula>"0"</formula>
    </cfRule>
    <cfRule type="cellIs" dxfId="162" priority="138" stopIfTrue="1" operator="lessThanOrEqual">
      <formula>$S$5</formula>
    </cfRule>
    <cfRule type="cellIs" dxfId="161" priority="139" stopIfTrue="1" operator="greaterThanOrEqual">
      <formula>$S$2</formula>
    </cfRule>
    <cfRule type="cellIs" dxfId="160" priority="140" stopIfTrue="1" operator="between">
      <formula>$S$4</formula>
      <formula>$S$3</formula>
    </cfRule>
  </conditionalFormatting>
  <conditionalFormatting sqref="D10">
    <cfRule type="cellIs" dxfId="159" priority="133" stopIfTrue="1" operator="equal">
      <formula>"0"</formula>
    </cfRule>
    <cfRule type="cellIs" dxfId="158" priority="134" stopIfTrue="1" operator="lessThanOrEqual">
      <formula>$S$5</formula>
    </cfRule>
    <cfRule type="cellIs" dxfId="157" priority="135" stopIfTrue="1" operator="greaterThanOrEqual">
      <formula>$S$2</formula>
    </cfRule>
    <cfRule type="cellIs" dxfId="156" priority="136" stopIfTrue="1" operator="between">
      <formula>$S$4</formula>
      <formula>$S$3</formula>
    </cfRule>
  </conditionalFormatting>
  <conditionalFormatting sqref="D12 D18 D20 D22 D24">
    <cfRule type="cellIs" dxfId="155" priority="129" stopIfTrue="1" operator="equal">
      <formula>"0"</formula>
    </cfRule>
    <cfRule type="cellIs" dxfId="154" priority="130" stopIfTrue="1" operator="lessThanOrEqual">
      <formula>$S$5</formula>
    </cfRule>
    <cfRule type="cellIs" dxfId="153" priority="131" stopIfTrue="1" operator="greaterThanOrEqual">
      <formula>$S$2</formula>
    </cfRule>
    <cfRule type="cellIs" dxfId="152" priority="132" stopIfTrue="1" operator="between">
      <formula>$S$4</formula>
      <formula>$S$3</formula>
    </cfRule>
  </conditionalFormatting>
  <conditionalFormatting sqref="F24">
    <cfRule type="cellIs" dxfId="151" priority="101" stopIfTrue="1" operator="equal">
      <formula>"0"</formula>
    </cfRule>
    <cfRule type="cellIs" dxfId="150" priority="102" stopIfTrue="1" operator="lessThanOrEqual">
      <formula>$S$5</formula>
    </cfRule>
    <cfRule type="cellIs" dxfId="149" priority="103" stopIfTrue="1" operator="greaterThanOrEqual">
      <formula>$S$2</formula>
    </cfRule>
    <cfRule type="cellIs" dxfId="148" priority="104" stopIfTrue="1" operator="between">
      <formula>$S$4</formula>
      <formula>$S$3</formula>
    </cfRule>
  </conditionalFormatting>
  <conditionalFormatting sqref="F22">
    <cfRule type="cellIs" dxfId="147" priority="105" stopIfTrue="1" operator="equal">
      <formula>"0"</formula>
    </cfRule>
    <cfRule type="cellIs" dxfId="146" priority="106" stopIfTrue="1" operator="lessThanOrEqual">
      <formula>$S$5</formula>
    </cfRule>
    <cfRule type="cellIs" dxfId="145" priority="107" stopIfTrue="1" operator="greaterThanOrEqual">
      <formula>$S$2</formula>
    </cfRule>
    <cfRule type="cellIs" dxfId="144" priority="108" stopIfTrue="1" operator="between">
      <formula>$S$4</formula>
      <formula>$S$3</formula>
    </cfRule>
  </conditionalFormatting>
  <conditionalFormatting sqref="F10">
    <cfRule type="cellIs" dxfId="143" priority="97" stopIfTrue="1" operator="equal">
      <formula>"0"</formula>
    </cfRule>
    <cfRule type="cellIs" dxfId="142" priority="98" stopIfTrue="1" operator="lessThanOrEqual">
      <formula>$S$5</formula>
    </cfRule>
    <cfRule type="cellIs" dxfId="141" priority="99" stopIfTrue="1" operator="greaterThanOrEqual">
      <formula>$S$2</formula>
    </cfRule>
    <cfRule type="cellIs" dxfId="140" priority="100" stopIfTrue="1" operator="between">
      <formula>$S$4</formula>
      <formula>$S$3</formula>
    </cfRule>
  </conditionalFormatting>
  <conditionalFormatting sqref="F12">
    <cfRule type="cellIs" dxfId="139" priority="125" stopIfTrue="1" operator="equal">
      <formula>"0"</formula>
    </cfRule>
    <cfRule type="cellIs" dxfId="138" priority="126" stopIfTrue="1" operator="lessThanOrEqual">
      <formula>$S$5</formula>
    </cfRule>
    <cfRule type="cellIs" dxfId="137" priority="127" stopIfTrue="1" operator="greaterThanOrEqual">
      <formula>$S$2</formula>
    </cfRule>
    <cfRule type="cellIs" dxfId="136" priority="128" stopIfTrue="1" operator="between">
      <formula>$S$4</formula>
      <formula>$S$3</formula>
    </cfRule>
  </conditionalFormatting>
  <conditionalFormatting sqref="F16">
    <cfRule type="cellIs" dxfId="135" priority="117" stopIfTrue="1" operator="equal">
      <formula>"0"</formula>
    </cfRule>
    <cfRule type="cellIs" dxfId="134" priority="118" stopIfTrue="1" operator="lessThanOrEqual">
      <formula>$S$5</formula>
    </cfRule>
    <cfRule type="cellIs" dxfId="133" priority="119" stopIfTrue="1" operator="greaterThanOrEqual">
      <formula>$S$2</formula>
    </cfRule>
    <cfRule type="cellIs" dxfId="132" priority="120" stopIfTrue="1" operator="between">
      <formula>$S$4</formula>
      <formula>$S$3</formula>
    </cfRule>
  </conditionalFormatting>
  <conditionalFormatting sqref="F18">
    <cfRule type="cellIs" dxfId="131" priority="113" stopIfTrue="1" operator="equal">
      <formula>"0"</formula>
    </cfRule>
    <cfRule type="cellIs" dxfId="130" priority="114" stopIfTrue="1" operator="lessThanOrEqual">
      <formula>$S$5</formula>
    </cfRule>
    <cfRule type="cellIs" dxfId="129" priority="115" stopIfTrue="1" operator="greaterThanOrEqual">
      <formula>$S$2</formula>
    </cfRule>
    <cfRule type="cellIs" dxfId="128" priority="116" stopIfTrue="1" operator="between">
      <formula>$S$4</formula>
      <formula>$S$3</formula>
    </cfRule>
  </conditionalFormatting>
  <conditionalFormatting sqref="F20">
    <cfRule type="cellIs" dxfId="127" priority="109" stopIfTrue="1" operator="equal">
      <formula>"0"</formula>
    </cfRule>
    <cfRule type="cellIs" dxfId="126" priority="110" stopIfTrue="1" operator="lessThanOrEqual">
      <formula>$S$5</formula>
    </cfRule>
    <cfRule type="cellIs" dxfId="125" priority="111" stopIfTrue="1" operator="greaterThanOrEqual">
      <formula>$S$2</formula>
    </cfRule>
    <cfRule type="cellIs" dxfId="124" priority="112" stopIfTrue="1" operator="between">
      <formula>$S$4</formula>
      <formula>$S$3</formula>
    </cfRule>
  </conditionalFormatting>
  <conditionalFormatting sqref="H10">
    <cfRule type="cellIs" dxfId="123" priority="93" stopIfTrue="1" operator="equal">
      <formula>"0"</formula>
    </cfRule>
    <cfRule type="cellIs" dxfId="122" priority="94" stopIfTrue="1" operator="lessThanOrEqual">
      <formula>$S$5</formula>
    </cfRule>
    <cfRule type="cellIs" dxfId="121" priority="95" stopIfTrue="1" operator="greaterThanOrEqual">
      <formula>$S$2</formula>
    </cfRule>
    <cfRule type="cellIs" dxfId="120" priority="96" stopIfTrue="1" operator="between">
      <formula>$S$4</formula>
      <formula>$S$3</formula>
    </cfRule>
  </conditionalFormatting>
  <conditionalFormatting sqref="H12">
    <cfRule type="cellIs" dxfId="119" priority="89" stopIfTrue="1" operator="equal">
      <formula>"0"</formula>
    </cfRule>
    <cfRule type="cellIs" dxfId="118" priority="90" stopIfTrue="1" operator="lessThanOrEqual">
      <formula>$S$5</formula>
    </cfRule>
    <cfRule type="cellIs" dxfId="117" priority="91" stopIfTrue="1" operator="greaterThanOrEqual">
      <formula>$S$2</formula>
    </cfRule>
    <cfRule type="cellIs" dxfId="116" priority="92" stopIfTrue="1" operator="between">
      <formula>$S$4</formula>
      <formula>$S$3</formula>
    </cfRule>
  </conditionalFormatting>
  <conditionalFormatting sqref="H16">
    <cfRule type="cellIs" dxfId="115" priority="81" stopIfTrue="1" operator="equal">
      <formula>"0"</formula>
    </cfRule>
    <cfRule type="cellIs" dxfId="114" priority="82" stopIfTrue="1" operator="lessThanOrEqual">
      <formula>$S$5</formula>
    </cfRule>
    <cfRule type="cellIs" dxfId="113" priority="83" stopIfTrue="1" operator="greaterThanOrEqual">
      <formula>$S$2</formula>
    </cfRule>
    <cfRule type="cellIs" dxfId="112" priority="84" stopIfTrue="1" operator="between">
      <formula>$S$4</formula>
      <formula>$S$3</formula>
    </cfRule>
  </conditionalFormatting>
  <conditionalFormatting sqref="H18">
    <cfRule type="cellIs" dxfId="111" priority="77" stopIfTrue="1" operator="equal">
      <formula>"0"</formula>
    </cfRule>
    <cfRule type="cellIs" dxfId="110" priority="78" stopIfTrue="1" operator="lessThanOrEqual">
      <formula>$S$5</formula>
    </cfRule>
    <cfRule type="cellIs" dxfId="109" priority="79" stopIfTrue="1" operator="greaterThanOrEqual">
      <formula>$S$2</formula>
    </cfRule>
    <cfRule type="cellIs" dxfId="108" priority="80" stopIfTrue="1" operator="between">
      <formula>$S$4</formula>
      <formula>$S$3</formula>
    </cfRule>
  </conditionalFormatting>
  <conditionalFormatting sqref="H20">
    <cfRule type="cellIs" dxfId="107" priority="73" stopIfTrue="1" operator="equal">
      <formula>"0"</formula>
    </cfRule>
    <cfRule type="cellIs" dxfId="106" priority="74" stopIfTrue="1" operator="lessThanOrEqual">
      <formula>$S$5</formula>
    </cfRule>
    <cfRule type="cellIs" dxfId="105" priority="75" stopIfTrue="1" operator="greaterThanOrEqual">
      <formula>$S$2</formula>
    </cfRule>
    <cfRule type="cellIs" dxfId="104" priority="76" stopIfTrue="1" operator="between">
      <formula>$S$4</formula>
      <formula>$S$3</formula>
    </cfRule>
  </conditionalFormatting>
  <conditionalFormatting sqref="H22">
    <cfRule type="cellIs" dxfId="103" priority="69" stopIfTrue="1" operator="equal">
      <formula>"0"</formula>
    </cfRule>
    <cfRule type="cellIs" dxfId="102" priority="70" stopIfTrue="1" operator="lessThanOrEqual">
      <formula>$S$5</formula>
    </cfRule>
    <cfRule type="cellIs" dxfId="101" priority="71" stopIfTrue="1" operator="greaterThanOrEqual">
      <formula>$S$2</formula>
    </cfRule>
    <cfRule type="cellIs" dxfId="100" priority="72" stopIfTrue="1" operator="between">
      <formula>$S$4</formula>
      <formula>$S$3</formula>
    </cfRule>
  </conditionalFormatting>
  <conditionalFormatting sqref="H24">
    <cfRule type="cellIs" dxfId="99" priority="65" stopIfTrue="1" operator="equal">
      <formula>"0"</formula>
    </cfRule>
    <cfRule type="cellIs" dxfId="98" priority="66" stopIfTrue="1" operator="lessThanOrEqual">
      <formula>$S$5</formula>
    </cfRule>
    <cfRule type="cellIs" dxfId="97" priority="67" stopIfTrue="1" operator="greaterThanOrEqual">
      <formula>$S$2</formula>
    </cfRule>
    <cfRule type="cellIs" dxfId="96" priority="68" stopIfTrue="1" operator="between">
      <formula>$S$4</formula>
      <formula>$S$3</formula>
    </cfRule>
  </conditionalFormatting>
  <conditionalFormatting sqref="J10">
    <cfRule type="cellIs" dxfId="95" priority="61" stopIfTrue="1" operator="equal">
      <formula>"0"</formula>
    </cfRule>
    <cfRule type="cellIs" dxfId="94" priority="62" stopIfTrue="1" operator="lessThanOrEqual">
      <formula>$S$5</formula>
    </cfRule>
    <cfRule type="cellIs" dxfId="93" priority="63" stopIfTrue="1" operator="greaterThanOrEqual">
      <formula>$S$2</formula>
    </cfRule>
    <cfRule type="cellIs" dxfId="92" priority="64" stopIfTrue="1" operator="between">
      <formula>$S$4</formula>
      <formula>$S$3</formula>
    </cfRule>
  </conditionalFormatting>
  <conditionalFormatting sqref="J12">
    <cfRule type="cellIs" dxfId="91" priority="57" stopIfTrue="1" operator="equal">
      <formula>"0"</formula>
    </cfRule>
    <cfRule type="cellIs" dxfId="90" priority="58" stopIfTrue="1" operator="lessThanOrEqual">
      <formula>$S$5</formula>
    </cfRule>
    <cfRule type="cellIs" dxfId="89" priority="59" stopIfTrue="1" operator="greaterThanOrEqual">
      <formula>$S$2</formula>
    </cfRule>
    <cfRule type="cellIs" dxfId="88" priority="60" stopIfTrue="1" operator="between">
      <formula>$S$4</formula>
      <formula>$S$3</formula>
    </cfRule>
  </conditionalFormatting>
  <conditionalFormatting sqref="J16">
    <cfRule type="cellIs" dxfId="87" priority="49" stopIfTrue="1" operator="equal">
      <formula>"0"</formula>
    </cfRule>
    <cfRule type="cellIs" dxfId="86" priority="50" stopIfTrue="1" operator="lessThanOrEqual">
      <formula>$S$5</formula>
    </cfRule>
    <cfRule type="cellIs" dxfId="85" priority="51" stopIfTrue="1" operator="greaterThanOrEqual">
      <formula>$S$2</formula>
    </cfRule>
    <cfRule type="cellIs" dxfId="84" priority="52" stopIfTrue="1" operator="between">
      <formula>$S$4</formula>
      <formula>$S$3</formula>
    </cfRule>
  </conditionalFormatting>
  <conditionalFormatting sqref="J18">
    <cfRule type="cellIs" dxfId="83" priority="45" stopIfTrue="1" operator="equal">
      <formula>"0"</formula>
    </cfRule>
    <cfRule type="cellIs" dxfId="82" priority="46" stopIfTrue="1" operator="lessThanOrEqual">
      <formula>$S$5</formula>
    </cfRule>
    <cfRule type="cellIs" dxfId="81" priority="47" stopIfTrue="1" operator="greaterThanOrEqual">
      <formula>$S$2</formula>
    </cfRule>
    <cfRule type="cellIs" dxfId="80" priority="48" stopIfTrue="1" operator="between">
      <formula>$S$4</formula>
      <formula>$S$3</formula>
    </cfRule>
  </conditionalFormatting>
  <conditionalFormatting sqref="J20">
    <cfRule type="cellIs" dxfId="79" priority="41" stopIfTrue="1" operator="equal">
      <formula>"0"</formula>
    </cfRule>
    <cfRule type="cellIs" dxfId="78" priority="42" stopIfTrue="1" operator="lessThanOrEqual">
      <formula>$S$5</formula>
    </cfRule>
    <cfRule type="cellIs" dxfId="77" priority="43" stopIfTrue="1" operator="greaterThanOrEqual">
      <formula>$S$2</formula>
    </cfRule>
    <cfRule type="cellIs" dxfId="76" priority="44" stopIfTrue="1" operator="between">
      <formula>$S$4</formula>
      <formula>$S$3</formula>
    </cfRule>
  </conditionalFormatting>
  <conditionalFormatting sqref="J22">
    <cfRule type="cellIs" dxfId="75" priority="37" stopIfTrue="1" operator="equal">
      <formula>"0"</formula>
    </cfRule>
    <cfRule type="cellIs" dxfId="74" priority="38" stopIfTrue="1" operator="lessThanOrEqual">
      <formula>$S$5</formula>
    </cfRule>
    <cfRule type="cellIs" dxfId="73" priority="39" stopIfTrue="1" operator="greaterThanOrEqual">
      <formula>$S$2</formula>
    </cfRule>
    <cfRule type="cellIs" dxfId="72" priority="40" stopIfTrue="1" operator="between">
      <formula>$S$4</formula>
      <formula>$S$3</formula>
    </cfRule>
  </conditionalFormatting>
  <conditionalFormatting sqref="J24">
    <cfRule type="cellIs" dxfId="71" priority="33" stopIfTrue="1" operator="equal">
      <formula>"0"</formula>
    </cfRule>
    <cfRule type="cellIs" dxfId="70" priority="34" stopIfTrue="1" operator="lessThanOrEqual">
      <formula>$S$5</formula>
    </cfRule>
    <cfRule type="cellIs" dxfId="69" priority="35" stopIfTrue="1" operator="greaterThanOrEqual">
      <formula>$S$2</formula>
    </cfRule>
    <cfRule type="cellIs" dxfId="68" priority="36" stopIfTrue="1" operator="between">
      <formula>$S$4</formula>
      <formula>$S$3</formula>
    </cfRule>
  </conditionalFormatting>
  <conditionalFormatting sqref="D16">
    <cfRule type="cellIs" dxfId="67" priority="29" stopIfTrue="1" operator="equal">
      <formula>"0"</formula>
    </cfRule>
    <cfRule type="cellIs" dxfId="66" priority="30" stopIfTrue="1" operator="lessThanOrEqual">
      <formula>$S$5</formula>
    </cfRule>
    <cfRule type="cellIs" dxfId="65" priority="31" stopIfTrue="1" operator="greaterThanOrEqual">
      <formula>$S$2</formula>
    </cfRule>
    <cfRule type="cellIs" dxfId="64" priority="32" stopIfTrue="1" operator="between">
      <formula>$S$4</formula>
      <formula>$S$3</formula>
    </cfRule>
  </conditionalFormatting>
  <conditionalFormatting sqref="L14">
    <cfRule type="cellIs" dxfId="63" priority="25" stopIfTrue="1" operator="equal">
      <formula>"0"</formula>
    </cfRule>
    <cfRule type="cellIs" dxfId="62" priority="26" stopIfTrue="1" operator="lessThanOrEqual">
      <formula>$S$5</formula>
    </cfRule>
    <cfRule type="cellIs" dxfId="61" priority="27" stopIfTrue="1" operator="greaterThanOrEqual">
      <formula>$S$2</formula>
    </cfRule>
    <cfRule type="cellIs" dxfId="60" priority="28" stopIfTrue="1" operator="between">
      <formula>$S$4</formula>
      <formula>$S$3</formula>
    </cfRule>
  </conditionalFormatting>
  <conditionalFormatting sqref="D14">
    <cfRule type="cellIs" dxfId="59" priority="21" stopIfTrue="1" operator="equal">
      <formula>"0"</formula>
    </cfRule>
    <cfRule type="cellIs" dxfId="58" priority="22" stopIfTrue="1" operator="lessThanOrEqual">
      <formula>$S$5</formula>
    </cfRule>
    <cfRule type="cellIs" dxfId="57" priority="23" stopIfTrue="1" operator="greaterThanOrEqual">
      <formula>$S$2</formula>
    </cfRule>
    <cfRule type="cellIs" dxfId="56" priority="24" stopIfTrue="1" operator="between">
      <formula>$S$4</formula>
      <formula>$S$3</formula>
    </cfRule>
  </conditionalFormatting>
  <conditionalFormatting sqref="F14">
    <cfRule type="cellIs" dxfId="55" priority="17" stopIfTrue="1" operator="equal">
      <formula>"0"</formula>
    </cfRule>
    <cfRule type="cellIs" dxfId="54" priority="18" stopIfTrue="1" operator="lessThanOrEqual">
      <formula>$S$5</formula>
    </cfRule>
    <cfRule type="cellIs" dxfId="53" priority="19" stopIfTrue="1" operator="greaterThanOrEqual">
      <formula>$S$2</formula>
    </cfRule>
    <cfRule type="cellIs" dxfId="52" priority="20" stopIfTrue="1" operator="between">
      <formula>$S$4</formula>
      <formula>$S$3</formula>
    </cfRule>
  </conditionalFormatting>
  <conditionalFormatting sqref="H14">
    <cfRule type="cellIs" dxfId="51" priority="13" stopIfTrue="1" operator="equal">
      <formula>"0"</formula>
    </cfRule>
    <cfRule type="cellIs" dxfId="50" priority="14" stopIfTrue="1" operator="lessThanOrEqual">
      <formula>$S$5</formula>
    </cfRule>
    <cfRule type="cellIs" dxfId="49" priority="15" stopIfTrue="1" operator="greaterThanOrEqual">
      <formula>$S$2</formula>
    </cfRule>
    <cfRule type="cellIs" dxfId="48" priority="16" stopIfTrue="1" operator="between">
      <formula>$S$4</formula>
      <formula>$S$3</formula>
    </cfRule>
  </conditionalFormatting>
  <conditionalFormatting sqref="J14">
    <cfRule type="cellIs" dxfId="47" priority="9" stopIfTrue="1" operator="equal">
      <formula>"0"</formula>
    </cfRule>
    <cfRule type="cellIs" dxfId="46" priority="10" stopIfTrue="1" operator="lessThanOrEqual">
      <formula>$S$5</formula>
    </cfRule>
    <cfRule type="cellIs" dxfId="45" priority="11" stopIfTrue="1" operator="greaterThanOrEqual">
      <formula>$S$2</formula>
    </cfRule>
    <cfRule type="cellIs" dxfId="44" priority="12" stopIfTrue="1" operator="between">
      <formula>$S$4</formula>
      <formula>$S$3</formula>
    </cfRule>
  </conditionalFormatting>
  <conditionalFormatting sqref="L22">
    <cfRule type="cellIs" dxfId="43" priority="1" stopIfTrue="1" operator="equal">
      <formula>"0"</formula>
    </cfRule>
    <cfRule type="cellIs" dxfId="42" priority="2" stopIfTrue="1" operator="lessThanOrEqual">
      <formula>$S$5</formula>
    </cfRule>
    <cfRule type="cellIs" dxfId="41" priority="3" stopIfTrue="1" operator="greaterThanOrEqual">
      <formula>$S$2</formula>
    </cfRule>
    <cfRule type="cellIs" dxfId="40" priority="4" stopIfTrue="1" operator="between">
      <formula>$S$4</formula>
      <formula>$S$3</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78"/>
  <sheetViews>
    <sheetView topLeftCell="A55" zoomScale="85" zoomScaleNormal="85" workbookViewId="0">
      <selection activeCell="O47" sqref="O47:P47"/>
    </sheetView>
  </sheetViews>
  <sheetFormatPr baseColWidth="10" defaultColWidth="11.42578125" defaultRowHeight="12.75" x14ac:dyDescent="0.2"/>
  <cols>
    <col min="1" max="1" width="3" style="49" customWidth="1"/>
    <col min="2" max="2" width="30" style="49" customWidth="1"/>
    <col min="3" max="3" width="16.85546875" style="49" customWidth="1"/>
    <col min="4" max="4" width="5" style="49" bestFit="1" customWidth="1"/>
    <col min="5" max="5" width="4.7109375" style="49" bestFit="1" customWidth="1"/>
    <col min="6" max="6" width="9.5703125" style="49" bestFit="1" customWidth="1"/>
    <col min="7" max="7" width="5.42578125" style="49" bestFit="1" customWidth="1"/>
    <col min="8" max="8" width="5.140625" style="49" bestFit="1" customWidth="1"/>
    <col min="9" max="9" width="9.5703125" style="49" bestFit="1" customWidth="1"/>
    <col min="10" max="10" width="4.140625" style="49" bestFit="1" customWidth="1"/>
    <col min="11" max="11" width="6.42578125" style="49" bestFit="1" customWidth="1"/>
    <col min="12" max="12" width="9.5703125" style="49" bestFit="1" customWidth="1"/>
    <col min="13" max="13" width="8.42578125" style="49" customWidth="1"/>
    <col min="14" max="14" width="6.42578125" style="49" customWidth="1"/>
    <col min="15" max="15" width="11" style="49" customWidth="1"/>
    <col min="16" max="16" width="12.140625" style="49" customWidth="1"/>
    <col min="17" max="18" width="11.7109375" style="49" customWidth="1"/>
    <col min="19" max="19" width="11.42578125" style="86" hidden="1" customWidth="1"/>
    <col min="20" max="16384" width="11.42578125" style="49"/>
  </cols>
  <sheetData>
    <row r="1" spans="1:19" ht="13.5" thickBot="1" x14ac:dyDescent="0.25">
      <c r="B1" s="77"/>
      <c r="C1" s="77"/>
      <c r="D1" s="77"/>
      <c r="E1" s="77"/>
      <c r="F1" s="77"/>
      <c r="G1" s="77"/>
      <c r="H1" s="77"/>
      <c r="I1" s="77"/>
      <c r="J1" s="77"/>
      <c r="K1" s="77"/>
      <c r="L1" s="77"/>
      <c r="M1" s="77"/>
      <c r="N1" s="77"/>
      <c r="O1" s="77"/>
      <c r="P1" s="77"/>
    </row>
    <row r="2" spans="1:19" ht="16.5" customHeight="1" x14ac:dyDescent="0.2">
      <c r="B2" s="425"/>
      <c r="C2" s="428" t="s">
        <v>56</v>
      </c>
      <c r="D2" s="429"/>
      <c r="E2" s="429"/>
      <c r="F2" s="429"/>
      <c r="G2" s="429"/>
      <c r="H2" s="429"/>
      <c r="I2" s="429"/>
      <c r="J2" s="429"/>
      <c r="K2" s="429"/>
      <c r="L2" s="429"/>
      <c r="M2" s="430"/>
      <c r="N2" s="431" t="s">
        <v>176</v>
      </c>
      <c r="O2" s="432"/>
      <c r="P2" s="433"/>
      <c r="S2" s="87">
        <v>0.8</v>
      </c>
    </row>
    <row r="3" spans="1:19" ht="15.75" customHeight="1" x14ac:dyDescent="0.2">
      <c r="B3" s="426"/>
      <c r="C3" s="434" t="s">
        <v>58</v>
      </c>
      <c r="D3" s="435"/>
      <c r="E3" s="435"/>
      <c r="F3" s="435"/>
      <c r="G3" s="435"/>
      <c r="H3" s="435"/>
      <c r="I3" s="435"/>
      <c r="J3" s="435"/>
      <c r="K3" s="435"/>
      <c r="L3" s="435"/>
      <c r="M3" s="436"/>
      <c r="N3" s="437" t="s">
        <v>180</v>
      </c>
      <c r="O3" s="438"/>
      <c r="P3" s="439"/>
      <c r="S3" s="87">
        <v>0.79998999999999998</v>
      </c>
    </row>
    <row r="4" spans="1:19" ht="15.75" customHeight="1" x14ac:dyDescent="0.2">
      <c r="B4" s="426"/>
      <c r="C4" s="434" t="s">
        <v>59</v>
      </c>
      <c r="D4" s="435"/>
      <c r="E4" s="435"/>
      <c r="F4" s="435"/>
      <c r="G4" s="435"/>
      <c r="H4" s="435"/>
      <c r="I4" s="435"/>
      <c r="J4" s="435"/>
      <c r="K4" s="435"/>
      <c r="L4" s="435"/>
      <c r="M4" s="436"/>
      <c r="N4" s="437" t="s">
        <v>177</v>
      </c>
      <c r="O4" s="438"/>
      <c r="P4" s="439"/>
      <c r="S4" s="87">
        <v>0.65</v>
      </c>
    </row>
    <row r="5" spans="1:19" ht="16.5" customHeight="1" thickBot="1" x14ac:dyDescent="0.25">
      <c r="B5" s="427"/>
      <c r="C5" s="440" t="s">
        <v>60</v>
      </c>
      <c r="D5" s="441"/>
      <c r="E5" s="441"/>
      <c r="F5" s="441"/>
      <c r="G5" s="441"/>
      <c r="H5" s="441"/>
      <c r="I5" s="441"/>
      <c r="J5" s="441"/>
      <c r="K5" s="441"/>
      <c r="L5" s="441"/>
      <c r="M5" s="442"/>
      <c r="N5" s="443" t="s">
        <v>61</v>
      </c>
      <c r="O5" s="444"/>
      <c r="P5" s="445"/>
      <c r="S5" s="87">
        <v>0.64999899999999999</v>
      </c>
    </row>
    <row r="6" spans="1:19" ht="13.5" thickBot="1" x14ac:dyDescent="0.25">
      <c r="B6" s="77"/>
      <c r="C6" s="77"/>
      <c r="D6" s="77"/>
      <c r="E6" s="77"/>
      <c r="F6" s="77"/>
      <c r="G6" s="77"/>
      <c r="H6" s="77"/>
      <c r="I6" s="77"/>
      <c r="J6" s="77"/>
      <c r="K6" s="77"/>
      <c r="L6" s="77"/>
      <c r="M6" s="77"/>
      <c r="N6" s="77"/>
      <c r="O6" s="77"/>
      <c r="P6" s="77"/>
      <c r="S6" s="87"/>
    </row>
    <row r="7" spans="1:19" x14ac:dyDescent="0.2">
      <c r="A7" s="52"/>
      <c r="B7" s="446" t="s">
        <v>65</v>
      </c>
      <c r="C7" s="447"/>
      <c r="D7" s="447"/>
      <c r="E7" s="447"/>
      <c r="F7" s="447"/>
      <c r="G7" s="447"/>
      <c r="H7" s="447"/>
      <c r="I7" s="447"/>
      <c r="J7" s="447"/>
      <c r="K7" s="447"/>
      <c r="L7" s="447"/>
      <c r="M7" s="447"/>
      <c r="N7" s="447"/>
      <c r="O7" s="447"/>
      <c r="P7" s="448"/>
      <c r="Q7" s="52"/>
      <c r="S7" s="87"/>
    </row>
    <row r="8" spans="1:19" ht="13.5" thickBot="1" x14ac:dyDescent="0.25">
      <c r="A8" s="52"/>
      <c r="B8" s="449"/>
      <c r="C8" s="450"/>
      <c r="D8" s="450"/>
      <c r="E8" s="450"/>
      <c r="F8" s="450"/>
      <c r="G8" s="450"/>
      <c r="H8" s="450"/>
      <c r="I8" s="450"/>
      <c r="J8" s="450"/>
      <c r="K8" s="450"/>
      <c r="L8" s="450"/>
      <c r="M8" s="450"/>
      <c r="N8" s="450"/>
      <c r="O8" s="450"/>
      <c r="P8" s="451"/>
      <c r="Q8" s="52"/>
    </row>
    <row r="9" spans="1:19" ht="6.75" customHeight="1" thickBot="1" x14ac:dyDescent="0.25">
      <c r="A9" s="52"/>
      <c r="B9" s="452"/>
      <c r="C9" s="452"/>
      <c r="D9" s="452"/>
      <c r="E9" s="452"/>
      <c r="F9" s="452"/>
      <c r="G9" s="452"/>
      <c r="H9" s="452"/>
      <c r="I9" s="452"/>
      <c r="J9" s="452"/>
      <c r="K9" s="452"/>
      <c r="L9" s="452"/>
      <c r="M9" s="452"/>
      <c r="N9" s="452"/>
      <c r="O9" s="452"/>
      <c r="P9" s="452"/>
      <c r="Q9" s="52"/>
    </row>
    <row r="10" spans="1:19" ht="26.25" customHeight="1" thickBot="1" x14ac:dyDescent="0.25">
      <c r="A10" s="52"/>
      <c r="B10" s="78" t="s">
        <v>83</v>
      </c>
      <c r="C10" s="453">
        <v>2023</v>
      </c>
      <c r="D10" s="454"/>
      <c r="E10" s="454"/>
      <c r="F10" s="454"/>
      <c r="G10" s="454"/>
      <c r="H10" s="454"/>
      <c r="I10" s="455"/>
      <c r="J10" s="456" t="s">
        <v>1</v>
      </c>
      <c r="K10" s="457"/>
      <c r="L10" s="457"/>
      <c r="M10" s="457"/>
      <c r="N10" s="409" t="s">
        <v>187</v>
      </c>
      <c r="O10" s="410"/>
      <c r="P10" s="411"/>
      <c r="Q10" s="52"/>
    </row>
    <row r="11" spans="1:19" ht="4.5" customHeight="1" thickBot="1" x14ac:dyDescent="0.25">
      <c r="A11" s="52"/>
      <c r="B11" s="422"/>
      <c r="C11" s="423"/>
      <c r="D11" s="423"/>
      <c r="E11" s="423"/>
      <c r="F11" s="423"/>
      <c r="G11" s="423"/>
      <c r="H11" s="423"/>
      <c r="I11" s="423"/>
      <c r="J11" s="423"/>
      <c r="K11" s="423"/>
      <c r="L11" s="423"/>
      <c r="M11" s="423"/>
      <c r="N11" s="423"/>
      <c r="O11" s="423"/>
      <c r="P11" s="424"/>
      <c r="Q11" s="52"/>
    </row>
    <row r="12" spans="1:19" ht="13.5" thickBot="1" x14ac:dyDescent="0.25">
      <c r="A12" s="52"/>
      <c r="B12" s="62" t="s">
        <v>0</v>
      </c>
      <c r="C12" s="377" t="s">
        <v>45</v>
      </c>
      <c r="D12" s="377"/>
      <c r="E12" s="377"/>
      <c r="F12" s="377"/>
      <c r="G12" s="377"/>
      <c r="H12" s="377"/>
      <c r="I12" s="377"/>
      <c r="J12" s="377"/>
      <c r="K12" s="377"/>
      <c r="L12" s="377"/>
      <c r="M12" s="377"/>
      <c r="N12" s="377"/>
      <c r="O12" s="377"/>
      <c r="P12" s="378"/>
      <c r="Q12" s="52"/>
    </row>
    <row r="13" spans="1:19" ht="4.5" customHeight="1" thickBot="1" x14ac:dyDescent="0.25">
      <c r="A13" s="52"/>
      <c r="B13" s="373"/>
      <c r="C13" s="374"/>
      <c r="D13" s="374"/>
      <c r="E13" s="374"/>
      <c r="F13" s="374"/>
      <c r="G13" s="374"/>
      <c r="H13" s="374"/>
      <c r="I13" s="374"/>
      <c r="J13" s="374"/>
      <c r="K13" s="374"/>
      <c r="L13" s="374"/>
      <c r="M13" s="374"/>
      <c r="N13" s="374"/>
      <c r="O13" s="374"/>
      <c r="P13" s="375"/>
      <c r="Q13" s="52"/>
    </row>
    <row r="14" spans="1:19" ht="18" customHeight="1" thickBot="1" x14ac:dyDescent="0.25">
      <c r="A14" s="52"/>
      <c r="B14" s="62" t="s">
        <v>6</v>
      </c>
      <c r="C14" s="406" t="s">
        <v>185</v>
      </c>
      <c r="D14" s="407"/>
      <c r="E14" s="407"/>
      <c r="F14" s="407"/>
      <c r="G14" s="407"/>
      <c r="H14" s="407"/>
      <c r="I14" s="407"/>
      <c r="J14" s="407"/>
      <c r="K14" s="407"/>
      <c r="L14" s="407"/>
      <c r="M14" s="407"/>
      <c r="N14" s="407"/>
      <c r="O14" s="407"/>
      <c r="P14" s="408"/>
      <c r="Q14" s="52"/>
    </row>
    <row r="15" spans="1:19" ht="4.5" customHeight="1" thickBot="1" x14ac:dyDescent="0.25">
      <c r="A15" s="52"/>
      <c r="B15" s="403"/>
      <c r="C15" s="404"/>
      <c r="D15" s="404"/>
      <c r="E15" s="404"/>
      <c r="F15" s="404"/>
      <c r="G15" s="404"/>
      <c r="H15" s="404"/>
      <c r="I15" s="404"/>
      <c r="J15" s="404"/>
      <c r="K15" s="404"/>
      <c r="L15" s="404"/>
      <c r="M15" s="404"/>
      <c r="N15" s="404"/>
      <c r="O15" s="404"/>
      <c r="P15" s="405"/>
      <c r="Q15" s="52"/>
    </row>
    <row r="16" spans="1:19" ht="32.25" customHeight="1" thickBot="1" x14ac:dyDescent="0.25">
      <c r="A16" s="52"/>
      <c r="B16" s="62" t="s">
        <v>25</v>
      </c>
      <c r="C16" s="409" t="s">
        <v>186</v>
      </c>
      <c r="D16" s="410"/>
      <c r="E16" s="410"/>
      <c r="F16" s="410"/>
      <c r="G16" s="410"/>
      <c r="H16" s="410"/>
      <c r="I16" s="410"/>
      <c r="J16" s="410"/>
      <c r="K16" s="410"/>
      <c r="L16" s="410"/>
      <c r="M16" s="410"/>
      <c r="N16" s="410"/>
      <c r="O16" s="410"/>
      <c r="P16" s="411"/>
      <c r="Q16" s="52"/>
    </row>
    <row r="17" spans="1:17" ht="4.5" customHeight="1" thickBot="1" x14ac:dyDescent="0.25">
      <c r="A17" s="52"/>
      <c r="B17" s="403"/>
      <c r="C17" s="404"/>
      <c r="D17" s="404"/>
      <c r="E17" s="404"/>
      <c r="F17" s="404"/>
      <c r="G17" s="404"/>
      <c r="H17" s="404"/>
      <c r="I17" s="404"/>
      <c r="J17" s="404"/>
      <c r="K17" s="404"/>
      <c r="L17" s="404"/>
      <c r="M17" s="404"/>
      <c r="N17" s="404"/>
      <c r="O17" s="404"/>
      <c r="P17" s="405"/>
      <c r="Q17" s="52"/>
    </row>
    <row r="18" spans="1:17" ht="26.25" customHeight="1" thickBot="1" x14ac:dyDescent="0.25">
      <c r="A18" s="52"/>
      <c r="B18" s="62" t="s">
        <v>11</v>
      </c>
      <c r="C18" s="412" t="s">
        <v>244</v>
      </c>
      <c r="D18" s="413"/>
      <c r="E18" s="413"/>
      <c r="F18" s="413"/>
      <c r="G18" s="413"/>
      <c r="H18" s="413"/>
      <c r="I18" s="413"/>
      <c r="J18" s="413"/>
      <c r="K18" s="413"/>
      <c r="L18" s="413"/>
      <c r="M18" s="413"/>
      <c r="N18" s="413"/>
      <c r="O18" s="413"/>
      <c r="P18" s="414"/>
      <c r="Q18" s="52"/>
    </row>
    <row r="19" spans="1:17" ht="4.5" customHeight="1" thickBot="1" x14ac:dyDescent="0.25">
      <c r="A19" s="52"/>
      <c r="B19" s="415"/>
      <c r="C19" s="415"/>
      <c r="D19" s="415"/>
      <c r="E19" s="415"/>
      <c r="F19" s="415"/>
      <c r="G19" s="415"/>
      <c r="H19" s="415"/>
      <c r="I19" s="415"/>
      <c r="J19" s="415"/>
      <c r="K19" s="415"/>
      <c r="L19" s="415"/>
      <c r="M19" s="415"/>
      <c r="N19" s="415"/>
      <c r="O19" s="415"/>
      <c r="P19" s="415"/>
      <c r="Q19" s="52"/>
    </row>
    <row r="20" spans="1:17" ht="17.25" customHeight="1" thickBot="1" x14ac:dyDescent="0.25">
      <c r="A20" s="52"/>
      <c r="B20" s="358" t="s">
        <v>26</v>
      </c>
      <c r="C20" s="359"/>
      <c r="D20" s="359"/>
      <c r="E20" s="359"/>
      <c r="F20" s="359"/>
      <c r="G20" s="359"/>
      <c r="H20" s="359"/>
      <c r="I20" s="359"/>
      <c r="J20" s="359"/>
      <c r="K20" s="359"/>
      <c r="L20" s="359"/>
      <c r="M20" s="359"/>
      <c r="N20" s="359"/>
      <c r="O20" s="359"/>
      <c r="P20" s="360"/>
      <c r="Q20" s="52"/>
    </row>
    <row r="21" spans="1:17" ht="4.5" customHeight="1" thickBot="1" x14ac:dyDescent="0.25">
      <c r="A21" s="52"/>
      <c r="B21" s="416"/>
      <c r="C21" s="417"/>
      <c r="D21" s="417"/>
      <c r="E21" s="417"/>
      <c r="F21" s="417"/>
      <c r="G21" s="417"/>
      <c r="H21" s="417"/>
      <c r="I21" s="417"/>
      <c r="J21" s="417"/>
      <c r="K21" s="417"/>
      <c r="L21" s="417"/>
      <c r="M21" s="417"/>
      <c r="N21" s="417"/>
      <c r="O21" s="417"/>
      <c r="P21" s="418"/>
      <c r="Q21" s="52"/>
    </row>
    <row r="22" spans="1:17" ht="51" customHeight="1" thickBot="1" x14ac:dyDescent="0.25">
      <c r="A22" s="52"/>
      <c r="B22" s="62" t="s">
        <v>3</v>
      </c>
      <c r="C22" s="419" t="s">
        <v>189</v>
      </c>
      <c r="D22" s="420"/>
      <c r="E22" s="420"/>
      <c r="F22" s="420"/>
      <c r="G22" s="420"/>
      <c r="H22" s="420"/>
      <c r="I22" s="420"/>
      <c r="J22" s="420"/>
      <c r="K22" s="420"/>
      <c r="L22" s="420"/>
      <c r="M22" s="420"/>
      <c r="N22" s="420"/>
      <c r="O22" s="420"/>
      <c r="P22" s="421"/>
      <c r="Q22" s="52"/>
    </row>
    <row r="23" spans="1:17" ht="4.5" customHeight="1" thickBot="1" x14ac:dyDescent="0.25">
      <c r="A23" s="52"/>
      <c r="B23" s="403"/>
      <c r="C23" s="404"/>
      <c r="D23" s="404"/>
      <c r="E23" s="404"/>
      <c r="F23" s="404"/>
      <c r="G23" s="404"/>
      <c r="H23" s="404"/>
      <c r="I23" s="404"/>
      <c r="J23" s="404"/>
      <c r="K23" s="404"/>
      <c r="L23" s="404"/>
      <c r="M23" s="404"/>
      <c r="N23" s="404"/>
      <c r="O23" s="404"/>
      <c r="P23" s="405"/>
      <c r="Q23" s="52"/>
    </row>
    <row r="24" spans="1:17" ht="143.25" customHeight="1" thickBot="1" x14ac:dyDescent="0.25">
      <c r="A24" s="52"/>
      <c r="B24" s="62" t="s">
        <v>12</v>
      </c>
      <c r="C24" s="384" t="s">
        <v>190</v>
      </c>
      <c r="D24" s="385"/>
      <c r="E24" s="385"/>
      <c r="F24" s="385"/>
      <c r="G24" s="385"/>
      <c r="H24" s="385"/>
      <c r="I24" s="385"/>
      <c r="J24" s="385"/>
      <c r="K24" s="385"/>
      <c r="L24" s="385"/>
      <c r="M24" s="385"/>
      <c r="N24" s="385"/>
      <c r="O24" s="385"/>
      <c r="P24" s="386"/>
      <c r="Q24" s="52"/>
    </row>
    <row r="25" spans="1:17" ht="6.75" customHeight="1" thickBot="1" x14ac:dyDescent="0.25">
      <c r="A25" s="52"/>
      <c r="B25" s="387"/>
      <c r="C25" s="388"/>
      <c r="D25" s="388"/>
      <c r="E25" s="388"/>
      <c r="F25" s="388"/>
      <c r="G25" s="388"/>
      <c r="H25" s="388"/>
      <c r="I25" s="388"/>
      <c r="J25" s="388"/>
      <c r="K25" s="388"/>
      <c r="L25" s="388"/>
      <c r="M25" s="388"/>
      <c r="N25" s="388"/>
      <c r="O25" s="388"/>
      <c r="P25" s="389"/>
      <c r="Q25" s="52"/>
    </row>
    <row r="26" spans="1:17" ht="13.5" customHeight="1" thickBot="1" x14ac:dyDescent="0.25">
      <c r="A26" s="52"/>
      <c r="B26" s="63" t="s">
        <v>2</v>
      </c>
      <c r="C26" s="390">
        <v>0.6</v>
      </c>
      <c r="D26" s="391"/>
      <c r="E26" s="391"/>
      <c r="F26" s="391"/>
      <c r="G26" s="391"/>
      <c r="H26" s="391"/>
      <c r="I26" s="391"/>
      <c r="J26" s="391"/>
      <c r="K26" s="391"/>
      <c r="L26" s="391"/>
      <c r="M26" s="391"/>
      <c r="N26" s="391"/>
      <c r="O26" s="391"/>
      <c r="P26" s="392"/>
      <c r="Q26" s="52"/>
    </row>
    <row r="27" spans="1:17" ht="4.5" customHeight="1" thickBot="1" x14ac:dyDescent="0.25">
      <c r="A27" s="52"/>
      <c r="B27" s="393"/>
      <c r="C27" s="394"/>
      <c r="D27" s="394"/>
      <c r="E27" s="394"/>
      <c r="F27" s="394"/>
      <c r="G27" s="394"/>
      <c r="H27" s="394"/>
      <c r="I27" s="394"/>
      <c r="J27" s="394"/>
      <c r="K27" s="394"/>
      <c r="L27" s="394"/>
      <c r="M27" s="394"/>
      <c r="N27" s="394"/>
      <c r="O27" s="394"/>
      <c r="P27" s="395"/>
      <c r="Q27" s="52"/>
    </row>
    <row r="28" spans="1:17" ht="12.75" customHeight="1" thickBot="1" x14ac:dyDescent="0.25">
      <c r="A28" s="52"/>
      <c r="B28" s="63" t="s">
        <v>13</v>
      </c>
      <c r="C28" s="64" t="s">
        <v>14</v>
      </c>
      <c r="D28" s="396" t="s">
        <v>233</v>
      </c>
      <c r="E28" s="391"/>
      <c r="F28" s="391"/>
      <c r="G28" s="392"/>
      <c r="H28" s="397" t="s">
        <v>15</v>
      </c>
      <c r="I28" s="397"/>
      <c r="J28" s="397"/>
      <c r="K28" s="396" t="s">
        <v>234</v>
      </c>
      <c r="L28" s="391"/>
      <c r="M28" s="392"/>
      <c r="N28" s="398" t="s">
        <v>16</v>
      </c>
      <c r="O28" s="399"/>
      <c r="P28" s="65" t="s">
        <v>235</v>
      </c>
      <c r="Q28" s="52"/>
    </row>
    <row r="29" spans="1:17" ht="4.5" customHeight="1" thickBot="1" x14ac:dyDescent="0.25">
      <c r="A29" s="52"/>
      <c r="B29" s="400"/>
      <c r="C29" s="401"/>
      <c r="D29" s="401"/>
      <c r="E29" s="401"/>
      <c r="F29" s="401"/>
      <c r="G29" s="401"/>
      <c r="H29" s="401"/>
      <c r="I29" s="401"/>
      <c r="J29" s="401"/>
      <c r="K29" s="401"/>
      <c r="L29" s="401"/>
      <c r="M29" s="401"/>
      <c r="N29" s="401"/>
      <c r="O29" s="401"/>
      <c r="P29" s="402"/>
      <c r="Q29" s="52"/>
    </row>
    <row r="30" spans="1:17" ht="13.5" thickBot="1" x14ac:dyDescent="0.25">
      <c r="A30" s="52"/>
      <c r="B30" s="76" t="s">
        <v>7</v>
      </c>
      <c r="C30" s="376" t="s">
        <v>175</v>
      </c>
      <c r="D30" s="377"/>
      <c r="E30" s="377"/>
      <c r="F30" s="377"/>
      <c r="G30" s="377"/>
      <c r="H30" s="377"/>
      <c r="I30" s="377"/>
      <c r="J30" s="377"/>
      <c r="K30" s="377"/>
      <c r="L30" s="377"/>
      <c r="M30" s="377"/>
      <c r="N30" s="377"/>
      <c r="O30" s="377"/>
      <c r="P30" s="378"/>
      <c r="Q30" s="52"/>
    </row>
    <row r="31" spans="1:17" ht="4.5" customHeight="1" thickBot="1" x14ac:dyDescent="0.25">
      <c r="A31" s="52"/>
      <c r="B31" s="403"/>
      <c r="C31" s="404"/>
      <c r="D31" s="404"/>
      <c r="E31" s="404"/>
      <c r="F31" s="404"/>
      <c r="G31" s="404"/>
      <c r="H31" s="404"/>
      <c r="I31" s="404"/>
      <c r="J31" s="404"/>
      <c r="K31" s="404"/>
      <c r="L31" s="404"/>
      <c r="M31" s="404"/>
      <c r="N31" s="404"/>
      <c r="O31" s="404"/>
      <c r="P31" s="405"/>
      <c r="Q31" s="52"/>
    </row>
    <row r="32" spans="1:17" ht="13.5" thickBot="1" x14ac:dyDescent="0.25">
      <c r="A32" s="52"/>
      <c r="B32" s="76" t="s">
        <v>4</v>
      </c>
      <c r="C32" s="383" t="s">
        <v>70</v>
      </c>
      <c r="D32" s="377"/>
      <c r="E32" s="377"/>
      <c r="F32" s="377"/>
      <c r="G32" s="377"/>
      <c r="H32" s="377"/>
      <c r="I32" s="377"/>
      <c r="J32" s="377"/>
      <c r="K32" s="377"/>
      <c r="L32" s="377"/>
      <c r="M32" s="377"/>
      <c r="N32" s="377"/>
      <c r="O32" s="377"/>
      <c r="P32" s="378"/>
      <c r="Q32" s="52"/>
    </row>
    <row r="33" spans="1:17" ht="4.5" customHeight="1" thickBot="1" x14ac:dyDescent="0.25">
      <c r="A33" s="52"/>
      <c r="B33" s="403"/>
      <c r="C33" s="404"/>
      <c r="D33" s="404"/>
      <c r="E33" s="404"/>
      <c r="F33" s="404"/>
      <c r="G33" s="404"/>
      <c r="H33" s="404"/>
      <c r="I33" s="404"/>
      <c r="J33" s="404"/>
      <c r="K33" s="404"/>
      <c r="L33" s="404"/>
      <c r="M33" s="404"/>
      <c r="N33" s="404"/>
      <c r="O33" s="404"/>
      <c r="P33" s="405"/>
      <c r="Q33" s="52"/>
    </row>
    <row r="34" spans="1:17" ht="13.5" thickBot="1" x14ac:dyDescent="0.25">
      <c r="A34" s="52"/>
      <c r="B34" s="76" t="s">
        <v>23</v>
      </c>
      <c r="C34" s="383" t="s">
        <v>70</v>
      </c>
      <c r="D34" s="377"/>
      <c r="E34" s="377"/>
      <c r="F34" s="377"/>
      <c r="G34" s="377"/>
      <c r="H34" s="377"/>
      <c r="I34" s="377"/>
      <c r="J34" s="377"/>
      <c r="K34" s="377"/>
      <c r="L34" s="377"/>
      <c r="M34" s="377"/>
      <c r="N34" s="377"/>
      <c r="O34" s="377"/>
      <c r="P34" s="378"/>
      <c r="Q34" s="52"/>
    </row>
    <row r="35" spans="1:17" ht="4.5" customHeight="1" thickBot="1" x14ac:dyDescent="0.25">
      <c r="A35" s="52"/>
      <c r="B35" s="373"/>
      <c r="C35" s="374"/>
      <c r="D35" s="374"/>
      <c r="E35" s="374"/>
      <c r="F35" s="374"/>
      <c r="G35" s="374"/>
      <c r="H35" s="374"/>
      <c r="I35" s="374"/>
      <c r="J35" s="374"/>
      <c r="K35" s="374"/>
      <c r="L35" s="374"/>
      <c r="M35" s="374"/>
      <c r="N35" s="374"/>
      <c r="O35" s="374"/>
      <c r="P35" s="375"/>
      <c r="Q35" s="52"/>
    </row>
    <row r="36" spans="1:17" ht="16.5" customHeight="1" thickBot="1" x14ac:dyDescent="0.25">
      <c r="A36" s="52"/>
      <c r="B36" s="76" t="s">
        <v>64</v>
      </c>
      <c r="C36" s="376" t="s">
        <v>70</v>
      </c>
      <c r="D36" s="377"/>
      <c r="E36" s="377"/>
      <c r="F36" s="377"/>
      <c r="G36" s="377"/>
      <c r="H36" s="377"/>
      <c r="I36" s="377"/>
      <c r="J36" s="377"/>
      <c r="K36" s="377"/>
      <c r="L36" s="377"/>
      <c r="M36" s="377"/>
      <c r="N36" s="377"/>
      <c r="O36" s="377"/>
      <c r="P36" s="378"/>
      <c r="Q36" s="52"/>
    </row>
    <row r="37" spans="1:17" ht="4.5" customHeight="1" thickBot="1" x14ac:dyDescent="0.25">
      <c r="A37" s="52"/>
      <c r="B37" s="79"/>
      <c r="C37" s="79"/>
      <c r="D37" s="79"/>
      <c r="E37" s="79"/>
      <c r="F37" s="79"/>
      <c r="G37" s="79"/>
      <c r="H37" s="79"/>
      <c r="I37" s="79"/>
      <c r="J37" s="79"/>
      <c r="K37" s="79"/>
      <c r="L37" s="79"/>
      <c r="M37" s="79"/>
      <c r="N37" s="79"/>
      <c r="O37" s="79"/>
      <c r="P37" s="79"/>
      <c r="Q37" s="52"/>
    </row>
    <row r="38" spans="1:17" ht="13.5" thickBot="1" x14ac:dyDescent="0.25">
      <c r="A38" s="52"/>
      <c r="B38" s="379" t="s">
        <v>17</v>
      </c>
      <c r="C38" s="380"/>
      <c r="D38" s="380"/>
      <c r="E38" s="380"/>
      <c r="F38" s="380"/>
      <c r="G38" s="380"/>
      <c r="H38" s="380"/>
      <c r="I38" s="380"/>
      <c r="J38" s="380"/>
      <c r="K38" s="380"/>
      <c r="L38" s="380"/>
      <c r="M38" s="380"/>
      <c r="N38" s="380"/>
      <c r="O38" s="381"/>
      <c r="P38" s="382"/>
      <c r="Q38" s="52"/>
    </row>
    <row r="39" spans="1:17" x14ac:dyDescent="0.2">
      <c r="A39" s="52"/>
      <c r="B39" s="80" t="s">
        <v>22</v>
      </c>
      <c r="C39" s="379" t="s">
        <v>18</v>
      </c>
      <c r="D39" s="380"/>
      <c r="E39" s="380"/>
      <c r="F39" s="380"/>
      <c r="G39" s="382"/>
      <c r="H39" s="379" t="s">
        <v>7</v>
      </c>
      <c r="I39" s="380"/>
      <c r="J39" s="380"/>
      <c r="K39" s="380"/>
      <c r="L39" s="382"/>
      <c r="M39" s="379" t="s">
        <v>19</v>
      </c>
      <c r="N39" s="380"/>
      <c r="O39" s="381"/>
      <c r="P39" s="382"/>
      <c r="Q39" s="52"/>
    </row>
    <row r="40" spans="1:17" ht="99" customHeight="1" x14ac:dyDescent="0.2">
      <c r="A40" s="52"/>
      <c r="B40" s="66" t="s">
        <v>181</v>
      </c>
      <c r="C40" s="494" t="s">
        <v>182</v>
      </c>
      <c r="D40" s="495"/>
      <c r="E40" s="495"/>
      <c r="F40" s="495"/>
      <c r="G40" s="496"/>
      <c r="H40" s="497" t="s">
        <v>183</v>
      </c>
      <c r="I40" s="498"/>
      <c r="J40" s="498"/>
      <c r="K40" s="498"/>
      <c r="L40" s="499"/>
      <c r="M40" s="494" t="s">
        <v>188</v>
      </c>
      <c r="N40" s="495"/>
      <c r="O40" s="495"/>
      <c r="P40" s="500"/>
      <c r="Q40" s="52"/>
    </row>
    <row r="41" spans="1:17" ht="99.75" customHeight="1" x14ac:dyDescent="0.2">
      <c r="A41" s="52"/>
      <c r="B41" s="93" t="s">
        <v>184</v>
      </c>
      <c r="C41" s="494" t="s">
        <v>182</v>
      </c>
      <c r="D41" s="495"/>
      <c r="E41" s="495"/>
      <c r="F41" s="495"/>
      <c r="G41" s="496"/>
      <c r="H41" s="497" t="s">
        <v>183</v>
      </c>
      <c r="I41" s="498"/>
      <c r="J41" s="498"/>
      <c r="K41" s="498"/>
      <c r="L41" s="499"/>
      <c r="M41" s="494" t="s">
        <v>188</v>
      </c>
      <c r="N41" s="495"/>
      <c r="O41" s="495"/>
      <c r="P41" s="500"/>
      <c r="Q41" s="52"/>
    </row>
    <row r="42" spans="1:17" ht="11.25" customHeight="1" thickBot="1" x14ac:dyDescent="0.25">
      <c r="A42" s="52"/>
      <c r="B42" s="81"/>
      <c r="C42" s="363"/>
      <c r="D42" s="363"/>
      <c r="E42" s="363"/>
      <c r="F42" s="363"/>
      <c r="G42" s="363"/>
      <c r="H42" s="363"/>
      <c r="I42" s="363"/>
      <c r="J42" s="363"/>
      <c r="K42" s="363"/>
      <c r="L42" s="363"/>
      <c r="M42" s="363"/>
      <c r="N42" s="363"/>
      <c r="O42" s="363"/>
      <c r="P42" s="364"/>
      <c r="Q42" s="52"/>
    </row>
    <row r="43" spans="1:17" ht="4.5" customHeight="1" thickBot="1" x14ac:dyDescent="0.25">
      <c r="A43" s="52"/>
      <c r="B43" s="82"/>
      <c r="C43" s="82"/>
      <c r="D43" s="82"/>
      <c r="E43" s="82"/>
      <c r="F43" s="82"/>
      <c r="G43" s="82"/>
      <c r="H43" s="82"/>
      <c r="I43" s="82"/>
      <c r="J43" s="82"/>
      <c r="K43" s="82"/>
      <c r="L43" s="82"/>
      <c r="M43" s="82"/>
      <c r="N43" s="82"/>
      <c r="O43" s="82"/>
      <c r="P43" s="82"/>
      <c r="Q43" s="52"/>
    </row>
    <row r="44" spans="1:17" ht="13.5" customHeight="1" thickBot="1" x14ac:dyDescent="0.25">
      <c r="A44" s="52"/>
      <c r="B44" s="358" t="s">
        <v>8</v>
      </c>
      <c r="C44" s="359"/>
      <c r="D44" s="359"/>
      <c r="E44" s="359"/>
      <c r="F44" s="359"/>
      <c r="G44" s="359"/>
      <c r="H44" s="359"/>
      <c r="I44" s="359"/>
      <c r="J44" s="359"/>
      <c r="K44" s="359"/>
      <c r="L44" s="359"/>
      <c r="M44" s="359"/>
      <c r="N44" s="359"/>
      <c r="O44" s="359"/>
      <c r="P44" s="360"/>
      <c r="Q44" s="52"/>
    </row>
    <row r="45" spans="1:17" ht="4.5" customHeight="1" thickBot="1" x14ac:dyDescent="0.25">
      <c r="A45" s="52"/>
      <c r="B45" s="83"/>
      <c r="C45" s="79"/>
      <c r="D45" s="79"/>
      <c r="E45" s="79"/>
      <c r="F45" s="79"/>
      <c r="G45" s="79"/>
      <c r="H45" s="79"/>
      <c r="I45" s="79"/>
      <c r="J45" s="79"/>
      <c r="K45" s="79"/>
      <c r="L45" s="79"/>
      <c r="M45" s="79"/>
      <c r="N45" s="79"/>
      <c r="O45" s="79"/>
      <c r="P45" s="84"/>
      <c r="Q45" s="52"/>
    </row>
    <row r="46" spans="1:17" x14ac:dyDescent="0.2">
      <c r="A46" s="52"/>
      <c r="B46" s="365" t="s">
        <v>20</v>
      </c>
      <c r="C46" s="67" t="s">
        <v>9</v>
      </c>
      <c r="D46" s="68" t="s">
        <v>149</v>
      </c>
      <c r="E46" s="68" t="s">
        <v>150</v>
      </c>
      <c r="F46" s="68" t="s">
        <v>151</v>
      </c>
      <c r="G46" s="68" t="s">
        <v>152</v>
      </c>
      <c r="H46" s="68" t="s">
        <v>153</v>
      </c>
      <c r="I46" s="68" t="s">
        <v>154</v>
      </c>
      <c r="J46" s="68" t="s">
        <v>155</v>
      </c>
      <c r="K46" s="68" t="s">
        <v>156</v>
      </c>
      <c r="L46" s="68" t="s">
        <v>157</v>
      </c>
      <c r="M46" s="68" t="s">
        <v>158</v>
      </c>
      <c r="N46" s="68" t="s">
        <v>159</v>
      </c>
      <c r="O46" s="69" t="s">
        <v>160</v>
      </c>
      <c r="P46" s="70" t="s">
        <v>24</v>
      </c>
      <c r="Q46" s="52"/>
    </row>
    <row r="47" spans="1:17" ht="13.5" thickBot="1" x14ac:dyDescent="0.25">
      <c r="A47" s="52"/>
      <c r="B47" s="366"/>
      <c r="C47" s="71" t="s">
        <v>10</v>
      </c>
      <c r="D47" s="72"/>
      <c r="E47" s="72"/>
      <c r="F47" s="94"/>
      <c r="G47" s="73"/>
      <c r="H47" s="73"/>
      <c r="I47" s="95">
        <f>+'Registro Procesos Terminados'!C10/'Registro Procesos Terminados'!C11</f>
        <v>0.47457627118644069</v>
      </c>
      <c r="J47" s="73"/>
      <c r="K47" s="73"/>
      <c r="L47" s="94"/>
      <c r="M47" s="73"/>
      <c r="N47" s="73"/>
      <c r="O47" s="95">
        <f>+'Registro Procesos Terminados'!E10/'Registro Procesos Terminados'!E11</f>
        <v>0.45685279187817257</v>
      </c>
      <c r="P47" s="95">
        <f>+'Registro Procesos Terminados'!G10/'Registro Procesos Terminados'!G11</f>
        <v>0.46524064171122997</v>
      </c>
      <c r="Q47" s="52"/>
    </row>
    <row r="48" spans="1:17" ht="4.5" customHeight="1" thickBot="1" x14ac:dyDescent="0.25">
      <c r="A48" s="52"/>
      <c r="B48" s="85">
        <v>0.9</v>
      </c>
      <c r="C48" s="74"/>
      <c r="D48" s="74"/>
      <c r="E48" s="74"/>
      <c r="F48" s="75">
        <f>+$C$26</f>
        <v>0.6</v>
      </c>
      <c r="G48" s="74"/>
      <c r="H48" s="74"/>
      <c r="I48" s="75">
        <f>+$C$26</f>
        <v>0.6</v>
      </c>
      <c r="J48" s="74"/>
      <c r="K48" s="74"/>
      <c r="L48" s="75">
        <f>+$C$26</f>
        <v>0.6</v>
      </c>
      <c r="M48" s="74"/>
      <c r="N48" s="74"/>
      <c r="O48" s="75">
        <f>+$C$26</f>
        <v>0.6</v>
      </c>
      <c r="P48" s="75">
        <f>+$C$26</f>
        <v>0.6</v>
      </c>
      <c r="Q48" s="52"/>
    </row>
    <row r="49" spans="1:17" ht="22.5" customHeight="1" thickBot="1" x14ac:dyDescent="0.25">
      <c r="A49" s="52"/>
      <c r="B49" s="358" t="s">
        <v>21</v>
      </c>
      <c r="C49" s="359"/>
      <c r="D49" s="359"/>
      <c r="E49" s="359"/>
      <c r="F49" s="359"/>
      <c r="G49" s="359"/>
      <c r="H49" s="359"/>
      <c r="I49" s="359"/>
      <c r="J49" s="359"/>
      <c r="K49" s="359"/>
      <c r="L49" s="359"/>
      <c r="M49" s="359"/>
      <c r="N49" s="359"/>
      <c r="O49" s="359"/>
      <c r="P49" s="360"/>
      <c r="Q49" s="52"/>
    </row>
    <row r="50" spans="1:17" x14ac:dyDescent="0.2">
      <c r="A50" s="52"/>
      <c r="B50" s="336"/>
      <c r="C50" s="337"/>
      <c r="D50" s="337"/>
      <c r="E50" s="337"/>
      <c r="F50" s="337"/>
      <c r="G50" s="337"/>
      <c r="H50" s="337"/>
      <c r="I50" s="337"/>
      <c r="J50" s="337"/>
      <c r="K50" s="337"/>
      <c r="L50" s="337"/>
      <c r="M50" s="337"/>
      <c r="N50" s="337"/>
      <c r="O50" s="337"/>
      <c r="P50" s="338"/>
      <c r="Q50" s="52"/>
    </row>
    <row r="51" spans="1:17" x14ac:dyDescent="0.2">
      <c r="A51" s="52"/>
      <c r="B51" s="339"/>
      <c r="C51" s="340"/>
      <c r="D51" s="340"/>
      <c r="E51" s="340"/>
      <c r="F51" s="340"/>
      <c r="G51" s="340"/>
      <c r="H51" s="340"/>
      <c r="I51" s="340"/>
      <c r="J51" s="340"/>
      <c r="K51" s="340"/>
      <c r="L51" s="340"/>
      <c r="M51" s="340"/>
      <c r="N51" s="340"/>
      <c r="O51" s="340"/>
      <c r="P51" s="341"/>
      <c r="Q51" s="52"/>
    </row>
    <row r="52" spans="1:17" x14ac:dyDescent="0.2">
      <c r="A52" s="52"/>
      <c r="B52" s="339"/>
      <c r="C52" s="340"/>
      <c r="D52" s="340"/>
      <c r="E52" s="340"/>
      <c r="F52" s="340"/>
      <c r="G52" s="340"/>
      <c r="H52" s="340"/>
      <c r="I52" s="340"/>
      <c r="J52" s="340"/>
      <c r="K52" s="340"/>
      <c r="L52" s="340"/>
      <c r="M52" s="340"/>
      <c r="N52" s="340"/>
      <c r="O52" s="340"/>
      <c r="P52" s="341"/>
      <c r="Q52" s="52"/>
    </row>
    <row r="53" spans="1:17" x14ac:dyDescent="0.2">
      <c r="A53" s="52"/>
      <c r="B53" s="339"/>
      <c r="C53" s="340"/>
      <c r="D53" s="340"/>
      <c r="E53" s="340"/>
      <c r="F53" s="340"/>
      <c r="G53" s="340"/>
      <c r="H53" s="340"/>
      <c r="I53" s="340"/>
      <c r="J53" s="340"/>
      <c r="K53" s="340"/>
      <c r="L53" s="340"/>
      <c r="M53" s="340"/>
      <c r="N53" s="340"/>
      <c r="O53" s="340"/>
      <c r="P53" s="341"/>
      <c r="Q53" s="52"/>
    </row>
    <row r="54" spans="1:17" x14ac:dyDescent="0.2">
      <c r="A54" s="52"/>
      <c r="B54" s="339"/>
      <c r="C54" s="340"/>
      <c r="D54" s="340"/>
      <c r="E54" s="340"/>
      <c r="F54" s="340"/>
      <c r="G54" s="340"/>
      <c r="H54" s="340"/>
      <c r="I54" s="340"/>
      <c r="J54" s="340"/>
      <c r="K54" s="340"/>
      <c r="L54" s="340"/>
      <c r="M54" s="340"/>
      <c r="N54" s="340"/>
      <c r="O54" s="340"/>
      <c r="P54" s="341"/>
      <c r="Q54" s="52"/>
    </row>
    <row r="55" spans="1:17" x14ac:dyDescent="0.2">
      <c r="A55" s="52"/>
      <c r="B55" s="339"/>
      <c r="C55" s="340"/>
      <c r="D55" s="340"/>
      <c r="E55" s="340"/>
      <c r="F55" s="340"/>
      <c r="G55" s="340"/>
      <c r="H55" s="340"/>
      <c r="I55" s="340"/>
      <c r="J55" s="340"/>
      <c r="K55" s="340"/>
      <c r="L55" s="340"/>
      <c r="M55" s="340"/>
      <c r="N55" s="340"/>
      <c r="O55" s="340"/>
      <c r="P55" s="341"/>
      <c r="Q55" s="52"/>
    </row>
    <row r="56" spans="1:17" x14ac:dyDescent="0.2">
      <c r="A56" s="52"/>
      <c r="B56" s="339"/>
      <c r="C56" s="340"/>
      <c r="D56" s="340"/>
      <c r="E56" s="340"/>
      <c r="F56" s="340"/>
      <c r="G56" s="340"/>
      <c r="H56" s="340"/>
      <c r="I56" s="340"/>
      <c r="J56" s="340"/>
      <c r="K56" s="340"/>
      <c r="L56" s="340"/>
      <c r="M56" s="340"/>
      <c r="N56" s="340"/>
      <c r="O56" s="340"/>
      <c r="P56" s="341"/>
      <c r="Q56" s="52"/>
    </row>
    <row r="57" spans="1:17" x14ac:dyDescent="0.2">
      <c r="A57" s="52"/>
      <c r="B57" s="339"/>
      <c r="C57" s="340"/>
      <c r="D57" s="340"/>
      <c r="E57" s="340"/>
      <c r="F57" s="340"/>
      <c r="G57" s="340"/>
      <c r="H57" s="340"/>
      <c r="I57" s="340"/>
      <c r="J57" s="340"/>
      <c r="K57" s="340"/>
      <c r="L57" s="340"/>
      <c r="M57" s="340"/>
      <c r="N57" s="340"/>
      <c r="O57" s="340"/>
      <c r="P57" s="341"/>
      <c r="Q57" s="52"/>
    </row>
    <row r="58" spans="1:17" x14ac:dyDescent="0.2">
      <c r="A58" s="52"/>
      <c r="B58" s="339"/>
      <c r="C58" s="340"/>
      <c r="D58" s="340"/>
      <c r="E58" s="340"/>
      <c r="F58" s="340"/>
      <c r="G58" s="340"/>
      <c r="H58" s="340"/>
      <c r="I58" s="340"/>
      <c r="J58" s="340"/>
      <c r="K58" s="340"/>
      <c r="L58" s="340"/>
      <c r="M58" s="340"/>
      <c r="N58" s="340"/>
      <c r="O58" s="340"/>
      <c r="P58" s="341"/>
      <c r="Q58" s="52"/>
    </row>
    <row r="59" spans="1:17" x14ac:dyDescent="0.2">
      <c r="A59" s="52"/>
      <c r="B59" s="339"/>
      <c r="C59" s="340"/>
      <c r="D59" s="340"/>
      <c r="E59" s="340"/>
      <c r="F59" s="340"/>
      <c r="G59" s="340"/>
      <c r="H59" s="340"/>
      <c r="I59" s="340"/>
      <c r="J59" s="340"/>
      <c r="K59" s="340"/>
      <c r="L59" s="340"/>
      <c r="M59" s="340"/>
      <c r="N59" s="340"/>
      <c r="O59" s="340"/>
      <c r="P59" s="341"/>
      <c r="Q59" s="52"/>
    </row>
    <row r="60" spans="1:17" x14ac:dyDescent="0.2">
      <c r="A60" s="52"/>
      <c r="B60" s="339"/>
      <c r="C60" s="340"/>
      <c r="D60" s="340"/>
      <c r="E60" s="340"/>
      <c r="F60" s="340"/>
      <c r="G60" s="340"/>
      <c r="H60" s="340"/>
      <c r="I60" s="340"/>
      <c r="J60" s="340"/>
      <c r="K60" s="340"/>
      <c r="L60" s="340"/>
      <c r="M60" s="340"/>
      <c r="N60" s="340"/>
      <c r="O60" s="340"/>
      <c r="P60" s="341"/>
      <c r="Q60" s="52"/>
    </row>
    <row r="61" spans="1:17" x14ac:dyDescent="0.2">
      <c r="A61" s="52"/>
      <c r="B61" s="339"/>
      <c r="C61" s="340"/>
      <c r="D61" s="340"/>
      <c r="E61" s="340"/>
      <c r="F61" s="340"/>
      <c r="G61" s="340"/>
      <c r="H61" s="340"/>
      <c r="I61" s="340"/>
      <c r="J61" s="340"/>
      <c r="K61" s="340"/>
      <c r="L61" s="340"/>
      <c r="M61" s="340"/>
      <c r="N61" s="340"/>
      <c r="O61" s="340"/>
      <c r="P61" s="341"/>
      <c r="Q61" s="52"/>
    </row>
    <row r="62" spans="1:17" x14ac:dyDescent="0.2">
      <c r="A62" s="52"/>
      <c r="B62" s="339"/>
      <c r="C62" s="340"/>
      <c r="D62" s="340"/>
      <c r="E62" s="340"/>
      <c r="F62" s="340"/>
      <c r="G62" s="340"/>
      <c r="H62" s="340"/>
      <c r="I62" s="340"/>
      <c r="J62" s="340"/>
      <c r="K62" s="340"/>
      <c r="L62" s="340"/>
      <c r="M62" s="340"/>
      <c r="N62" s="340"/>
      <c r="O62" s="340"/>
      <c r="P62" s="341"/>
      <c r="Q62" s="52"/>
    </row>
    <row r="63" spans="1:17" x14ac:dyDescent="0.2">
      <c r="A63" s="52"/>
      <c r="B63" s="339"/>
      <c r="C63" s="340"/>
      <c r="D63" s="340"/>
      <c r="E63" s="340"/>
      <c r="F63" s="340"/>
      <c r="G63" s="340"/>
      <c r="H63" s="340"/>
      <c r="I63" s="340"/>
      <c r="J63" s="340"/>
      <c r="K63" s="340"/>
      <c r="L63" s="340"/>
      <c r="M63" s="340"/>
      <c r="N63" s="340"/>
      <c r="O63" s="340"/>
      <c r="P63" s="341"/>
      <c r="Q63" s="52"/>
    </row>
    <row r="64" spans="1:17" x14ac:dyDescent="0.2">
      <c r="A64" s="52"/>
      <c r="B64" s="339"/>
      <c r="C64" s="340"/>
      <c r="D64" s="340"/>
      <c r="E64" s="340"/>
      <c r="F64" s="340"/>
      <c r="G64" s="340"/>
      <c r="H64" s="340"/>
      <c r="I64" s="340"/>
      <c r="J64" s="340"/>
      <c r="K64" s="340"/>
      <c r="L64" s="340"/>
      <c r="M64" s="340"/>
      <c r="N64" s="340"/>
      <c r="O64" s="340"/>
      <c r="P64" s="341"/>
      <c r="Q64" s="52"/>
    </row>
    <row r="65" spans="1:19" ht="13.5" thickBot="1" x14ac:dyDescent="0.25">
      <c r="A65" s="52"/>
      <c r="B65" s="342"/>
      <c r="C65" s="343"/>
      <c r="D65" s="343"/>
      <c r="E65" s="343"/>
      <c r="F65" s="343"/>
      <c r="G65" s="343"/>
      <c r="H65" s="343"/>
      <c r="I65" s="343"/>
      <c r="J65" s="343"/>
      <c r="K65" s="343"/>
      <c r="L65" s="343"/>
      <c r="M65" s="343"/>
      <c r="N65" s="343"/>
      <c r="O65" s="343"/>
      <c r="P65" s="344"/>
      <c r="Q65" s="52"/>
    </row>
    <row r="66" spans="1:19" s="53" customFormat="1" ht="4.5" customHeight="1" thickBot="1" x14ac:dyDescent="0.25">
      <c r="A66" s="345"/>
      <c r="B66" s="345"/>
      <c r="C66" s="345"/>
      <c r="D66" s="345"/>
      <c r="E66" s="345"/>
      <c r="F66" s="345"/>
      <c r="G66" s="345"/>
      <c r="H66" s="345"/>
      <c r="I66" s="345"/>
      <c r="J66" s="345"/>
      <c r="K66" s="345"/>
      <c r="L66" s="345"/>
      <c r="M66" s="345"/>
      <c r="N66" s="345"/>
      <c r="O66" s="345"/>
      <c r="P66" s="345"/>
      <c r="Q66" s="345"/>
      <c r="S66" s="88"/>
    </row>
    <row r="67" spans="1:19" ht="70.5" customHeight="1" x14ac:dyDescent="0.2">
      <c r="A67" s="52"/>
      <c r="B67" s="346" t="s">
        <v>5</v>
      </c>
      <c r="C67" s="349" t="s">
        <v>260</v>
      </c>
      <c r="D67" s="350"/>
      <c r="E67" s="350"/>
      <c r="F67" s="350"/>
      <c r="G67" s="350"/>
      <c r="H67" s="350"/>
      <c r="I67" s="350"/>
      <c r="J67" s="350"/>
      <c r="K67" s="350"/>
      <c r="L67" s="350"/>
      <c r="M67" s="350"/>
      <c r="N67" s="350"/>
      <c r="O67" s="350"/>
      <c r="P67" s="351"/>
      <c r="Q67" s="52"/>
    </row>
    <row r="68" spans="1:19" ht="49.5" customHeight="1" x14ac:dyDescent="0.2">
      <c r="A68" s="52"/>
      <c r="B68" s="347"/>
      <c r="C68" s="482" t="s">
        <v>255</v>
      </c>
      <c r="D68" s="483"/>
      <c r="E68" s="483"/>
      <c r="F68" s="483"/>
      <c r="G68" s="483"/>
      <c r="H68" s="483"/>
      <c r="I68" s="483"/>
      <c r="J68" s="483"/>
      <c r="K68" s="483"/>
      <c r="L68" s="483"/>
      <c r="M68" s="483"/>
      <c r="N68" s="483"/>
      <c r="O68" s="483"/>
      <c r="P68" s="484"/>
      <c r="Q68" s="52"/>
    </row>
    <row r="69" spans="1:19" ht="55.5" customHeight="1" x14ac:dyDescent="0.2">
      <c r="A69" s="52"/>
      <c r="B69" s="347"/>
      <c r="C69" s="482"/>
      <c r="D69" s="483"/>
      <c r="E69" s="483"/>
      <c r="F69" s="483"/>
      <c r="G69" s="483"/>
      <c r="H69" s="483"/>
      <c r="I69" s="483"/>
      <c r="J69" s="483"/>
      <c r="K69" s="483"/>
      <c r="L69" s="483"/>
      <c r="M69" s="483"/>
      <c r="N69" s="483"/>
      <c r="O69" s="483"/>
      <c r="P69" s="484"/>
      <c r="Q69" s="52"/>
    </row>
    <row r="70" spans="1:19" ht="3.75" customHeight="1" x14ac:dyDescent="0.2">
      <c r="A70" s="52"/>
      <c r="B70" s="347"/>
      <c r="C70" s="485"/>
      <c r="D70" s="486"/>
      <c r="E70" s="486"/>
      <c r="F70" s="486"/>
      <c r="G70" s="486"/>
      <c r="H70" s="486"/>
      <c r="I70" s="486"/>
      <c r="J70" s="486"/>
      <c r="K70" s="486"/>
      <c r="L70" s="486"/>
      <c r="M70" s="486"/>
      <c r="N70" s="486"/>
      <c r="O70" s="486"/>
      <c r="P70" s="487"/>
      <c r="Q70" s="52"/>
    </row>
    <row r="71" spans="1:19" ht="84" customHeight="1" x14ac:dyDescent="0.2">
      <c r="A71" s="52"/>
      <c r="B71" s="347"/>
      <c r="C71" s="355" t="s">
        <v>261</v>
      </c>
      <c r="D71" s="356"/>
      <c r="E71" s="356"/>
      <c r="F71" s="356"/>
      <c r="G71" s="356"/>
      <c r="H71" s="356"/>
      <c r="I71" s="356"/>
      <c r="J71" s="356"/>
      <c r="K71" s="356"/>
      <c r="L71" s="356"/>
      <c r="M71" s="356"/>
      <c r="N71" s="356"/>
      <c r="O71" s="356"/>
      <c r="P71" s="357"/>
      <c r="Q71" s="52"/>
    </row>
    <row r="72" spans="1:19" ht="49.5" customHeight="1" x14ac:dyDescent="0.2">
      <c r="A72" s="52"/>
      <c r="B72" s="347"/>
      <c r="C72" s="488" t="s">
        <v>263</v>
      </c>
      <c r="D72" s="489"/>
      <c r="E72" s="489"/>
      <c r="F72" s="489"/>
      <c r="G72" s="489"/>
      <c r="H72" s="489"/>
      <c r="I72" s="489"/>
      <c r="J72" s="489"/>
      <c r="K72" s="489"/>
      <c r="L72" s="489"/>
      <c r="M72" s="489"/>
      <c r="N72" s="489"/>
      <c r="O72" s="489"/>
      <c r="P72" s="490"/>
      <c r="Q72" s="52"/>
    </row>
    <row r="73" spans="1:19" ht="17.25" customHeight="1" x14ac:dyDescent="0.2">
      <c r="A73" s="52"/>
      <c r="B73" s="347"/>
      <c r="C73" s="488"/>
      <c r="D73" s="489"/>
      <c r="E73" s="489"/>
      <c r="F73" s="489"/>
      <c r="G73" s="489"/>
      <c r="H73" s="489"/>
      <c r="I73" s="489"/>
      <c r="J73" s="489"/>
      <c r="K73" s="489"/>
      <c r="L73" s="489"/>
      <c r="M73" s="489"/>
      <c r="N73" s="489"/>
      <c r="O73" s="489"/>
      <c r="P73" s="490"/>
      <c r="Q73" s="52"/>
    </row>
    <row r="74" spans="1:19" ht="70.5" customHeight="1" thickBot="1" x14ac:dyDescent="0.25">
      <c r="A74" s="52"/>
      <c r="B74" s="348"/>
      <c r="C74" s="491"/>
      <c r="D74" s="492"/>
      <c r="E74" s="492"/>
      <c r="F74" s="492"/>
      <c r="G74" s="492"/>
      <c r="H74" s="492"/>
      <c r="I74" s="492"/>
      <c r="J74" s="492"/>
      <c r="K74" s="492"/>
      <c r="L74" s="492"/>
      <c r="M74" s="492"/>
      <c r="N74" s="492"/>
      <c r="O74" s="492"/>
      <c r="P74" s="493"/>
      <c r="Q74" s="52"/>
    </row>
    <row r="75" spans="1:19" ht="30.75" customHeight="1" thickBot="1" x14ac:dyDescent="0.25">
      <c r="A75" s="52"/>
      <c r="B75" s="54" t="s">
        <v>63</v>
      </c>
      <c r="C75" s="331" t="s">
        <v>241</v>
      </c>
      <c r="D75" s="332"/>
      <c r="E75" s="332"/>
      <c r="F75" s="332"/>
      <c r="G75" s="332"/>
      <c r="H75" s="332"/>
      <c r="I75" s="332"/>
      <c r="J75" s="332"/>
      <c r="K75" s="332"/>
      <c r="L75" s="332"/>
      <c r="M75" s="332"/>
      <c r="N75" s="332"/>
      <c r="O75" s="332"/>
      <c r="P75" s="333"/>
      <c r="Q75" s="52"/>
    </row>
    <row r="76" spans="1:19" ht="27.75" customHeight="1" thickBot="1" x14ac:dyDescent="0.25">
      <c r="A76" s="52"/>
      <c r="B76" s="54" t="s">
        <v>84</v>
      </c>
      <c r="C76" s="334" t="s">
        <v>85</v>
      </c>
      <c r="D76" s="334"/>
      <c r="E76" s="334"/>
      <c r="F76" s="334"/>
      <c r="G76" s="334"/>
      <c r="H76" s="334"/>
      <c r="I76" s="334"/>
      <c r="J76" s="334"/>
      <c r="K76" s="334"/>
      <c r="L76" s="334"/>
      <c r="M76" s="334"/>
      <c r="N76" s="334"/>
      <c r="O76" s="334"/>
      <c r="P76" s="335"/>
      <c r="Q76" s="52"/>
    </row>
    <row r="79" spans="1:19" x14ac:dyDescent="0.2">
      <c r="C79" s="55"/>
    </row>
    <row r="80" spans="1:19" hidden="1" x14ac:dyDescent="0.2">
      <c r="C80" s="49">
        <v>2018</v>
      </c>
    </row>
    <row r="81" spans="2:19" hidden="1" x14ac:dyDescent="0.2">
      <c r="C81" s="49">
        <v>2019</v>
      </c>
    </row>
    <row r="87" spans="2:19" s="50" customFormat="1" x14ac:dyDescent="0.2">
      <c r="S87" s="86"/>
    </row>
    <row r="88" spans="2:19" s="50" customFormat="1" x14ac:dyDescent="0.2">
      <c r="S88" s="86"/>
    </row>
    <row r="89" spans="2:19" s="50" customFormat="1" x14ac:dyDescent="0.2">
      <c r="S89" s="86"/>
    </row>
    <row r="90" spans="2:19" s="50" customFormat="1" x14ac:dyDescent="0.2">
      <c r="S90" s="86"/>
    </row>
    <row r="91" spans="2:19" s="50" customFormat="1" x14ac:dyDescent="0.2">
      <c r="S91" s="86"/>
    </row>
    <row r="92" spans="2:19" s="50" customFormat="1" x14ac:dyDescent="0.2">
      <c r="S92" s="86"/>
    </row>
    <row r="93" spans="2:19" s="50" customFormat="1" x14ac:dyDescent="0.2">
      <c r="D93" s="90"/>
      <c r="E93" s="90"/>
      <c r="F93" s="90"/>
      <c r="G93" s="90"/>
      <c r="H93" s="90"/>
      <c r="I93" s="90"/>
      <c r="S93" s="86"/>
    </row>
    <row r="94" spans="2:19" s="50" customFormat="1" x14ac:dyDescent="0.2">
      <c r="D94" s="90"/>
      <c r="E94" s="90"/>
      <c r="F94" s="90"/>
      <c r="G94" s="90"/>
      <c r="H94" s="90"/>
      <c r="I94" s="90"/>
      <c r="S94" s="86"/>
    </row>
    <row r="95" spans="2:19" s="50" customFormat="1" x14ac:dyDescent="0.2">
      <c r="B95" s="90"/>
      <c r="C95" s="90"/>
      <c r="D95" s="90"/>
      <c r="E95" s="90"/>
      <c r="F95" s="90"/>
      <c r="G95" s="90"/>
      <c r="H95" s="90"/>
      <c r="I95" s="90"/>
      <c r="S95" s="86"/>
    </row>
    <row r="96" spans="2:19" s="50" customFormat="1" x14ac:dyDescent="0.2">
      <c r="B96" s="90"/>
      <c r="C96" s="90"/>
      <c r="D96" s="90"/>
      <c r="E96" s="90"/>
      <c r="F96" s="90"/>
      <c r="G96" s="90"/>
      <c r="H96" s="90"/>
      <c r="I96" s="90"/>
      <c r="S96" s="86"/>
    </row>
    <row r="97" spans="2:19" s="50" customFormat="1" x14ac:dyDescent="0.2">
      <c r="B97" s="90"/>
      <c r="C97" s="90"/>
      <c r="D97" s="90"/>
      <c r="E97" s="90"/>
      <c r="F97" s="90"/>
      <c r="G97" s="90"/>
      <c r="H97" s="90"/>
      <c r="I97" s="90"/>
      <c r="S97" s="86"/>
    </row>
    <row r="98" spans="2:19" s="50" customFormat="1" x14ac:dyDescent="0.2">
      <c r="B98" s="90"/>
      <c r="C98" s="90"/>
      <c r="D98" s="90"/>
      <c r="E98" s="90"/>
      <c r="F98" s="90"/>
      <c r="G98" s="90"/>
      <c r="H98" s="90"/>
      <c r="I98" s="90"/>
      <c r="K98" s="90"/>
      <c r="L98" s="90"/>
      <c r="M98" s="90"/>
      <c r="N98" s="90"/>
      <c r="O98" s="90"/>
      <c r="P98" s="90"/>
      <c r="S98" s="86"/>
    </row>
    <row r="99" spans="2:19" s="50" customFormat="1" x14ac:dyDescent="0.2">
      <c r="B99" s="90"/>
      <c r="C99" s="90"/>
      <c r="D99" s="90"/>
      <c r="E99" s="90"/>
      <c r="F99" s="90"/>
      <c r="G99" s="90"/>
      <c r="H99" s="90"/>
      <c r="I99" s="90"/>
      <c r="K99" s="90"/>
      <c r="L99" s="90"/>
      <c r="M99" s="90"/>
      <c r="N99" s="90"/>
      <c r="O99" s="90"/>
      <c r="P99" s="90"/>
      <c r="S99" s="86"/>
    </row>
    <row r="100" spans="2:19" s="50" customFormat="1" x14ac:dyDescent="0.2">
      <c r="B100" s="90"/>
      <c r="C100" s="90"/>
      <c r="D100" s="90"/>
      <c r="E100" s="90"/>
      <c r="F100" s="90"/>
      <c r="G100" s="90"/>
      <c r="H100" s="90"/>
      <c r="I100" s="90"/>
      <c r="K100" s="90"/>
      <c r="L100" s="90"/>
      <c r="M100" s="90"/>
      <c r="N100" s="90"/>
      <c r="O100" s="90"/>
      <c r="P100" s="90"/>
      <c r="S100" s="86"/>
    </row>
    <row r="101" spans="2:19" s="50" customFormat="1" x14ac:dyDescent="0.2">
      <c r="B101" s="90"/>
      <c r="C101" s="90"/>
      <c r="D101" s="90"/>
      <c r="E101" s="90"/>
      <c r="F101" s="90"/>
      <c r="G101" s="90"/>
      <c r="H101" s="90"/>
      <c r="I101" s="90"/>
      <c r="K101" s="90"/>
      <c r="L101" s="90"/>
      <c r="M101" s="90"/>
      <c r="N101" s="90"/>
      <c r="O101" s="90"/>
      <c r="P101" s="90"/>
      <c r="Q101" s="56" t="s">
        <v>69</v>
      </c>
      <c r="S101" s="86"/>
    </row>
    <row r="102" spans="2:19" s="50" customFormat="1" x14ac:dyDescent="0.2">
      <c r="B102" s="91"/>
      <c r="C102" s="91"/>
      <c r="D102" s="90"/>
      <c r="E102" s="90"/>
      <c r="F102" s="90"/>
      <c r="G102" s="90"/>
      <c r="H102" s="90"/>
      <c r="I102" s="90"/>
      <c r="K102" s="90"/>
      <c r="L102" s="90"/>
      <c r="O102" s="90"/>
      <c r="P102" s="90"/>
      <c r="Q102" s="56" t="s">
        <v>70</v>
      </c>
      <c r="S102" s="86"/>
    </row>
    <row r="103" spans="2:19" s="50" customFormat="1" x14ac:dyDescent="0.2">
      <c r="B103" s="91"/>
      <c r="C103" s="91"/>
      <c r="D103" s="90"/>
      <c r="E103" s="90"/>
      <c r="F103" s="90"/>
      <c r="G103" s="90"/>
      <c r="H103" s="90"/>
      <c r="I103" s="90"/>
      <c r="K103" s="90"/>
      <c r="L103" s="90"/>
      <c r="O103" s="90"/>
      <c r="P103" s="90"/>
      <c r="Q103" s="56" t="s">
        <v>72</v>
      </c>
      <c r="S103" s="86"/>
    </row>
    <row r="104" spans="2:19" s="50" customFormat="1" x14ac:dyDescent="0.2">
      <c r="B104" s="91"/>
      <c r="C104" s="91"/>
      <c r="D104" s="90"/>
      <c r="E104" s="90"/>
      <c r="F104" s="90"/>
      <c r="G104" s="90"/>
      <c r="H104" s="90"/>
      <c r="I104" s="90"/>
      <c r="K104" s="90"/>
      <c r="L104" s="90"/>
      <c r="O104" s="90"/>
      <c r="P104" s="90"/>
      <c r="Q104" s="56" t="s">
        <v>71</v>
      </c>
      <c r="S104" s="86"/>
    </row>
    <row r="105" spans="2:19" s="50" customFormat="1" x14ac:dyDescent="0.2">
      <c r="B105" s="90"/>
      <c r="C105" s="91"/>
      <c r="D105" s="90"/>
      <c r="E105" s="90"/>
      <c r="F105" s="90"/>
      <c r="G105" s="90"/>
      <c r="H105" s="90"/>
      <c r="I105" s="90"/>
      <c r="K105" s="90"/>
      <c r="L105" s="90"/>
      <c r="M105" s="91"/>
      <c r="N105" s="90"/>
      <c r="O105" s="90"/>
      <c r="P105" s="90"/>
      <c r="Q105" s="56" t="s">
        <v>73</v>
      </c>
      <c r="S105" s="86"/>
    </row>
    <row r="106" spans="2:19" s="50" customFormat="1" x14ac:dyDescent="0.2">
      <c r="B106" s="90"/>
      <c r="C106" s="91"/>
      <c r="D106" s="90"/>
      <c r="E106" s="90"/>
      <c r="F106" s="90"/>
      <c r="G106" s="90"/>
      <c r="H106" s="90"/>
      <c r="I106" s="90"/>
      <c r="K106" s="90"/>
      <c r="L106" s="90"/>
      <c r="M106" s="90"/>
      <c r="N106" s="90" t="s">
        <v>67</v>
      </c>
      <c r="O106" s="90"/>
      <c r="P106" s="90"/>
      <c r="Q106" s="56" t="s">
        <v>74</v>
      </c>
      <c r="S106" s="86"/>
    </row>
    <row r="107" spans="2:19" s="50" customFormat="1" x14ac:dyDescent="0.2">
      <c r="B107" s="90"/>
      <c r="C107" s="91"/>
      <c r="D107" s="90"/>
      <c r="E107" s="90"/>
      <c r="F107" s="90"/>
      <c r="G107" s="90"/>
      <c r="H107" s="90"/>
      <c r="I107" s="90"/>
      <c r="K107" s="90"/>
      <c r="L107" s="90"/>
      <c r="M107" s="90"/>
      <c r="N107" s="90"/>
      <c r="O107" s="90"/>
      <c r="P107" s="90"/>
      <c r="S107" s="86"/>
    </row>
    <row r="108" spans="2:19" s="50" customFormat="1" x14ac:dyDescent="0.2">
      <c r="B108" s="90"/>
      <c r="C108" s="91"/>
      <c r="D108" s="90"/>
      <c r="E108" s="90"/>
      <c r="F108" s="90"/>
      <c r="G108" s="90"/>
      <c r="H108" s="90"/>
      <c r="I108" s="90"/>
      <c r="K108" s="90"/>
      <c r="L108" s="90"/>
      <c r="M108" s="90"/>
      <c r="N108" s="90"/>
      <c r="O108" s="90"/>
      <c r="P108" s="90"/>
      <c r="S108" s="86"/>
    </row>
    <row r="109" spans="2:19" s="50" customFormat="1" x14ac:dyDescent="0.2">
      <c r="B109" s="90"/>
      <c r="C109" s="90"/>
      <c r="D109" s="90"/>
      <c r="E109" s="90"/>
      <c r="F109" s="90"/>
      <c r="G109" s="90"/>
      <c r="H109" s="90"/>
      <c r="I109" s="90"/>
      <c r="K109" s="90"/>
      <c r="L109" s="90"/>
      <c r="M109" s="90"/>
      <c r="N109" s="90"/>
      <c r="O109" s="90"/>
      <c r="P109" s="90"/>
      <c r="S109" s="86"/>
    </row>
    <row r="110" spans="2:19" s="50" customFormat="1" x14ac:dyDescent="0.2">
      <c r="B110" s="90"/>
      <c r="C110" s="90"/>
      <c r="D110" s="90"/>
      <c r="E110" s="90"/>
      <c r="F110" s="90"/>
      <c r="G110" s="90"/>
      <c r="H110" s="90"/>
      <c r="I110" s="90"/>
      <c r="K110" s="90"/>
      <c r="L110" s="90"/>
      <c r="M110" s="90"/>
      <c r="N110" s="90"/>
      <c r="O110" s="90"/>
      <c r="P110" s="90"/>
      <c r="S110" s="86"/>
    </row>
    <row r="111" spans="2:19" s="50" customFormat="1" x14ac:dyDescent="0.2">
      <c r="B111" s="90"/>
      <c r="C111" s="90"/>
      <c r="D111" s="90"/>
      <c r="E111" s="90"/>
      <c r="F111" s="90"/>
      <c r="G111" s="90"/>
      <c r="H111" s="90"/>
      <c r="I111" s="90"/>
      <c r="K111" s="90"/>
      <c r="L111" s="90"/>
      <c r="M111" s="90"/>
      <c r="N111" s="90"/>
      <c r="O111" s="90"/>
      <c r="P111" s="90"/>
      <c r="Q111" s="56">
        <v>2015</v>
      </c>
      <c r="S111" s="86"/>
    </row>
    <row r="112" spans="2:19" s="50" customFormat="1" ht="12.75" customHeight="1" x14ac:dyDescent="0.2">
      <c r="B112" s="90"/>
      <c r="C112" s="90"/>
      <c r="D112" s="90"/>
      <c r="E112" s="90"/>
      <c r="F112" s="90"/>
      <c r="G112" s="90"/>
      <c r="H112" s="90"/>
      <c r="I112" s="90"/>
      <c r="Q112" s="56">
        <v>2016</v>
      </c>
      <c r="S112" s="86"/>
    </row>
    <row r="113" spans="2:19" s="50" customFormat="1" x14ac:dyDescent="0.2">
      <c r="B113" s="90"/>
      <c r="C113" s="90"/>
      <c r="D113" s="90"/>
      <c r="E113" s="90"/>
      <c r="F113" s="90"/>
      <c r="G113" s="90"/>
      <c r="H113" s="90"/>
      <c r="I113" s="90"/>
      <c r="Q113" s="56">
        <v>2017</v>
      </c>
      <c r="S113" s="86"/>
    </row>
    <row r="114" spans="2:19" s="50" customFormat="1" x14ac:dyDescent="0.2">
      <c r="C114" s="90"/>
      <c r="H114" s="90"/>
      <c r="I114" s="90"/>
      <c r="Q114" s="56">
        <v>2018</v>
      </c>
      <c r="S114" s="86"/>
    </row>
    <row r="115" spans="2:19" s="50" customFormat="1" x14ac:dyDescent="0.2">
      <c r="C115" s="90"/>
      <c r="H115" s="90"/>
      <c r="I115" s="90"/>
      <c r="S115" s="86"/>
    </row>
    <row r="116" spans="2:19" s="50" customFormat="1" x14ac:dyDescent="0.2">
      <c r="C116" s="90"/>
      <c r="H116" s="90"/>
      <c r="I116" s="90"/>
      <c r="S116" s="86"/>
    </row>
    <row r="117" spans="2:19" s="50" customFormat="1" x14ac:dyDescent="0.2">
      <c r="B117" s="58"/>
      <c r="C117" s="90"/>
      <c r="H117" s="90"/>
      <c r="I117" s="90"/>
      <c r="S117" s="86"/>
    </row>
    <row r="118" spans="2:19" s="50" customFormat="1" x14ac:dyDescent="0.2">
      <c r="B118" s="58"/>
      <c r="C118" s="90"/>
      <c r="H118" s="90"/>
      <c r="I118" s="90"/>
      <c r="S118" s="86"/>
    </row>
    <row r="119" spans="2:19" s="50" customFormat="1" x14ac:dyDescent="0.2">
      <c r="B119" s="58"/>
      <c r="C119" s="90"/>
      <c r="H119" s="90"/>
      <c r="I119" s="90"/>
      <c r="S119" s="86"/>
    </row>
    <row r="120" spans="2:19" s="50" customFormat="1" x14ac:dyDescent="0.2">
      <c r="B120" s="58"/>
      <c r="C120" s="90"/>
      <c r="H120" s="90"/>
      <c r="I120" s="90"/>
      <c r="S120" s="86"/>
    </row>
    <row r="121" spans="2:19" s="50" customFormat="1" x14ac:dyDescent="0.2">
      <c r="B121" s="58"/>
      <c r="C121" s="90"/>
      <c r="H121" s="90"/>
      <c r="I121" s="90"/>
      <c r="S121" s="86"/>
    </row>
    <row r="122" spans="2:19" s="50" customFormat="1" x14ac:dyDescent="0.2">
      <c r="B122" s="58"/>
      <c r="C122" s="90"/>
      <c r="H122" s="90"/>
      <c r="I122" s="90"/>
      <c r="S122" s="86"/>
    </row>
    <row r="123" spans="2:19" s="50" customFormat="1" x14ac:dyDescent="0.2">
      <c r="B123" s="58"/>
      <c r="C123" s="90"/>
      <c r="H123" s="90"/>
      <c r="I123" s="90"/>
      <c r="S123" s="86"/>
    </row>
    <row r="124" spans="2:19" s="50" customFormat="1" x14ac:dyDescent="0.2">
      <c r="B124" s="59"/>
      <c r="C124" s="90"/>
      <c r="H124" s="90"/>
      <c r="I124" s="90"/>
      <c r="S124" s="86"/>
    </row>
    <row r="125" spans="2:19" s="50" customFormat="1" x14ac:dyDescent="0.2">
      <c r="B125" s="59"/>
      <c r="C125" s="90"/>
      <c r="H125" s="90"/>
      <c r="I125" s="90"/>
      <c r="S125" s="86"/>
    </row>
    <row r="126" spans="2:19" s="50" customFormat="1" x14ac:dyDescent="0.2">
      <c r="C126" s="90"/>
      <c r="H126" s="90"/>
      <c r="I126" s="90"/>
      <c r="S126" s="86"/>
    </row>
    <row r="127" spans="2:19" s="50" customFormat="1" x14ac:dyDescent="0.2">
      <c r="B127" s="60"/>
      <c r="C127" s="90"/>
      <c r="F127" s="90"/>
      <c r="I127" s="90"/>
      <c r="S127" s="86"/>
    </row>
    <row r="128" spans="2:19" s="50" customFormat="1" x14ac:dyDescent="0.2">
      <c r="B128" s="60"/>
      <c r="C128" s="90"/>
      <c r="F128" s="90"/>
      <c r="I128" s="90"/>
      <c r="S128" s="86"/>
    </row>
    <row r="129" spans="2:19" s="50" customFormat="1" x14ac:dyDescent="0.2">
      <c r="B129" s="172" t="s">
        <v>242</v>
      </c>
      <c r="C129" s="90"/>
      <c r="F129" s="90"/>
      <c r="I129" s="51"/>
      <c r="J129" s="51"/>
      <c r="K129" s="51"/>
      <c r="S129" s="86"/>
    </row>
    <row r="130" spans="2:19" s="50" customFormat="1" x14ac:dyDescent="0.2">
      <c r="B130" s="172" t="s">
        <v>243</v>
      </c>
      <c r="C130" s="90"/>
      <c r="F130" s="90"/>
      <c r="G130" s="90"/>
      <c r="H130" s="51"/>
      <c r="I130" s="51"/>
      <c r="J130" s="51"/>
      <c r="K130" s="51"/>
      <c r="S130" s="86"/>
    </row>
    <row r="131" spans="2:19" s="50" customFormat="1" x14ac:dyDescent="0.2">
      <c r="B131" s="172" t="s">
        <v>244</v>
      </c>
      <c r="C131" s="90"/>
      <c r="F131" s="90"/>
      <c r="G131" s="90"/>
      <c r="H131" s="51"/>
      <c r="I131" s="51"/>
      <c r="J131" s="51"/>
      <c r="K131" s="51"/>
      <c r="S131" s="86"/>
    </row>
    <row r="132" spans="2:19" s="50" customFormat="1" x14ac:dyDescent="0.2">
      <c r="B132" s="172" t="s">
        <v>245</v>
      </c>
      <c r="C132" s="90"/>
      <c r="F132" s="90"/>
      <c r="G132" s="90"/>
      <c r="H132" s="51"/>
      <c r="I132" s="51"/>
      <c r="J132" s="51"/>
      <c r="K132" s="51"/>
      <c r="S132" s="86"/>
    </row>
    <row r="133" spans="2:19" s="50" customFormat="1" x14ac:dyDescent="0.2">
      <c r="B133" s="173" t="s">
        <v>246</v>
      </c>
      <c r="C133" s="90"/>
      <c r="F133" s="90"/>
      <c r="G133" s="90"/>
      <c r="H133" s="51"/>
      <c r="I133" s="51"/>
      <c r="J133" s="51"/>
      <c r="K133" s="51"/>
      <c r="S133" s="86"/>
    </row>
    <row r="134" spans="2:19" s="50" customFormat="1" x14ac:dyDescent="0.2">
      <c r="B134" s="60"/>
      <c r="C134" s="90"/>
      <c r="F134" s="90"/>
      <c r="G134" s="90"/>
      <c r="H134" s="51"/>
      <c r="I134" s="51"/>
      <c r="J134" s="51"/>
      <c r="K134" s="51"/>
      <c r="S134" s="86"/>
    </row>
    <row r="135" spans="2:19" s="50" customFormat="1" x14ac:dyDescent="0.2">
      <c r="B135" s="58"/>
      <c r="C135" s="90"/>
      <c r="F135" s="90"/>
      <c r="G135" s="90"/>
      <c r="H135" s="51"/>
      <c r="I135" s="51"/>
      <c r="J135" s="51"/>
      <c r="K135" s="51"/>
      <c r="S135" s="86"/>
    </row>
    <row r="136" spans="2:19" s="52" customFormat="1" x14ac:dyDescent="0.2">
      <c r="B136" s="58"/>
      <c r="C136" s="90"/>
      <c r="F136" s="90"/>
      <c r="G136" s="90"/>
      <c r="H136" s="51"/>
      <c r="I136" s="51"/>
      <c r="J136" s="51"/>
      <c r="K136" s="51"/>
      <c r="S136" s="89"/>
    </row>
    <row r="137" spans="2:19" s="52" customFormat="1" x14ac:dyDescent="0.2">
      <c r="B137" s="50" t="s">
        <v>29</v>
      </c>
      <c r="C137" s="90"/>
      <c r="F137" s="90"/>
      <c r="G137" s="90"/>
      <c r="H137" s="51"/>
      <c r="I137" s="51"/>
      <c r="J137" s="51"/>
      <c r="K137" s="51"/>
      <c r="S137" s="89"/>
    </row>
    <row r="138" spans="2:19" s="52" customFormat="1" x14ac:dyDescent="0.2">
      <c r="B138" s="57" t="s">
        <v>55</v>
      </c>
      <c r="C138" s="90"/>
      <c r="F138" s="90"/>
      <c r="G138" s="90"/>
      <c r="H138" s="51"/>
      <c r="I138" s="51"/>
      <c r="J138" s="51"/>
      <c r="K138" s="51"/>
      <c r="S138" s="89"/>
    </row>
    <row r="139" spans="2:19" s="52" customFormat="1" x14ac:dyDescent="0.2">
      <c r="B139" s="57" t="s">
        <v>166</v>
      </c>
      <c r="C139" s="90"/>
      <c r="F139" s="90"/>
      <c r="G139" s="90"/>
      <c r="H139" s="51"/>
      <c r="I139" s="51"/>
      <c r="J139" s="51"/>
      <c r="K139" s="51"/>
      <c r="S139" s="89"/>
    </row>
    <row r="140" spans="2:19" s="52" customFormat="1" x14ac:dyDescent="0.2">
      <c r="B140" s="57" t="s">
        <v>39</v>
      </c>
      <c r="C140" s="90"/>
      <c r="F140" s="90"/>
      <c r="G140" s="90"/>
      <c r="H140" s="51"/>
      <c r="I140" s="51"/>
      <c r="J140" s="51"/>
      <c r="K140" s="51"/>
      <c r="S140" s="89"/>
    </row>
    <row r="141" spans="2:19" s="52" customFormat="1" x14ac:dyDescent="0.2">
      <c r="B141" s="57" t="s">
        <v>172</v>
      </c>
      <c r="C141" s="90"/>
      <c r="F141" s="90"/>
      <c r="G141" s="90"/>
      <c r="H141" s="51"/>
      <c r="I141" s="51"/>
      <c r="J141" s="51"/>
      <c r="K141" s="51"/>
      <c r="S141" s="89"/>
    </row>
    <row r="142" spans="2:19" s="52" customFormat="1" x14ac:dyDescent="0.2">
      <c r="B142" s="57" t="s">
        <v>112</v>
      </c>
      <c r="C142" s="90"/>
      <c r="F142" s="90"/>
      <c r="G142" s="90"/>
      <c r="J142" s="51"/>
      <c r="K142" s="51"/>
      <c r="S142" s="89"/>
    </row>
    <row r="143" spans="2:19" s="52" customFormat="1" x14ac:dyDescent="0.2">
      <c r="B143" s="57" t="s">
        <v>174</v>
      </c>
      <c r="C143" s="90"/>
      <c r="F143" s="90"/>
      <c r="G143" s="90"/>
      <c r="S143" s="89"/>
    </row>
    <row r="144" spans="2:19" s="52" customFormat="1" x14ac:dyDescent="0.2">
      <c r="B144" s="57" t="s">
        <v>53</v>
      </c>
      <c r="C144" s="90"/>
      <c r="F144" s="90"/>
      <c r="G144" s="90"/>
      <c r="S144" s="89"/>
    </row>
    <row r="145" spans="2:19" s="52" customFormat="1" x14ac:dyDescent="0.2">
      <c r="B145" s="57" t="s">
        <v>163</v>
      </c>
      <c r="C145" s="90"/>
      <c r="F145" s="90"/>
      <c r="G145" s="90"/>
      <c r="S145" s="89"/>
    </row>
    <row r="146" spans="2:19" s="52" customFormat="1" x14ac:dyDescent="0.2">
      <c r="B146" s="57" t="s">
        <v>167</v>
      </c>
      <c r="C146" s="90"/>
      <c r="F146" s="90"/>
      <c r="G146" s="90"/>
      <c r="S146" s="89"/>
    </row>
    <row r="147" spans="2:19" x14ac:dyDescent="0.2">
      <c r="B147" s="92" t="s">
        <v>178</v>
      </c>
      <c r="C147" s="90"/>
      <c r="F147" s="90"/>
      <c r="G147" s="90"/>
    </row>
    <row r="148" spans="2:19" x14ac:dyDescent="0.2">
      <c r="B148" s="57" t="s">
        <v>165</v>
      </c>
      <c r="C148" s="90"/>
      <c r="F148" s="90"/>
      <c r="G148" s="90"/>
    </row>
    <row r="149" spans="2:19" x14ac:dyDescent="0.2">
      <c r="B149" s="57" t="s">
        <v>170</v>
      </c>
      <c r="C149" s="90"/>
      <c r="F149" s="90"/>
      <c r="G149" s="90"/>
    </row>
    <row r="150" spans="2:19" x14ac:dyDescent="0.2">
      <c r="B150" s="57" t="s">
        <v>173</v>
      </c>
      <c r="C150" s="90"/>
      <c r="F150" s="90"/>
      <c r="G150" s="90"/>
    </row>
    <row r="151" spans="2:19" x14ac:dyDescent="0.2">
      <c r="B151" s="57" t="s">
        <v>171</v>
      </c>
      <c r="C151" s="90"/>
      <c r="F151" s="90"/>
      <c r="G151" s="90"/>
    </row>
    <row r="152" spans="2:19" x14ac:dyDescent="0.2">
      <c r="B152" s="57" t="s">
        <v>168</v>
      </c>
      <c r="C152" s="90"/>
      <c r="F152" s="90"/>
      <c r="G152" s="90"/>
    </row>
    <row r="153" spans="2:19" x14ac:dyDescent="0.2">
      <c r="B153" s="57" t="s">
        <v>161</v>
      </c>
      <c r="C153" s="90"/>
      <c r="F153" s="90"/>
      <c r="G153" s="90"/>
    </row>
    <row r="154" spans="2:19" x14ac:dyDescent="0.2">
      <c r="B154" s="57" t="s">
        <v>169</v>
      </c>
      <c r="C154" s="90"/>
    </row>
    <row r="155" spans="2:19" x14ac:dyDescent="0.2">
      <c r="B155" s="57" t="s">
        <v>162</v>
      </c>
      <c r="C155" s="90"/>
    </row>
    <row r="156" spans="2:19" x14ac:dyDescent="0.2">
      <c r="B156" s="57" t="s">
        <v>164</v>
      </c>
      <c r="C156" s="90"/>
    </row>
    <row r="157" spans="2:19" x14ac:dyDescent="0.2">
      <c r="B157" s="57" t="s">
        <v>46</v>
      </c>
      <c r="C157" s="90"/>
    </row>
    <row r="158" spans="2:19" x14ac:dyDescent="0.2">
      <c r="B158" s="57" t="s">
        <v>54</v>
      </c>
      <c r="C158" s="90"/>
    </row>
    <row r="159" spans="2:19" x14ac:dyDescent="0.2">
      <c r="B159" s="57" t="s">
        <v>45</v>
      </c>
      <c r="C159" s="90"/>
    </row>
    <row r="160" spans="2:19" x14ac:dyDescent="0.2">
      <c r="B160" s="57" t="s">
        <v>47</v>
      </c>
      <c r="C160" s="90"/>
    </row>
    <row r="161" spans="2:3" x14ac:dyDescent="0.2">
      <c r="B161" s="57" t="s">
        <v>113</v>
      </c>
      <c r="C161" s="90"/>
    </row>
    <row r="162" spans="2:3" x14ac:dyDescent="0.2">
      <c r="B162" s="57" t="s">
        <v>111</v>
      </c>
      <c r="C162" s="90"/>
    </row>
    <row r="163" spans="2:3" x14ac:dyDescent="0.2">
      <c r="B163" s="57" t="s">
        <v>40</v>
      </c>
      <c r="C163" s="90"/>
    </row>
    <row r="164" spans="2:3" x14ac:dyDescent="0.2">
      <c r="B164" s="57" t="s">
        <v>110</v>
      </c>
    </row>
    <row r="165" spans="2:3" x14ac:dyDescent="0.2">
      <c r="B165" s="50"/>
    </row>
    <row r="166" spans="2:3" x14ac:dyDescent="0.2">
      <c r="B166" s="50"/>
    </row>
    <row r="167" spans="2:3" x14ac:dyDescent="0.2">
      <c r="B167" s="50"/>
    </row>
    <row r="168" spans="2:3" x14ac:dyDescent="0.2">
      <c r="B168" s="50" t="s">
        <v>179</v>
      </c>
    </row>
    <row r="169" spans="2:3" x14ac:dyDescent="0.2">
      <c r="B169" s="56" t="s">
        <v>66</v>
      </c>
    </row>
    <row r="170" spans="2:3" x14ac:dyDescent="0.2">
      <c r="B170" s="56" t="s">
        <v>85</v>
      </c>
    </row>
    <row r="171" spans="2:3" x14ac:dyDescent="0.2">
      <c r="B171" s="50"/>
    </row>
    <row r="172" spans="2:3" x14ac:dyDescent="0.2">
      <c r="B172" s="58"/>
    </row>
    <row r="173" spans="2:3" x14ac:dyDescent="0.2">
      <c r="B173" s="58"/>
    </row>
    <row r="174" spans="2:3" x14ac:dyDescent="0.2">
      <c r="B174" s="61"/>
    </row>
    <row r="175" spans="2:3" x14ac:dyDescent="0.2">
      <c r="B175" s="61"/>
    </row>
    <row r="176" spans="2:3" x14ac:dyDescent="0.2">
      <c r="B176" s="61"/>
    </row>
    <row r="177" spans="2:2" x14ac:dyDescent="0.2">
      <c r="B177" s="61"/>
    </row>
    <row r="178" spans="2:2" x14ac:dyDescent="0.2">
      <c r="B178" s="61"/>
    </row>
  </sheetData>
  <mergeCells count="68">
    <mergeCell ref="B2:B5"/>
    <mergeCell ref="C2:M2"/>
    <mergeCell ref="N2:P2"/>
    <mergeCell ref="C3:M3"/>
    <mergeCell ref="N3:P3"/>
    <mergeCell ref="C4:M4"/>
    <mergeCell ref="N4:P4"/>
    <mergeCell ref="C5:M5"/>
    <mergeCell ref="N5:P5"/>
    <mergeCell ref="B7:P8"/>
    <mergeCell ref="B9:P9"/>
    <mergeCell ref="C10:I10"/>
    <mergeCell ref="J10:M10"/>
    <mergeCell ref="N10:P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B44:P44"/>
    <mergeCell ref="B46:B47"/>
    <mergeCell ref="B49:P49"/>
    <mergeCell ref="C75:P75"/>
    <mergeCell ref="C76:P76"/>
    <mergeCell ref="B50:P65"/>
    <mergeCell ref="A66:Q66"/>
    <mergeCell ref="B67:B74"/>
    <mergeCell ref="C67:P67"/>
    <mergeCell ref="C68:P70"/>
    <mergeCell ref="C71:P71"/>
    <mergeCell ref="C72:P74"/>
  </mergeCells>
  <conditionalFormatting sqref="I47">
    <cfRule type="cellIs" dxfId="39" priority="5" operator="between">
      <formula>0.45</formula>
      <formula>0.59</formula>
    </cfRule>
    <cfRule type="cellIs" dxfId="38" priority="6" operator="lessThan">
      <formula>0.45</formula>
    </cfRule>
    <cfRule type="cellIs" dxfId="37" priority="7" operator="equal">
      <formula>0.6</formula>
    </cfRule>
    <cfRule type="cellIs" dxfId="36" priority="8" operator="greaterThan">
      <formula>0.6</formula>
    </cfRule>
  </conditionalFormatting>
  <conditionalFormatting sqref="O47:P47">
    <cfRule type="cellIs" dxfId="35" priority="1" operator="between">
      <formula>0.45</formula>
      <formula>0.59</formula>
    </cfRule>
    <cfRule type="cellIs" dxfId="34" priority="2" operator="lessThan">
      <formula>0.45</formula>
    </cfRule>
    <cfRule type="cellIs" dxfId="33" priority="3" operator="equal">
      <formula>0.6</formula>
    </cfRule>
    <cfRule type="cellIs" dxfId="32" priority="4" operator="greaterThan">
      <formula>0.6</formula>
    </cfRule>
  </conditionalFormatting>
  <dataValidations count="6">
    <dataValidation type="list" allowBlank="1" showInputMessage="1" showErrorMessage="1" sqref="C76:P76">
      <formula1>$B$169:$B$170</formula1>
    </dataValidation>
    <dataValidation type="list" allowBlank="1" showInputMessage="1" showErrorMessage="1" sqref="C12:P12">
      <formula1>$B$138:$B$164</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4:P34 C36:P36">
      <formula1>$Q$101:$Q$106</formula1>
    </dataValidation>
    <dataValidation type="list" allowBlank="1" showInputMessage="1" showErrorMessage="1" sqref="C18:P18">
      <formula1>$B$127:$B$134</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D22" zoomScale="84" zoomScaleNormal="84" workbookViewId="0">
      <selection activeCell="N26" sqref="N26"/>
    </sheetView>
  </sheetViews>
  <sheetFormatPr baseColWidth="10" defaultColWidth="11.42578125" defaultRowHeight="12.75" x14ac:dyDescent="0.2"/>
  <cols>
    <col min="1" max="1" width="23" style="135" customWidth="1"/>
    <col min="2" max="2" width="35.42578125" style="115" customWidth="1"/>
    <col min="3" max="3" width="15.7109375" style="115" customWidth="1"/>
    <col min="4" max="4" width="15" style="115" customWidth="1"/>
    <col min="5" max="5" width="15.7109375" style="115" customWidth="1"/>
    <col min="6" max="6" width="16.28515625" style="115" customWidth="1"/>
    <col min="7" max="7" width="15.7109375" style="115" customWidth="1"/>
    <col min="8" max="8" width="16.85546875" style="115" customWidth="1"/>
    <col min="9" max="9" width="16.7109375" style="115" customWidth="1"/>
    <col min="10" max="10" width="17.28515625" style="115" customWidth="1"/>
    <col min="11" max="11" width="37.5703125" style="115" customWidth="1"/>
    <col min="12" max="16384" width="11.42578125" style="115"/>
  </cols>
  <sheetData>
    <row r="1" spans="1:19" ht="28.5" customHeight="1" x14ac:dyDescent="0.25">
      <c r="A1" s="513"/>
      <c r="B1" s="529" t="s">
        <v>56</v>
      </c>
      <c r="C1" s="529"/>
      <c r="D1" s="529"/>
      <c r="E1" s="529"/>
      <c r="F1" s="529"/>
      <c r="G1" s="529"/>
      <c r="H1" s="529"/>
      <c r="I1" s="529"/>
      <c r="J1" s="529"/>
      <c r="K1" s="111" t="s">
        <v>176</v>
      </c>
      <c r="L1" s="112"/>
      <c r="M1" s="112"/>
      <c r="N1" s="112"/>
      <c r="O1" s="112"/>
      <c r="P1" s="112"/>
      <c r="Q1" s="112"/>
      <c r="R1" s="113"/>
      <c r="S1" s="114"/>
    </row>
    <row r="2" spans="1:19" s="53" customFormat="1" ht="27" customHeight="1" x14ac:dyDescent="0.25">
      <c r="A2" s="514"/>
      <c r="B2" s="435" t="s">
        <v>87</v>
      </c>
      <c r="C2" s="435"/>
      <c r="D2" s="435"/>
      <c r="E2" s="435"/>
      <c r="F2" s="435"/>
      <c r="G2" s="435"/>
      <c r="H2" s="435"/>
      <c r="I2" s="435"/>
      <c r="J2" s="435"/>
      <c r="K2" s="116" t="s">
        <v>180</v>
      </c>
      <c r="L2" s="117"/>
      <c r="M2" s="117"/>
      <c r="N2" s="117"/>
      <c r="O2" s="117"/>
      <c r="P2" s="117"/>
      <c r="Q2" s="117"/>
      <c r="R2" s="118"/>
      <c r="S2" s="119"/>
    </row>
    <row r="3" spans="1:19" s="53" customFormat="1" ht="26.25" customHeight="1" x14ac:dyDescent="0.25">
      <c r="A3" s="514"/>
      <c r="B3" s="435" t="s">
        <v>89</v>
      </c>
      <c r="C3" s="435"/>
      <c r="D3" s="435"/>
      <c r="E3" s="435"/>
      <c r="F3" s="435"/>
      <c r="G3" s="435"/>
      <c r="H3" s="435"/>
      <c r="I3" s="435"/>
      <c r="J3" s="435"/>
      <c r="K3" s="116" t="s">
        <v>220</v>
      </c>
      <c r="L3" s="117"/>
      <c r="M3" s="117"/>
      <c r="N3" s="117"/>
      <c r="O3" s="117"/>
      <c r="P3" s="117"/>
      <c r="Q3" s="117"/>
      <c r="R3" s="118"/>
      <c r="S3" s="119"/>
    </row>
    <row r="4" spans="1:19" s="53" customFormat="1" ht="29.25" customHeight="1" thickBot="1" x14ac:dyDescent="0.3">
      <c r="A4" s="515"/>
      <c r="B4" s="530" t="s">
        <v>60</v>
      </c>
      <c r="C4" s="530"/>
      <c r="D4" s="530"/>
      <c r="E4" s="530"/>
      <c r="F4" s="530"/>
      <c r="G4" s="530"/>
      <c r="H4" s="530"/>
      <c r="I4" s="530"/>
      <c r="J4" s="530"/>
      <c r="K4" s="120" t="s">
        <v>221</v>
      </c>
      <c r="L4" s="121"/>
      <c r="M4" s="121"/>
      <c r="N4" s="121"/>
      <c r="O4" s="121"/>
      <c r="P4" s="121"/>
      <c r="Q4" s="121"/>
      <c r="R4" s="118"/>
      <c r="S4" s="119"/>
    </row>
    <row r="5" spans="1:19" s="53" customFormat="1" ht="21.75" customHeight="1" x14ac:dyDescent="0.25">
      <c r="A5" s="122"/>
      <c r="B5" s="123"/>
      <c r="C5" s="124"/>
      <c r="D5" s="124"/>
      <c r="E5" s="124"/>
      <c r="F5" s="124"/>
      <c r="G5" s="124"/>
      <c r="H5" s="124"/>
      <c r="I5" s="125"/>
      <c r="J5" s="125"/>
      <c r="K5" s="125"/>
      <c r="L5" s="121"/>
      <c r="M5" s="121"/>
      <c r="N5" s="121"/>
      <c r="O5" s="121"/>
      <c r="P5" s="121"/>
      <c r="Q5" s="121"/>
      <c r="R5" s="118"/>
      <c r="S5" s="119"/>
    </row>
    <row r="6" spans="1:19" s="53" customFormat="1" ht="23.25" customHeight="1" x14ac:dyDescent="0.25">
      <c r="A6" s="126" t="s">
        <v>0</v>
      </c>
      <c r="B6" s="516" t="s">
        <v>45</v>
      </c>
      <c r="C6" s="516"/>
      <c r="D6" s="516"/>
      <c r="E6" s="516"/>
      <c r="F6" s="516"/>
      <c r="G6" s="516"/>
      <c r="H6" s="516"/>
      <c r="I6" s="516"/>
      <c r="J6" s="516"/>
      <c r="K6" s="516"/>
    </row>
    <row r="7" spans="1:19" s="53" customFormat="1" ht="13.5" thickBot="1" x14ac:dyDescent="0.25">
      <c r="A7" s="128"/>
      <c r="B7" s="127"/>
      <c r="C7" s="127"/>
      <c r="D7" s="127"/>
      <c r="E7" s="127"/>
      <c r="F7" s="127"/>
      <c r="G7" s="127"/>
      <c r="H7" s="127"/>
      <c r="I7" s="127"/>
      <c r="J7" s="127"/>
      <c r="K7" s="127"/>
    </row>
    <row r="8" spans="1:19" s="53" customFormat="1" ht="29.25" customHeight="1" x14ac:dyDescent="0.2">
      <c r="A8" s="509" t="s">
        <v>92</v>
      </c>
      <c r="B8" s="511" t="s">
        <v>209</v>
      </c>
      <c r="C8" s="531" t="s">
        <v>222</v>
      </c>
      <c r="D8" s="532"/>
      <c r="E8" s="532"/>
      <c r="F8" s="532"/>
      <c r="G8" s="532"/>
      <c r="H8" s="532"/>
      <c r="I8" s="532"/>
      <c r="J8" s="532"/>
      <c r="K8" s="533"/>
    </row>
    <row r="9" spans="1:19" s="130" customFormat="1" ht="28.5" customHeight="1" x14ac:dyDescent="0.2">
      <c r="A9" s="510"/>
      <c r="B9" s="512"/>
      <c r="C9" s="129" t="s">
        <v>223</v>
      </c>
      <c r="D9" s="129" t="s">
        <v>93</v>
      </c>
      <c r="E9" s="129" t="s">
        <v>224</v>
      </c>
      <c r="F9" s="129" t="s">
        <v>93</v>
      </c>
      <c r="G9" s="129" t="s">
        <v>10</v>
      </c>
      <c r="H9" s="129" t="s">
        <v>93</v>
      </c>
      <c r="I9" s="534" t="s">
        <v>94</v>
      </c>
      <c r="J9" s="534"/>
      <c r="K9" s="535"/>
    </row>
    <row r="10" spans="1:19" s="53" customFormat="1" ht="50.1" customHeight="1" x14ac:dyDescent="0.2">
      <c r="A10" s="507" t="s">
        <v>225</v>
      </c>
      <c r="B10" s="171" t="s">
        <v>231</v>
      </c>
      <c r="C10" s="131">
        <f>+C12+C14+C20+C22+C24+C26+C28+C30+C16</f>
        <v>84</v>
      </c>
      <c r="D10" s="502">
        <f>+C10/C11</f>
        <v>0.47457627118644069</v>
      </c>
      <c r="E10" s="131">
        <f>+E12+E14+E20+E22+E24+E26+E28+E30+E16</f>
        <v>90</v>
      </c>
      <c r="F10" s="502">
        <f>+E10/E11</f>
        <v>0.45685279187817257</v>
      </c>
      <c r="G10" s="131">
        <f>+C10+E10</f>
        <v>174</v>
      </c>
      <c r="H10" s="502">
        <f t="shared" ref="H10" si="0">+G10/G11</f>
        <v>0.46524064171122997</v>
      </c>
      <c r="I10" s="536"/>
      <c r="J10" s="536"/>
      <c r="K10" s="536"/>
    </row>
    <row r="11" spans="1:19" s="53" customFormat="1" ht="50.1" customHeight="1" x14ac:dyDescent="0.2">
      <c r="A11" s="508"/>
      <c r="B11" s="171" t="s">
        <v>232</v>
      </c>
      <c r="C11" s="131">
        <f>+C13+C15+C21+C23+C25+C27+C29+C31+C17</f>
        <v>177</v>
      </c>
      <c r="D11" s="502"/>
      <c r="E11" s="131">
        <f>+E13+E15+E21+E23+E25+E27+E29+E31+E17</f>
        <v>197</v>
      </c>
      <c r="F11" s="502"/>
      <c r="G11" s="131">
        <f>+C11+E11</f>
        <v>374</v>
      </c>
      <c r="H11" s="502"/>
      <c r="I11" s="536"/>
      <c r="J11" s="536"/>
      <c r="K11" s="536"/>
    </row>
    <row r="12" spans="1:19" s="53" customFormat="1" ht="50.1" customHeight="1" x14ac:dyDescent="0.2">
      <c r="A12" s="508" t="s">
        <v>236</v>
      </c>
      <c r="B12" s="171" t="s">
        <v>231</v>
      </c>
      <c r="C12" s="131">
        <v>4</v>
      </c>
      <c r="D12" s="502">
        <f>+C12/C13</f>
        <v>0.44444444444444442</v>
      </c>
      <c r="E12" s="131">
        <v>0</v>
      </c>
      <c r="F12" s="502">
        <f>+E12/E13</f>
        <v>0</v>
      </c>
      <c r="G12" s="131">
        <f>+C12+E12</f>
        <v>4</v>
      </c>
      <c r="H12" s="502">
        <f t="shared" ref="H12" si="1">+G12/G13</f>
        <v>0.30769230769230771</v>
      </c>
      <c r="I12" s="504" t="s">
        <v>269</v>
      </c>
      <c r="J12" s="504"/>
      <c r="K12" s="504"/>
    </row>
    <row r="13" spans="1:19" s="53" customFormat="1" ht="50.1" customHeight="1" x14ac:dyDescent="0.2">
      <c r="A13" s="508"/>
      <c r="B13" s="171" t="s">
        <v>232</v>
      </c>
      <c r="C13" s="131">
        <v>9</v>
      </c>
      <c r="D13" s="502"/>
      <c r="E13" s="131">
        <v>4</v>
      </c>
      <c r="F13" s="502"/>
      <c r="G13" s="131">
        <f>+C13+E13</f>
        <v>13</v>
      </c>
      <c r="H13" s="502"/>
      <c r="I13" s="504"/>
      <c r="J13" s="504"/>
      <c r="K13" s="504"/>
    </row>
    <row r="14" spans="1:19" s="53" customFormat="1" ht="50.1" customHeight="1" x14ac:dyDescent="0.2">
      <c r="A14" s="508" t="s">
        <v>237</v>
      </c>
      <c r="B14" s="171" t="s">
        <v>231</v>
      </c>
      <c r="C14" s="133">
        <v>1</v>
      </c>
      <c r="D14" s="502">
        <f t="shared" ref="D14" si="2">+C14/C15</f>
        <v>0.1111111111111111</v>
      </c>
      <c r="E14" s="133">
        <v>14</v>
      </c>
      <c r="F14" s="502">
        <f t="shared" ref="F14" si="3">+E14/E15</f>
        <v>0.77777777777777779</v>
      </c>
      <c r="G14" s="132">
        <f t="shared" ref="G14:G21" si="4">C14+E14</f>
        <v>15</v>
      </c>
      <c r="H14" s="502">
        <f t="shared" ref="H14" si="5">+G14/G15</f>
        <v>0.55555555555555558</v>
      </c>
      <c r="I14" s="504" t="s">
        <v>271</v>
      </c>
      <c r="J14" s="504"/>
      <c r="K14" s="504"/>
    </row>
    <row r="15" spans="1:19" s="53" customFormat="1" ht="137.25" customHeight="1" x14ac:dyDescent="0.2">
      <c r="A15" s="508"/>
      <c r="B15" s="171" t="s">
        <v>232</v>
      </c>
      <c r="C15" s="133">
        <v>9</v>
      </c>
      <c r="D15" s="502"/>
      <c r="E15" s="133">
        <v>18</v>
      </c>
      <c r="F15" s="502"/>
      <c r="G15" s="132">
        <f t="shared" si="4"/>
        <v>27</v>
      </c>
      <c r="H15" s="502"/>
      <c r="I15" s="504"/>
      <c r="J15" s="504"/>
      <c r="K15" s="504"/>
    </row>
    <row r="16" spans="1:19" s="134" customFormat="1" ht="50.1" customHeight="1" x14ac:dyDescent="0.2">
      <c r="A16" s="508" t="s">
        <v>238</v>
      </c>
      <c r="B16" s="171" t="s">
        <v>231</v>
      </c>
      <c r="C16" s="133">
        <v>46</v>
      </c>
      <c r="D16" s="502">
        <f>+C16/C17</f>
        <v>0.7931034482758621</v>
      </c>
      <c r="E16" s="133">
        <v>15</v>
      </c>
      <c r="F16" s="502">
        <f>+E16/E17</f>
        <v>0.3125</v>
      </c>
      <c r="G16" s="132">
        <f t="shared" si="4"/>
        <v>61</v>
      </c>
      <c r="H16" s="502">
        <f>+G16/G17</f>
        <v>0.57547169811320753</v>
      </c>
      <c r="I16" s="504" t="s">
        <v>270</v>
      </c>
      <c r="J16" s="504"/>
      <c r="K16" s="504"/>
    </row>
    <row r="17" spans="1:11" s="134" customFormat="1" ht="50.1" customHeight="1" x14ac:dyDescent="0.2">
      <c r="A17" s="508"/>
      <c r="B17" s="171" t="s">
        <v>232</v>
      </c>
      <c r="C17" s="133">
        <v>58</v>
      </c>
      <c r="D17" s="502"/>
      <c r="E17" s="133">
        <v>48</v>
      </c>
      <c r="F17" s="502"/>
      <c r="G17" s="132">
        <f t="shared" si="4"/>
        <v>106</v>
      </c>
      <c r="H17" s="502"/>
      <c r="I17" s="504"/>
      <c r="J17" s="504"/>
      <c r="K17" s="504"/>
    </row>
    <row r="18" spans="1:11" s="53" customFormat="1" ht="50.1" customHeight="1" x14ac:dyDescent="0.2">
      <c r="A18" s="507" t="s">
        <v>239</v>
      </c>
      <c r="B18" s="171" t="s">
        <v>231</v>
      </c>
      <c r="C18" s="133">
        <v>1</v>
      </c>
      <c r="D18" s="502">
        <f>+C18/C19</f>
        <v>0.33333333333333331</v>
      </c>
      <c r="E18" s="133">
        <v>2</v>
      </c>
      <c r="F18" s="502">
        <f>+E18/E19</f>
        <v>0.2857142857142857</v>
      </c>
      <c r="G18" s="132">
        <f t="shared" si="4"/>
        <v>3</v>
      </c>
      <c r="H18" s="502">
        <f>+G18/G19</f>
        <v>0.3</v>
      </c>
      <c r="I18" s="520" t="s">
        <v>259</v>
      </c>
      <c r="J18" s="521"/>
      <c r="K18" s="527"/>
    </row>
    <row r="19" spans="1:11" s="53" customFormat="1" ht="74.25" customHeight="1" x14ac:dyDescent="0.2">
      <c r="A19" s="508"/>
      <c r="B19" s="171" t="s">
        <v>232</v>
      </c>
      <c r="C19" s="133">
        <v>3</v>
      </c>
      <c r="D19" s="502"/>
      <c r="E19" s="133">
        <v>7</v>
      </c>
      <c r="F19" s="502"/>
      <c r="G19" s="132">
        <f t="shared" si="4"/>
        <v>10</v>
      </c>
      <c r="H19" s="502"/>
      <c r="I19" s="523"/>
      <c r="J19" s="524"/>
      <c r="K19" s="528"/>
    </row>
    <row r="20" spans="1:11" ht="50.1" customHeight="1" x14ac:dyDescent="0.2">
      <c r="A20" s="517" t="s">
        <v>214</v>
      </c>
      <c r="B20" s="171" t="s">
        <v>231</v>
      </c>
      <c r="C20" s="132">
        <v>7</v>
      </c>
      <c r="D20" s="502">
        <f t="shared" ref="D20" si="6">+C20/C21</f>
        <v>0.13461538461538461</v>
      </c>
      <c r="E20" s="170">
        <v>10</v>
      </c>
      <c r="F20" s="502">
        <f t="shared" ref="F20" si="7">+E20/E21</f>
        <v>0.19607843137254902</v>
      </c>
      <c r="G20" s="170">
        <f t="shared" si="4"/>
        <v>17</v>
      </c>
      <c r="H20" s="502">
        <f t="shared" ref="H20" si="8">+G20/G21</f>
        <v>0.1650485436893204</v>
      </c>
      <c r="I20" s="518" t="s">
        <v>267</v>
      </c>
      <c r="J20" s="518"/>
      <c r="K20" s="518"/>
    </row>
    <row r="21" spans="1:11" ht="50.1" customHeight="1" x14ac:dyDescent="0.2">
      <c r="A21" s="517"/>
      <c r="B21" s="171" t="s">
        <v>232</v>
      </c>
      <c r="C21" s="132">
        <v>52</v>
      </c>
      <c r="D21" s="502"/>
      <c r="E21" s="170">
        <v>51</v>
      </c>
      <c r="F21" s="502"/>
      <c r="G21" s="170">
        <f t="shared" si="4"/>
        <v>103</v>
      </c>
      <c r="H21" s="502"/>
      <c r="I21" s="518"/>
      <c r="J21" s="518"/>
      <c r="K21" s="518"/>
    </row>
    <row r="22" spans="1:11" ht="50.1" customHeight="1" x14ac:dyDescent="0.2">
      <c r="A22" s="519" t="s">
        <v>215</v>
      </c>
      <c r="B22" s="171" t="s">
        <v>231</v>
      </c>
      <c r="C22" s="132">
        <v>2</v>
      </c>
      <c r="D22" s="502">
        <f t="shared" ref="D22" si="9">+C22/C23</f>
        <v>0.5</v>
      </c>
      <c r="E22" s="132">
        <v>1</v>
      </c>
      <c r="F22" s="502">
        <f t="shared" ref="F22" si="10">+E22/E23</f>
        <v>0.5</v>
      </c>
      <c r="G22" s="131">
        <f t="shared" ref="G22:G29" si="11">+E22+C22</f>
        <v>3</v>
      </c>
      <c r="H22" s="502">
        <f t="shared" ref="H22" si="12">+G22/G23</f>
        <v>0.5</v>
      </c>
      <c r="I22" s="504" t="s">
        <v>262</v>
      </c>
      <c r="J22" s="504"/>
      <c r="K22" s="504"/>
    </row>
    <row r="23" spans="1:11" ht="50.1" customHeight="1" x14ac:dyDescent="0.2">
      <c r="A23" s="519"/>
      <c r="B23" s="171" t="s">
        <v>232</v>
      </c>
      <c r="C23" s="132">
        <v>4</v>
      </c>
      <c r="D23" s="502"/>
      <c r="E23" s="132">
        <v>2</v>
      </c>
      <c r="F23" s="502"/>
      <c r="G23" s="131">
        <f t="shared" si="11"/>
        <v>6</v>
      </c>
      <c r="H23" s="502"/>
      <c r="I23" s="504"/>
      <c r="J23" s="504"/>
      <c r="K23" s="504"/>
    </row>
    <row r="24" spans="1:11" ht="63.75" customHeight="1" x14ac:dyDescent="0.2">
      <c r="A24" s="519" t="s">
        <v>216</v>
      </c>
      <c r="B24" s="171" t="s">
        <v>231</v>
      </c>
      <c r="C24" s="132">
        <v>2</v>
      </c>
      <c r="D24" s="502">
        <f t="shared" ref="D24" si="13">+C24/C25</f>
        <v>0.18181818181818182</v>
      </c>
      <c r="E24" s="132">
        <v>0</v>
      </c>
      <c r="F24" s="502">
        <f t="shared" ref="F24" si="14">+E24/E25</f>
        <v>0</v>
      </c>
      <c r="G24" s="131">
        <f t="shared" si="11"/>
        <v>2</v>
      </c>
      <c r="H24" s="502">
        <f t="shared" ref="H24" si="15">+G24/G25</f>
        <v>7.1428571428571425E-2</v>
      </c>
      <c r="I24" s="520" t="s">
        <v>258</v>
      </c>
      <c r="J24" s="521"/>
      <c r="K24" s="522"/>
    </row>
    <row r="25" spans="1:11" ht="74.25" customHeight="1" x14ac:dyDescent="0.2">
      <c r="A25" s="519"/>
      <c r="B25" s="171" t="s">
        <v>232</v>
      </c>
      <c r="C25" s="132">
        <v>11</v>
      </c>
      <c r="D25" s="502"/>
      <c r="E25" s="132">
        <v>17</v>
      </c>
      <c r="F25" s="502"/>
      <c r="G25" s="131">
        <f t="shared" si="11"/>
        <v>28</v>
      </c>
      <c r="H25" s="502"/>
      <c r="I25" s="523"/>
      <c r="J25" s="524"/>
      <c r="K25" s="525"/>
    </row>
    <row r="26" spans="1:11" ht="50.1" customHeight="1" x14ac:dyDescent="0.2">
      <c r="A26" s="519" t="s">
        <v>217</v>
      </c>
      <c r="B26" s="171" t="s">
        <v>231</v>
      </c>
      <c r="C26" s="132">
        <v>0</v>
      </c>
      <c r="D26" s="502">
        <f t="shared" ref="D26" si="16">+C26/C27</f>
        <v>0</v>
      </c>
      <c r="E26" s="132"/>
      <c r="F26" s="502" t="e">
        <f t="shared" ref="F26" si="17">+E26/E27</f>
        <v>#DIV/0!</v>
      </c>
      <c r="G26" s="132">
        <f t="shared" si="11"/>
        <v>0</v>
      </c>
      <c r="H26" s="502">
        <f t="shared" ref="H26" si="18">+G26/G27</f>
        <v>0</v>
      </c>
      <c r="I26" s="526" t="s">
        <v>249</v>
      </c>
      <c r="J26" s="504"/>
      <c r="K26" s="504"/>
    </row>
    <row r="27" spans="1:11" ht="50.1" customHeight="1" x14ac:dyDescent="0.2">
      <c r="A27" s="519"/>
      <c r="B27" s="171" t="s">
        <v>232</v>
      </c>
      <c r="C27" s="132">
        <v>6</v>
      </c>
      <c r="D27" s="502"/>
      <c r="E27" s="132"/>
      <c r="F27" s="502"/>
      <c r="G27" s="132">
        <f t="shared" si="11"/>
        <v>6</v>
      </c>
      <c r="H27" s="502"/>
      <c r="I27" s="504"/>
      <c r="J27" s="504"/>
      <c r="K27" s="504"/>
    </row>
    <row r="28" spans="1:11" ht="50.1" customHeight="1" x14ac:dyDescent="0.2">
      <c r="A28" s="505" t="s">
        <v>218</v>
      </c>
      <c r="B28" s="171" t="s">
        <v>231</v>
      </c>
      <c r="C28" s="132">
        <v>21</v>
      </c>
      <c r="D28" s="502">
        <f t="shared" ref="D28" si="19">+C28/C29</f>
        <v>1</v>
      </c>
      <c r="E28" s="132">
        <v>46</v>
      </c>
      <c r="F28" s="502">
        <f t="shared" ref="F28" si="20">+E28/E29</f>
        <v>1</v>
      </c>
      <c r="G28" s="132">
        <f t="shared" si="11"/>
        <v>67</v>
      </c>
      <c r="H28" s="502">
        <f t="shared" ref="H28" si="21">+G28/G29</f>
        <v>1</v>
      </c>
      <c r="I28" s="506" t="s">
        <v>273</v>
      </c>
      <c r="J28" s="504"/>
      <c r="K28" s="504"/>
    </row>
    <row r="29" spans="1:11" ht="58.5" customHeight="1" x14ac:dyDescent="0.2">
      <c r="A29" s="505"/>
      <c r="B29" s="171" t="s">
        <v>232</v>
      </c>
      <c r="C29" s="132">
        <v>21</v>
      </c>
      <c r="D29" s="502"/>
      <c r="E29" s="132">
        <v>46</v>
      </c>
      <c r="F29" s="502"/>
      <c r="G29" s="132">
        <f t="shared" si="11"/>
        <v>67</v>
      </c>
      <c r="H29" s="502"/>
      <c r="I29" s="504"/>
      <c r="J29" s="504"/>
      <c r="K29" s="504"/>
    </row>
    <row r="30" spans="1:11" ht="77.25" customHeight="1" x14ac:dyDescent="0.2">
      <c r="A30" s="501" t="s">
        <v>219</v>
      </c>
      <c r="B30" s="171" t="s">
        <v>231</v>
      </c>
      <c r="C30" s="132">
        <v>1</v>
      </c>
      <c r="D30" s="502">
        <f t="shared" ref="D30" si="22">+C30/C31</f>
        <v>0.14285714285714285</v>
      </c>
      <c r="E30" s="132">
        <v>4</v>
      </c>
      <c r="F30" s="502">
        <f t="shared" ref="F30" si="23">+E30/E31</f>
        <v>0.36363636363636365</v>
      </c>
      <c r="G30" s="170">
        <f t="shared" ref="G30:G31" si="24">C30+E30</f>
        <v>5</v>
      </c>
      <c r="H30" s="502">
        <f t="shared" ref="H30" si="25">+G30/G31</f>
        <v>0.27777777777777779</v>
      </c>
      <c r="I30" s="503" t="s">
        <v>254</v>
      </c>
      <c r="J30" s="503"/>
      <c r="K30" s="503"/>
    </row>
    <row r="31" spans="1:11" ht="50.1" customHeight="1" x14ac:dyDescent="0.2">
      <c r="A31" s="501"/>
      <c r="B31" s="171" t="s">
        <v>232</v>
      </c>
      <c r="C31" s="132">
        <v>7</v>
      </c>
      <c r="D31" s="502"/>
      <c r="E31" s="132">
        <v>11</v>
      </c>
      <c r="F31" s="502"/>
      <c r="G31" s="170">
        <f t="shared" si="24"/>
        <v>18</v>
      </c>
      <c r="H31" s="502"/>
      <c r="I31" s="504" t="s">
        <v>253</v>
      </c>
      <c r="J31" s="504"/>
      <c r="K31" s="504"/>
    </row>
  </sheetData>
  <mergeCells count="66">
    <mergeCell ref="I18:K19"/>
    <mergeCell ref="B1:J1"/>
    <mergeCell ref="B2:J2"/>
    <mergeCell ref="B3:J3"/>
    <mergeCell ref="B4:J4"/>
    <mergeCell ref="C8:K8"/>
    <mergeCell ref="I9:K9"/>
    <mergeCell ref="D10:D11"/>
    <mergeCell ref="F10:F11"/>
    <mergeCell ref="H10:H11"/>
    <mergeCell ref="I10:K11"/>
    <mergeCell ref="I12:K13"/>
    <mergeCell ref="I14:K15"/>
    <mergeCell ref="I16:K17"/>
    <mergeCell ref="D14:D15"/>
    <mergeCell ref="A26:A27"/>
    <mergeCell ref="D26:D27"/>
    <mergeCell ref="F26:F27"/>
    <mergeCell ref="H26:H27"/>
    <mergeCell ref="I26:K27"/>
    <mergeCell ref="A24:A25"/>
    <mergeCell ref="D24:D25"/>
    <mergeCell ref="F24:F25"/>
    <mergeCell ref="H24:H25"/>
    <mergeCell ref="I22:K23"/>
    <mergeCell ref="I24:K25"/>
    <mergeCell ref="A22:A23"/>
    <mergeCell ref="D22:D23"/>
    <mergeCell ref="F22:F23"/>
    <mergeCell ref="H22:H23"/>
    <mergeCell ref="A20:A21"/>
    <mergeCell ref="D20:D21"/>
    <mergeCell ref="F20:F21"/>
    <mergeCell ref="H20:H21"/>
    <mergeCell ref="I20:K21"/>
    <mergeCell ref="A18:A19"/>
    <mergeCell ref="D18:D19"/>
    <mergeCell ref="F18:F19"/>
    <mergeCell ref="H18:H19"/>
    <mergeCell ref="A16:A17"/>
    <mergeCell ref="D16:D17"/>
    <mergeCell ref="F16:F17"/>
    <mergeCell ref="H16:H17"/>
    <mergeCell ref="A10:A11"/>
    <mergeCell ref="A8:A9"/>
    <mergeCell ref="B8:B9"/>
    <mergeCell ref="A1:A4"/>
    <mergeCell ref="A14:A15"/>
    <mergeCell ref="B6:K6"/>
    <mergeCell ref="F14:F15"/>
    <mergeCell ref="H14:H15"/>
    <mergeCell ref="A12:A13"/>
    <mergeCell ref="D12:D13"/>
    <mergeCell ref="F12:F13"/>
    <mergeCell ref="H12:H13"/>
    <mergeCell ref="A28:A29"/>
    <mergeCell ref="D28:D29"/>
    <mergeCell ref="F28:F29"/>
    <mergeCell ref="H28:H29"/>
    <mergeCell ref="I28:K29"/>
    <mergeCell ref="A30:A31"/>
    <mergeCell ref="D30:D31"/>
    <mergeCell ref="F30:F31"/>
    <mergeCell ref="H30:H31"/>
    <mergeCell ref="I30:K30"/>
    <mergeCell ref="I31:K31"/>
  </mergeCells>
  <conditionalFormatting sqref="D10:D11">
    <cfRule type="cellIs" dxfId="31" priority="29" operator="equal">
      <formula>0.6</formula>
    </cfRule>
    <cfRule type="cellIs" dxfId="30" priority="30" operator="between">
      <formula>0.45</formula>
      <formula>0.59</formula>
    </cfRule>
    <cfRule type="cellIs" dxfId="29" priority="31" operator="lessThan">
      <formula>0.45</formula>
    </cfRule>
    <cfRule type="cellIs" dxfId="28" priority="32" operator="greaterThan">
      <formula>0.6</formula>
    </cfRule>
  </conditionalFormatting>
  <conditionalFormatting sqref="D12:D16 D22:D31">
    <cfRule type="cellIs" dxfId="27" priority="25" operator="equal">
      <formula>0.6</formula>
    </cfRule>
    <cfRule type="cellIs" dxfId="26" priority="26" operator="between">
      <formula>0.45</formula>
      <formula>0.59</formula>
    </cfRule>
    <cfRule type="cellIs" dxfId="25" priority="27" operator="lessThan">
      <formula>0.45</formula>
    </cfRule>
    <cfRule type="cellIs" dxfId="24" priority="28" operator="greaterThan">
      <formula>0.6</formula>
    </cfRule>
  </conditionalFormatting>
  <conditionalFormatting sqref="F10:F16 F18 F22:F31">
    <cfRule type="cellIs" dxfId="23" priority="21" operator="equal">
      <formula>0.6</formula>
    </cfRule>
    <cfRule type="cellIs" dxfId="22" priority="22" operator="between">
      <formula>0.45</formula>
      <formula>0.59</formula>
    </cfRule>
    <cfRule type="cellIs" dxfId="21" priority="23" operator="lessThan">
      <formula>0.45</formula>
    </cfRule>
    <cfRule type="cellIs" dxfId="20" priority="24" operator="greaterThan">
      <formula>0.6</formula>
    </cfRule>
  </conditionalFormatting>
  <conditionalFormatting sqref="H10:H16 H18 H22:H31">
    <cfRule type="cellIs" dxfId="19" priority="17" operator="equal">
      <formula>0.6</formula>
    </cfRule>
    <cfRule type="cellIs" dxfId="18" priority="18" operator="between">
      <formula>0.45</formula>
      <formula>0.59</formula>
    </cfRule>
    <cfRule type="cellIs" dxfId="17" priority="19" operator="lessThan">
      <formula>0.45</formula>
    </cfRule>
    <cfRule type="cellIs" dxfId="16" priority="20" operator="greaterThan">
      <formula>0.6</formula>
    </cfRule>
  </conditionalFormatting>
  <conditionalFormatting sqref="D18">
    <cfRule type="cellIs" dxfId="15" priority="13" operator="equal">
      <formula>0.6</formula>
    </cfRule>
    <cfRule type="cellIs" dxfId="14" priority="14" operator="between">
      <formula>0.45</formula>
      <formula>0.59</formula>
    </cfRule>
    <cfRule type="cellIs" dxfId="13" priority="15" operator="lessThan">
      <formula>0.45</formula>
    </cfRule>
    <cfRule type="cellIs" dxfId="12" priority="16" operator="greaterThan">
      <formula>0.6</formula>
    </cfRule>
  </conditionalFormatting>
  <conditionalFormatting sqref="D20:D21">
    <cfRule type="cellIs" dxfId="11" priority="9" operator="equal">
      <formula>0.6</formula>
    </cfRule>
    <cfRule type="cellIs" dxfId="10" priority="10" operator="between">
      <formula>0.45</formula>
      <formula>0.59</formula>
    </cfRule>
    <cfRule type="cellIs" dxfId="9" priority="11" operator="lessThan">
      <formula>0.45</formula>
    </cfRule>
    <cfRule type="cellIs" dxfId="8" priority="12" operator="greaterThan">
      <formula>0.6</formula>
    </cfRule>
  </conditionalFormatting>
  <conditionalFormatting sqref="F20:F21">
    <cfRule type="cellIs" dxfId="7" priority="5" operator="equal">
      <formula>0.6</formula>
    </cfRule>
    <cfRule type="cellIs" dxfId="6" priority="6" operator="between">
      <formula>0.45</formula>
      <formula>0.59</formula>
    </cfRule>
    <cfRule type="cellIs" dxfId="5" priority="7" operator="lessThan">
      <formula>0.45</formula>
    </cfRule>
    <cfRule type="cellIs" dxfId="4" priority="8" operator="greaterThan">
      <formula>0.6</formula>
    </cfRule>
  </conditionalFormatting>
  <conditionalFormatting sqref="H20:H21">
    <cfRule type="cellIs" dxfId="3" priority="1" operator="equal">
      <formula>0.6</formula>
    </cfRule>
    <cfRule type="cellIs" dxfId="2" priority="2" operator="between">
      <formula>0.45</formula>
      <formula>0.59</formula>
    </cfRule>
    <cfRule type="cellIs" dxfId="1" priority="3" operator="lessThan">
      <formula>0.45</formula>
    </cfRule>
    <cfRule type="cellIs" dxfId="0" priority="4" operator="greaterThan">
      <formula>0.6</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5.xml><?xml version="1.0" encoding="utf-8"?>
<LongProperties xmlns="http://schemas.microsoft.com/office/2006/metadata/longProperties"/>
</file>

<file path=customXml/item6.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FA96A2-1290-4D8E-8392-EF55CD3A29F4}">
  <ds:schemaRefs>
    <ds:schemaRef ds:uri="http://schemas.microsoft.com/office/2006/metadata/customXsn"/>
  </ds:schemaRefs>
</ds:datastoreItem>
</file>

<file path=customXml/itemProps2.xml><?xml version="1.0" encoding="utf-8"?>
<ds:datastoreItem xmlns:ds="http://schemas.openxmlformats.org/officeDocument/2006/customXml" ds:itemID="{9A42435F-77D5-441D-BDC9-2C2C46F53BF3}">
  <ds:schemaRefs>
    <ds:schemaRef ds:uri="office.server.policy"/>
  </ds:schemaRefs>
</ds:datastoreItem>
</file>

<file path=customXml/itemProps3.xml><?xml version="1.0" encoding="utf-8"?>
<ds:datastoreItem xmlns:ds="http://schemas.openxmlformats.org/officeDocument/2006/customXml" ds:itemID="{D0A295C7-431A-4C10-B807-7B91B5036997}">
  <ds:schemaRefs>
    <ds:schemaRef ds:uri="http://schemas.microsoft.com/sharepoint/v3/contenttype/forms"/>
  </ds:schemaRefs>
</ds:datastoreItem>
</file>

<file path=customXml/itemProps4.xml><?xml version="1.0" encoding="utf-8"?>
<ds:datastoreItem xmlns:ds="http://schemas.openxmlformats.org/officeDocument/2006/customXml" ds:itemID="{62EE043B-05CD-419D-BEB8-7C4469F7FFFB}">
  <ds:schemaRefs>
    <ds:schemaRef ds:uri="http://schemas.microsoft.com/sharepoint/v3"/>
    <ds:schemaRef ds:uri="http://schemas.microsoft.com/sharepoint/v4"/>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ff8e3638-9d45-4162-afb4-6d390653d547"/>
    <ds:schemaRef ds:uri="http://www.w3.org/XML/1998/namespace"/>
    <ds:schemaRef ds:uri="http://purl.org/dc/dcmitype/"/>
  </ds:schemaRefs>
</ds:datastoreItem>
</file>

<file path=customXml/itemProps5.xml><?xml version="1.0" encoding="utf-8"?>
<ds:datastoreItem xmlns:ds="http://schemas.openxmlformats.org/officeDocument/2006/customXml" ds:itemID="{BDC6035C-28E1-4562-AB18-737C2E5133AB}">
  <ds:schemaRefs>
    <ds:schemaRef ds:uri="http://schemas.microsoft.com/office/2006/metadata/longProperties"/>
  </ds:schemaRefs>
</ds:datastoreItem>
</file>

<file path=customXml/itemProps6.xml><?xml version="1.0" encoding="utf-8"?>
<ds:datastoreItem xmlns:ds="http://schemas.openxmlformats.org/officeDocument/2006/customXml" ds:itemID="{21577879-A5F7-4AAA-87B6-FDCC33383F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Toma Posesion </vt:lpstr>
      <vt:lpstr>Registro Toma Poses </vt:lpstr>
      <vt:lpstr>Oport Termin Proc</vt:lpstr>
      <vt:lpstr>Regis Opor Term Pro</vt:lpstr>
      <vt:lpstr>Eficacia en la atención solicit</vt:lpstr>
      <vt:lpstr>Registro Eficacia en la Atenció</vt:lpstr>
      <vt:lpstr>Procesos terminados</vt:lpstr>
      <vt:lpstr>Registro Procesos Terminados</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depl proceso Liquidación Judicial</dc:title>
  <dc:creator>hoslanders</dc:creator>
  <cp:lastModifiedBy>Carlos Alberto Cuadrado Pareja</cp:lastModifiedBy>
  <cp:lastPrinted>2014-10-10T12:56:08Z</cp:lastPrinted>
  <dcterms:created xsi:type="dcterms:W3CDTF">2012-02-20T19:54:14Z</dcterms:created>
  <dcterms:modified xsi:type="dcterms:W3CDTF">2024-04-05T20:26:04Z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ntentTypeId">
    <vt:lpwstr>0x010100DAE502E0AF30B84A96E60AFD0F2E04C4</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20240405152602437</vt:lpwstr>
  </property>
  <property fmtid="{D5CDD505-2E9C-101B-9397-08002B2CF9AE}" pid="7" name="_dlc_DocId">
    <vt:lpwstr>NV5X2DCNMZXR-1136287043-3926</vt:lpwstr>
  </property>
  <property fmtid="{D5CDD505-2E9C-101B-9397-08002B2CF9AE}" pid="8" name="_dlc_DocIdItemGuid">
    <vt:lpwstr>44ddecab-c6a2-4ff3-b4b9-639215ee0c87</vt:lpwstr>
  </property>
  <property fmtid="{D5CDD505-2E9C-101B-9397-08002B2CF9AE}" pid="9" name="_dlc_DocIdUrl">
    <vt:lpwstr>https://www.supersociedades.gov.co/sgi/_layouts/15/DocIdRedir.aspx?ID=NV5X2DCNMZXR-1136287043-3926, NV5X2DCNMZXR-1136287043-3926</vt:lpwstr>
  </property>
  <property fmtid="{D5CDD505-2E9C-101B-9397-08002B2CF9AE}" pid="10" name="Version_Documento">
    <vt:lpwstr>4.00000000000000</vt:lpwstr>
  </property>
  <property fmtid="{D5CDD505-2E9C-101B-9397-08002B2CF9AE}" pid="11" name="Tipo Documental SGI">
    <vt:lpwstr>Formato</vt:lpwstr>
  </property>
</Properties>
</file>