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06_AnalisisEconomicoyRiesgo/"/>
    </mc:Choice>
  </mc:AlternateContent>
  <xr:revisionPtr revIDLastSave="0" documentId="14_{60816BF1-F2D9-4146-9C7A-A103F8ECD446}" xr6:coauthVersionLast="47" xr6:coauthVersionMax="47" xr10:uidLastSave="{00000000-0000-0000-0000-000000000000}"/>
  <bookViews>
    <workbookView xWindow="-120" yWindow="-120" windowWidth="29040" windowHeight="15840" tabRatio="872" activeTab="4" xr2:uid="{00000000-000D-0000-FFFF-FFFF00000000}"/>
  </bookViews>
  <sheets>
    <sheet name="1. Cumplimiento de informes" sheetId="9" r:id="rId1"/>
    <sheet name="1.1.Registro Cumplimiento de In" sheetId="10" r:id="rId2"/>
    <sheet name="2. Número de eventos" sheetId="11" r:id="rId3"/>
    <sheet name="2.1. Registro número de eventos" sheetId="12" r:id="rId4"/>
    <sheet name="3. Atención Oportuna" sheetId="14" r:id="rId5"/>
    <sheet name="3.1. Registro Atención Oportuna" sheetId="15" r:id="rId6"/>
    <sheet name="4. Oficios recordatorios" sheetId="16" r:id="rId7"/>
    <sheet name="4.1. Registro oficios recordato" sheetId="17" r:id="rId8"/>
    <sheet name="5. Supervis Reg Garant Mob" sheetId="18" r:id="rId9"/>
    <sheet name="5.1 Registro Garantia Mobiliar" sheetId="19" r:id="rId10"/>
  </sheets>
  <externalReferences>
    <externalReference r:id="rId11"/>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5" l="1"/>
  <c r="A10" i="12"/>
  <c r="B6" i="12"/>
  <c r="I46" i="19" l="1"/>
  <c r="T11" i="19"/>
  <c r="T10" i="19"/>
  <c r="S10" i="19"/>
  <c r="Q10" i="19"/>
  <c r="P47" i="18"/>
  <c r="O47" i="18"/>
  <c r="L47" i="18"/>
  <c r="I47" i="18"/>
  <c r="F47" i="18"/>
  <c r="U10" i="19" l="1"/>
  <c r="P47" i="16"/>
  <c r="D10" i="17"/>
  <c r="J46" i="16" s="1"/>
  <c r="F47" i="16"/>
  <c r="B11" i="17"/>
  <c r="B10" i="17"/>
  <c r="A10" i="17"/>
  <c r="B6" i="17"/>
  <c r="O47" i="16"/>
  <c r="L47" i="16"/>
  <c r="I47" i="16"/>
  <c r="B11" i="15"/>
  <c r="B10" i="15"/>
  <c r="A10" i="15"/>
  <c r="K11" i="15"/>
  <c r="K10" i="15"/>
  <c r="J10" i="15"/>
  <c r="O46" i="14" s="1"/>
  <c r="H10" i="15"/>
  <c r="L46" i="14" s="1"/>
  <c r="F10" i="15"/>
  <c r="I46" i="14" s="1"/>
  <c r="D10" i="15"/>
  <c r="F46" i="14" s="1"/>
  <c r="C8" i="15"/>
  <c r="P47" i="14"/>
  <c r="O47" i="14"/>
  <c r="L47" i="14"/>
  <c r="I47" i="14"/>
  <c r="F47" i="14"/>
  <c r="J10" i="12"/>
  <c r="O46" i="11" s="1"/>
  <c r="H10" i="12"/>
  <c r="L46" i="11" s="1"/>
  <c r="F10" i="12"/>
  <c r="I46" i="11" s="1"/>
  <c r="D10" i="12"/>
  <c r="F46" i="11" s="1"/>
  <c r="B11" i="12"/>
  <c r="B10" i="12"/>
  <c r="K11" i="12"/>
  <c r="K10" i="12"/>
  <c r="C8" i="12"/>
  <c r="P46" i="16" l="1"/>
  <c r="L10" i="15"/>
  <c r="P46" i="14" s="1"/>
  <c r="L10" i="12"/>
  <c r="P46" i="11" s="1"/>
  <c r="P47" i="11" l="1"/>
  <c r="O47" i="11"/>
  <c r="L47" i="11"/>
  <c r="I47" i="11"/>
  <c r="F47" i="11"/>
  <c r="F10" i="10"/>
  <c r="D10" i="10"/>
  <c r="G11" i="10"/>
  <c r="G10" i="10"/>
  <c r="O46" i="9" l="1"/>
  <c r="O46" i="18"/>
  <c r="I46" i="9"/>
  <c r="I46" i="18"/>
  <c r="B11" i="10"/>
  <c r="B10" i="10"/>
  <c r="A10" i="10"/>
  <c r="B6" i="10"/>
  <c r="P47" i="9" l="1"/>
  <c r="O47" i="9"/>
  <c r="L47" i="9"/>
  <c r="I47" i="9"/>
  <c r="F47" i="9"/>
  <c r="H10" i="10"/>
  <c r="P46" i="9" l="1"/>
  <c r="P4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00000000-0006-0000-00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0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0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00000000-0006-0000-02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2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2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H41" authorId="0" shapeId="0" xr:uid="{00000000-0006-0000-0200-000005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200-000006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00000000-0006-0000-04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4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4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H41" authorId="0" shapeId="0" xr:uid="{00000000-0006-0000-0400-000005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400-000006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00000000-0006-0000-06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6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6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xr:uid="{00000000-0006-0000-0600-000005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xr:uid="{00000000-0006-0000-08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8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8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H41" authorId="0" shapeId="0" xr:uid="{00000000-0006-0000-0800-000005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SUPERSOCIEDADES</author>
  </authors>
  <commentList>
    <comment ref="C9" authorId="0" shapeId="0" xr:uid="{00000000-0006-0000-0900-000001000000}">
      <text>
        <r>
          <rPr>
            <sz val="8"/>
            <color indexed="81"/>
            <rFont val="Tahoma"/>
            <family val="2"/>
          </rPr>
          <t>* se radicacron= 202 trasalados por competencia.
*Portal SAC) =137
*Web Master= 7 para un total de 346</t>
        </r>
      </text>
    </comment>
    <comment ref="I9" authorId="0" shapeId="0" xr:uid="{00000000-0006-0000-0900-000002000000}">
      <text>
        <r>
          <rPr>
            <sz val="8"/>
            <color indexed="81"/>
            <rFont val="Tahoma"/>
            <family val="2"/>
          </rPr>
          <t xml:space="preserve">
*Traslado por Competencia 166
*sac)Portal= 16637
Web master 71 para un total de ….16874</t>
        </r>
      </text>
    </comment>
    <comment ref="E10" authorId="0" shapeId="0" xr:uid="{00000000-0006-0000-0900-000003000000}">
      <text>
        <r>
          <rPr>
            <b/>
            <sz val="8"/>
            <color indexed="81"/>
            <rFont val="Tahoma"/>
            <family val="2"/>
          </rPr>
          <t>* Se radicaron = 74 traslados por competencia.
*Portal SAC) =1906
*Web Master =29  para un total de2009</t>
        </r>
      </text>
    </comment>
    <comment ref="G10" authorId="0" shapeId="0" xr:uid="{00000000-0006-0000-0900-000004000000}">
      <text>
        <r>
          <rPr>
            <b/>
            <sz val="8"/>
            <color indexed="81"/>
            <rFont val="Tahoma"/>
            <family val="2"/>
          </rPr>
          <t>*traslados por comptencia: 176
* Portal Sac: 1092
* Web Master : 55
para un total de : 1223</t>
        </r>
        <r>
          <rPr>
            <sz val="8"/>
            <color indexed="81"/>
            <rFont val="Tahoma"/>
            <family val="2"/>
          </rPr>
          <t xml:space="preserve">
</t>
        </r>
      </text>
    </comment>
  </commentList>
</comments>
</file>

<file path=xl/sharedStrings.xml><?xml version="1.0" encoding="utf-8"?>
<sst xmlns="http://schemas.openxmlformats.org/spreadsheetml/2006/main" count="785" uniqueCount="209">
  <si>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</si>
  <si>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</si>
  <si>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</si>
  <si>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</si>
  <si>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</si>
  <si>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</si>
  <si>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</si>
  <si>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</si>
  <si>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</si>
  <si>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</si>
  <si>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</si>
  <si>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</si>
  <si>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</si>
  <si>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</si>
  <si>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</si>
  <si>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</si>
  <si>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</si>
  <si>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</si>
  <si>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</si>
  <si>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</si>
  <si>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</si>
  <si>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</si>
  <si>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</si>
  <si>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</si>
  <si>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</si>
  <si>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</si>
  <si>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</si>
  <si>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</si>
  <si>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</si>
  <si>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</si>
  <si>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</si>
  <si>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</si>
  <si>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</si>
  <si>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</si>
  <si>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</si>
  <si>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</si>
  <si>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</si>
  <si>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</si>
  <si>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</si>
  <si>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</si>
  <si>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</si>
  <si>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</si>
  <si>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</si>
  <si>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</si>
  <si>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</si>
  <si>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</si>
  <si>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</si>
  <si>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</si>
  <si>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</si>
  <si>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</si>
  <si>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</si>
  <si>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</si>
  <si>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</si>
  <si>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</si>
  <si>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</si>
  <si>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</si>
  <si>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</si>
  <si>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</si>
  <si>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</si>
  <si>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</si>
  <si>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</si>
  <si>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</si>
  <si>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</si>
  <si>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</si>
  <si>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</si>
  <si>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</si>
  <si>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</si>
  <si>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</si>
  <si>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</si>
  <si>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</si>
  <si>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</si>
  <si>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</si>
  <si>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</si>
  <si>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</si>
  <si>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</si>
  <si>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</si>
  <si>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</si>
  <si>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</si>
  <si>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</si>
  <si>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</si>
  <si>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</si>
  <si>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</si>
  <si>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</si>
  <si>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</si>
  <si>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</si>
  <si>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</si>
  <si>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</si>
  <si>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</si>
  <si>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</si>
  <si>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</si>
  <si>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</si>
  <si>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</si>
  <si>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</si>
  <si>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</si>
  <si>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</si>
  <si>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</si>
  <si>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</si>
  <si>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</si>
  <si>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</si>
  <si>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</si>
  <si>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</si>
  <si>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</si>
  <si>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</si>
  <si>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</si>
  <si>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</si>
  <si>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</si>
  <si>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</si>
  <si>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</si>
  <si>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</si>
  <si>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</si>
  <si>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</si>
  <si>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</si>
  <si>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</si>
  <si>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</si>
  <si>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</si>
  <si>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</si>
  <si>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</si>
  <si>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</si>
  <si>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Eficacia</t>
  </si>
  <si>
    <t>Cumplimiento en la elaboración de informes</t>
  </si>
  <si>
    <t>Medir la eficacia de la elaboración de los informes realizados frente a la programación</t>
  </si>
  <si>
    <t>No. de informes realizados
        ----------------------------------------------  x 100
No. de informes programados</t>
  </si>
  <si>
    <r>
      <t xml:space="preserve">No. de informes realizados: </t>
    </r>
    <r>
      <rPr>
        <sz val="10"/>
        <rFont val="Arial"/>
        <family val="2"/>
      </rPr>
      <t>Informes y/o estudios realizados en el periodo</t>
    </r>
    <r>
      <rPr>
        <b/>
        <sz val="10"/>
        <rFont val="Arial"/>
        <family val="2"/>
      </rPr>
      <t xml:space="preserve">
No. de informes programados: </t>
    </r>
    <r>
      <rPr>
        <sz val="10"/>
        <rFont val="Arial"/>
        <family val="2"/>
      </rPr>
      <t>informes y / o estudios programados.</t>
    </r>
  </si>
  <si>
    <t>Mayor o igual a 85%</t>
  </si>
  <si>
    <t>Entre 60% y 85%</t>
  </si>
  <si>
    <t>Menor a 60%</t>
  </si>
  <si>
    <t>No. de informes realizados</t>
  </si>
  <si>
    <t>Aprobados por Delegatura de Asuntos Económicos y Societarios</t>
  </si>
  <si>
    <t>Informe</t>
  </si>
  <si>
    <t xml:space="preserve">Grupo de Estudios Empresariales </t>
  </si>
  <si>
    <t>No. de informes programados</t>
  </si>
  <si>
    <t>Directrices Delegado de Asuntos Económicos y Societarios</t>
  </si>
  <si>
    <t xml:space="preserve">Delegatura de Asuntos Económicos y Societarios </t>
  </si>
  <si>
    <t>Análisis Semestre 1:</t>
  </si>
  <si>
    <t>Análisis Semestre 2:</t>
  </si>
  <si>
    <t>Delegado de Asuntos Económicos y Societarios</t>
  </si>
  <si>
    <t>SEMESTRE I</t>
  </si>
  <si>
    <t>SEMESTRE II</t>
  </si>
  <si>
    <t>Realización de eventos pedagógicos</t>
  </si>
  <si>
    <t>Medir la eficacia de los eventos pedagógicos realizados frente a los programados</t>
  </si>
  <si>
    <t>No. de eventos realizados
          --------------------------------------------  x 100
No. de eventos programados</t>
  </si>
  <si>
    <r>
      <t xml:space="preserve">No. de Eventos realizados:  </t>
    </r>
    <r>
      <rPr>
        <sz val="10"/>
        <rFont val="Arial"/>
        <family val="2"/>
      </rPr>
      <t>Seminarios, conferencias, capacitaciones o talleres efectuados durante el periodo de medición.</t>
    </r>
    <r>
      <rPr>
        <b/>
        <sz val="10"/>
        <rFont val="Arial"/>
        <family val="2"/>
      </rPr>
      <t xml:space="preserve"> 
No. de Eventos Programados: </t>
    </r>
    <r>
      <rPr>
        <sz val="10"/>
        <rFont val="Arial"/>
        <family val="2"/>
      </rPr>
      <t>Seminarios, conferencias, capacitaciones o talleres programados.</t>
    </r>
  </si>
  <si>
    <t>Mayor o igual a 80%</t>
  </si>
  <si>
    <t>Entre 60% y 80%</t>
  </si>
  <si>
    <t>No. de eventos realizados</t>
  </si>
  <si>
    <t>Reporte de los eventos por cada grupo de la  Delegatura de Asuntos Económicos y Societarios</t>
  </si>
  <si>
    <t>Evento</t>
  </si>
  <si>
    <t>No. de eventos programados</t>
  </si>
  <si>
    <t>Eventos programados por cada grupo de la  Delegatura de Asuntos Económicos y Societarios</t>
  </si>
  <si>
    <t>Atención oportuna a consultas relacionadas con la implementación del Capítulo X y XIII de la Circular Básica Jurídica, y de no operativas</t>
  </si>
  <si>
    <t>Atender oportunamente las consultas en temas relacionados con el Capítulo X y XIII de la Circular Básica Jurídica, y de no operativas</t>
  </si>
  <si>
    <t xml:space="preserve">Atención oportuna a consultas
              ---------------------------------------------------   x 100%
No. total de consultas recibidas </t>
  </si>
  <si>
    <t>Mayor o igual a 90%</t>
  </si>
  <si>
    <t>Entre 50% y 70%</t>
  </si>
  <si>
    <t>Menor a 50%</t>
  </si>
  <si>
    <t>Postal</t>
  </si>
  <si>
    <t>Radicación</t>
  </si>
  <si>
    <t xml:space="preserve">Grupo de Supervisión de Programas y Riesgos Especiales. </t>
  </si>
  <si>
    <r>
      <t xml:space="preserve">Atención oportuna a consultas : </t>
    </r>
    <r>
      <rPr>
        <sz val="10"/>
        <rFont val="Arial"/>
        <family val="2"/>
      </rPr>
      <t xml:space="preserve">Corresponde a las consultas atendidas relacionadas con la implementación del Capítulo X y XIII de la Circular Básica Jurídica, y de no operativas, dentro de los plazos legalmente establecidos.
</t>
    </r>
    <r>
      <rPr>
        <b/>
        <sz val="10"/>
        <rFont val="Arial"/>
        <family val="2"/>
      </rPr>
      <t xml:space="preserve">
No. total de consultas recibidas: </t>
    </r>
    <r>
      <rPr>
        <sz val="10"/>
        <rFont val="Arial"/>
        <family val="2"/>
      </rPr>
      <t>Corresponde a las consultas formuladas por los usuarios radicadas, relacionadas con la implementación del Capítulo X y XIII de la Circular Básica Jurídica, y de no operativas formuladas.</t>
    </r>
  </si>
  <si>
    <t>Atención oportuna a consultas</t>
  </si>
  <si>
    <t xml:space="preserve">
No. total de consultas recibida</t>
  </si>
  <si>
    <t>Cumplimiento en el envío del informe 42 mediante oficios recordatorios</t>
  </si>
  <si>
    <t>Garantizar el cumplimiento en el envío de los informes 42 para contar con una buena muestra de sociedades para la generación de los estudios.</t>
  </si>
  <si>
    <t>No. de sociedades con oficios recordatorios
 del envío del informe 42
---------------------------------------------------------------------
No. de sociedades que incumplieron
con el envío del informe 42</t>
  </si>
  <si>
    <r>
      <t xml:space="preserve">No. de sociedades con oficios recordatorios del envío del informe 42:  </t>
    </r>
    <r>
      <rPr>
        <sz val="10"/>
        <rFont val="Arial"/>
        <family val="2"/>
      </rPr>
      <t>No. de sociedades con oficios recordatorios del envío del informe 42 por incumplimiento en los plazos establecidos en la Circular Externa de solicitud de información financiera y del informe 42 (julio 31).</t>
    </r>
    <r>
      <rPr>
        <b/>
        <sz val="10"/>
        <rFont val="Arial"/>
        <family val="2"/>
      </rPr>
      <t xml:space="preserve">
No. de sociedades que incumplieron con el envío del informe 42 en los plazos establecidos en la Circular Externa de solicitud de información financiera y de informe 42: </t>
    </r>
    <r>
      <rPr>
        <sz val="10"/>
        <rFont val="Arial"/>
        <family val="2"/>
      </rPr>
      <t>No. de sociedades que incumplieron con el envío del informe 42 en los plazos establecidos en la Circular de solicitud de información financiera y del informe 42 (julio 31).</t>
    </r>
  </si>
  <si>
    <t>Mayor o igual a 75%</t>
  </si>
  <si>
    <t>Entre 60% y 75%</t>
  </si>
  <si>
    <t>Número</t>
  </si>
  <si>
    <t>Grupo de Estudios Empresariales</t>
  </si>
  <si>
    <t>Grupo de Arquitectura de Datos</t>
  </si>
  <si>
    <t>Listado de sociedades objeto de oficio.</t>
  </si>
  <si>
    <t>Muestra de sociedades generada por el Grupo de Arquitectura de Datos.</t>
  </si>
  <si>
    <t>No. de sociedades con oficios recordatorios del envío del informe 42.</t>
  </si>
  <si>
    <t>No. de sociedades que incumplieron con el envío del informe 42.</t>
  </si>
  <si>
    <t>Análisis Anual:</t>
  </si>
  <si>
    <t>Supervisión al registro de garantías mobiliarias RGM</t>
  </si>
  <si>
    <t>Medir la eficacia en la supervisión del registro de garantías mobiliarias, esta medida a través del envío y cumplimiento de requerimientos.</t>
  </si>
  <si>
    <t>No. de requerimientos atendidos por el RGM
----------------------------------------------------------------------------------------------  * 100
No. de requerimientos enviados al RGM</t>
  </si>
  <si>
    <r>
      <t>No. de requerimientos atendidos por el RGM:</t>
    </r>
    <r>
      <rPr>
        <sz val="10"/>
        <rFont val="Arial"/>
        <family val="2"/>
      </rPr>
      <t xml:space="preserve"> Incluye los oficios de respuesta enviados por Confecámaras respecto a informes, reportes de operaciones, peticiones de usuarios, etc. </t>
    </r>
    <r>
      <rPr>
        <b/>
        <sz val="10"/>
        <rFont val="Arial"/>
        <family val="2"/>
      </rPr>
      <t xml:space="preserve">
No. de requerimientos enviados al RGM: </t>
    </r>
    <r>
      <rPr>
        <sz val="10"/>
        <rFont val="Arial"/>
        <family val="2"/>
      </rPr>
      <t xml:space="preserve">Incluye los oficios remitidos a Confecámaras respecto a informes, reportes de operaciones, peticiones de usuarios, etc. </t>
    </r>
  </si>
  <si>
    <t>No. de requerimientos atendidos por el RGM</t>
  </si>
  <si>
    <t xml:space="preserve"> Oficios de respuesta enviados por Confecámaras</t>
  </si>
  <si>
    <t>Requerimiento</t>
  </si>
  <si>
    <t xml:space="preserve">Dirección de Cámaras de Comercio </t>
  </si>
  <si>
    <t>No. de requerimientos enviados al RGM</t>
  </si>
  <si>
    <t xml:space="preserve"> Oficios remitidos a Confecámaras</t>
  </si>
  <si>
    <t>Delegado de Supervisión Societaria</t>
  </si>
  <si>
    <t>Fecha: 30 de Marzo de 2015</t>
  </si>
  <si>
    <t>Version 003</t>
  </si>
  <si>
    <t>ANÁLISIS ECONÓMICO Y DE RIESGO</t>
  </si>
  <si>
    <t>SUPERVISION AL REGISTRO DE GARANTIAS MOBILIARIAS</t>
  </si>
  <si>
    <t xml:space="preserve">ENE </t>
  </si>
  <si>
    <t>DIRECCIÓN DE CÁMARAS DE COMERCIO</t>
  </si>
  <si>
    <t>Año</t>
  </si>
  <si>
    <t xml:space="preserve">Coordinadores Grupos de Supervisión de Programas y Riesgos Especiales, Investigaciones de Soborno Transnacional y otros delitos, Estudios Empresariales, Análisis y Regulación Contable, Informes Empresariales, Supervisión de Sociedades BIC. </t>
  </si>
  <si>
    <t>Versión: 004</t>
  </si>
  <si>
    <t xml:space="preserve">Para el primer semestre de 2023 se realizaron 75 eventos pedagógicos internos y externos sobre: Capítulo X y XIII, Circular Jurídica Capítulo III, Supervisión de Sociedades BIC, Presentación de Estados Financieros y demás temas propios de la Delegatura, cumplimiento con las capacitaciones programadas y solicitadas. </t>
  </si>
  <si>
    <t>Para el primer semestre de 2023 se atendieron oportunamente 470 consultas allegadas al grupo de Supervisión de Programas y Riesgos Especiales, en temas relacionados con el Capítulo X y XIII de la Circular Básica Jurídica, y de no operativas.</t>
  </si>
  <si>
    <t>Se identificaron 1202 sociedades que no presentaron el informe 42 corte 2022 en los plazos establecidos en la circular externa que solicita este informe. El 13 de julio se enviaron a la dirección de correo electrónico 1201 oficios recordatorios. Se descartó una sociedad porque no tiene correo electrónico ni siquiera en el RUES.
Los oficios enviados se encuentran disponibles en Postal.</t>
  </si>
  <si>
    <t>Se realizaron los requerimientos:
1. Requerimiento: 2023-01-149123 Respuesta: 2023-01-277585.
2. Requerimiento: 2023-01-402996 Respuesta: 2023-01-439765.</t>
  </si>
  <si>
    <r>
      <rPr>
        <b/>
        <sz val="10"/>
        <rFont val="Arial"/>
        <family val="2"/>
      </rPr>
      <t>Primer Semestre:</t>
    </r>
    <r>
      <rPr>
        <sz val="10"/>
        <rFont val="Arial"/>
        <family val="2"/>
      </rPr>
      <t xml:space="preserve"> Se elaboraron durante el primer semestre los siguientes 4 informes: 1) Informe participación de mujeres en cargos directivos y de control en sociedades de capital cerrado, 2) Informe Sector Turismo, 3) Informe Cámaras de Comercio, 4) Informe de las 1000 empresas más grandes. 
Los estudios se encuentran publicados en la página web de la Entidad (https://supersociedades.gov.co/web/asuntos-economicos-societarios/grupo-de-estudios-empresariales ) 
Segundo Semestre: Se elaboraron durante el semestre los siguientes 12 informes: 1) Informe 9000 empresas siguientes más grandes, 2) Informe Clubes de Fútbol, 3) Informe Cámaras de Comercio, 4) Informe Buenas Prácticas Empresariales 2022, 5) Edición No 2 de la Revista Económica y Societaria, 6) Informe Sociedades de Beneficio e Interés Colectivo - BIC 7) Reporte Sectorial Agropecuario 2020 a 2022, 8) Reporte Sectorial Comercio 2020 a 2022, 9) Reporte Sectorial Construcción 2020 a 2022, 10) Reporte Sectorial Manufactura 2020 a 2022, 11) Reporte Sectorial Minero 2020 a 2022, 12) Reporte Sectorial Servicios 2020 a 2022.
Los estudios se encuentran publicados en la página web de la Entidad (https://supersociedades.gov.co/web/asuntos-economicos-societarios/grupo-de-estudios-empresariales y en https://www.supersociedades.gov.co/web/nuestra-entidad/sostenibilidad )
</t>
    </r>
  </si>
  <si>
    <t xml:space="preserve">Se elaboraron durante el primer semestre los siguientes 4 informes: 1) Informe participación de mujeres en cargos directivos y de control en sociedades de capital cerrado, 2) Informe Sector Turismo, 3) Informe Cámaras de Comercio, 4) Informe de las 1000 empresas más grandes. 
Los estudios se encuentran publicados en la página web de la Entidad (https://supersociedades.gov.co/web/asuntos-economicos-societarios/grupo-de-estudios-empresariales ) </t>
  </si>
  <si>
    <t>Se elaboraron durante el semestre los siguientes 12 informes: 1) Informe 9000 empresas siguientes más grandes, 2) Informe Clubes de Fútbol, 3) Informe Cámaras de Comercio, 4) Informe Buenas Prácticas Empresariales 2022, 5) Edición No 2 de la Revista Económica y Societaria, 6) Informe Sociedades de Beneficio e Interés Colectivo - BIC 7) Reporte Sectorial Agropecuario 2020 a 2022, 8) Reporte Sectorial Comercio 2020 a 2022, 9) Reporte Sectorial Construcción 2020 a 2022, 10) Reporte Sectorial Manufactura 2020 a 2022, 11) Reporte Sectorial Minero 2020 a 2022, 12) Reporte Sectorial Servicios 2020 a 2022.
Los estudios se encuentran publicados en la página web de la Entidad (https://supersociedades.gov.co/web/asuntos-economicos-societarios/grupo-de-estudios-empresariales y en https://www.supersociedades.gov.co/web/nuestra-entidad/sostenibilidad )</t>
  </si>
  <si>
    <t>Por parte de los diferentes grupos de trabajo de la Delegatura AES se llevaron a cabo capacitaciones internas y externas sobre:  Capítulo X y XIII, Circular Jurídica Capítulo III, Supervisión de Sociedades BIC, Presentación de Estados Financieros, Sostenibilidad y demás temas propios de la Delegatura. 
Para la vigencia 2023 se llevaron a acabo 133 eventos pedagógicos, cumpliendo con lo programado</t>
  </si>
  <si>
    <t xml:space="preserve">Para el segundo semestre 2023 se llevaron a acabo 58 eventos pedagógicos, internos y externos por parte de los diferentes grupos de trabajo de la Delegatura AES, sobre temas como: Capítulos X y XIII, Circular Jurídica Capítulo III, Supervisión de Sociedades BIC, Presentación de Estados Financieros, Sostenibilidad, Capítulo XV y demás temas propios de la Delegatura.   </t>
  </si>
  <si>
    <t xml:space="preserve">Se realizaron los siguientes requerimientos en el primer trimestre:
1. Requerimiento: 2023-01-149123 Respuesta: 2023-01-277585.
2. Requerimiento: 2023-01-402996 Respuesta: 2023-01-439765.
Se realizaron los siguientes requerimientos en el segundo primer trimestre:
1. Requerimiento: 2023-01-560071 Respuesta: 2023-01-580877.
2. Requerimiento: 2023-01-797131 Respuesta: 2023-01-812209.
</t>
  </si>
  <si>
    <t xml:space="preserve">Se realizaron los siguientes requerimientos:
1. Requerimiento: 2023-01-560071 Respuesta: 2023-01-580877.
2. Requerimiento: 2023-01-797131 Respuesta: 2023-01-812209.
</t>
  </si>
  <si>
    <t>Para el primer trimestre, se atendieron 253 consultas elevadas al Grupo de Supervisión de Programas y Riesgos Especiales, realizadas por los sujetos obligados y usuarios externos que requieren información sobre: Capítulo X y XIII de la Circular Básica Jurídica, y el proceso de No Operativas (Decreto 1068 de 2020).
Para el segundo trimestre, se atendieron 217 consultas radicadas al Grupo de Supervisión de Programas y Riesgos Especiales, sobre temas como: Capítulo X y XIII y el proceso de No Operativas (Decreto 1068 de 2020).
Para el tercer trimestre, se atendieron 191 consultas radicadas al Grupo de Supervisión de Programas y Riesgos Especiales, sobre temas como: Capítulo X y XIII y no operativas.
Para el cuarto trimestre, se atendieron 373 consultas radicadas al Grupo de Supervisión de Programas y Riesgos Especiales, sobre temas como: Capítulo X y XIII y sociedades presuntamente no operativas.</t>
  </si>
  <si>
    <t>Para el segundo semestre de 2023 se atendieron oportunamente 564 consultas allegadas al grupo de Supervisión de Programas y Riesgos Especiales, en temas relacionados con el Capítulo X y XIII de la Circular Básica Jurídica, y sobre sociedades presuntamente de no operativas.</t>
  </si>
  <si>
    <t>Eficiencia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</si>
</sst>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1"/>
      <color indexed="8"/>
      <name val="Arial"/>
      <family val="2"/>
    </font>
    <font>
      <b/>
      <u/>
      <sz val="14"/>
      <name val="Arial"/>
      <family val="2"/>
    </font>
    <font>
      <b/>
      <sz val="10"/>
      <color indexed="10"/>
      <name val="Arial"/>
      <family val="2"/>
    </font>
    <font>
      <b/>
      <sz val="16"/>
      <color theme="0"/>
      <name val="Arial"/>
      <family val="2"/>
    </font>
    <font>
      <sz val="1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3"/>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9" fontId="1" fillId="0" borderId="0" applyFont="0" applyFill="0" applyBorder="0" applyAlignment="0" applyProtection="0"/>
  </cellStyleXfs>
  <cellXfs count="334">
    <xf numFmtId="0" fontId="0" fillId="0" borderId="0" xfId="0"/>
    <xf numFmtId="0" fontId="33" fillId="29" borderId="21" xfId="0" applyFont="1" applyFill="1" applyBorder="1" applyAlignment="1">
      <alignment horizontal="center" vertical="center" wrapText="1"/>
    </xf>
    <xf numFmtId="0" fontId="0" fillId="25" borderId="0" xfId="0" applyFill="1" applyProtection="1">
      <protection locked="0"/>
    </xf>
    <xf numFmtId="0" fontId="32"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3" fillId="25" borderId="0" xfId="0" applyFont="1" applyFill="1" applyProtection="1">
      <protection locked="0"/>
    </xf>
    <xf numFmtId="0" fontId="33"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20" xfId="32" applyFont="1" applyFill="1" applyBorder="1" applyAlignment="1">
      <alignment horizontal="center"/>
    </xf>
    <xf numFmtId="0" fontId="2" fillId="25" borderId="22"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2" fillId="25" borderId="17" xfId="32" applyFont="1" applyFill="1" applyBorder="1" applyAlignment="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1" fillId="25" borderId="0" xfId="0" applyFont="1" applyFill="1" applyProtection="1">
      <protection locked="0"/>
    </xf>
    <xf numFmtId="0" fontId="32" fillId="30" borderId="0" xfId="0" applyFont="1" applyFill="1" applyProtection="1">
      <protection locked="0"/>
    </xf>
    <xf numFmtId="0" fontId="32" fillId="30" borderId="0" xfId="0" applyFont="1" applyFill="1" applyAlignment="1" applyProtection="1">
      <alignment vertical="center" wrapText="1"/>
      <protection locked="0"/>
    </xf>
    <xf numFmtId="0" fontId="32" fillId="30" borderId="0" xfId="0" applyFont="1" applyFill="1" applyAlignment="1" applyProtection="1">
      <alignment horizontal="center" vertical="center" wrapText="1"/>
      <protection locked="0"/>
    </xf>
    <xf numFmtId="0" fontId="33" fillId="30" borderId="0" xfId="0" applyFont="1" applyFill="1" applyAlignment="1" applyProtection="1">
      <alignment horizontal="center" vertical="center" wrapText="1"/>
      <protection locked="0"/>
    </xf>
    <xf numFmtId="0" fontId="33"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2" fillId="30" borderId="0" xfId="0" applyFont="1" applyFill="1" applyAlignment="1" applyProtection="1">
      <alignment horizontal="left" vertical="center" wrapText="1"/>
      <protection locked="0"/>
    </xf>
    <xf numFmtId="0" fontId="33" fillId="30" borderId="0" xfId="0" applyFont="1" applyFill="1" applyAlignment="1" applyProtection="1">
      <alignment horizontal="left" vertical="center"/>
      <protection locked="0"/>
    </xf>
    <xf numFmtId="0" fontId="33" fillId="30" borderId="0" xfId="0" applyFont="1" applyFill="1" applyAlignment="1" applyProtection="1">
      <alignment horizontal="left" vertical="center" wrapText="1"/>
      <protection locked="0"/>
    </xf>
    <xf numFmtId="0" fontId="34"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 fillId="25" borderId="9" xfId="0" applyFont="1" applyFill="1" applyBorder="1" applyProtection="1">
      <protection locked="0"/>
    </xf>
    <xf numFmtId="0" fontId="3" fillId="25" borderId="23" xfId="0" applyFont="1" applyFill="1" applyBorder="1" applyProtection="1">
      <protection locked="0"/>
    </xf>
    <xf numFmtId="9" fontId="3" fillId="25" borderId="23" xfId="0" applyNumberFormat="1" applyFont="1" applyFill="1" applyBorder="1" applyProtection="1">
      <protection locked="0"/>
    </xf>
    <xf numFmtId="0" fontId="32" fillId="0" borderId="0" xfId="0" applyFont="1" applyProtection="1">
      <protection locked="0"/>
    </xf>
    <xf numFmtId="0" fontId="3" fillId="24" borderId="9" xfId="0" applyFont="1" applyFill="1" applyBorder="1" applyAlignment="1">
      <alignment vertical="center" wrapText="1"/>
    </xf>
    <xf numFmtId="0" fontId="3" fillId="24" borderId="53" xfId="0" applyFont="1" applyFill="1" applyBorder="1" applyAlignment="1">
      <alignment horizontal="center"/>
    </xf>
    <xf numFmtId="0" fontId="1" fillId="25" borderId="15" xfId="0" applyFont="1" applyFill="1" applyBorder="1" applyAlignment="1">
      <alignment horizontal="center" vertical="center"/>
    </xf>
    <xf numFmtId="0" fontId="1" fillId="25" borderId="14" xfId="0" applyFont="1" applyFill="1" applyBorder="1" applyAlignment="1">
      <alignment horizontal="center" vertical="center"/>
    </xf>
    <xf numFmtId="165" fontId="2" fillId="0" borderId="17" xfId="34" applyNumberFormat="1" applyFont="1" applyFill="1" applyBorder="1" applyAlignment="1" applyProtection="1">
      <alignment horizontal="center"/>
    </xf>
    <xf numFmtId="0" fontId="1" fillId="25" borderId="47" xfId="0" applyFont="1" applyFill="1" applyBorder="1" applyAlignment="1">
      <alignment horizontal="justify" vertical="center" wrapText="1"/>
    </xf>
    <xf numFmtId="0" fontId="1" fillId="25" borderId="15" xfId="0" applyFont="1" applyFill="1" applyBorder="1" applyAlignment="1">
      <alignment horizontal="justify" vertical="center" wrapText="1"/>
    </xf>
    <xf numFmtId="0" fontId="1" fillId="25" borderId="59" xfId="0" applyFont="1" applyFill="1" applyBorder="1" applyAlignment="1">
      <alignment horizontal="justify" vertical="center" wrapText="1"/>
    </xf>
    <xf numFmtId="165" fontId="2" fillId="0" borderId="18" xfId="34" applyNumberFormat="1" applyFont="1" applyFill="1" applyBorder="1" applyAlignment="1" applyProtection="1">
      <alignment horizontal="center"/>
    </xf>
    <xf numFmtId="0" fontId="1" fillId="25" borderId="22" xfId="0" applyFont="1" applyFill="1" applyBorder="1" applyAlignment="1">
      <alignment horizontal="center" vertical="center" wrapText="1"/>
    </xf>
    <xf numFmtId="0" fontId="21" fillId="0" borderId="0" xfId="0" applyFont="1"/>
    <xf numFmtId="0" fontId="22" fillId="0" borderId="0" xfId="0" applyFont="1"/>
    <xf numFmtId="0" fontId="0" fillId="30" borderId="0" xfId="0" applyFill="1" applyAlignment="1">
      <alignment horizontal="center"/>
    </xf>
    <xf numFmtId="0" fontId="33" fillId="32" borderId="17" xfId="0" applyFont="1" applyFill="1" applyBorder="1" applyAlignment="1">
      <alignment horizontal="center" vertical="center" wrapText="1"/>
    </xf>
    <xf numFmtId="0" fontId="35" fillId="32" borderId="17" xfId="0" applyFont="1" applyFill="1" applyBorder="1" applyAlignment="1">
      <alignment horizontal="center" vertical="center" wrapText="1"/>
    </xf>
    <xf numFmtId="0" fontId="40" fillId="0" borderId="63" xfId="0" applyFont="1" applyBorder="1" applyAlignment="1">
      <alignment horizontal="center" vertical="center" wrapText="1"/>
    </xf>
    <xf numFmtId="9" fontId="23" fillId="0" borderId="63" xfId="0" applyNumberFormat="1" applyFont="1" applyBorder="1" applyAlignment="1">
      <alignment horizontal="center" vertical="center" wrapText="1"/>
    </xf>
    <xf numFmtId="0" fontId="40" fillId="0" borderId="63" xfId="0" applyFont="1" applyBorder="1" applyAlignment="1" applyProtection="1">
      <alignment horizontal="center" vertical="center" wrapText="1"/>
      <protection locked="0"/>
    </xf>
    <xf numFmtId="0" fontId="40" fillId="0" borderId="0" xfId="0" applyFont="1"/>
    <xf numFmtId="0" fontId="40" fillId="0" borderId="17" xfId="0" applyFont="1" applyBorder="1" applyAlignment="1">
      <alignment horizontal="center"/>
    </xf>
    <xf numFmtId="0" fontId="23" fillId="0" borderId="17" xfId="0" applyFont="1" applyBorder="1"/>
    <xf numFmtId="0" fontId="40" fillId="0" borderId="17" xfId="0" applyFont="1" applyBorder="1" applyAlignment="1" applyProtection="1">
      <alignment horizontal="center" vertical="center" wrapText="1"/>
      <protection locked="0"/>
    </xf>
    <xf numFmtId="0" fontId="40" fillId="0" borderId="1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2" fillId="0" borderId="0" xfId="0" applyFont="1"/>
    <xf numFmtId="14" fontId="0" fillId="0" borderId="0" xfId="0" applyNumberFormat="1" applyAlignment="1">
      <alignment horizontal="center"/>
    </xf>
    <xf numFmtId="14" fontId="2" fillId="0" borderId="0" xfId="42" applyNumberFormat="1" applyFont="1" applyProtection="1"/>
    <xf numFmtId="14" fontId="1" fillId="0" borderId="0" xfId="0" applyNumberFormat="1" applyFont="1" applyAlignment="1">
      <alignment horizontal="center"/>
    </xf>
    <xf numFmtId="10" fontId="2" fillId="0" borderId="0" xfId="42" applyNumberFormat="1" applyFont="1" applyProtection="1"/>
    <xf numFmtId="0" fontId="2" fillId="0" borderId="0" xfId="0" applyFont="1" applyAlignment="1">
      <alignment vertical="center" wrapText="1"/>
    </xf>
    <xf numFmtId="0" fontId="2" fillId="0" borderId="0" xfId="0" applyFont="1" applyAlignment="1">
      <alignment horizontal="center" vertical="center" wrapText="1"/>
    </xf>
    <xf numFmtId="3" fontId="1" fillId="0" borderId="20" xfId="0" applyNumberFormat="1" applyFont="1" applyBorder="1" applyAlignment="1" applyProtection="1">
      <alignment horizontal="center" vertical="center" wrapText="1"/>
      <protection locked="0"/>
    </xf>
    <xf numFmtId="3" fontId="1" fillId="0" borderId="24" xfId="0" applyNumberFormat="1" applyFont="1" applyBorder="1" applyAlignment="1" applyProtection="1">
      <alignment horizontal="center" vertical="center" wrapText="1"/>
      <protection locked="0"/>
    </xf>
    <xf numFmtId="0" fontId="2" fillId="25" borderId="9" xfId="32" applyFont="1" applyFill="1" applyBorder="1" applyAlignment="1" applyProtection="1">
      <alignment horizontal="center" vertic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1" fillId="0" borderId="26" xfId="32"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1" fillId="0" borderId="26" xfId="32" applyBorder="1" applyAlignment="1" applyProtection="1">
      <alignment horizontal="justify" vertical="top" wrapText="1"/>
      <protection locked="0"/>
    </xf>
    <xf numFmtId="0" fontId="1" fillId="0" borderId="0" xfId="32" applyAlignment="1" applyProtection="1">
      <alignment horizontal="justify" vertical="top" wrapText="1"/>
      <protection locked="0"/>
    </xf>
    <xf numFmtId="0" fontId="1" fillId="0" borderId="27" xfId="32" applyBorder="1" applyAlignment="1" applyProtection="1">
      <alignment horizontal="justify" vertical="top"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2" xfId="0" applyFont="1" applyFill="1" applyBorder="1" applyAlignment="1">
      <alignment horizontal="left" vertical="center" wrapText="1"/>
    </xf>
    <xf numFmtId="0" fontId="3" fillId="24" borderId="42" xfId="0" applyFont="1" applyFill="1" applyBorder="1" applyAlignment="1">
      <alignment horizontal="left" vertical="center" wrapText="1"/>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24" borderId="3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1" fillId="25" borderId="22" xfId="0" applyFont="1" applyFill="1" applyBorder="1" applyAlignment="1">
      <alignment horizontal="center" vertical="center" wrapText="1"/>
    </xf>
    <xf numFmtId="0" fontId="1" fillId="25" borderId="48" xfId="0" applyFont="1" applyFill="1" applyBorder="1" applyAlignment="1">
      <alignment horizontal="center" vertical="center" wrapText="1"/>
    </xf>
    <xf numFmtId="0" fontId="1" fillId="25" borderId="40" xfId="0" applyFont="1" applyFill="1" applyBorder="1" applyAlignment="1">
      <alignment horizontal="center" vertical="center" wrapText="1"/>
    </xf>
    <xf numFmtId="0" fontId="1" fillId="25" borderId="22" xfId="0" applyFont="1" applyFill="1" applyBorder="1" applyAlignment="1">
      <alignment horizontal="center" vertical="center"/>
    </xf>
    <xf numFmtId="0" fontId="1" fillId="25" borderId="48" xfId="0" applyFont="1" applyFill="1" applyBorder="1" applyAlignment="1">
      <alignment horizontal="center" vertical="center"/>
    </xf>
    <xf numFmtId="0" fontId="1" fillId="25" borderId="40" xfId="0" applyFont="1" applyFill="1" applyBorder="1" applyAlignment="1">
      <alignment horizontal="center" vertical="center"/>
    </xf>
    <xf numFmtId="0" fontId="1" fillId="25" borderId="5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55" xfId="0" applyFont="1" applyFill="1" applyBorder="1" applyAlignment="1">
      <alignment horizontal="center" vertical="center" wrapText="1"/>
    </xf>
    <xf numFmtId="0" fontId="1" fillId="25" borderId="56" xfId="0" applyFont="1" applyFill="1" applyBorder="1" applyAlignment="1">
      <alignment horizontal="center" vertical="center" wrapText="1"/>
    </xf>
    <xf numFmtId="0" fontId="1" fillId="25" borderId="31" xfId="0" applyFont="1" applyFill="1" applyBorder="1" applyAlignment="1">
      <alignment horizontal="center" vertical="center" wrapText="1"/>
    </xf>
    <xf numFmtId="0" fontId="1" fillId="25" borderId="55" xfId="0" applyFont="1" applyFill="1" applyBorder="1" applyAlignment="1">
      <alignment horizontal="center" vertical="center"/>
    </xf>
    <xf numFmtId="0" fontId="1" fillId="25" borderId="56"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57" xfId="0" applyFont="1" applyFill="1" applyBorder="1" applyAlignment="1">
      <alignment horizontal="center" vertical="center" wrapText="1"/>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1" xfId="0" applyFont="1" applyFill="1" applyBorder="1" applyAlignment="1">
      <alignment horizontal="center"/>
    </xf>
    <xf numFmtId="0" fontId="3" fillId="24" borderId="54" xfId="0" applyFont="1" applyFill="1" applyBorder="1" applyAlignment="1">
      <alignment horizontal="center"/>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9" fontId="2" fillId="25" borderId="9" xfId="0" applyNumberFormat="1"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7" borderId="23"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2" fillId="0" borderId="9" xfId="0" applyFont="1" applyBorder="1" applyAlignment="1" applyProtection="1">
      <alignment horizontal="justify" vertical="center" wrapText="1"/>
      <protection locked="0"/>
    </xf>
    <xf numFmtId="0" fontId="2" fillId="0" borderId="23" xfId="0" applyFont="1" applyBorder="1" applyAlignment="1" applyProtection="1">
      <alignment horizontal="justify" vertical="center" wrapText="1"/>
      <protection locked="0"/>
    </xf>
    <xf numFmtId="0" fontId="2" fillId="0" borderId="25" xfId="0" applyFont="1" applyBorder="1" applyAlignment="1" applyProtection="1">
      <alignment horizontal="justify" vertical="center" wrapText="1"/>
      <protection locked="0"/>
    </xf>
    <xf numFmtId="0" fontId="3" fillId="0" borderId="11" xfId="0" applyFont="1" applyBorder="1" applyAlignment="1" applyProtection="1">
      <alignment horizont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0"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1"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35" fillId="29" borderId="21" xfId="0" applyFont="1" applyFill="1" applyBorder="1" applyAlignment="1">
      <alignment horizontal="center" vertical="center" wrapText="1"/>
    </xf>
    <xf numFmtId="0" fontId="35" fillId="29" borderId="46" xfId="0" applyFont="1" applyFill="1" applyBorder="1" applyAlignment="1">
      <alignment horizontal="center" vertical="center" wrapText="1"/>
    </xf>
    <xf numFmtId="0" fontId="35" fillId="29"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6" xfId="0" applyFont="1" applyBorder="1" applyAlignment="1" applyProtection="1">
      <alignment horizontal="justify" vertical="top" wrapText="1"/>
      <protection locked="0"/>
    </xf>
    <xf numFmtId="0" fontId="1" fillId="0" borderId="44" xfId="0" applyFont="1" applyBorder="1" applyAlignment="1" applyProtection="1">
      <alignment horizontal="justify" vertical="top" wrapText="1"/>
      <protection locked="0"/>
    </xf>
    <xf numFmtId="0" fontId="1" fillId="0" borderId="45" xfId="0" applyFont="1" applyBorder="1" applyAlignment="1" applyProtection="1">
      <alignment horizontal="justify" vertical="top" wrapText="1"/>
      <protection locked="0"/>
    </xf>
    <xf numFmtId="0" fontId="1" fillId="0" borderId="49" xfId="0" applyFont="1" applyBorder="1" applyAlignment="1" applyProtection="1">
      <alignment horizontal="justify" vertical="top" wrapText="1"/>
      <protection locked="0"/>
    </xf>
    <xf numFmtId="0" fontId="1" fillId="0" borderId="50" xfId="0" applyFont="1" applyBorder="1" applyAlignment="1" applyProtection="1">
      <alignment horizontal="justify" vertical="top" wrapText="1"/>
      <protection locked="0"/>
    </xf>
    <xf numFmtId="0" fontId="1" fillId="0" borderId="67" xfId="0" applyFont="1" applyBorder="1" applyAlignment="1" applyProtection="1">
      <alignment horizontal="justify" vertical="top" wrapText="1"/>
      <protection locked="0"/>
    </xf>
    <xf numFmtId="10" fontId="2" fillId="0" borderId="20" xfId="0" applyNumberFormat="1" applyFont="1" applyBorder="1" applyAlignment="1" applyProtection="1">
      <alignment horizontal="center" vertical="center" wrapText="1"/>
      <protection locked="0"/>
    </xf>
    <xf numFmtId="10" fontId="2" fillId="0" borderId="24" xfId="0" applyNumberFormat="1" applyFont="1" applyBorder="1" applyAlignment="1" applyProtection="1">
      <alignment horizontal="center" vertical="center" wrapText="1"/>
      <protection locked="0"/>
    </xf>
    <xf numFmtId="0" fontId="23" fillId="30" borderId="0" xfId="0" applyFont="1" applyFill="1" applyAlignment="1">
      <alignment horizontal="center" vertical="center"/>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1" fillId="25" borderId="20" xfId="0" applyFont="1" applyFill="1" applyBorder="1" applyAlignment="1">
      <alignment horizontal="justify" vertical="center" wrapText="1"/>
    </xf>
    <xf numFmtId="0" fontId="1" fillId="25" borderId="20" xfId="0" applyFont="1" applyFill="1" applyBorder="1" applyAlignment="1">
      <alignment horizontal="center" vertical="center"/>
    </xf>
    <xf numFmtId="0" fontId="1" fillId="25" borderId="19" xfId="0" applyFont="1" applyFill="1" applyBorder="1" applyAlignment="1">
      <alignment horizontal="justify" vertical="center" wrapText="1"/>
    </xf>
    <xf numFmtId="0" fontId="1" fillId="25" borderId="17" xfId="0" applyFont="1" applyFill="1" applyBorder="1" applyAlignment="1">
      <alignment horizontal="justify" vertical="center" wrapText="1"/>
    </xf>
    <xf numFmtId="0" fontId="1" fillId="25" borderId="17" xfId="0" applyFont="1" applyFill="1" applyBorder="1" applyAlignment="1">
      <alignment horizontal="center" vertical="center"/>
    </xf>
    <xf numFmtId="0" fontId="1" fillId="25" borderId="18" xfId="0" applyFont="1" applyFill="1" applyBorder="1" applyAlignment="1">
      <alignment horizontal="justify" vertical="center" wrapText="1"/>
    </xf>
    <xf numFmtId="0" fontId="1" fillId="0" borderId="0" xfId="32" applyAlignment="1" applyProtection="1">
      <alignment horizontal="justify" vertical="center" wrapText="1"/>
      <protection locked="0"/>
    </xf>
    <xf numFmtId="0" fontId="1" fillId="0" borderId="27" xfId="32" applyBorder="1" applyAlignment="1" applyProtection="1">
      <alignment horizontal="justify" vertical="center" wrapText="1"/>
      <protection locked="0"/>
    </xf>
    <xf numFmtId="0" fontId="1" fillId="0" borderId="66"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49" xfId="0" applyFont="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 fillId="25" borderId="22" xfId="0" applyFont="1" applyFill="1" applyBorder="1" applyAlignment="1">
      <alignment horizontal="justify" vertical="center" wrapText="1"/>
    </xf>
    <xf numFmtId="0" fontId="1" fillId="25" borderId="48" xfId="0" applyFont="1" applyFill="1" applyBorder="1" applyAlignment="1">
      <alignment horizontal="justify" vertical="center" wrapText="1"/>
    </xf>
    <xf numFmtId="0" fontId="1" fillId="25" borderId="58" xfId="0" applyFont="1" applyFill="1" applyBorder="1" applyAlignment="1">
      <alignment horizontal="justify" vertical="center" wrapText="1"/>
    </xf>
    <xf numFmtId="0" fontId="1" fillId="25" borderId="60" xfId="0" applyFont="1" applyFill="1" applyBorder="1" applyAlignment="1">
      <alignment horizontal="center" vertical="center"/>
    </xf>
    <xf numFmtId="0" fontId="1" fillId="25" borderId="29" xfId="0" applyFont="1" applyFill="1" applyBorder="1" applyAlignment="1">
      <alignment horizontal="center" vertical="center"/>
    </xf>
    <xf numFmtId="0" fontId="1" fillId="25" borderId="61" xfId="0" applyFont="1" applyFill="1" applyBorder="1" applyAlignment="1">
      <alignment horizontal="center" vertical="center"/>
    </xf>
    <xf numFmtId="0" fontId="1" fillId="25" borderId="55" xfId="0" applyFont="1" applyFill="1" applyBorder="1" applyAlignment="1">
      <alignment horizontal="justify" vertical="center" wrapText="1"/>
    </xf>
    <xf numFmtId="0" fontId="1" fillId="25" borderId="56" xfId="0" applyFont="1" applyFill="1" applyBorder="1" applyAlignment="1">
      <alignment horizontal="justify" vertical="center" wrapText="1"/>
    </xf>
    <xf numFmtId="0" fontId="1" fillId="25" borderId="57" xfId="0" applyFont="1" applyFill="1" applyBorder="1" applyAlignment="1">
      <alignment horizontal="justify" vertical="center" wrapText="1"/>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1" fillId="25" borderId="49" xfId="0" applyFont="1" applyFill="1" applyBorder="1" applyAlignment="1">
      <alignment horizontal="justify" vertical="center"/>
    </xf>
    <xf numFmtId="0" fontId="1" fillId="25" borderId="50" xfId="0" applyFont="1" applyFill="1" applyBorder="1" applyAlignment="1">
      <alignment horizontal="justify" vertical="center"/>
    </xf>
    <xf numFmtId="0" fontId="1" fillId="25" borderId="51" xfId="0" applyFont="1" applyFill="1" applyBorder="1" applyAlignment="1">
      <alignment horizontal="justify" vertical="center"/>
    </xf>
    <xf numFmtId="0" fontId="1" fillId="25" borderId="49" xfId="0" applyFont="1" applyFill="1" applyBorder="1" applyAlignment="1">
      <alignment horizontal="center" vertical="center"/>
    </xf>
    <xf numFmtId="0" fontId="1" fillId="25" borderId="50" xfId="0" applyFont="1" applyFill="1" applyBorder="1" applyAlignment="1">
      <alignment horizontal="center" vertical="center"/>
    </xf>
    <xf numFmtId="0" fontId="1" fillId="25" borderId="51" xfId="0" applyFont="1" applyFill="1" applyBorder="1" applyAlignment="1">
      <alignment horizontal="center" vertical="center"/>
    </xf>
    <xf numFmtId="0" fontId="1" fillId="25" borderId="38" xfId="0" applyFont="1" applyFill="1" applyBorder="1" applyAlignment="1">
      <alignment horizontal="center" vertical="center" wrapText="1"/>
    </xf>
    <xf numFmtId="0" fontId="1" fillId="25" borderId="35" xfId="0" applyFont="1" applyFill="1" applyBorder="1" applyAlignment="1">
      <alignment horizontal="center" vertical="center" wrapText="1"/>
    </xf>
    <xf numFmtId="0" fontId="1" fillId="25" borderId="36" xfId="0" applyFont="1" applyFill="1" applyBorder="1" applyAlignment="1">
      <alignment horizontal="center" vertical="center" wrapText="1"/>
    </xf>
    <xf numFmtId="0" fontId="1" fillId="25" borderId="34" xfId="0" applyFont="1" applyFill="1" applyBorder="1" applyAlignment="1">
      <alignment horizontal="center" vertical="center"/>
    </xf>
    <xf numFmtId="0" fontId="1" fillId="25" borderId="35" xfId="0" applyFont="1" applyFill="1" applyBorder="1" applyAlignment="1">
      <alignment horizontal="center" vertical="center"/>
    </xf>
    <xf numFmtId="0" fontId="1" fillId="25" borderId="36" xfId="0" applyFont="1" applyFill="1" applyBorder="1" applyAlignment="1">
      <alignment horizontal="center" vertical="center"/>
    </xf>
    <xf numFmtId="0" fontId="1" fillId="25" borderId="34" xfId="0" applyFont="1" applyFill="1" applyBorder="1" applyAlignment="1">
      <alignment horizontal="center" vertical="center" wrapText="1"/>
    </xf>
    <xf numFmtId="0" fontId="1" fillId="25" borderId="62" xfId="0" applyFont="1"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1" fillId="0" borderId="15" xfId="0" applyFont="1" applyBorder="1" applyAlignment="1">
      <alignment horizontal="center"/>
    </xf>
    <xf numFmtId="0" fontId="21" fillId="0" borderId="20" xfId="0" applyFont="1" applyBorder="1" applyAlignment="1">
      <alignment horizontal="center"/>
    </xf>
    <xf numFmtId="0" fontId="21" fillId="0" borderId="19" xfId="0" applyFont="1" applyBorder="1" applyAlignment="1">
      <alignment horizontal="center"/>
    </xf>
    <xf numFmtId="0" fontId="36" fillId="0" borderId="40" xfId="0" applyFont="1" applyBorder="1" applyAlignment="1">
      <alignment horizontal="center" vertical="center"/>
    </xf>
    <xf numFmtId="0" fontId="36" fillId="0" borderId="19" xfId="0" applyFont="1" applyBorder="1" applyAlignment="1">
      <alignment horizontal="center" vertical="center"/>
    </xf>
    <xf numFmtId="0" fontId="21" fillId="0" borderId="16" xfId="0" applyFont="1" applyBorder="1" applyAlignment="1">
      <alignment horizontal="center"/>
    </xf>
    <xf numFmtId="0" fontId="21" fillId="0" borderId="24" xfId="0" applyFont="1" applyBorder="1" applyAlignment="1">
      <alignment horizontal="center"/>
    </xf>
    <xf numFmtId="0" fontId="21" fillId="0" borderId="41" xfId="0" applyFont="1" applyBorder="1" applyAlignment="1">
      <alignment horizontal="center"/>
    </xf>
    <xf numFmtId="0" fontId="36" fillId="0" borderId="36" xfId="0" applyFont="1" applyBorder="1" applyAlignment="1">
      <alignment horizontal="center" vertical="center"/>
    </xf>
    <xf numFmtId="0" fontId="36" fillId="0" borderId="41" xfId="0" applyFont="1" applyBorder="1" applyAlignment="1">
      <alignment horizontal="center" vertical="center"/>
    </xf>
    <xf numFmtId="0" fontId="21" fillId="0" borderId="14" xfId="0" applyFont="1" applyBorder="1" applyAlignment="1">
      <alignment horizontal="center"/>
    </xf>
    <xf numFmtId="0" fontId="21" fillId="0" borderId="17" xfId="0" applyFont="1" applyBorder="1" applyAlignment="1">
      <alignment horizontal="center"/>
    </xf>
    <xf numFmtId="0" fontId="21" fillId="0" borderId="18" xfId="0" applyFont="1" applyBorder="1" applyAlignment="1">
      <alignment horizontal="center"/>
    </xf>
    <xf numFmtId="0" fontId="36" fillId="0" borderId="31" xfId="0" applyFont="1" applyBorder="1" applyAlignment="1">
      <alignment horizontal="center" vertical="center"/>
    </xf>
    <xf numFmtId="0" fontId="36" fillId="0" borderId="18" xfId="0" applyFont="1" applyBorder="1" applyAlignment="1">
      <alignment horizontal="center" vertical="center"/>
    </xf>
    <xf numFmtId="0" fontId="22" fillId="30" borderId="0" xfId="0" applyFont="1" applyFill="1" applyAlignment="1">
      <alignment horizontal="center" vertical="center"/>
    </xf>
    <xf numFmtId="0" fontId="37" fillId="30" borderId="0" xfId="0" applyFont="1" applyFill="1" applyAlignment="1">
      <alignment horizontal="left" vertical="center"/>
    </xf>
    <xf numFmtId="0" fontId="38" fillId="30" borderId="0" xfId="0" applyFont="1" applyFill="1" applyAlignment="1">
      <alignment horizontal="center" vertical="center"/>
    </xf>
    <xf numFmtId="0" fontId="35" fillId="32" borderId="15" xfId="0" applyFont="1" applyFill="1" applyBorder="1" applyAlignment="1">
      <alignment horizontal="center" vertical="center" wrapText="1"/>
    </xf>
    <xf numFmtId="0" fontId="35" fillId="32" borderId="14" xfId="0" applyFont="1" applyFill="1" applyBorder="1" applyAlignment="1">
      <alignment horizontal="center" vertical="center" wrapText="1"/>
    </xf>
    <xf numFmtId="0" fontId="35" fillId="32" borderId="20" xfId="0" applyFont="1" applyFill="1" applyBorder="1" applyAlignment="1">
      <alignment horizontal="center" vertical="center" wrapText="1"/>
    </xf>
    <xf numFmtId="0" fontId="35" fillId="32" borderId="17" xfId="0" applyFont="1" applyFill="1" applyBorder="1" applyAlignment="1">
      <alignment horizontal="center" vertical="center" wrapText="1"/>
    </xf>
    <xf numFmtId="0" fontId="39" fillId="32" borderId="20" xfId="0" applyFont="1" applyFill="1" applyBorder="1" applyAlignment="1">
      <alignment horizontal="center" vertical="center" wrapText="1"/>
    </xf>
    <xf numFmtId="0" fontId="39" fillId="32" borderId="19" xfId="0" applyFont="1" applyFill="1" applyBorder="1" applyAlignment="1">
      <alignment horizontal="center" vertical="center" wrapText="1"/>
    </xf>
    <xf numFmtId="0" fontId="33" fillId="32" borderId="17" xfId="0" applyFont="1" applyFill="1" applyBorder="1" applyAlignment="1">
      <alignment horizontal="center" vertical="center" wrapText="1"/>
    </xf>
    <xf numFmtId="0" fontId="33" fillId="32" borderId="18" xfId="0" applyFont="1" applyFill="1" applyBorder="1" applyAlignment="1">
      <alignment horizontal="center" vertical="center" wrapText="1"/>
    </xf>
    <xf numFmtId="0" fontId="23" fillId="0" borderId="47" xfId="0" applyFont="1" applyBorder="1" applyAlignment="1">
      <alignment horizontal="center" vertical="center" wrapText="1"/>
    </xf>
    <xf numFmtId="0" fontId="23" fillId="0" borderId="14" xfId="0" applyFont="1" applyBorder="1" applyAlignment="1">
      <alignment horizontal="center" vertical="center" wrapText="1"/>
    </xf>
    <xf numFmtId="9" fontId="23" fillId="0" borderId="64" xfId="0" applyNumberFormat="1" applyFont="1" applyBorder="1" applyAlignment="1">
      <alignment horizontal="center" vertical="center"/>
    </xf>
    <xf numFmtId="9" fontId="23" fillId="0" borderId="65" xfId="0" applyNumberFormat="1" applyFont="1" applyBorder="1" applyAlignment="1">
      <alignment horizontal="center" vertical="center"/>
    </xf>
    <xf numFmtId="9" fontId="1" fillId="0" borderId="52" xfId="0" applyNumberFormat="1" applyFont="1" applyBorder="1" applyAlignment="1" applyProtection="1">
      <alignment horizontal="justify" vertical="center" wrapText="1"/>
      <protection locked="0"/>
    </xf>
    <xf numFmtId="9" fontId="1" fillId="0" borderId="13" xfId="0" applyNumberFormat="1" applyFont="1" applyBorder="1" applyAlignment="1" applyProtection="1">
      <alignment horizontal="justify" vertical="center" wrapText="1"/>
      <protection locked="0"/>
    </xf>
    <xf numFmtId="9" fontId="1" fillId="0" borderId="60" xfId="0" applyNumberFormat="1" applyFont="1" applyBorder="1" applyAlignment="1" applyProtection="1">
      <alignment horizontal="justify" vertical="center" wrapText="1"/>
      <protection locked="0"/>
    </xf>
    <xf numFmtId="9" fontId="1" fillId="0" borderId="30" xfId="0" applyNumberFormat="1" applyFont="1" applyBorder="1" applyAlignment="1" applyProtection="1">
      <alignment horizontal="justify" vertical="center" wrapText="1"/>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00000000-0005-0000-0000-000020000000}"/>
    <cellStyle name="Notas" xfId="33" builtinId="10" customBuiltin="1"/>
    <cellStyle name="Porcentaje" xfId="34" builtinId="5"/>
    <cellStyle name="Porcentaje 2" xfId="42" xr:uid="{00000000-0005-0000-0000-000023000000}"/>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24">
    <dxf>
      <fill>
        <patternFill>
          <bgColor rgb="FF35F52B"/>
        </patternFill>
      </fill>
    </dxf>
    <dxf>
      <fill>
        <patternFill>
          <bgColor rgb="FFFFFF00"/>
        </patternFill>
      </fill>
    </dxf>
    <dxf>
      <fill>
        <patternFill>
          <bgColor rgb="FFFF0000"/>
        </patternFill>
      </fill>
    </dxf>
    <dxf>
      <fill>
        <patternFill>
          <bgColor rgb="FFFF0000"/>
        </patternFill>
      </fill>
    </dxf>
    <dxf>
      <fill>
        <patternFill>
          <bgColor rgb="FF35F52B"/>
        </patternFill>
      </fill>
    </dxf>
    <dxf>
      <fill>
        <patternFill>
          <bgColor rgb="FFFFFF00"/>
        </patternFill>
      </fill>
    </dxf>
    <dxf>
      <fill>
        <patternFill>
          <bgColor rgb="FFFF0000"/>
        </patternFill>
      </fill>
    </dxf>
    <dxf>
      <fill>
        <patternFill>
          <bgColor rgb="FFFF0000"/>
        </patternFill>
      </fill>
    </dxf>
    <dxf>
      <fill>
        <patternFill>
          <bgColor rgb="FF35F52B"/>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
      <fill>
        <patternFill>
          <bgColor rgb="FFFFFF00"/>
        </patternFill>
      </fill>
    </dxf>
    <dxf>
      <fill>
        <patternFill>
          <bgColor rgb="FF92D05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 Cumplimiento de informes'!$C$46</c:f>
              <c:strCache>
                <c:ptCount val="1"/>
                <c:pt idx="0">
                  <c:v>RESULTADO</c:v>
                </c:pt>
              </c:strCache>
            </c:strRef>
          </c:tx>
          <c:invertIfNegative val="0"/>
          <c:cat>
            <c:strRef>
              <c:f>('1. Cumplimiento de informes'!$I$45,'1. Cumplimiento de informes'!$O$45,'1. Cumplimiento de informes'!$P$45)</c:f>
              <c:strCache>
                <c:ptCount val="3"/>
                <c:pt idx="0">
                  <c:v>JUN</c:v>
                </c:pt>
                <c:pt idx="1">
                  <c:v>DIC</c:v>
                </c:pt>
                <c:pt idx="2">
                  <c:v>PROMEDIO</c:v>
                </c:pt>
              </c:strCache>
            </c:strRef>
          </c:cat>
          <c:val>
            <c:numRef>
              <c:f>('1. Cumplimiento de informes'!$I$46,'1. Cumplimiento de informes'!$O$46,'1. Cumplimiento de informes'!$P$46)</c:f>
              <c:numCache>
                <c:formatCode>0.0%</c:formatCode>
                <c:ptCount val="3"/>
                <c:pt idx="0">
                  <c:v>1</c:v>
                </c:pt>
                <c:pt idx="1">
                  <c:v>1</c:v>
                </c:pt>
                <c:pt idx="2">
                  <c:v>1</c:v>
                </c:pt>
              </c:numCache>
            </c:numRef>
          </c:val>
          <c:extLst>
            <c:ext xmlns:c16="http://schemas.microsoft.com/office/drawing/2014/chart" uri="{C3380CC4-5D6E-409C-BE32-E72D297353CC}">
              <c16:uniqueId val="{00000000-5250-4CFA-8C60-7979DCA5E61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 Cumplimiento de informes'!$F$45,'1. Cumplimiento de informes'!$I$45,'1. Cumplimiento de informes'!$L$45,'1. Cumplimiento de informes'!$O$45,'1. Cumplimiento de informes'!$P$45)</c:f>
              <c:strCache>
                <c:ptCount val="5"/>
                <c:pt idx="0">
                  <c:v>MAR</c:v>
                </c:pt>
                <c:pt idx="1">
                  <c:v>JUN</c:v>
                </c:pt>
                <c:pt idx="2">
                  <c:v>SEP</c:v>
                </c:pt>
                <c:pt idx="3">
                  <c:v>DIC</c:v>
                </c:pt>
                <c:pt idx="4">
                  <c:v>PROMEDIO</c:v>
                </c:pt>
              </c:strCache>
            </c:strRef>
          </c:cat>
          <c:val>
            <c:numRef>
              <c:f>('1. Cumplimiento de informes'!$I$47,'1. Cumplimiento de informes'!$O$47,'1. Cumplimiento de informes'!$P$47)</c:f>
              <c:numCache>
                <c:formatCode>0%</c:formatCode>
                <c:ptCount val="3"/>
                <c:pt idx="0">
                  <c:v>0.85</c:v>
                </c:pt>
                <c:pt idx="1">
                  <c:v>0.85</c:v>
                </c:pt>
                <c:pt idx="2">
                  <c:v>0.85</c:v>
                </c:pt>
              </c:numCache>
            </c:numRef>
          </c:val>
          <c:smooth val="0"/>
          <c:extLst>
            <c:ext xmlns:c16="http://schemas.microsoft.com/office/drawing/2014/chart" uri="{C3380CC4-5D6E-409C-BE32-E72D297353CC}">
              <c16:uniqueId val="{00000001-5250-4CFA-8C60-7979DCA5E61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 Número de eventos'!$C$46</c:f>
              <c:strCache>
                <c:ptCount val="1"/>
                <c:pt idx="0">
                  <c:v>RESULTADO</c:v>
                </c:pt>
              </c:strCache>
            </c:strRef>
          </c:tx>
          <c:invertIfNegative val="0"/>
          <c:cat>
            <c:strRef>
              <c:f>('2. Número de eventos'!$F$45,'2. Número de eventos'!$F$45,'2. Número de eventos'!$I$45,'2. Número de eventos'!$L$45,'2. Número de eventos'!$O$45,'2. Número de eventos'!$P$45)</c:f>
              <c:strCache>
                <c:ptCount val="6"/>
                <c:pt idx="0">
                  <c:v>MAR</c:v>
                </c:pt>
                <c:pt idx="1">
                  <c:v>MAR</c:v>
                </c:pt>
                <c:pt idx="2">
                  <c:v>JUN</c:v>
                </c:pt>
                <c:pt idx="3">
                  <c:v>SEP</c:v>
                </c:pt>
                <c:pt idx="4">
                  <c:v>DIC</c:v>
                </c:pt>
                <c:pt idx="5">
                  <c:v>PROMEDIO</c:v>
                </c:pt>
              </c:strCache>
            </c:strRef>
          </c:cat>
          <c:val>
            <c:numRef>
              <c:f>('2. Número de eventos'!$F$46,'2. Número de eventos'!$I$46,'2. Número de eventos'!$L$46,'2. Número de eventos'!$O$46,'2. Número de eventos'!$P$46)</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1F7C-4247-A3ED-DD7F3AE6D39F}"/>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('1. Cumplimiento de informes'!$F$45,'1. Cumplimiento de informes'!$I$45,'1. Cumplimiento de informes'!$L$45,'1. Cumplimiento de informes'!$O$45,'1. Cumplimiento de informes'!$P$45)</c:f>
              <c:strCache>
                <c:ptCount val="5"/>
                <c:pt idx="0">
                  <c:v>MAR</c:v>
                </c:pt>
                <c:pt idx="1">
                  <c:v>JUN</c:v>
                </c:pt>
                <c:pt idx="2">
                  <c:v>SEP</c:v>
                </c:pt>
                <c:pt idx="3">
                  <c:v>DIC</c:v>
                </c:pt>
                <c:pt idx="4">
                  <c:v>PROMEDIO</c:v>
                </c:pt>
              </c:strCache>
            </c:strRef>
          </c:cat>
          <c:val>
            <c:numRef>
              <c:f>('2. Número de eventos'!$F$47,'2. Número de eventos'!$I$47,'2. Número de eventos'!$L$47,'2. Número de eventos'!$O$47,'2. Número de eventos'!$P$47)</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1F7C-4247-A3ED-DD7F3AE6D39F}"/>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 Atención Oportuna'!$C$46</c:f>
              <c:strCache>
                <c:ptCount val="1"/>
                <c:pt idx="0">
                  <c:v>RESULTADO</c:v>
                </c:pt>
              </c:strCache>
            </c:strRef>
          </c:tx>
          <c:invertIfNegative val="0"/>
          <c:cat>
            <c:strRef>
              <c:f>('2. Número de eventos'!$F$45,'2. Número de eventos'!$F$45,'2. Número de eventos'!$I$45,'2. Número de eventos'!$L$45,'2. Número de eventos'!$O$45,'2. Número de eventos'!$P$45)</c:f>
              <c:strCache>
                <c:ptCount val="6"/>
                <c:pt idx="0">
                  <c:v>MAR</c:v>
                </c:pt>
                <c:pt idx="1">
                  <c:v>MAR</c:v>
                </c:pt>
                <c:pt idx="2">
                  <c:v>JUN</c:v>
                </c:pt>
                <c:pt idx="3">
                  <c:v>SEP</c:v>
                </c:pt>
                <c:pt idx="4">
                  <c:v>DIC</c:v>
                </c:pt>
                <c:pt idx="5">
                  <c:v>PROMEDIO</c:v>
                </c:pt>
              </c:strCache>
            </c:strRef>
          </c:cat>
          <c:val>
            <c:numRef>
              <c:f>('3. Atención Oportuna'!$F$46,'3. Atención Oportuna'!$I$46,'3. Atención Oportuna'!$L$46,'3. Atención Oportuna'!$O$46,'3. Atención Oportuna'!$P$46)</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633D-49C8-B75C-A51214A043FE}"/>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('3. Atención Oportuna'!$F$45,'3. Atención Oportuna'!$I$45,'3. Atención Oportuna'!$L$45,'3. Atención Oportuna'!$O$45,'3. Atención Oportuna'!$P$45)</c:f>
              <c:strCache>
                <c:ptCount val="5"/>
                <c:pt idx="0">
                  <c:v>MAR</c:v>
                </c:pt>
                <c:pt idx="1">
                  <c:v>JUN</c:v>
                </c:pt>
                <c:pt idx="2">
                  <c:v>SEP</c:v>
                </c:pt>
                <c:pt idx="3">
                  <c:v>DIC</c:v>
                </c:pt>
                <c:pt idx="4">
                  <c:v>PROMEDIO</c:v>
                </c:pt>
              </c:strCache>
            </c:strRef>
          </c:cat>
          <c:val>
            <c:numRef>
              <c:f>('3. Atención Oportuna'!$F$47,'3. Atención Oportuna'!$I$47,'3. Atención Oportuna'!$L$47,'3. Atención Oportuna'!$O$47,'3. Atención Oportuna'!$P$47)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633D-49C8-B75C-A51214A043FE}"/>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 Oficios recordatorios'!$C$46</c:f>
              <c:strCache>
                <c:ptCount val="1"/>
                <c:pt idx="0">
                  <c:v>RESULTADO</c:v>
                </c:pt>
              </c:strCache>
            </c:strRef>
          </c:tx>
          <c:invertIfNegative val="0"/>
          <c:cat>
            <c:strRef>
              <c:f>('4. Oficios recordatorios'!$J$45,'4. Oficios recordatorios'!$P$45)</c:f>
              <c:strCache>
                <c:ptCount val="2"/>
                <c:pt idx="0">
                  <c:v>JUL</c:v>
                </c:pt>
                <c:pt idx="1">
                  <c:v>PROMEDIO</c:v>
                </c:pt>
              </c:strCache>
            </c:strRef>
          </c:cat>
          <c:val>
            <c:numRef>
              <c:f>'4. Oficios recordatorios'!$P$46</c:f>
              <c:numCache>
                <c:formatCode>0.0%</c:formatCode>
                <c:ptCount val="1"/>
                <c:pt idx="0">
                  <c:v>0.99916805324459235</c:v>
                </c:pt>
              </c:numCache>
            </c:numRef>
          </c:val>
          <c:extLst>
            <c:ext xmlns:c16="http://schemas.microsoft.com/office/drawing/2014/chart" uri="{C3380CC4-5D6E-409C-BE32-E72D297353CC}">
              <c16:uniqueId val="{00000000-6640-48BB-9736-B7C7A0009DCB}"/>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cat>
            <c:strRef>
              <c:f>'4. Oficios recordatorios'!$P$45</c:f>
              <c:strCache>
                <c:ptCount val="1"/>
                <c:pt idx="0">
                  <c:v>PROMEDIO</c:v>
                </c:pt>
              </c:strCache>
            </c:strRef>
          </c:cat>
          <c:val>
            <c:numRef>
              <c:f>'4. Oficios recordatorios'!$P$47</c:f>
              <c:numCache>
                <c:formatCode>0%</c:formatCode>
                <c:ptCount val="1"/>
                <c:pt idx="0">
                  <c:v>0.75</c:v>
                </c:pt>
              </c:numCache>
            </c:numRef>
          </c:val>
          <c:smooth val="0"/>
          <c:extLst>
            <c:ext xmlns:c16="http://schemas.microsoft.com/office/drawing/2014/chart" uri="{C3380CC4-5D6E-409C-BE32-E72D297353CC}">
              <c16:uniqueId val="{00000001-6640-48BB-9736-B7C7A0009DCB}"/>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 Supervis Reg Garant Mob'!$C$46</c:f>
              <c:strCache>
                <c:ptCount val="1"/>
                <c:pt idx="0">
                  <c:v>RESULTADO</c:v>
                </c:pt>
              </c:strCache>
            </c:strRef>
          </c:tx>
          <c:invertIfNegative val="0"/>
          <c:cat>
            <c:strRef>
              <c:f>('5. Supervis Reg Garant Mob'!$I$45,'5. Supervis Reg Garant Mob'!$O$45,'5. Supervis Reg Garant Mob'!$P$45)</c:f>
              <c:strCache>
                <c:ptCount val="3"/>
                <c:pt idx="0">
                  <c:v>JUN</c:v>
                </c:pt>
                <c:pt idx="1">
                  <c:v>DIC</c:v>
                </c:pt>
                <c:pt idx="2">
                  <c:v>PROMEDIO</c:v>
                </c:pt>
              </c:strCache>
            </c:strRef>
          </c:cat>
          <c:val>
            <c:numRef>
              <c:f>('5. Supervis Reg Garant Mob'!$I$46,'5. Supervis Reg Garant Mob'!$O$46,'5. Supervis Reg Garant Mob'!$P$46)</c:f>
              <c:numCache>
                <c:formatCode>0.0%</c:formatCode>
                <c:ptCount val="3"/>
                <c:pt idx="0">
                  <c:v>1</c:v>
                </c:pt>
                <c:pt idx="1">
                  <c:v>1</c:v>
                </c:pt>
                <c:pt idx="2">
                  <c:v>1</c:v>
                </c:pt>
              </c:numCache>
            </c:numRef>
          </c:val>
          <c:extLst>
            <c:ext xmlns:c16="http://schemas.microsoft.com/office/drawing/2014/chart" uri="{C3380CC4-5D6E-409C-BE32-E72D297353CC}">
              <c16:uniqueId val="{00000000-8308-4EA3-BA78-FFBB2B57AC95}"/>
            </c:ext>
          </c:extLst>
        </c:ser>
        <c:dLbls>
          <c:showLegendKey val="0"/>
          <c:showVal val="0"/>
          <c:showCatName val="0"/>
          <c:showSerName val="0"/>
          <c:showPercent val="0"/>
          <c:showBubbleSize val="0"/>
        </c:dLbls>
        <c:gapWidth val="75"/>
        <c:axId val="569063192"/>
        <c:axId val="1"/>
      </c:barChart>
      <c:lineChart>
        <c:grouping val="standard"/>
        <c:varyColors val="0"/>
        <c:ser>
          <c:idx val="1"/>
          <c:order val="1"/>
          <c:tx>
            <c:v>META</c:v>
          </c:tx>
          <c:marker>
            <c:symbol val="none"/>
          </c:marker>
          <c:cat>
            <c:strRef>
              <c:f>('5. Supervis Reg Garant Mob'!$F$45,'5. Supervis Reg Garant Mob'!$I$45,'5. Supervis Reg Garant Mob'!$L$45,'5. Supervis Reg Garant Mob'!$O$45,'5. Supervis Reg Garant Mob'!$P$45)</c:f>
              <c:strCache>
                <c:ptCount val="5"/>
                <c:pt idx="0">
                  <c:v>MAR</c:v>
                </c:pt>
                <c:pt idx="1">
                  <c:v>JUN</c:v>
                </c:pt>
                <c:pt idx="2">
                  <c:v>SEP</c:v>
                </c:pt>
                <c:pt idx="3">
                  <c:v>DIC</c:v>
                </c:pt>
                <c:pt idx="4">
                  <c:v>PROMEDIO</c:v>
                </c:pt>
              </c:strCache>
            </c:strRef>
          </c:cat>
          <c:val>
            <c:numRef>
              <c:f>('5. Supervis Reg Garant Mob'!$I$47,'5. Supervis Reg Garant Mob'!$O$47,'5. Supervis Reg Garant Mob'!$P$47)</c:f>
              <c:numCache>
                <c:formatCode>0%</c:formatCode>
                <c:ptCount val="3"/>
                <c:pt idx="0">
                  <c:v>0.85</c:v>
                </c:pt>
                <c:pt idx="1">
                  <c:v>0.85</c:v>
                </c:pt>
                <c:pt idx="2">
                  <c:v>0.85</c:v>
                </c:pt>
              </c:numCache>
            </c:numRef>
          </c:val>
          <c:smooth val="0"/>
          <c:extLst>
            <c:ext xmlns:c16="http://schemas.microsoft.com/office/drawing/2014/chart" uri="{C3380CC4-5D6E-409C-BE32-E72D297353CC}">
              <c16:uniqueId val="{00000001-8308-4EA3-BA78-FFBB2B57AC95}"/>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43264" name="1 Gráfico">
          <a:extLst>
            <a:ext uri="{FF2B5EF4-FFF2-40B4-BE49-F238E27FC236}">
              <a16:creationId xmlns:a16="http://schemas.microsoft.com/office/drawing/2014/main" id="{00000000-0008-0000-00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9" name="Group 1">
          <a:extLst>
            <a:ext uri="{FF2B5EF4-FFF2-40B4-BE49-F238E27FC236}">
              <a16:creationId xmlns:a16="http://schemas.microsoft.com/office/drawing/2014/main" id="{00000000-0008-0000-0900-000009000000}"/>
            </a:ext>
          </a:extLst>
        </xdr:cNvPr>
        <xdr:cNvGrpSpPr>
          <a:grpSpLocks/>
        </xdr:cNvGrpSpPr>
      </xdr:nvGrpSpPr>
      <xdr:grpSpPr bwMode="auto">
        <a:xfrm>
          <a:off x="5905500" y="104775"/>
          <a:ext cx="0" cy="314325"/>
          <a:chOff x="5362575" y="104775"/>
          <a:chExt cx="0" cy="314325"/>
        </a:xfrm>
      </xdr:grpSpPr>
      <xdr:sp macro="" textlink="">
        <xdr:nvSpPr>
          <xdr:cNvPr id="10" name="Rectangle 2">
            <a:extLst>
              <a:ext uri="{FF2B5EF4-FFF2-40B4-BE49-F238E27FC236}">
                <a16:creationId xmlns:a16="http://schemas.microsoft.com/office/drawing/2014/main" id="{00000000-0008-0000-0900-00000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900-00000B000000}"/>
              </a:ext>
            </a:extLst>
          </xdr:cNvPr>
          <xdr:cNvSpPr txBox="1">
            <a:spLocks noChangeArrowheads="1"/>
          </xdr:cNvSpPr>
        </xdr:nvSpPr>
        <xdr:spPr bwMode="auto">
          <a:xfrm>
            <a:off x="7708002341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 name="Group 15">
          <a:extLst>
            <a:ext uri="{FF2B5EF4-FFF2-40B4-BE49-F238E27FC236}">
              <a16:creationId xmlns:a16="http://schemas.microsoft.com/office/drawing/2014/main" id="{00000000-0008-0000-0900-00000C000000}"/>
            </a:ext>
          </a:extLst>
        </xdr:cNvPr>
        <xdr:cNvGrpSpPr>
          <a:grpSpLocks/>
        </xdr:cNvGrpSpPr>
      </xdr:nvGrpSpPr>
      <xdr:grpSpPr bwMode="auto">
        <a:xfrm>
          <a:off x="5905500" y="104775"/>
          <a:ext cx="0" cy="314325"/>
          <a:chOff x="5362575" y="104775"/>
          <a:chExt cx="0" cy="314325"/>
        </a:xfrm>
      </xdr:grpSpPr>
      <xdr:sp macro="" textlink="">
        <xdr:nvSpPr>
          <xdr:cNvPr id="13" name="Rectangle 16">
            <a:extLst>
              <a:ext uri="{FF2B5EF4-FFF2-40B4-BE49-F238E27FC236}">
                <a16:creationId xmlns:a16="http://schemas.microsoft.com/office/drawing/2014/main" id="{00000000-0008-0000-0900-00000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 name="Text Box 17">
            <a:extLst>
              <a:ext uri="{FF2B5EF4-FFF2-40B4-BE49-F238E27FC236}">
                <a16:creationId xmlns:a16="http://schemas.microsoft.com/office/drawing/2014/main" id="{00000000-0008-0000-0900-00000E000000}"/>
              </a:ext>
            </a:extLst>
          </xdr:cNvPr>
          <xdr:cNvSpPr txBox="1">
            <a:spLocks noChangeArrowheads="1"/>
          </xdr:cNvSpPr>
        </xdr:nvSpPr>
        <xdr:spPr bwMode="auto">
          <a:xfrm>
            <a:off x="7708002341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editAs="oneCell">
    <xdr:from>
      <xdr:col>0</xdr:col>
      <xdr:colOff>657225</xdr:colOff>
      <xdr:row>0</xdr:row>
      <xdr:rowOff>0</xdr:rowOff>
    </xdr:from>
    <xdr:to>
      <xdr:col>0</xdr:col>
      <xdr:colOff>1609725</xdr:colOff>
      <xdr:row>3</xdr:row>
      <xdr:rowOff>200025</xdr:rowOff>
    </xdr:to>
    <xdr:pic>
      <xdr:nvPicPr>
        <xdr:cNvPr id="20" name="8 Imagen">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0"/>
          <a:ext cx="9525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2844"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2844"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2844"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2844"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2844"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2844"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2844"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2844"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2844"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2844"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2844"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2844"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2844"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2844"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2844"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3706091"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3706091"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3706091"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3706091"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3706091"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3706091"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3706091"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3706091"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3706091"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3706091"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3706091"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3706091"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3706091"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3706091"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3706091"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500-000005000000}"/>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500-000008000000}"/>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500-00000B000000}"/>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5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500-00000E000000}"/>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5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500-000011000000}"/>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5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500-000014000000}"/>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5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500-000017000000}"/>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5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500-00001A000000}"/>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5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500-00001D000000}"/>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5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500-000020000000}"/>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5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500-000023000000}"/>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5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500-000026000000}"/>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5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500-000029000000}"/>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5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500-00002C000000}"/>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5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700-000002000000}"/>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700-000005000000}"/>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7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700-000008000000}"/>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7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700-00000B000000}"/>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7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700-00000E000000}"/>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7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700-000011000000}"/>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7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700-000014000000}"/>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7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700-000017000000}"/>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7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700-00001A000000}"/>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7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700-00001D000000}"/>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7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700-000020000000}"/>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7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700-000023000000}"/>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7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700-000026000000}"/>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7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700-000029000000}"/>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7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700-00002C000000}"/>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7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7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babativa\Downloads\GC-F-006_HojaVidaIndicadores%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STEMA_INTEGRADO/HV_Indicadores/Indicadores%202013/MISIONALES/Asunto%20Economicos%20y%20Contables/Seguimiento%20Financiero%20y%20Contable/Indicadores%20Analisis%20y%20%20Seguimiento%20Financiero%20A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de vida"/>
      <sheetName val="Registro de datos"/>
    </sheetNames>
    <sheetDataSet>
      <sheetData sheetId="0" refreshError="1">
        <row r="12">
          <cell r="C12" t="str">
            <v>ATENCION AL CIUDADANO</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sisis Indicador Estudios "/>
      <sheetName val="Registro Elabora de Estudi"/>
      <sheetName val="Hoja1"/>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S182"/>
  <sheetViews>
    <sheetView zoomScale="80" zoomScaleNormal="80" workbookViewId="0">
      <selection activeCell="R68" sqref="R68"/>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99</v>
      </c>
      <c r="O2" s="220"/>
      <c r="P2" s="221"/>
      <c r="S2" s="53">
        <v>0.8</v>
      </c>
    </row>
    <row r="3" spans="1:19" ht="15.75" customHeight="1" x14ac:dyDescent="0.2">
      <c r="B3" s="214"/>
      <c r="C3" s="222" t="s">
        <v>38</v>
      </c>
      <c r="D3" s="223"/>
      <c r="E3" s="223"/>
      <c r="F3" s="223"/>
      <c r="G3" s="223"/>
      <c r="H3" s="223"/>
      <c r="I3" s="223"/>
      <c r="J3" s="223"/>
      <c r="K3" s="223"/>
      <c r="L3" s="223"/>
      <c r="M3" s="224"/>
      <c r="N3" s="225" t="s">
        <v>108</v>
      </c>
      <c r="O3" s="226"/>
      <c r="P3" s="227"/>
      <c r="S3" s="53">
        <v>0.79998999999999998</v>
      </c>
    </row>
    <row r="4" spans="1:19" ht="15.75" customHeight="1" x14ac:dyDescent="0.2">
      <c r="B4" s="214"/>
      <c r="C4" s="222" t="s">
        <v>39</v>
      </c>
      <c r="D4" s="223"/>
      <c r="E4" s="223"/>
      <c r="F4" s="223"/>
      <c r="G4" s="223"/>
      <c r="H4" s="223"/>
      <c r="I4" s="223"/>
      <c r="J4" s="223"/>
      <c r="K4" s="223"/>
      <c r="L4" s="223"/>
      <c r="M4" s="224"/>
      <c r="N4" s="225" t="s">
        <v>100</v>
      </c>
      <c r="O4" s="226"/>
      <c r="P4" s="227"/>
      <c r="S4" s="53">
        <v>0.65</v>
      </c>
    </row>
    <row r="5" spans="1:19" ht="16.5" customHeight="1" thickBot="1" x14ac:dyDescent="0.25">
      <c r="B5" s="215"/>
      <c r="C5" s="228" t="s">
        <v>40</v>
      </c>
      <c r="D5" s="229"/>
      <c r="E5" s="229"/>
      <c r="F5" s="229"/>
      <c r="G5" s="229"/>
      <c r="H5" s="229"/>
      <c r="I5" s="229"/>
      <c r="J5" s="229"/>
      <c r="K5" s="229"/>
      <c r="L5" s="229"/>
      <c r="M5" s="230"/>
      <c r="N5" s="231" t="s">
        <v>41</v>
      </c>
      <c r="O5" s="232"/>
      <c r="P5" s="233"/>
      <c r="S5" s="53">
        <v>0.64999899999999999</v>
      </c>
    </row>
    <row r="6" spans="1:19" ht="3" customHeight="1" thickBot="1" x14ac:dyDescent="0.25">
      <c r="B6" s="2"/>
      <c r="S6" s="53"/>
    </row>
    <row r="7" spans="1:19" x14ac:dyDescent="0.2">
      <c r="A7" s="4"/>
      <c r="B7" s="201" t="s">
        <v>44</v>
      </c>
      <c r="C7" s="202"/>
      <c r="D7" s="202"/>
      <c r="E7" s="202"/>
      <c r="F7" s="202"/>
      <c r="G7" s="202"/>
      <c r="H7" s="202"/>
      <c r="I7" s="202"/>
      <c r="J7" s="202"/>
      <c r="K7" s="202"/>
      <c r="L7" s="202"/>
      <c r="M7" s="202"/>
      <c r="N7" s="202"/>
      <c r="O7" s="202"/>
      <c r="P7" s="203"/>
      <c r="Q7" s="4"/>
      <c r="S7" s="5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27" t="s">
        <v>54</v>
      </c>
      <c r="C10" s="210">
        <v>2023</v>
      </c>
      <c r="D10" s="211"/>
      <c r="E10" s="211"/>
      <c r="F10" s="211"/>
      <c r="G10" s="211"/>
      <c r="H10" s="211"/>
      <c r="I10" s="212"/>
      <c r="J10" s="208" t="s">
        <v>1</v>
      </c>
      <c r="K10" s="209"/>
      <c r="L10" s="209"/>
      <c r="M10" s="209"/>
      <c r="N10" s="188" t="s">
        <v>118</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84</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119</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120</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191" t="s">
        <v>113</v>
      </c>
      <c r="D18" s="192"/>
      <c r="E18" s="192"/>
      <c r="F18" s="192"/>
      <c r="G18" s="192"/>
      <c r="H18" s="192"/>
      <c r="I18" s="192"/>
      <c r="J18" s="192"/>
      <c r="K18" s="192"/>
      <c r="L18" s="192"/>
      <c r="M18" s="192"/>
      <c r="N18" s="192"/>
      <c r="O18" s="192"/>
      <c r="P18" s="193"/>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121</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122</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0.85</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123</v>
      </c>
      <c r="E28" s="167"/>
      <c r="F28" s="167"/>
      <c r="G28" s="168"/>
      <c r="H28" s="173" t="s">
        <v>15</v>
      </c>
      <c r="I28" s="173"/>
      <c r="J28" s="173"/>
      <c r="K28" s="172" t="s">
        <v>124</v>
      </c>
      <c r="L28" s="167"/>
      <c r="M28" s="168"/>
      <c r="N28" s="174" t="s">
        <v>16</v>
      </c>
      <c r="O28" s="175"/>
      <c r="P28" s="54" t="s">
        <v>125</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26" t="s">
        <v>7</v>
      </c>
      <c r="C30" s="154" t="s">
        <v>98</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26" t="s">
        <v>4</v>
      </c>
      <c r="C32" s="148" t="s">
        <v>48</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26" t="s">
        <v>23</v>
      </c>
      <c r="C34" s="148" t="s">
        <v>48</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26" t="s">
        <v>43</v>
      </c>
      <c r="C36" s="154" t="s">
        <v>48</v>
      </c>
      <c r="D36" s="149"/>
      <c r="E36" s="149"/>
      <c r="F36" s="149"/>
      <c r="G36" s="149"/>
      <c r="H36" s="149"/>
      <c r="I36" s="149"/>
      <c r="J36" s="149"/>
      <c r="K36" s="149"/>
      <c r="L36" s="149"/>
      <c r="M36" s="149"/>
      <c r="N36" s="149"/>
      <c r="O36" s="149"/>
      <c r="P36" s="150"/>
      <c r="Q36" s="4"/>
    </row>
    <row r="37" spans="1:17" ht="3" customHeight="1" thickBot="1" x14ac:dyDescent="0.25">
      <c r="A37" s="4"/>
      <c r="B37" s="55"/>
      <c r="C37" s="55"/>
      <c r="D37" s="55"/>
      <c r="E37" s="55"/>
      <c r="F37" s="55"/>
      <c r="G37" s="55"/>
      <c r="H37" s="55"/>
      <c r="I37" s="55"/>
      <c r="J37" s="55"/>
      <c r="K37" s="55"/>
      <c r="L37" s="55"/>
      <c r="M37" s="55"/>
      <c r="N37" s="55"/>
      <c r="O37" s="55"/>
      <c r="P37" s="5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ht="13.5" thickBot="1" x14ac:dyDescent="0.25">
      <c r="A39" s="4"/>
      <c r="B39" s="62" t="s">
        <v>22</v>
      </c>
      <c r="C39" s="158" t="s">
        <v>18</v>
      </c>
      <c r="D39" s="158"/>
      <c r="E39" s="158"/>
      <c r="F39" s="158"/>
      <c r="G39" s="158"/>
      <c r="H39" s="158" t="s">
        <v>7</v>
      </c>
      <c r="I39" s="158"/>
      <c r="J39" s="158"/>
      <c r="K39" s="158"/>
      <c r="L39" s="158"/>
      <c r="M39" s="158" t="s">
        <v>19</v>
      </c>
      <c r="N39" s="158"/>
      <c r="O39" s="158"/>
      <c r="P39" s="159"/>
      <c r="Q39" s="4"/>
    </row>
    <row r="40" spans="1:17" ht="54" customHeight="1" x14ac:dyDescent="0.2">
      <c r="A40" s="4"/>
      <c r="B40" s="63" t="s">
        <v>126</v>
      </c>
      <c r="C40" s="132" t="s">
        <v>127</v>
      </c>
      <c r="D40" s="133"/>
      <c r="E40" s="133"/>
      <c r="F40" s="133"/>
      <c r="G40" s="134"/>
      <c r="H40" s="135" t="s">
        <v>128</v>
      </c>
      <c r="I40" s="136"/>
      <c r="J40" s="136"/>
      <c r="K40" s="136"/>
      <c r="L40" s="137"/>
      <c r="M40" s="138" t="s">
        <v>129</v>
      </c>
      <c r="N40" s="139"/>
      <c r="O40" s="139"/>
      <c r="P40" s="140"/>
      <c r="Q40" s="4"/>
    </row>
    <row r="41" spans="1:17" ht="55.5" customHeight="1" thickBot="1" x14ac:dyDescent="0.25">
      <c r="A41" s="4"/>
      <c r="B41" s="64" t="s">
        <v>130</v>
      </c>
      <c r="C41" s="141" t="s">
        <v>131</v>
      </c>
      <c r="D41" s="142"/>
      <c r="E41" s="142"/>
      <c r="F41" s="142"/>
      <c r="G41" s="143"/>
      <c r="H41" s="144" t="s">
        <v>128</v>
      </c>
      <c r="I41" s="145"/>
      <c r="J41" s="145"/>
      <c r="K41" s="145"/>
      <c r="L41" s="146"/>
      <c r="M41" s="141" t="s">
        <v>132</v>
      </c>
      <c r="N41" s="142"/>
      <c r="O41" s="142"/>
      <c r="P41" s="147"/>
      <c r="Q41" s="4"/>
    </row>
    <row r="42" spans="1:17" ht="3" customHeight="1" thickBot="1" x14ac:dyDescent="0.25">
      <c r="A42" s="4"/>
      <c r="B42" s="56"/>
      <c r="C42" s="56"/>
      <c r="D42" s="56"/>
      <c r="E42" s="56"/>
      <c r="F42" s="56"/>
      <c r="G42" s="56"/>
      <c r="H42" s="56"/>
      <c r="I42" s="56"/>
      <c r="J42" s="56"/>
      <c r="K42" s="56"/>
      <c r="L42" s="56"/>
      <c r="M42" s="56"/>
      <c r="N42" s="56"/>
      <c r="O42" s="56"/>
      <c r="P42" s="56"/>
      <c r="Q42" s="4"/>
    </row>
    <row r="43" spans="1:17" ht="13.5" customHeight="1" thickBot="1" x14ac:dyDescent="0.25">
      <c r="A43" s="4"/>
      <c r="B43" s="124" t="s">
        <v>8</v>
      </c>
      <c r="C43" s="125"/>
      <c r="D43" s="125"/>
      <c r="E43" s="125"/>
      <c r="F43" s="125"/>
      <c r="G43" s="125"/>
      <c r="H43" s="125"/>
      <c r="I43" s="125"/>
      <c r="J43" s="125"/>
      <c r="K43" s="125"/>
      <c r="L43" s="125"/>
      <c r="M43" s="125"/>
      <c r="N43" s="125"/>
      <c r="O43" s="125"/>
      <c r="P43" s="126"/>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27"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28"/>
      <c r="C46" s="16" t="s">
        <v>10</v>
      </c>
      <c r="D46" s="17"/>
      <c r="E46" s="17"/>
      <c r="F46" s="65"/>
      <c r="G46" s="19"/>
      <c r="H46" s="19"/>
      <c r="I46" s="18">
        <f>'1.1.Registro Cumplimiento de In'!D10</f>
        <v>1</v>
      </c>
      <c r="J46" s="19"/>
      <c r="K46" s="19"/>
      <c r="L46" s="65"/>
      <c r="M46" s="19"/>
      <c r="N46" s="19"/>
      <c r="O46" s="18">
        <f>'1.1.Registro Cumplimiento de In'!F10</f>
        <v>1</v>
      </c>
      <c r="P46" s="18">
        <f>'1.1.Registro Cumplimiento de In'!H10</f>
        <v>1</v>
      </c>
      <c r="Q46" s="4"/>
    </row>
    <row r="47" spans="1:17" ht="6" customHeight="1" thickBot="1" x14ac:dyDescent="0.25">
      <c r="A47" s="4"/>
      <c r="B47" s="57">
        <v>0.9</v>
      </c>
      <c r="C47" s="58"/>
      <c r="D47" s="58"/>
      <c r="E47" s="58"/>
      <c r="F47" s="59">
        <f>+$C$26</f>
        <v>0.85</v>
      </c>
      <c r="G47" s="58"/>
      <c r="H47" s="58"/>
      <c r="I47" s="59">
        <f>+$C$26</f>
        <v>0.85</v>
      </c>
      <c r="J47" s="58"/>
      <c r="K47" s="58"/>
      <c r="L47" s="59">
        <f>+$C$26</f>
        <v>0.85</v>
      </c>
      <c r="M47" s="58"/>
      <c r="N47" s="58"/>
      <c r="O47" s="59">
        <f>+$C$26</f>
        <v>0.85</v>
      </c>
      <c r="P47" s="59">
        <f>+$C$26</f>
        <v>0.85</v>
      </c>
      <c r="Q47" s="4"/>
    </row>
    <row r="48" spans="1:17" ht="22.5" customHeight="1" thickBot="1" x14ac:dyDescent="0.25">
      <c r="A48" s="4"/>
      <c r="B48" s="129" t="s">
        <v>21</v>
      </c>
      <c r="C48" s="130"/>
      <c r="D48" s="130"/>
      <c r="E48" s="130"/>
      <c r="F48" s="130"/>
      <c r="G48" s="130"/>
      <c r="H48" s="130"/>
      <c r="I48" s="130"/>
      <c r="J48" s="130"/>
      <c r="K48" s="130"/>
      <c r="L48" s="130"/>
      <c r="M48" s="130"/>
      <c r="N48" s="130"/>
      <c r="O48" s="130"/>
      <c r="P48" s="131"/>
      <c r="Q48" s="4"/>
    </row>
    <row r="49" spans="1:17" x14ac:dyDescent="0.2">
      <c r="A49" s="4"/>
      <c r="B49" s="114"/>
      <c r="C49" s="115"/>
      <c r="D49" s="115"/>
      <c r="E49" s="115"/>
      <c r="F49" s="115"/>
      <c r="G49" s="115"/>
      <c r="H49" s="115"/>
      <c r="I49" s="115"/>
      <c r="J49" s="115"/>
      <c r="K49" s="115"/>
      <c r="L49" s="115"/>
      <c r="M49" s="115"/>
      <c r="N49" s="115"/>
      <c r="O49" s="115"/>
      <c r="P49" s="116"/>
      <c r="Q49" s="4"/>
    </row>
    <row r="50" spans="1:17" x14ac:dyDescent="0.2">
      <c r="A50" s="4"/>
      <c r="B50" s="117"/>
      <c r="C50" s="118"/>
      <c r="D50" s="118"/>
      <c r="E50" s="118"/>
      <c r="F50" s="118"/>
      <c r="G50" s="118"/>
      <c r="H50" s="118"/>
      <c r="I50" s="118"/>
      <c r="J50" s="118"/>
      <c r="K50" s="118"/>
      <c r="L50" s="118"/>
      <c r="M50" s="118"/>
      <c r="N50" s="118"/>
      <c r="O50" s="118"/>
      <c r="P50" s="119"/>
      <c r="Q50" s="4"/>
    </row>
    <row r="51" spans="1:17" x14ac:dyDescent="0.2">
      <c r="A51" s="4"/>
      <c r="B51" s="117"/>
      <c r="C51" s="118"/>
      <c r="D51" s="118"/>
      <c r="E51" s="118"/>
      <c r="F51" s="118"/>
      <c r="G51" s="118"/>
      <c r="H51" s="118"/>
      <c r="I51" s="118"/>
      <c r="J51" s="118"/>
      <c r="K51" s="118"/>
      <c r="L51" s="118"/>
      <c r="M51" s="118"/>
      <c r="N51" s="118"/>
      <c r="O51" s="118"/>
      <c r="P51" s="119"/>
      <c r="Q51" s="4"/>
    </row>
    <row r="52" spans="1:17" x14ac:dyDescent="0.2">
      <c r="A52" s="4"/>
      <c r="B52" s="117"/>
      <c r="C52" s="118"/>
      <c r="D52" s="118"/>
      <c r="E52" s="118"/>
      <c r="F52" s="118"/>
      <c r="G52" s="118"/>
      <c r="H52" s="118"/>
      <c r="I52" s="118"/>
      <c r="J52" s="118"/>
      <c r="K52" s="118"/>
      <c r="L52" s="118"/>
      <c r="M52" s="118"/>
      <c r="N52" s="118"/>
      <c r="O52" s="118"/>
      <c r="P52" s="119"/>
      <c r="Q52" s="4"/>
    </row>
    <row r="53" spans="1:17" x14ac:dyDescent="0.2">
      <c r="A53" s="4"/>
      <c r="B53" s="117"/>
      <c r="C53" s="118"/>
      <c r="D53" s="118"/>
      <c r="E53" s="118"/>
      <c r="F53" s="118"/>
      <c r="G53" s="118"/>
      <c r="H53" s="118"/>
      <c r="I53" s="118"/>
      <c r="J53" s="118"/>
      <c r="K53" s="118"/>
      <c r="L53" s="118"/>
      <c r="M53" s="118"/>
      <c r="N53" s="118"/>
      <c r="O53" s="118"/>
      <c r="P53" s="119"/>
      <c r="Q53" s="4"/>
    </row>
    <row r="54" spans="1:17" x14ac:dyDescent="0.2">
      <c r="A54" s="4"/>
      <c r="B54" s="117"/>
      <c r="C54" s="118"/>
      <c r="D54" s="118"/>
      <c r="E54" s="118"/>
      <c r="F54" s="118"/>
      <c r="G54" s="118"/>
      <c r="H54" s="118"/>
      <c r="I54" s="118"/>
      <c r="J54" s="118"/>
      <c r="K54" s="118"/>
      <c r="L54" s="118"/>
      <c r="M54" s="118"/>
      <c r="N54" s="118"/>
      <c r="O54" s="118"/>
      <c r="P54" s="119"/>
      <c r="Q54" s="4"/>
    </row>
    <row r="55" spans="1:17" x14ac:dyDescent="0.2">
      <c r="A55" s="4"/>
      <c r="B55" s="117"/>
      <c r="C55" s="118"/>
      <c r="D55" s="118"/>
      <c r="E55" s="118"/>
      <c r="F55" s="118"/>
      <c r="G55" s="118"/>
      <c r="H55" s="118"/>
      <c r="I55" s="118"/>
      <c r="J55" s="118"/>
      <c r="K55" s="118"/>
      <c r="L55" s="118"/>
      <c r="M55" s="118"/>
      <c r="N55" s="118"/>
      <c r="O55" s="118"/>
      <c r="P55" s="119"/>
      <c r="Q55" s="4"/>
    </row>
    <row r="56" spans="1:17" x14ac:dyDescent="0.2">
      <c r="A56" s="4"/>
      <c r="B56" s="117"/>
      <c r="C56" s="118"/>
      <c r="D56" s="118"/>
      <c r="E56" s="118"/>
      <c r="F56" s="118"/>
      <c r="G56" s="118"/>
      <c r="H56" s="118"/>
      <c r="I56" s="118"/>
      <c r="J56" s="118"/>
      <c r="K56" s="118"/>
      <c r="L56" s="118"/>
      <c r="M56" s="118"/>
      <c r="N56" s="118"/>
      <c r="O56" s="118"/>
      <c r="P56" s="119"/>
      <c r="Q56" s="4"/>
    </row>
    <row r="57" spans="1:17" x14ac:dyDescent="0.2">
      <c r="A57" s="4"/>
      <c r="B57" s="117"/>
      <c r="C57" s="118"/>
      <c r="D57" s="118"/>
      <c r="E57" s="118"/>
      <c r="F57" s="118"/>
      <c r="G57" s="118"/>
      <c r="H57" s="118"/>
      <c r="I57" s="118"/>
      <c r="J57" s="118"/>
      <c r="K57" s="118"/>
      <c r="L57" s="118"/>
      <c r="M57" s="118"/>
      <c r="N57" s="118"/>
      <c r="O57" s="118"/>
      <c r="P57" s="119"/>
      <c r="Q57" s="4"/>
    </row>
    <row r="58" spans="1:17" x14ac:dyDescent="0.2">
      <c r="A58" s="4"/>
      <c r="B58" s="117"/>
      <c r="C58" s="118"/>
      <c r="D58" s="118"/>
      <c r="E58" s="118"/>
      <c r="F58" s="118"/>
      <c r="G58" s="118"/>
      <c r="H58" s="118"/>
      <c r="I58" s="118"/>
      <c r="J58" s="118"/>
      <c r="K58" s="118"/>
      <c r="L58" s="118"/>
      <c r="M58" s="118"/>
      <c r="N58" s="118"/>
      <c r="O58" s="118"/>
      <c r="P58" s="119"/>
      <c r="Q58" s="4"/>
    </row>
    <row r="59" spans="1:17" x14ac:dyDescent="0.2">
      <c r="A59" s="4"/>
      <c r="B59" s="117"/>
      <c r="C59" s="118"/>
      <c r="D59" s="118"/>
      <c r="E59" s="118"/>
      <c r="F59" s="118"/>
      <c r="G59" s="118"/>
      <c r="H59" s="118"/>
      <c r="I59" s="118"/>
      <c r="J59" s="118"/>
      <c r="K59" s="118"/>
      <c r="L59" s="118"/>
      <c r="M59" s="118"/>
      <c r="N59" s="118"/>
      <c r="O59" s="118"/>
      <c r="P59" s="119"/>
      <c r="Q59" s="4"/>
    </row>
    <row r="60" spans="1:17" x14ac:dyDescent="0.2">
      <c r="A60" s="4"/>
      <c r="B60" s="117"/>
      <c r="C60" s="118"/>
      <c r="D60" s="118"/>
      <c r="E60" s="118"/>
      <c r="F60" s="118"/>
      <c r="G60" s="118"/>
      <c r="H60" s="118"/>
      <c r="I60" s="118"/>
      <c r="J60" s="118"/>
      <c r="K60" s="118"/>
      <c r="L60" s="118"/>
      <c r="M60" s="118"/>
      <c r="N60" s="118"/>
      <c r="O60" s="118"/>
      <c r="P60" s="119"/>
      <c r="Q60" s="4"/>
    </row>
    <row r="61" spans="1:17" x14ac:dyDescent="0.2">
      <c r="A61" s="4"/>
      <c r="B61" s="117"/>
      <c r="C61" s="118"/>
      <c r="D61" s="118"/>
      <c r="E61" s="118"/>
      <c r="F61" s="118"/>
      <c r="G61" s="118"/>
      <c r="H61" s="118"/>
      <c r="I61" s="118"/>
      <c r="J61" s="118"/>
      <c r="K61" s="118"/>
      <c r="L61" s="118"/>
      <c r="M61" s="118"/>
      <c r="N61" s="118"/>
      <c r="O61" s="118"/>
      <c r="P61" s="119"/>
      <c r="Q61" s="4"/>
    </row>
    <row r="62" spans="1:17" x14ac:dyDescent="0.2">
      <c r="A62" s="4"/>
      <c r="B62" s="117"/>
      <c r="C62" s="118"/>
      <c r="D62" s="118"/>
      <c r="E62" s="118"/>
      <c r="F62" s="118"/>
      <c r="G62" s="118"/>
      <c r="H62" s="118"/>
      <c r="I62" s="118"/>
      <c r="J62" s="118"/>
      <c r="K62" s="118"/>
      <c r="L62" s="118"/>
      <c r="M62" s="118"/>
      <c r="N62" s="118"/>
      <c r="O62" s="118"/>
      <c r="P62" s="119"/>
      <c r="Q62" s="4"/>
    </row>
    <row r="63" spans="1:17" x14ac:dyDescent="0.2">
      <c r="A63" s="4"/>
      <c r="B63" s="117"/>
      <c r="C63" s="118"/>
      <c r="D63" s="118"/>
      <c r="E63" s="118"/>
      <c r="F63" s="118"/>
      <c r="G63" s="118"/>
      <c r="H63" s="118"/>
      <c r="I63" s="118"/>
      <c r="J63" s="118"/>
      <c r="K63" s="118"/>
      <c r="L63" s="118"/>
      <c r="M63" s="118"/>
      <c r="N63" s="118"/>
      <c r="O63" s="118"/>
      <c r="P63" s="119"/>
      <c r="Q63" s="4"/>
    </row>
    <row r="64" spans="1:17" ht="13.5" thickBot="1" x14ac:dyDescent="0.25">
      <c r="A64" s="4"/>
      <c r="B64" s="120"/>
      <c r="C64" s="121"/>
      <c r="D64" s="121"/>
      <c r="E64" s="121"/>
      <c r="F64" s="121"/>
      <c r="G64" s="121"/>
      <c r="H64" s="121"/>
      <c r="I64" s="121"/>
      <c r="J64" s="121"/>
      <c r="K64" s="121"/>
      <c r="L64" s="121"/>
      <c r="M64" s="121"/>
      <c r="N64" s="121"/>
      <c r="O64" s="121"/>
      <c r="P64" s="122"/>
      <c r="Q64" s="4"/>
    </row>
    <row r="65" spans="1:19" s="5" customFormat="1" ht="3" customHeight="1" thickBot="1" x14ac:dyDescent="0.25">
      <c r="A65" s="123"/>
      <c r="B65" s="123"/>
      <c r="C65" s="123"/>
      <c r="D65" s="123"/>
      <c r="E65" s="123"/>
      <c r="F65" s="123"/>
      <c r="G65" s="123"/>
      <c r="H65" s="123"/>
      <c r="I65" s="123"/>
      <c r="J65" s="123"/>
      <c r="K65" s="123"/>
      <c r="L65" s="123"/>
      <c r="M65" s="123"/>
      <c r="N65" s="123"/>
      <c r="O65" s="123"/>
      <c r="P65" s="123"/>
      <c r="Q65" s="123"/>
      <c r="S65" s="60"/>
    </row>
    <row r="66" spans="1:19" ht="15" customHeight="1" x14ac:dyDescent="0.2">
      <c r="A66" s="4"/>
      <c r="B66" s="112" t="s">
        <v>5</v>
      </c>
      <c r="C66" s="109" t="s">
        <v>133</v>
      </c>
      <c r="D66" s="110"/>
      <c r="E66" s="110"/>
      <c r="F66" s="110"/>
      <c r="G66" s="110"/>
      <c r="H66" s="110"/>
      <c r="I66" s="110"/>
      <c r="J66" s="110"/>
      <c r="K66" s="110"/>
      <c r="L66" s="110"/>
      <c r="M66" s="110"/>
      <c r="N66" s="110"/>
      <c r="O66" s="110"/>
      <c r="P66" s="111"/>
      <c r="Q66" s="4"/>
    </row>
    <row r="67" spans="1:19" ht="49.5" customHeight="1" x14ac:dyDescent="0.2">
      <c r="A67" s="4"/>
      <c r="B67" s="113"/>
      <c r="C67" s="100" t="s">
        <v>200</v>
      </c>
      <c r="D67" s="101"/>
      <c r="E67" s="101"/>
      <c r="F67" s="101"/>
      <c r="G67" s="101"/>
      <c r="H67" s="101"/>
      <c r="I67" s="101"/>
      <c r="J67" s="101"/>
      <c r="K67" s="101"/>
      <c r="L67" s="101"/>
      <c r="M67" s="101"/>
      <c r="N67" s="101"/>
      <c r="O67" s="101"/>
      <c r="P67" s="102"/>
      <c r="Q67" s="4"/>
    </row>
    <row r="68" spans="1:19" ht="15" customHeight="1" x14ac:dyDescent="0.2">
      <c r="A68" s="4"/>
      <c r="B68" s="113"/>
      <c r="C68" s="103" t="s">
        <v>134</v>
      </c>
      <c r="D68" s="104"/>
      <c r="E68" s="104"/>
      <c r="F68" s="104"/>
      <c r="G68" s="104"/>
      <c r="H68" s="104"/>
      <c r="I68" s="104"/>
      <c r="J68" s="104"/>
      <c r="K68" s="104"/>
      <c r="L68" s="104"/>
      <c r="M68" s="104"/>
      <c r="N68" s="104"/>
      <c r="O68" s="104"/>
      <c r="P68" s="105"/>
      <c r="Q68" s="4"/>
    </row>
    <row r="69" spans="1:19" ht="69" customHeight="1" thickBot="1" x14ac:dyDescent="0.25">
      <c r="A69" s="4"/>
      <c r="B69" s="113"/>
      <c r="C69" s="106" t="s">
        <v>201</v>
      </c>
      <c r="D69" s="107"/>
      <c r="E69" s="107"/>
      <c r="F69" s="107"/>
      <c r="G69" s="107"/>
      <c r="H69" s="107"/>
      <c r="I69" s="107"/>
      <c r="J69" s="107"/>
      <c r="K69" s="107"/>
      <c r="L69" s="107"/>
      <c r="M69" s="107"/>
      <c r="N69" s="107"/>
      <c r="O69" s="107"/>
      <c r="P69" s="108"/>
      <c r="Q69" s="4"/>
    </row>
    <row r="70" spans="1:19" ht="30.75" customHeight="1" thickBot="1" x14ac:dyDescent="0.25">
      <c r="A70" s="4"/>
      <c r="B70" s="61" t="s">
        <v>42</v>
      </c>
      <c r="C70" s="95" t="s">
        <v>135</v>
      </c>
      <c r="D70" s="96"/>
      <c r="E70" s="96"/>
      <c r="F70" s="96"/>
      <c r="G70" s="96"/>
      <c r="H70" s="96"/>
      <c r="I70" s="96"/>
      <c r="J70" s="96"/>
      <c r="K70" s="96"/>
      <c r="L70" s="96"/>
      <c r="M70" s="96"/>
      <c r="N70" s="96"/>
      <c r="O70" s="96"/>
      <c r="P70" s="97"/>
      <c r="Q70" s="4"/>
    </row>
    <row r="71" spans="1:19" ht="27.75" customHeight="1" thickBot="1" x14ac:dyDescent="0.25">
      <c r="A71" s="4"/>
      <c r="B71" s="61" t="s">
        <v>55</v>
      </c>
      <c r="C71" s="98" t="s">
        <v>56</v>
      </c>
      <c r="D71" s="98"/>
      <c r="E71" s="98"/>
      <c r="F71" s="98"/>
      <c r="G71" s="98"/>
      <c r="H71" s="98"/>
      <c r="I71" s="98"/>
      <c r="J71" s="98"/>
      <c r="K71" s="98"/>
      <c r="L71" s="98"/>
      <c r="M71" s="98"/>
      <c r="N71" s="98"/>
      <c r="O71" s="98"/>
      <c r="P71" s="99"/>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sheetProtection formatColumns="0" formatRows="0"/>
  <mergeCells count="65">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66:P66"/>
    <mergeCell ref="B66:B69"/>
    <mergeCell ref="B49:P64"/>
    <mergeCell ref="A65:Q65"/>
    <mergeCell ref="B43:P43"/>
    <mergeCell ref="B45:B46"/>
    <mergeCell ref="B48:P48"/>
    <mergeCell ref="C70:P70"/>
    <mergeCell ref="C71:P71"/>
    <mergeCell ref="C67:P67"/>
    <mergeCell ref="C68:P68"/>
    <mergeCell ref="C69:P69"/>
  </mergeCells>
  <conditionalFormatting sqref="I46">
    <cfRule type="cellIs" dxfId="123" priority="29" stopIfTrue="1" operator="equal">
      <formula>0</formula>
    </cfRule>
    <cfRule type="cellIs" dxfId="122" priority="30" stopIfTrue="1" operator="between">
      <formula>0.001</formula>
      <formula>0.6</formula>
    </cfRule>
    <cfRule type="cellIs" dxfId="121" priority="31" stopIfTrue="1" operator="greaterThanOrEqual">
      <formula>0.85</formula>
    </cfRule>
    <cfRule type="cellIs" dxfId="120" priority="32" stopIfTrue="1" operator="between">
      <formula>0.6</formula>
      <formula>0.849</formula>
    </cfRule>
  </conditionalFormatting>
  <conditionalFormatting sqref="O46:P46">
    <cfRule type="cellIs" dxfId="119" priority="1" stopIfTrue="1" operator="equal">
      <formula>0</formula>
    </cfRule>
    <cfRule type="cellIs" dxfId="118" priority="2" stopIfTrue="1" operator="between">
      <formula>0.001</formula>
      <formula>0.6</formula>
    </cfRule>
    <cfRule type="cellIs" dxfId="117" priority="3" stopIfTrue="1" operator="greaterThanOrEqual">
      <formula>0.85</formula>
    </cfRule>
    <cfRule type="cellIs" dxfId="116" priority="4" stopIfTrue="1" operator="between">
      <formula>0.6</formula>
      <formula>0.849</formula>
    </cfRule>
  </conditionalFormatting>
  <dataValidations count="6">
    <dataValidation type="list" allowBlank="1" showInputMessage="1" showErrorMessage="1" sqref="C18:P18" xr:uid="{00000000-0002-0000-0000-000000000000}">
      <formula1>$B$122:$B$126</formula1>
    </dataValidation>
    <dataValidation type="list" allowBlank="1" showInputMessage="1" showErrorMessage="1" sqref="C32:P32 C36:P36 C34:P34" xr:uid="{00000000-0002-0000-0000-000001000000}">
      <formula1>$Q$96:$Q$101</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I10" xr:uid="{00000000-0002-0000-0000-000003000000}">
      <formula1>"2022,2023,2024,2025,2026,2027"</formula1>
    </dataValidation>
    <dataValidation type="list" allowBlank="1" showInputMessage="1" showErrorMessage="1" sqref="C12:P12" xr:uid="{00000000-0002-0000-0000-000004000000}">
      <formula1>$B$133:$B$159</formula1>
    </dataValidation>
    <dataValidation type="list" allowBlank="1" showInputMessage="1" showErrorMessage="1" sqref="C71:P71" xr:uid="{00000000-0002-0000-0000-000005000000}">
      <formula1>$B$164:$B$165</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sheetPr>
  <dimension ref="A1:AG70"/>
  <sheetViews>
    <sheetView workbookViewId="0">
      <selection activeCell="B20" sqref="B20"/>
    </sheetView>
  </sheetViews>
  <sheetFormatPr baseColWidth="10" defaultRowHeight="12.75" x14ac:dyDescent="0.2"/>
  <cols>
    <col min="1" max="1" width="38.140625" style="84" customWidth="1"/>
    <col min="2" max="2" width="50.42578125" customWidth="1"/>
    <col min="3" max="3" width="8.7109375" style="85" hidden="1" customWidth="1"/>
    <col min="4" max="4" width="11.140625" hidden="1" customWidth="1"/>
    <col min="5" max="5" width="8.7109375" style="85" hidden="1" customWidth="1"/>
    <col min="6" max="6" width="8.7109375" hidden="1" customWidth="1"/>
    <col min="7" max="7" width="8.7109375" style="85" hidden="1" customWidth="1"/>
    <col min="8" max="8" width="8.7109375" hidden="1" customWidth="1"/>
    <col min="9" max="9" width="8.7109375" style="85" hidden="1" customWidth="1"/>
    <col min="10" max="10" width="8.7109375" hidden="1" customWidth="1"/>
    <col min="11" max="11" width="8.7109375" style="85" hidden="1" customWidth="1"/>
    <col min="12" max="12" width="8.7109375" hidden="1" customWidth="1"/>
    <col min="13" max="13" width="8.7109375" style="85" hidden="1" customWidth="1"/>
    <col min="14" max="14" width="10" hidden="1" customWidth="1"/>
    <col min="15" max="15" width="8.7109375" style="85" hidden="1" customWidth="1"/>
    <col min="16" max="16" width="16.28515625" style="85" customWidth="1"/>
    <col min="17" max="17" width="13.28515625" style="85" customWidth="1"/>
    <col min="18" max="18" width="18" customWidth="1"/>
    <col min="19" max="19" width="10.28515625" customWidth="1"/>
    <col min="20" max="20" width="17.28515625" customWidth="1"/>
    <col min="21" max="21" width="12.42578125" customWidth="1"/>
    <col min="22" max="22" width="32.42578125" customWidth="1"/>
    <col min="23" max="23" width="40.85546875" customWidth="1"/>
    <col min="257" max="257" width="38.140625" customWidth="1"/>
    <col min="258" max="258" width="50.42578125" customWidth="1"/>
    <col min="259" max="271" width="0" hidden="1" customWidth="1"/>
    <col min="272" max="272" width="16.28515625" customWidth="1"/>
    <col min="273" max="273" width="13.28515625" customWidth="1"/>
    <col min="274" max="274" width="18" customWidth="1"/>
    <col min="275" max="275" width="10.28515625" customWidth="1"/>
    <col min="276" max="276" width="17.28515625" customWidth="1"/>
    <col min="277" max="277" width="12.42578125" customWidth="1"/>
    <col min="278" max="278" width="32.42578125" customWidth="1"/>
    <col min="279" max="279" width="24.42578125" customWidth="1"/>
    <col min="513" max="513" width="38.140625" customWidth="1"/>
    <col min="514" max="514" width="50.42578125" customWidth="1"/>
    <col min="515" max="527" width="0" hidden="1" customWidth="1"/>
    <col min="528" max="528" width="16.28515625" customWidth="1"/>
    <col min="529" max="529" width="13.28515625" customWidth="1"/>
    <col min="530" max="530" width="18" customWidth="1"/>
    <col min="531" max="531" width="10.28515625" customWidth="1"/>
    <col min="532" max="532" width="17.28515625" customWidth="1"/>
    <col min="533" max="533" width="12.42578125" customWidth="1"/>
    <col min="534" max="534" width="32.42578125" customWidth="1"/>
    <col min="535" max="535" width="24.42578125" customWidth="1"/>
    <col min="769" max="769" width="38.140625" customWidth="1"/>
    <col min="770" max="770" width="50.42578125" customWidth="1"/>
    <col min="771" max="783" width="0" hidden="1" customWidth="1"/>
    <col min="784" max="784" width="16.28515625" customWidth="1"/>
    <col min="785" max="785" width="13.28515625" customWidth="1"/>
    <col min="786" max="786" width="18" customWidth="1"/>
    <col min="787" max="787" width="10.28515625" customWidth="1"/>
    <col min="788" max="788" width="17.28515625" customWidth="1"/>
    <col min="789" max="789" width="12.42578125" customWidth="1"/>
    <col min="790" max="790" width="32.42578125" customWidth="1"/>
    <col min="791" max="791" width="24.42578125" customWidth="1"/>
    <col min="1025" max="1025" width="38.140625" customWidth="1"/>
    <col min="1026" max="1026" width="50.42578125" customWidth="1"/>
    <col min="1027" max="1039" width="0" hidden="1" customWidth="1"/>
    <col min="1040" max="1040" width="16.28515625" customWidth="1"/>
    <col min="1041" max="1041" width="13.28515625" customWidth="1"/>
    <col min="1042" max="1042" width="18" customWidth="1"/>
    <col min="1043" max="1043" width="10.28515625" customWidth="1"/>
    <col min="1044" max="1044" width="17.28515625" customWidth="1"/>
    <col min="1045" max="1045" width="12.42578125" customWidth="1"/>
    <col min="1046" max="1046" width="32.42578125" customWidth="1"/>
    <col min="1047" max="1047" width="24.42578125" customWidth="1"/>
    <col min="1281" max="1281" width="38.140625" customWidth="1"/>
    <col min="1282" max="1282" width="50.42578125" customWidth="1"/>
    <col min="1283" max="1295" width="0" hidden="1" customWidth="1"/>
    <col min="1296" max="1296" width="16.28515625" customWidth="1"/>
    <col min="1297" max="1297" width="13.28515625" customWidth="1"/>
    <col min="1298" max="1298" width="18" customWidth="1"/>
    <col min="1299" max="1299" width="10.28515625" customWidth="1"/>
    <col min="1300" max="1300" width="17.28515625" customWidth="1"/>
    <col min="1301" max="1301" width="12.42578125" customWidth="1"/>
    <col min="1302" max="1302" width="32.42578125" customWidth="1"/>
    <col min="1303" max="1303" width="24.42578125" customWidth="1"/>
    <col min="1537" max="1537" width="38.140625" customWidth="1"/>
    <col min="1538" max="1538" width="50.42578125" customWidth="1"/>
    <col min="1539" max="1551" width="0" hidden="1" customWidth="1"/>
    <col min="1552" max="1552" width="16.28515625" customWidth="1"/>
    <col min="1553" max="1553" width="13.28515625" customWidth="1"/>
    <col min="1554" max="1554" width="18" customWidth="1"/>
    <col min="1555" max="1555" width="10.28515625" customWidth="1"/>
    <col min="1556" max="1556" width="17.28515625" customWidth="1"/>
    <col min="1557" max="1557" width="12.42578125" customWidth="1"/>
    <col min="1558" max="1558" width="32.42578125" customWidth="1"/>
    <col min="1559" max="1559" width="24.42578125" customWidth="1"/>
    <col min="1793" max="1793" width="38.140625" customWidth="1"/>
    <col min="1794" max="1794" width="50.42578125" customWidth="1"/>
    <col min="1795" max="1807" width="0" hidden="1" customWidth="1"/>
    <col min="1808" max="1808" width="16.28515625" customWidth="1"/>
    <col min="1809" max="1809" width="13.28515625" customWidth="1"/>
    <col min="1810" max="1810" width="18" customWidth="1"/>
    <col min="1811" max="1811" width="10.28515625" customWidth="1"/>
    <col min="1812" max="1812" width="17.28515625" customWidth="1"/>
    <col min="1813" max="1813" width="12.42578125" customWidth="1"/>
    <col min="1814" max="1814" width="32.42578125" customWidth="1"/>
    <col min="1815" max="1815" width="24.42578125" customWidth="1"/>
    <col min="2049" max="2049" width="38.140625" customWidth="1"/>
    <col min="2050" max="2050" width="50.42578125" customWidth="1"/>
    <col min="2051" max="2063" width="0" hidden="1" customWidth="1"/>
    <col min="2064" max="2064" width="16.28515625" customWidth="1"/>
    <col min="2065" max="2065" width="13.28515625" customWidth="1"/>
    <col min="2066" max="2066" width="18" customWidth="1"/>
    <col min="2067" max="2067" width="10.28515625" customWidth="1"/>
    <col min="2068" max="2068" width="17.28515625" customWidth="1"/>
    <col min="2069" max="2069" width="12.42578125" customWidth="1"/>
    <col min="2070" max="2070" width="32.42578125" customWidth="1"/>
    <col min="2071" max="2071" width="24.42578125" customWidth="1"/>
    <col min="2305" max="2305" width="38.140625" customWidth="1"/>
    <col min="2306" max="2306" width="50.42578125" customWidth="1"/>
    <col min="2307" max="2319" width="0" hidden="1" customWidth="1"/>
    <col min="2320" max="2320" width="16.28515625" customWidth="1"/>
    <col min="2321" max="2321" width="13.28515625" customWidth="1"/>
    <col min="2322" max="2322" width="18" customWidth="1"/>
    <col min="2323" max="2323" width="10.28515625" customWidth="1"/>
    <col min="2324" max="2324" width="17.28515625" customWidth="1"/>
    <col min="2325" max="2325" width="12.42578125" customWidth="1"/>
    <col min="2326" max="2326" width="32.42578125" customWidth="1"/>
    <col min="2327" max="2327" width="24.42578125" customWidth="1"/>
    <col min="2561" max="2561" width="38.140625" customWidth="1"/>
    <col min="2562" max="2562" width="50.42578125" customWidth="1"/>
    <col min="2563" max="2575" width="0" hidden="1" customWidth="1"/>
    <col min="2576" max="2576" width="16.28515625" customWidth="1"/>
    <col min="2577" max="2577" width="13.28515625" customWidth="1"/>
    <col min="2578" max="2578" width="18" customWidth="1"/>
    <col min="2579" max="2579" width="10.28515625" customWidth="1"/>
    <col min="2580" max="2580" width="17.28515625" customWidth="1"/>
    <col min="2581" max="2581" width="12.42578125" customWidth="1"/>
    <col min="2582" max="2582" width="32.42578125" customWidth="1"/>
    <col min="2583" max="2583" width="24.42578125" customWidth="1"/>
    <col min="2817" max="2817" width="38.140625" customWidth="1"/>
    <col min="2818" max="2818" width="50.42578125" customWidth="1"/>
    <col min="2819" max="2831" width="0" hidden="1" customWidth="1"/>
    <col min="2832" max="2832" width="16.28515625" customWidth="1"/>
    <col min="2833" max="2833" width="13.28515625" customWidth="1"/>
    <col min="2834" max="2834" width="18" customWidth="1"/>
    <col min="2835" max="2835" width="10.28515625" customWidth="1"/>
    <col min="2836" max="2836" width="17.28515625" customWidth="1"/>
    <col min="2837" max="2837" width="12.42578125" customWidth="1"/>
    <col min="2838" max="2838" width="32.42578125" customWidth="1"/>
    <col min="2839" max="2839" width="24.42578125" customWidth="1"/>
    <col min="3073" max="3073" width="38.140625" customWidth="1"/>
    <col min="3074" max="3074" width="50.42578125" customWidth="1"/>
    <col min="3075" max="3087" width="0" hidden="1" customWidth="1"/>
    <col min="3088" max="3088" width="16.28515625" customWidth="1"/>
    <col min="3089" max="3089" width="13.28515625" customWidth="1"/>
    <col min="3090" max="3090" width="18" customWidth="1"/>
    <col min="3091" max="3091" width="10.28515625" customWidth="1"/>
    <col min="3092" max="3092" width="17.28515625" customWidth="1"/>
    <col min="3093" max="3093" width="12.42578125" customWidth="1"/>
    <col min="3094" max="3094" width="32.42578125" customWidth="1"/>
    <col min="3095" max="3095" width="24.42578125" customWidth="1"/>
    <col min="3329" max="3329" width="38.140625" customWidth="1"/>
    <col min="3330" max="3330" width="50.42578125" customWidth="1"/>
    <col min="3331" max="3343" width="0" hidden="1" customWidth="1"/>
    <col min="3344" max="3344" width="16.28515625" customWidth="1"/>
    <col min="3345" max="3345" width="13.28515625" customWidth="1"/>
    <col min="3346" max="3346" width="18" customWidth="1"/>
    <col min="3347" max="3347" width="10.28515625" customWidth="1"/>
    <col min="3348" max="3348" width="17.28515625" customWidth="1"/>
    <col min="3349" max="3349" width="12.42578125" customWidth="1"/>
    <col min="3350" max="3350" width="32.42578125" customWidth="1"/>
    <col min="3351" max="3351" width="24.42578125" customWidth="1"/>
    <col min="3585" max="3585" width="38.140625" customWidth="1"/>
    <col min="3586" max="3586" width="50.42578125" customWidth="1"/>
    <col min="3587" max="3599" width="0" hidden="1" customWidth="1"/>
    <col min="3600" max="3600" width="16.28515625" customWidth="1"/>
    <col min="3601" max="3601" width="13.28515625" customWidth="1"/>
    <col min="3602" max="3602" width="18" customWidth="1"/>
    <col min="3603" max="3603" width="10.28515625" customWidth="1"/>
    <col min="3604" max="3604" width="17.28515625" customWidth="1"/>
    <col min="3605" max="3605" width="12.42578125" customWidth="1"/>
    <col min="3606" max="3606" width="32.42578125" customWidth="1"/>
    <col min="3607" max="3607" width="24.42578125" customWidth="1"/>
    <col min="3841" max="3841" width="38.140625" customWidth="1"/>
    <col min="3842" max="3842" width="50.42578125" customWidth="1"/>
    <col min="3843" max="3855" width="0" hidden="1" customWidth="1"/>
    <col min="3856" max="3856" width="16.28515625" customWidth="1"/>
    <col min="3857" max="3857" width="13.28515625" customWidth="1"/>
    <col min="3858" max="3858" width="18" customWidth="1"/>
    <col min="3859" max="3859" width="10.28515625" customWidth="1"/>
    <col min="3860" max="3860" width="17.28515625" customWidth="1"/>
    <col min="3861" max="3861" width="12.42578125" customWidth="1"/>
    <col min="3862" max="3862" width="32.42578125" customWidth="1"/>
    <col min="3863" max="3863" width="24.42578125" customWidth="1"/>
    <col min="4097" max="4097" width="38.140625" customWidth="1"/>
    <col min="4098" max="4098" width="50.42578125" customWidth="1"/>
    <col min="4099" max="4111" width="0" hidden="1" customWidth="1"/>
    <col min="4112" max="4112" width="16.28515625" customWidth="1"/>
    <col min="4113" max="4113" width="13.28515625" customWidth="1"/>
    <col min="4114" max="4114" width="18" customWidth="1"/>
    <col min="4115" max="4115" width="10.28515625" customWidth="1"/>
    <col min="4116" max="4116" width="17.28515625" customWidth="1"/>
    <col min="4117" max="4117" width="12.42578125" customWidth="1"/>
    <col min="4118" max="4118" width="32.42578125" customWidth="1"/>
    <col min="4119" max="4119" width="24.42578125" customWidth="1"/>
    <col min="4353" max="4353" width="38.140625" customWidth="1"/>
    <col min="4354" max="4354" width="50.42578125" customWidth="1"/>
    <col min="4355" max="4367" width="0" hidden="1" customWidth="1"/>
    <col min="4368" max="4368" width="16.28515625" customWidth="1"/>
    <col min="4369" max="4369" width="13.28515625" customWidth="1"/>
    <col min="4370" max="4370" width="18" customWidth="1"/>
    <col min="4371" max="4371" width="10.28515625" customWidth="1"/>
    <col min="4372" max="4372" width="17.28515625" customWidth="1"/>
    <col min="4373" max="4373" width="12.42578125" customWidth="1"/>
    <col min="4374" max="4374" width="32.42578125" customWidth="1"/>
    <col min="4375" max="4375" width="24.42578125" customWidth="1"/>
    <col min="4609" max="4609" width="38.140625" customWidth="1"/>
    <col min="4610" max="4610" width="50.42578125" customWidth="1"/>
    <col min="4611" max="4623" width="0" hidden="1" customWidth="1"/>
    <col min="4624" max="4624" width="16.28515625" customWidth="1"/>
    <col min="4625" max="4625" width="13.28515625" customWidth="1"/>
    <col min="4626" max="4626" width="18" customWidth="1"/>
    <col min="4627" max="4627" width="10.28515625" customWidth="1"/>
    <col min="4628" max="4628" width="17.28515625" customWidth="1"/>
    <col min="4629" max="4629" width="12.42578125" customWidth="1"/>
    <col min="4630" max="4630" width="32.42578125" customWidth="1"/>
    <col min="4631" max="4631" width="24.42578125" customWidth="1"/>
    <col min="4865" max="4865" width="38.140625" customWidth="1"/>
    <col min="4866" max="4866" width="50.42578125" customWidth="1"/>
    <col min="4867" max="4879" width="0" hidden="1" customWidth="1"/>
    <col min="4880" max="4880" width="16.28515625" customWidth="1"/>
    <col min="4881" max="4881" width="13.28515625" customWidth="1"/>
    <col min="4882" max="4882" width="18" customWidth="1"/>
    <col min="4883" max="4883" width="10.28515625" customWidth="1"/>
    <col min="4884" max="4884" width="17.28515625" customWidth="1"/>
    <col min="4885" max="4885" width="12.42578125" customWidth="1"/>
    <col min="4886" max="4886" width="32.42578125" customWidth="1"/>
    <col min="4887" max="4887" width="24.42578125" customWidth="1"/>
    <col min="5121" max="5121" width="38.140625" customWidth="1"/>
    <col min="5122" max="5122" width="50.42578125" customWidth="1"/>
    <col min="5123" max="5135" width="0" hidden="1" customWidth="1"/>
    <col min="5136" max="5136" width="16.28515625" customWidth="1"/>
    <col min="5137" max="5137" width="13.28515625" customWidth="1"/>
    <col min="5138" max="5138" width="18" customWidth="1"/>
    <col min="5139" max="5139" width="10.28515625" customWidth="1"/>
    <col min="5140" max="5140" width="17.28515625" customWidth="1"/>
    <col min="5141" max="5141" width="12.42578125" customWidth="1"/>
    <col min="5142" max="5142" width="32.42578125" customWidth="1"/>
    <col min="5143" max="5143" width="24.42578125" customWidth="1"/>
    <col min="5377" max="5377" width="38.140625" customWidth="1"/>
    <col min="5378" max="5378" width="50.42578125" customWidth="1"/>
    <col min="5379" max="5391" width="0" hidden="1" customWidth="1"/>
    <col min="5392" max="5392" width="16.28515625" customWidth="1"/>
    <col min="5393" max="5393" width="13.28515625" customWidth="1"/>
    <col min="5394" max="5394" width="18" customWidth="1"/>
    <col min="5395" max="5395" width="10.28515625" customWidth="1"/>
    <col min="5396" max="5396" width="17.28515625" customWidth="1"/>
    <col min="5397" max="5397" width="12.42578125" customWidth="1"/>
    <col min="5398" max="5398" width="32.42578125" customWidth="1"/>
    <col min="5399" max="5399" width="24.42578125" customWidth="1"/>
    <col min="5633" max="5633" width="38.140625" customWidth="1"/>
    <col min="5634" max="5634" width="50.42578125" customWidth="1"/>
    <col min="5635" max="5647" width="0" hidden="1" customWidth="1"/>
    <col min="5648" max="5648" width="16.28515625" customWidth="1"/>
    <col min="5649" max="5649" width="13.28515625" customWidth="1"/>
    <col min="5650" max="5650" width="18" customWidth="1"/>
    <col min="5651" max="5651" width="10.28515625" customWidth="1"/>
    <col min="5652" max="5652" width="17.28515625" customWidth="1"/>
    <col min="5653" max="5653" width="12.42578125" customWidth="1"/>
    <col min="5654" max="5654" width="32.42578125" customWidth="1"/>
    <col min="5655" max="5655" width="24.42578125" customWidth="1"/>
    <col min="5889" max="5889" width="38.140625" customWidth="1"/>
    <col min="5890" max="5890" width="50.42578125" customWidth="1"/>
    <col min="5891" max="5903" width="0" hidden="1" customWidth="1"/>
    <col min="5904" max="5904" width="16.28515625" customWidth="1"/>
    <col min="5905" max="5905" width="13.28515625" customWidth="1"/>
    <col min="5906" max="5906" width="18" customWidth="1"/>
    <col min="5907" max="5907" width="10.28515625" customWidth="1"/>
    <col min="5908" max="5908" width="17.28515625" customWidth="1"/>
    <col min="5909" max="5909" width="12.42578125" customWidth="1"/>
    <col min="5910" max="5910" width="32.42578125" customWidth="1"/>
    <col min="5911" max="5911" width="24.42578125" customWidth="1"/>
    <col min="6145" max="6145" width="38.140625" customWidth="1"/>
    <col min="6146" max="6146" width="50.42578125" customWidth="1"/>
    <col min="6147" max="6159" width="0" hidden="1" customWidth="1"/>
    <col min="6160" max="6160" width="16.28515625" customWidth="1"/>
    <col min="6161" max="6161" width="13.28515625" customWidth="1"/>
    <col min="6162" max="6162" width="18" customWidth="1"/>
    <col min="6163" max="6163" width="10.28515625" customWidth="1"/>
    <col min="6164" max="6164" width="17.28515625" customWidth="1"/>
    <col min="6165" max="6165" width="12.42578125" customWidth="1"/>
    <col min="6166" max="6166" width="32.42578125" customWidth="1"/>
    <col min="6167" max="6167" width="24.42578125" customWidth="1"/>
    <col min="6401" max="6401" width="38.140625" customWidth="1"/>
    <col min="6402" max="6402" width="50.42578125" customWidth="1"/>
    <col min="6403" max="6415" width="0" hidden="1" customWidth="1"/>
    <col min="6416" max="6416" width="16.28515625" customWidth="1"/>
    <col min="6417" max="6417" width="13.28515625" customWidth="1"/>
    <col min="6418" max="6418" width="18" customWidth="1"/>
    <col min="6419" max="6419" width="10.28515625" customWidth="1"/>
    <col min="6420" max="6420" width="17.28515625" customWidth="1"/>
    <col min="6421" max="6421" width="12.42578125" customWidth="1"/>
    <col min="6422" max="6422" width="32.42578125" customWidth="1"/>
    <col min="6423" max="6423" width="24.42578125" customWidth="1"/>
    <col min="6657" max="6657" width="38.140625" customWidth="1"/>
    <col min="6658" max="6658" width="50.42578125" customWidth="1"/>
    <col min="6659" max="6671" width="0" hidden="1" customWidth="1"/>
    <col min="6672" max="6672" width="16.28515625" customWidth="1"/>
    <col min="6673" max="6673" width="13.28515625" customWidth="1"/>
    <col min="6674" max="6674" width="18" customWidth="1"/>
    <col min="6675" max="6675" width="10.28515625" customWidth="1"/>
    <col min="6676" max="6676" width="17.28515625" customWidth="1"/>
    <col min="6677" max="6677" width="12.42578125" customWidth="1"/>
    <col min="6678" max="6678" width="32.42578125" customWidth="1"/>
    <col min="6679" max="6679" width="24.42578125" customWidth="1"/>
    <col min="6913" max="6913" width="38.140625" customWidth="1"/>
    <col min="6914" max="6914" width="50.42578125" customWidth="1"/>
    <col min="6915" max="6927" width="0" hidden="1" customWidth="1"/>
    <col min="6928" max="6928" width="16.28515625" customWidth="1"/>
    <col min="6929" max="6929" width="13.28515625" customWidth="1"/>
    <col min="6930" max="6930" width="18" customWidth="1"/>
    <col min="6931" max="6931" width="10.28515625" customWidth="1"/>
    <col min="6932" max="6932" width="17.28515625" customWidth="1"/>
    <col min="6933" max="6933" width="12.42578125" customWidth="1"/>
    <col min="6934" max="6934" width="32.42578125" customWidth="1"/>
    <col min="6935" max="6935" width="24.42578125" customWidth="1"/>
    <col min="7169" max="7169" width="38.140625" customWidth="1"/>
    <col min="7170" max="7170" width="50.42578125" customWidth="1"/>
    <col min="7171" max="7183" width="0" hidden="1" customWidth="1"/>
    <col min="7184" max="7184" width="16.28515625" customWidth="1"/>
    <col min="7185" max="7185" width="13.28515625" customWidth="1"/>
    <col min="7186" max="7186" width="18" customWidth="1"/>
    <col min="7187" max="7187" width="10.28515625" customWidth="1"/>
    <col min="7188" max="7188" width="17.28515625" customWidth="1"/>
    <col min="7189" max="7189" width="12.42578125" customWidth="1"/>
    <col min="7190" max="7190" width="32.42578125" customWidth="1"/>
    <col min="7191" max="7191" width="24.42578125" customWidth="1"/>
    <col min="7425" max="7425" width="38.140625" customWidth="1"/>
    <col min="7426" max="7426" width="50.42578125" customWidth="1"/>
    <col min="7427" max="7439" width="0" hidden="1" customWidth="1"/>
    <col min="7440" max="7440" width="16.28515625" customWidth="1"/>
    <col min="7441" max="7441" width="13.28515625" customWidth="1"/>
    <col min="7442" max="7442" width="18" customWidth="1"/>
    <col min="7443" max="7443" width="10.28515625" customWidth="1"/>
    <col min="7444" max="7444" width="17.28515625" customWidth="1"/>
    <col min="7445" max="7445" width="12.42578125" customWidth="1"/>
    <col min="7446" max="7446" width="32.42578125" customWidth="1"/>
    <col min="7447" max="7447" width="24.42578125" customWidth="1"/>
    <col min="7681" max="7681" width="38.140625" customWidth="1"/>
    <col min="7682" max="7682" width="50.42578125" customWidth="1"/>
    <col min="7683" max="7695" width="0" hidden="1" customWidth="1"/>
    <col min="7696" max="7696" width="16.28515625" customWidth="1"/>
    <col min="7697" max="7697" width="13.28515625" customWidth="1"/>
    <col min="7698" max="7698" width="18" customWidth="1"/>
    <col min="7699" max="7699" width="10.28515625" customWidth="1"/>
    <col min="7700" max="7700" width="17.28515625" customWidth="1"/>
    <col min="7701" max="7701" width="12.42578125" customWidth="1"/>
    <col min="7702" max="7702" width="32.42578125" customWidth="1"/>
    <col min="7703" max="7703" width="24.42578125" customWidth="1"/>
    <col min="7937" max="7937" width="38.140625" customWidth="1"/>
    <col min="7938" max="7938" width="50.42578125" customWidth="1"/>
    <col min="7939" max="7951" width="0" hidden="1" customWidth="1"/>
    <col min="7952" max="7952" width="16.28515625" customWidth="1"/>
    <col min="7953" max="7953" width="13.28515625" customWidth="1"/>
    <col min="7954" max="7954" width="18" customWidth="1"/>
    <col min="7955" max="7955" width="10.28515625" customWidth="1"/>
    <col min="7956" max="7956" width="17.28515625" customWidth="1"/>
    <col min="7957" max="7957" width="12.42578125" customWidth="1"/>
    <col min="7958" max="7958" width="32.42578125" customWidth="1"/>
    <col min="7959" max="7959" width="24.42578125" customWidth="1"/>
    <col min="8193" max="8193" width="38.140625" customWidth="1"/>
    <col min="8194" max="8194" width="50.42578125" customWidth="1"/>
    <col min="8195" max="8207" width="0" hidden="1" customWidth="1"/>
    <col min="8208" max="8208" width="16.28515625" customWidth="1"/>
    <col min="8209" max="8209" width="13.28515625" customWidth="1"/>
    <col min="8210" max="8210" width="18" customWidth="1"/>
    <col min="8211" max="8211" width="10.28515625" customWidth="1"/>
    <col min="8212" max="8212" width="17.28515625" customWidth="1"/>
    <col min="8213" max="8213" width="12.42578125" customWidth="1"/>
    <col min="8214" max="8214" width="32.42578125" customWidth="1"/>
    <col min="8215" max="8215" width="24.42578125" customWidth="1"/>
    <col min="8449" max="8449" width="38.140625" customWidth="1"/>
    <col min="8450" max="8450" width="50.42578125" customWidth="1"/>
    <col min="8451" max="8463" width="0" hidden="1" customWidth="1"/>
    <col min="8464" max="8464" width="16.28515625" customWidth="1"/>
    <col min="8465" max="8465" width="13.28515625" customWidth="1"/>
    <col min="8466" max="8466" width="18" customWidth="1"/>
    <col min="8467" max="8467" width="10.28515625" customWidth="1"/>
    <col min="8468" max="8468" width="17.28515625" customWidth="1"/>
    <col min="8469" max="8469" width="12.42578125" customWidth="1"/>
    <col min="8470" max="8470" width="32.42578125" customWidth="1"/>
    <col min="8471" max="8471" width="24.42578125" customWidth="1"/>
    <col min="8705" max="8705" width="38.140625" customWidth="1"/>
    <col min="8706" max="8706" width="50.42578125" customWidth="1"/>
    <col min="8707" max="8719" width="0" hidden="1" customWidth="1"/>
    <col min="8720" max="8720" width="16.28515625" customWidth="1"/>
    <col min="8721" max="8721" width="13.28515625" customWidth="1"/>
    <col min="8722" max="8722" width="18" customWidth="1"/>
    <col min="8723" max="8723" width="10.28515625" customWidth="1"/>
    <col min="8724" max="8724" width="17.28515625" customWidth="1"/>
    <col min="8725" max="8725" width="12.42578125" customWidth="1"/>
    <col min="8726" max="8726" width="32.42578125" customWidth="1"/>
    <col min="8727" max="8727" width="24.42578125" customWidth="1"/>
    <col min="8961" max="8961" width="38.140625" customWidth="1"/>
    <col min="8962" max="8962" width="50.42578125" customWidth="1"/>
    <col min="8963" max="8975" width="0" hidden="1" customWidth="1"/>
    <col min="8976" max="8976" width="16.28515625" customWidth="1"/>
    <col min="8977" max="8977" width="13.28515625" customWidth="1"/>
    <col min="8978" max="8978" width="18" customWidth="1"/>
    <col min="8979" max="8979" width="10.28515625" customWidth="1"/>
    <col min="8980" max="8980" width="17.28515625" customWidth="1"/>
    <col min="8981" max="8981" width="12.42578125" customWidth="1"/>
    <col min="8982" max="8982" width="32.42578125" customWidth="1"/>
    <col min="8983" max="8983" width="24.42578125" customWidth="1"/>
    <col min="9217" max="9217" width="38.140625" customWidth="1"/>
    <col min="9218" max="9218" width="50.42578125" customWidth="1"/>
    <col min="9219" max="9231" width="0" hidden="1" customWidth="1"/>
    <col min="9232" max="9232" width="16.28515625" customWidth="1"/>
    <col min="9233" max="9233" width="13.28515625" customWidth="1"/>
    <col min="9234" max="9234" width="18" customWidth="1"/>
    <col min="9235" max="9235" width="10.28515625" customWidth="1"/>
    <col min="9236" max="9236" width="17.28515625" customWidth="1"/>
    <col min="9237" max="9237" width="12.42578125" customWidth="1"/>
    <col min="9238" max="9238" width="32.42578125" customWidth="1"/>
    <col min="9239" max="9239" width="24.42578125" customWidth="1"/>
    <col min="9473" max="9473" width="38.140625" customWidth="1"/>
    <col min="9474" max="9474" width="50.42578125" customWidth="1"/>
    <col min="9475" max="9487" width="0" hidden="1" customWidth="1"/>
    <col min="9488" max="9488" width="16.28515625" customWidth="1"/>
    <col min="9489" max="9489" width="13.28515625" customWidth="1"/>
    <col min="9490" max="9490" width="18" customWidth="1"/>
    <col min="9491" max="9491" width="10.28515625" customWidth="1"/>
    <col min="9492" max="9492" width="17.28515625" customWidth="1"/>
    <col min="9493" max="9493" width="12.42578125" customWidth="1"/>
    <col min="9494" max="9494" width="32.42578125" customWidth="1"/>
    <col min="9495" max="9495" width="24.42578125" customWidth="1"/>
    <col min="9729" max="9729" width="38.140625" customWidth="1"/>
    <col min="9730" max="9730" width="50.42578125" customWidth="1"/>
    <col min="9731" max="9743" width="0" hidden="1" customWidth="1"/>
    <col min="9744" max="9744" width="16.28515625" customWidth="1"/>
    <col min="9745" max="9745" width="13.28515625" customWidth="1"/>
    <col min="9746" max="9746" width="18" customWidth="1"/>
    <col min="9747" max="9747" width="10.28515625" customWidth="1"/>
    <col min="9748" max="9748" width="17.28515625" customWidth="1"/>
    <col min="9749" max="9749" width="12.42578125" customWidth="1"/>
    <col min="9750" max="9750" width="32.42578125" customWidth="1"/>
    <col min="9751" max="9751" width="24.42578125" customWidth="1"/>
    <col min="9985" max="9985" width="38.140625" customWidth="1"/>
    <col min="9986" max="9986" width="50.42578125" customWidth="1"/>
    <col min="9987" max="9999" width="0" hidden="1" customWidth="1"/>
    <col min="10000" max="10000" width="16.28515625" customWidth="1"/>
    <col min="10001" max="10001" width="13.28515625" customWidth="1"/>
    <col min="10002" max="10002" width="18" customWidth="1"/>
    <col min="10003" max="10003" width="10.28515625" customWidth="1"/>
    <col min="10004" max="10004" width="17.28515625" customWidth="1"/>
    <col min="10005" max="10005" width="12.42578125" customWidth="1"/>
    <col min="10006" max="10006" width="32.42578125" customWidth="1"/>
    <col min="10007" max="10007" width="24.42578125" customWidth="1"/>
    <col min="10241" max="10241" width="38.140625" customWidth="1"/>
    <col min="10242" max="10242" width="50.42578125" customWidth="1"/>
    <col min="10243" max="10255" width="0" hidden="1" customWidth="1"/>
    <col min="10256" max="10256" width="16.28515625" customWidth="1"/>
    <col min="10257" max="10257" width="13.28515625" customWidth="1"/>
    <col min="10258" max="10258" width="18" customWidth="1"/>
    <col min="10259" max="10259" width="10.28515625" customWidth="1"/>
    <col min="10260" max="10260" width="17.28515625" customWidth="1"/>
    <col min="10261" max="10261" width="12.42578125" customWidth="1"/>
    <col min="10262" max="10262" width="32.42578125" customWidth="1"/>
    <col min="10263" max="10263" width="24.42578125" customWidth="1"/>
    <col min="10497" max="10497" width="38.140625" customWidth="1"/>
    <col min="10498" max="10498" width="50.42578125" customWidth="1"/>
    <col min="10499" max="10511" width="0" hidden="1" customWidth="1"/>
    <col min="10512" max="10512" width="16.28515625" customWidth="1"/>
    <col min="10513" max="10513" width="13.28515625" customWidth="1"/>
    <col min="10514" max="10514" width="18" customWidth="1"/>
    <col min="10515" max="10515" width="10.28515625" customWidth="1"/>
    <col min="10516" max="10516" width="17.28515625" customWidth="1"/>
    <col min="10517" max="10517" width="12.42578125" customWidth="1"/>
    <col min="10518" max="10518" width="32.42578125" customWidth="1"/>
    <col min="10519" max="10519" width="24.42578125" customWidth="1"/>
    <col min="10753" max="10753" width="38.140625" customWidth="1"/>
    <col min="10754" max="10754" width="50.42578125" customWidth="1"/>
    <col min="10755" max="10767" width="0" hidden="1" customWidth="1"/>
    <col min="10768" max="10768" width="16.28515625" customWidth="1"/>
    <col min="10769" max="10769" width="13.28515625" customWidth="1"/>
    <col min="10770" max="10770" width="18" customWidth="1"/>
    <col min="10771" max="10771" width="10.28515625" customWidth="1"/>
    <col min="10772" max="10772" width="17.28515625" customWidth="1"/>
    <col min="10773" max="10773" width="12.42578125" customWidth="1"/>
    <col min="10774" max="10774" width="32.42578125" customWidth="1"/>
    <col min="10775" max="10775" width="24.42578125" customWidth="1"/>
    <col min="11009" max="11009" width="38.140625" customWidth="1"/>
    <col min="11010" max="11010" width="50.42578125" customWidth="1"/>
    <col min="11011" max="11023" width="0" hidden="1" customWidth="1"/>
    <col min="11024" max="11024" width="16.28515625" customWidth="1"/>
    <col min="11025" max="11025" width="13.28515625" customWidth="1"/>
    <col min="11026" max="11026" width="18" customWidth="1"/>
    <col min="11027" max="11027" width="10.28515625" customWidth="1"/>
    <col min="11028" max="11028" width="17.28515625" customWidth="1"/>
    <col min="11029" max="11029" width="12.42578125" customWidth="1"/>
    <col min="11030" max="11030" width="32.42578125" customWidth="1"/>
    <col min="11031" max="11031" width="24.42578125" customWidth="1"/>
    <col min="11265" max="11265" width="38.140625" customWidth="1"/>
    <col min="11266" max="11266" width="50.42578125" customWidth="1"/>
    <col min="11267" max="11279" width="0" hidden="1" customWidth="1"/>
    <col min="11280" max="11280" width="16.28515625" customWidth="1"/>
    <col min="11281" max="11281" width="13.28515625" customWidth="1"/>
    <col min="11282" max="11282" width="18" customWidth="1"/>
    <col min="11283" max="11283" width="10.28515625" customWidth="1"/>
    <col min="11284" max="11284" width="17.28515625" customWidth="1"/>
    <col min="11285" max="11285" width="12.42578125" customWidth="1"/>
    <col min="11286" max="11286" width="32.42578125" customWidth="1"/>
    <col min="11287" max="11287" width="24.42578125" customWidth="1"/>
    <col min="11521" max="11521" width="38.140625" customWidth="1"/>
    <col min="11522" max="11522" width="50.42578125" customWidth="1"/>
    <col min="11523" max="11535" width="0" hidden="1" customWidth="1"/>
    <col min="11536" max="11536" width="16.28515625" customWidth="1"/>
    <col min="11537" max="11537" width="13.28515625" customWidth="1"/>
    <col min="11538" max="11538" width="18" customWidth="1"/>
    <col min="11539" max="11539" width="10.28515625" customWidth="1"/>
    <col min="11540" max="11540" width="17.28515625" customWidth="1"/>
    <col min="11541" max="11541" width="12.42578125" customWidth="1"/>
    <col min="11542" max="11542" width="32.42578125" customWidth="1"/>
    <col min="11543" max="11543" width="24.42578125" customWidth="1"/>
    <col min="11777" max="11777" width="38.140625" customWidth="1"/>
    <col min="11778" max="11778" width="50.42578125" customWidth="1"/>
    <col min="11779" max="11791" width="0" hidden="1" customWidth="1"/>
    <col min="11792" max="11792" width="16.28515625" customWidth="1"/>
    <col min="11793" max="11793" width="13.28515625" customWidth="1"/>
    <col min="11794" max="11794" width="18" customWidth="1"/>
    <col min="11795" max="11795" width="10.28515625" customWidth="1"/>
    <col min="11796" max="11796" width="17.28515625" customWidth="1"/>
    <col min="11797" max="11797" width="12.42578125" customWidth="1"/>
    <col min="11798" max="11798" width="32.42578125" customWidth="1"/>
    <col min="11799" max="11799" width="24.42578125" customWidth="1"/>
    <col min="12033" max="12033" width="38.140625" customWidth="1"/>
    <col min="12034" max="12034" width="50.42578125" customWidth="1"/>
    <col min="12035" max="12047" width="0" hidden="1" customWidth="1"/>
    <col min="12048" max="12048" width="16.28515625" customWidth="1"/>
    <col min="12049" max="12049" width="13.28515625" customWidth="1"/>
    <col min="12050" max="12050" width="18" customWidth="1"/>
    <col min="12051" max="12051" width="10.28515625" customWidth="1"/>
    <col min="12052" max="12052" width="17.28515625" customWidth="1"/>
    <col min="12053" max="12053" width="12.42578125" customWidth="1"/>
    <col min="12054" max="12054" width="32.42578125" customWidth="1"/>
    <col min="12055" max="12055" width="24.42578125" customWidth="1"/>
    <col min="12289" max="12289" width="38.140625" customWidth="1"/>
    <col min="12290" max="12290" width="50.42578125" customWidth="1"/>
    <col min="12291" max="12303" width="0" hidden="1" customWidth="1"/>
    <col min="12304" max="12304" width="16.28515625" customWidth="1"/>
    <col min="12305" max="12305" width="13.28515625" customWidth="1"/>
    <col min="12306" max="12306" width="18" customWidth="1"/>
    <col min="12307" max="12307" width="10.28515625" customWidth="1"/>
    <col min="12308" max="12308" width="17.28515625" customWidth="1"/>
    <col min="12309" max="12309" width="12.42578125" customWidth="1"/>
    <col min="12310" max="12310" width="32.42578125" customWidth="1"/>
    <col min="12311" max="12311" width="24.42578125" customWidth="1"/>
    <col min="12545" max="12545" width="38.140625" customWidth="1"/>
    <col min="12546" max="12546" width="50.42578125" customWidth="1"/>
    <col min="12547" max="12559" width="0" hidden="1" customWidth="1"/>
    <col min="12560" max="12560" width="16.28515625" customWidth="1"/>
    <col min="12561" max="12561" width="13.28515625" customWidth="1"/>
    <col min="12562" max="12562" width="18" customWidth="1"/>
    <col min="12563" max="12563" width="10.28515625" customWidth="1"/>
    <col min="12564" max="12564" width="17.28515625" customWidth="1"/>
    <col min="12565" max="12565" width="12.42578125" customWidth="1"/>
    <col min="12566" max="12566" width="32.42578125" customWidth="1"/>
    <col min="12567" max="12567" width="24.42578125" customWidth="1"/>
    <col min="12801" max="12801" width="38.140625" customWidth="1"/>
    <col min="12802" max="12802" width="50.42578125" customWidth="1"/>
    <col min="12803" max="12815" width="0" hidden="1" customWidth="1"/>
    <col min="12816" max="12816" width="16.28515625" customWidth="1"/>
    <col min="12817" max="12817" width="13.28515625" customWidth="1"/>
    <col min="12818" max="12818" width="18" customWidth="1"/>
    <col min="12819" max="12819" width="10.28515625" customWidth="1"/>
    <col min="12820" max="12820" width="17.28515625" customWidth="1"/>
    <col min="12821" max="12821" width="12.42578125" customWidth="1"/>
    <col min="12822" max="12822" width="32.42578125" customWidth="1"/>
    <col min="12823" max="12823" width="24.42578125" customWidth="1"/>
    <col min="13057" max="13057" width="38.140625" customWidth="1"/>
    <col min="13058" max="13058" width="50.42578125" customWidth="1"/>
    <col min="13059" max="13071" width="0" hidden="1" customWidth="1"/>
    <col min="13072" max="13072" width="16.28515625" customWidth="1"/>
    <col min="13073" max="13073" width="13.28515625" customWidth="1"/>
    <col min="13074" max="13074" width="18" customWidth="1"/>
    <col min="13075" max="13075" width="10.28515625" customWidth="1"/>
    <col min="13076" max="13076" width="17.28515625" customWidth="1"/>
    <col min="13077" max="13077" width="12.42578125" customWidth="1"/>
    <col min="13078" max="13078" width="32.42578125" customWidth="1"/>
    <col min="13079" max="13079" width="24.42578125" customWidth="1"/>
    <col min="13313" max="13313" width="38.140625" customWidth="1"/>
    <col min="13314" max="13314" width="50.42578125" customWidth="1"/>
    <col min="13315" max="13327" width="0" hidden="1" customWidth="1"/>
    <col min="13328" max="13328" width="16.28515625" customWidth="1"/>
    <col min="13329" max="13329" width="13.28515625" customWidth="1"/>
    <col min="13330" max="13330" width="18" customWidth="1"/>
    <col min="13331" max="13331" width="10.28515625" customWidth="1"/>
    <col min="13332" max="13332" width="17.28515625" customWidth="1"/>
    <col min="13333" max="13333" width="12.42578125" customWidth="1"/>
    <col min="13334" max="13334" width="32.42578125" customWidth="1"/>
    <col min="13335" max="13335" width="24.42578125" customWidth="1"/>
    <col min="13569" max="13569" width="38.140625" customWidth="1"/>
    <col min="13570" max="13570" width="50.42578125" customWidth="1"/>
    <col min="13571" max="13583" width="0" hidden="1" customWidth="1"/>
    <col min="13584" max="13584" width="16.28515625" customWidth="1"/>
    <col min="13585" max="13585" width="13.28515625" customWidth="1"/>
    <col min="13586" max="13586" width="18" customWidth="1"/>
    <col min="13587" max="13587" width="10.28515625" customWidth="1"/>
    <col min="13588" max="13588" width="17.28515625" customWidth="1"/>
    <col min="13589" max="13589" width="12.42578125" customWidth="1"/>
    <col min="13590" max="13590" width="32.42578125" customWidth="1"/>
    <col min="13591" max="13591" width="24.42578125" customWidth="1"/>
    <col min="13825" max="13825" width="38.140625" customWidth="1"/>
    <col min="13826" max="13826" width="50.42578125" customWidth="1"/>
    <col min="13827" max="13839" width="0" hidden="1" customWidth="1"/>
    <col min="13840" max="13840" width="16.28515625" customWidth="1"/>
    <col min="13841" max="13841" width="13.28515625" customWidth="1"/>
    <col min="13842" max="13842" width="18" customWidth="1"/>
    <col min="13843" max="13843" width="10.28515625" customWidth="1"/>
    <col min="13844" max="13844" width="17.28515625" customWidth="1"/>
    <col min="13845" max="13845" width="12.42578125" customWidth="1"/>
    <col min="13846" max="13846" width="32.42578125" customWidth="1"/>
    <col min="13847" max="13847" width="24.42578125" customWidth="1"/>
    <col min="14081" max="14081" width="38.140625" customWidth="1"/>
    <col min="14082" max="14082" width="50.42578125" customWidth="1"/>
    <col min="14083" max="14095" width="0" hidden="1" customWidth="1"/>
    <col min="14096" max="14096" width="16.28515625" customWidth="1"/>
    <col min="14097" max="14097" width="13.28515625" customWidth="1"/>
    <col min="14098" max="14098" width="18" customWidth="1"/>
    <col min="14099" max="14099" width="10.28515625" customWidth="1"/>
    <col min="14100" max="14100" width="17.28515625" customWidth="1"/>
    <col min="14101" max="14101" width="12.42578125" customWidth="1"/>
    <col min="14102" max="14102" width="32.42578125" customWidth="1"/>
    <col min="14103" max="14103" width="24.42578125" customWidth="1"/>
    <col min="14337" max="14337" width="38.140625" customWidth="1"/>
    <col min="14338" max="14338" width="50.42578125" customWidth="1"/>
    <col min="14339" max="14351" width="0" hidden="1" customWidth="1"/>
    <col min="14352" max="14352" width="16.28515625" customWidth="1"/>
    <col min="14353" max="14353" width="13.28515625" customWidth="1"/>
    <col min="14354" max="14354" width="18" customWidth="1"/>
    <col min="14355" max="14355" width="10.28515625" customWidth="1"/>
    <col min="14356" max="14356" width="17.28515625" customWidth="1"/>
    <col min="14357" max="14357" width="12.42578125" customWidth="1"/>
    <col min="14358" max="14358" width="32.42578125" customWidth="1"/>
    <col min="14359" max="14359" width="24.42578125" customWidth="1"/>
    <col min="14593" max="14593" width="38.140625" customWidth="1"/>
    <col min="14594" max="14594" width="50.42578125" customWidth="1"/>
    <col min="14595" max="14607" width="0" hidden="1" customWidth="1"/>
    <col min="14608" max="14608" width="16.28515625" customWidth="1"/>
    <col min="14609" max="14609" width="13.28515625" customWidth="1"/>
    <col min="14610" max="14610" width="18" customWidth="1"/>
    <col min="14611" max="14611" width="10.28515625" customWidth="1"/>
    <col min="14612" max="14612" width="17.28515625" customWidth="1"/>
    <col min="14613" max="14613" width="12.42578125" customWidth="1"/>
    <col min="14614" max="14614" width="32.42578125" customWidth="1"/>
    <col min="14615" max="14615" width="24.42578125" customWidth="1"/>
    <col min="14849" max="14849" width="38.140625" customWidth="1"/>
    <col min="14850" max="14850" width="50.42578125" customWidth="1"/>
    <col min="14851" max="14863" width="0" hidden="1" customWidth="1"/>
    <col min="14864" max="14864" width="16.28515625" customWidth="1"/>
    <col min="14865" max="14865" width="13.28515625" customWidth="1"/>
    <col min="14866" max="14866" width="18" customWidth="1"/>
    <col min="14867" max="14867" width="10.28515625" customWidth="1"/>
    <col min="14868" max="14868" width="17.28515625" customWidth="1"/>
    <col min="14869" max="14869" width="12.42578125" customWidth="1"/>
    <col min="14870" max="14870" width="32.42578125" customWidth="1"/>
    <col min="14871" max="14871" width="24.42578125" customWidth="1"/>
    <col min="15105" max="15105" width="38.140625" customWidth="1"/>
    <col min="15106" max="15106" width="50.42578125" customWidth="1"/>
    <col min="15107" max="15119" width="0" hidden="1" customWidth="1"/>
    <col min="15120" max="15120" width="16.28515625" customWidth="1"/>
    <col min="15121" max="15121" width="13.28515625" customWidth="1"/>
    <col min="15122" max="15122" width="18" customWidth="1"/>
    <col min="15123" max="15123" width="10.28515625" customWidth="1"/>
    <col min="15124" max="15124" width="17.28515625" customWidth="1"/>
    <col min="15125" max="15125" width="12.42578125" customWidth="1"/>
    <col min="15126" max="15126" width="32.42578125" customWidth="1"/>
    <col min="15127" max="15127" width="24.42578125" customWidth="1"/>
    <col min="15361" max="15361" width="38.140625" customWidth="1"/>
    <col min="15362" max="15362" width="50.42578125" customWidth="1"/>
    <col min="15363" max="15375" width="0" hidden="1" customWidth="1"/>
    <col min="15376" max="15376" width="16.28515625" customWidth="1"/>
    <col min="15377" max="15377" width="13.28515625" customWidth="1"/>
    <col min="15378" max="15378" width="18" customWidth="1"/>
    <col min="15379" max="15379" width="10.28515625" customWidth="1"/>
    <col min="15380" max="15380" width="17.28515625" customWidth="1"/>
    <col min="15381" max="15381" width="12.42578125" customWidth="1"/>
    <col min="15382" max="15382" width="32.42578125" customWidth="1"/>
    <col min="15383" max="15383" width="24.42578125" customWidth="1"/>
    <col min="15617" max="15617" width="38.140625" customWidth="1"/>
    <col min="15618" max="15618" width="50.42578125" customWidth="1"/>
    <col min="15619" max="15631" width="0" hidden="1" customWidth="1"/>
    <col min="15632" max="15632" width="16.28515625" customWidth="1"/>
    <col min="15633" max="15633" width="13.28515625" customWidth="1"/>
    <col min="15634" max="15634" width="18" customWidth="1"/>
    <col min="15635" max="15635" width="10.28515625" customWidth="1"/>
    <col min="15636" max="15636" width="17.28515625" customWidth="1"/>
    <col min="15637" max="15637" width="12.42578125" customWidth="1"/>
    <col min="15638" max="15638" width="32.42578125" customWidth="1"/>
    <col min="15639" max="15639" width="24.42578125" customWidth="1"/>
    <col min="15873" max="15873" width="38.140625" customWidth="1"/>
    <col min="15874" max="15874" width="50.42578125" customWidth="1"/>
    <col min="15875" max="15887" width="0" hidden="1" customWidth="1"/>
    <col min="15888" max="15888" width="16.28515625" customWidth="1"/>
    <col min="15889" max="15889" width="13.28515625" customWidth="1"/>
    <col min="15890" max="15890" width="18" customWidth="1"/>
    <col min="15891" max="15891" width="10.28515625" customWidth="1"/>
    <col min="15892" max="15892" width="17.28515625" customWidth="1"/>
    <col min="15893" max="15893" width="12.42578125" customWidth="1"/>
    <col min="15894" max="15894" width="32.42578125" customWidth="1"/>
    <col min="15895" max="15895" width="24.42578125" customWidth="1"/>
    <col min="16129" max="16129" width="38.140625" customWidth="1"/>
    <col min="16130" max="16130" width="50.42578125" customWidth="1"/>
    <col min="16131" max="16143" width="0" hidden="1" customWidth="1"/>
    <col min="16144" max="16144" width="16.28515625" customWidth="1"/>
    <col min="16145" max="16145" width="13.28515625" customWidth="1"/>
    <col min="16146" max="16146" width="18" customWidth="1"/>
    <col min="16147" max="16147" width="10.28515625" customWidth="1"/>
    <col min="16148" max="16148" width="17.28515625" customWidth="1"/>
    <col min="16149" max="16149" width="12.42578125" customWidth="1"/>
    <col min="16150" max="16150" width="32.42578125" customWidth="1"/>
    <col min="16151" max="16151" width="24.42578125" customWidth="1"/>
  </cols>
  <sheetData>
    <row r="1" spans="1:33" ht="21" customHeight="1" x14ac:dyDescent="0.25">
      <c r="A1" s="297"/>
      <c r="B1" s="300" t="s">
        <v>36</v>
      </c>
      <c r="C1" s="301"/>
      <c r="D1" s="301"/>
      <c r="E1" s="301"/>
      <c r="F1" s="301"/>
      <c r="G1" s="301"/>
      <c r="H1" s="301"/>
      <c r="I1" s="301"/>
      <c r="J1" s="301"/>
      <c r="K1" s="301"/>
      <c r="L1" s="301"/>
      <c r="M1" s="301"/>
      <c r="N1" s="301"/>
      <c r="O1" s="301"/>
      <c r="P1" s="301"/>
      <c r="Q1" s="301"/>
      <c r="R1" s="301"/>
      <c r="S1" s="301"/>
      <c r="T1" s="301"/>
      <c r="U1" s="302"/>
      <c r="V1" s="303" t="s">
        <v>37</v>
      </c>
      <c r="W1" s="304"/>
      <c r="X1" s="71"/>
      <c r="Y1" s="71"/>
      <c r="Z1" s="71"/>
      <c r="AA1" s="71"/>
      <c r="AB1" s="71"/>
      <c r="AC1" s="71"/>
      <c r="AD1" s="71"/>
      <c r="AE1" s="71"/>
      <c r="AF1" s="71"/>
      <c r="AG1" s="71"/>
    </row>
    <row r="2" spans="1:33" ht="18" x14ac:dyDescent="0.25">
      <c r="A2" s="298"/>
      <c r="B2" s="305" t="s">
        <v>57</v>
      </c>
      <c r="C2" s="306"/>
      <c r="D2" s="306"/>
      <c r="E2" s="306"/>
      <c r="F2" s="306"/>
      <c r="G2" s="306"/>
      <c r="H2" s="306"/>
      <c r="I2" s="306"/>
      <c r="J2" s="306"/>
      <c r="K2" s="306"/>
      <c r="L2" s="306"/>
      <c r="M2" s="306"/>
      <c r="N2" s="306"/>
      <c r="O2" s="306"/>
      <c r="P2" s="306"/>
      <c r="Q2" s="306"/>
      <c r="R2" s="306"/>
      <c r="S2" s="306"/>
      <c r="T2" s="306"/>
      <c r="U2" s="307"/>
      <c r="V2" s="308" t="s">
        <v>186</v>
      </c>
      <c r="W2" s="309"/>
      <c r="X2" s="71"/>
      <c r="Y2" s="71"/>
      <c r="Z2" s="71"/>
      <c r="AA2" s="71"/>
      <c r="AB2" s="71"/>
      <c r="AC2" s="71"/>
      <c r="AD2" s="71"/>
      <c r="AE2" s="71"/>
      <c r="AF2" s="71"/>
      <c r="AG2" s="71"/>
    </row>
    <row r="3" spans="1:33" ht="18" x14ac:dyDescent="0.25">
      <c r="A3" s="298"/>
      <c r="B3" s="305" t="s">
        <v>58</v>
      </c>
      <c r="C3" s="306"/>
      <c r="D3" s="306"/>
      <c r="E3" s="306"/>
      <c r="F3" s="306"/>
      <c r="G3" s="306"/>
      <c r="H3" s="306"/>
      <c r="I3" s="306"/>
      <c r="J3" s="306"/>
      <c r="K3" s="306"/>
      <c r="L3" s="306"/>
      <c r="M3" s="306"/>
      <c r="N3" s="306"/>
      <c r="O3" s="306"/>
      <c r="P3" s="306"/>
      <c r="Q3" s="306"/>
      <c r="R3" s="306"/>
      <c r="S3" s="306"/>
      <c r="T3" s="306"/>
      <c r="U3" s="307"/>
      <c r="V3" s="308" t="s">
        <v>187</v>
      </c>
      <c r="W3" s="309"/>
      <c r="X3" s="71"/>
      <c r="Y3" s="71"/>
      <c r="Z3" s="71"/>
      <c r="AA3" s="71"/>
      <c r="AB3" s="71"/>
      <c r="AC3" s="71"/>
      <c r="AD3" s="71"/>
      <c r="AE3" s="71"/>
      <c r="AF3" s="71"/>
      <c r="AG3" s="71"/>
    </row>
    <row r="4" spans="1:33" ht="21.75" customHeight="1" thickBot="1" x14ac:dyDescent="0.3">
      <c r="A4" s="299"/>
      <c r="B4" s="310" t="s">
        <v>59</v>
      </c>
      <c r="C4" s="311"/>
      <c r="D4" s="311"/>
      <c r="E4" s="311"/>
      <c r="F4" s="311"/>
      <c r="G4" s="311"/>
      <c r="H4" s="311"/>
      <c r="I4" s="311"/>
      <c r="J4" s="311"/>
      <c r="K4" s="311"/>
      <c r="L4" s="311"/>
      <c r="M4" s="311"/>
      <c r="N4" s="311"/>
      <c r="O4" s="311"/>
      <c r="P4" s="311"/>
      <c r="Q4" s="311"/>
      <c r="R4" s="311"/>
      <c r="S4" s="311"/>
      <c r="T4" s="311"/>
      <c r="U4" s="312"/>
      <c r="V4" s="313" t="s">
        <v>41</v>
      </c>
      <c r="W4" s="314"/>
      <c r="X4" s="72"/>
      <c r="Y4" s="72"/>
      <c r="Z4" s="72"/>
      <c r="AA4" s="72"/>
      <c r="AB4" s="72"/>
      <c r="AC4" s="72"/>
      <c r="AD4" s="72"/>
      <c r="AE4" s="72"/>
      <c r="AF4" s="72"/>
      <c r="AG4" s="72"/>
    </row>
    <row r="5" spans="1:33" ht="21.75" customHeight="1" x14ac:dyDescent="0.25">
      <c r="A5" s="31"/>
      <c r="B5" s="32"/>
      <c r="C5" s="33"/>
      <c r="D5" s="33"/>
      <c r="E5" s="33"/>
      <c r="F5" s="33"/>
      <c r="G5" s="33"/>
      <c r="H5" s="33"/>
      <c r="I5" s="33"/>
      <c r="J5" s="33"/>
      <c r="K5" s="33"/>
      <c r="L5" s="33"/>
      <c r="M5" s="33"/>
      <c r="N5" s="33"/>
      <c r="O5" s="33"/>
      <c r="P5" s="33"/>
      <c r="Q5" s="33"/>
      <c r="R5" s="33"/>
      <c r="S5" s="33"/>
      <c r="T5" s="33"/>
      <c r="U5" s="33"/>
      <c r="V5" s="34"/>
      <c r="W5" s="34"/>
      <c r="X5" s="72"/>
      <c r="Y5" s="72"/>
      <c r="Z5" s="72"/>
      <c r="AA5" s="72"/>
      <c r="AB5" s="72"/>
      <c r="AC5" s="72"/>
      <c r="AD5" s="72"/>
      <c r="AE5" s="72"/>
      <c r="AF5" s="72"/>
      <c r="AG5" s="72"/>
    </row>
    <row r="6" spans="1:33" ht="23.25" customHeight="1" x14ac:dyDescent="0.2">
      <c r="A6" s="315" t="s">
        <v>0</v>
      </c>
      <c r="B6" s="315"/>
      <c r="C6" s="316" t="s">
        <v>188</v>
      </c>
      <c r="D6" s="316"/>
      <c r="E6" s="316"/>
      <c r="F6" s="316"/>
      <c r="G6" s="316"/>
      <c r="H6" s="316"/>
      <c r="I6" s="316"/>
      <c r="J6" s="316"/>
      <c r="K6" s="316"/>
      <c r="L6" s="316"/>
      <c r="M6" s="316"/>
      <c r="N6" s="316"/>
      <c r="O6" s="316"/>
      <c r="P6" s="316"/>
      <c r="Q6" s="316"/>
      <c r="R6" s="316"/>
      <c r="S6" s="316"/>
      <c r="T6" s="316"/>
      <c r="U6" s="316"/>
      <c r="V6" s="316"/>
      <c r="W6" s="316"/>
    </row>
    <row r="7" spans="1:33" ht="13.5" thickBot="1" x14ac:dyDescent="0.25">
      <c r="A7" s="317"/>
      <c r="B7" s="317"/>
      <c r="C7" s="317"/>
      <c r="D7" s="317"/>
      <c r="E7" s="73"/>
      <c r="F7" s="32"/>
      <c r="G7" s="73"/>
      <c r="H7" s="32"/>
      <c r="I7" s="73"/>
      <c r="J7" s="32"/>
      <c r="K7" s="73"/>
      <c r="L7" s="32"/>
      <c r="M7" s="73"/>
      <c r="N7" s="32"/>
      <c r="O7" s="73"/>
      <c r="P7" s="73"/>
      <c r="Q7" s="73"/>
      <c r="R7" s="32"/>
      <c r="S7" s="32"/>
      <c r="T7" s="32"/>
      <c r="U7" s="32"/>
      <c r="V7" s="32"/>
      <c r="W7" s="32"/>
    </row>
    <row r="8" spans="1:33" ht="28.9" customHeight="1" x14ac:dyDescent="0.2">
      <c r="A8" s="318" t="s">
        <v>60</v>
      </c>
      <c r="B8" s="320" t="s">
        <v>20</v>
      </c>
      <c r="C8" s="322" t="s">
        <v>189</v>
      </c>
      <c r="D8" s="322"/>
      <c r="E8" s="322"/>
      <c r="F8" s="322"/>
      <c r="G8" s="322"/>
      <c r="H8" s="322"/>
      <c r="I8" s="322"/>
      <c r="J8" s="322"/>
      <c r="K8" s="322"/>
      <c r="L8" s="322"/>
      <c r="M8" s="322"/>
      <c r="N8" s="322"/>
      <c r="O8" s="322"/>
      <c r="P8" s="322"/>
      <c r="Q8" s="322"/>
      <c r="R8" s="322"/>
      <c r="S8" s="322"/>
      <c r="T8" s="322"/>
      <c r="U8" s="322"/>
      <c r="V8" s="322"/>
      <c r="W8" s="323"/>
    </row>
    <row r="9" spans="1:33" ht="32.450000000000003" customHeight="1" thickBot="1" x14ac:dyDescent="0.25">
      <c r="A9" s="319"/>
      <c r="B9" s="321"/>
      <c r="C9" s="74" t="s">
        <v>190</v>
      </c>
      <c r="D9" s="74" t="s">
        <v>61</v>
      </c>
      <c r="E9" s="74" t="s">
        <v>68</v>
      </c>
      <c r="F9" s="74" t="s">
        <v>61</v>
      </c>
      <c r="G9" s="74" t="s">
        <v>69</v>
      </c>
      <c r="H9" s="74" t="s">
        <v>61</v>
      </c>
      <c r="I9" s="74" t="s">
        <v>70</v>
      </c>
      <c r="J9" s="74" t="s">
        <v>61</v>
      </c>
      <c r="K9" s="74" t="s">
        <v>71</v>
      </c>
      <c r="L9" s="74" t="s">
        <v>61</v>
      </c>
      <c r="M9" s="74" t="s">
        <v>72</v>
      </c>
      <c r="N9" s="74" t="s">
        <v>61</v>
      </c>
      <c r="O9" s="74" t="s">
        <v>73</v>
      </c>
      <c r="P9" s="75" t="s">
        <v>136</v>
      </c>
      <c r="Q9" s="75" t="s">
        <v>61</v>
      </c>
      <c r="R9" s="75" t="s">
        <v>137</v>
      </c>
      <c r="S9" s="75" t="s">
        <v>61</v>
      </c>
      <c r="T9" s="75" t="s">
        <v>10</v>
      </c>
      <c r="U9" s="75" t="s">
        <v>61</v>
      </c>
      <c r="V9" s="324" t="s">
        <v>62</v>
      </c>
      <c r="W9" s="325"/>
    </row>
    <row r="10" spans="1:33" s="79" customFormat="1" ht="84.75" customHeight="1" thickBot="1" x14ac:dyDescent="0.25">
      <c r="A10" s="326" t="s">
        <v>191</v>
      </c>
      <c r="B10" s="70" t="s">
        <v>179</v>
      </c>
      <c r="C10" s="76"/>
      <c r="D10" s="77"/>
      <c r="E10" s="76"/>
      <c r="F10" s="77"/>
      <c r="G10" s="76"/>
      <c r="H10" s="77"/>
      <c r="I10" s="76"/>
      <c r="J10" s="77"/>
      <c r="K10" s="76"/>
      <c r="L10" s="77"/>
      <c r="M10" s="76"/>
      <c r="N10" s="77"/>
      <c r="O10" s="76"/>
      <c r="P10" s="78">
        <v>2</v>
      </c>
      <c r="Q10" s="328">
        <f>IF(P10=0,"0",P10/P11)</f>
        <v>1</v>
      </c>
      <c r="R10" s="78">
        <v>2</v>
      </c>
      <c r="S10" s="328">
        <f>IF(R10=0,"0",R10/R11)</f>
        <v>1</v>
      </c>
      <c r="T10" s="76">
        <f>+P10+R10</f>
        <v>4</v>
      </c>
      <c r="U10" s="328">
        <f>IF(T10=0,"0",T10/T11)</f>
        <v>1</v>
      </c>
      <c r="V10" s="330" t="s">
        <v>204</v>
      </c>
      <c r="W10" s="331"/>
    </row>
    <row r="11" spans="1:33" s="79" customFormat="1" ht="84.75" customHeight="1" thickBot="1" x14ac:dyDescent="0.3">
      <c r="A11" s="327"/>
      <c r="B11" s="70" t="s">
        <v>183</v>
      </c>
      <c r="C11" s="80"/>
      <c r="D11" s="81"/>
      <c r="E11" s="80"/>
      <c r="F11" s="81"/>
      <c r="G11" s="80"/>
      <c r="H11" s="81"/>
      <c r="I11" s="80"/>
      <c r="J11" s="81"/>
      <c r="K11" s="80"/>
      <c r="L11" s="81"/>
      <c r="M11" s="80"/>
      <c r="N11" s="81"/>
      <c r="O11" s="80"/>
      <c r="P11" s="82">
        <v>2</v>
      </c>
      <c r="Q11" s="329"/>
      <c r="R11" s="82">
        <v>2</v>
      </c>
      <c r="S11" s="329"/>
      <c r="T11" s="83">
        <f>+P11+R11</f>
        <v>4</v>
      </c>
      <c r="U11" s="329"/>
      <c r="V11" s="332"/>
      <c r="W11" s="333"/>
    </row>
    <row r="12" spans="1:33" x14ac:dyDescent="0.2">
      <c r="D12" s="86"/>
      <c r="F12" s="86"/>
      <c r="H12" s="86"/>
      <c r="J12" s="86"/>
      <c r="L12" s="86"/>
      <c r="P12" s="87"/>
      <c r="Q12" s="87"/>
      <c r="R12" s="88"/>
      <c r="S12" s="88"/>
      <c r="T12" s="88"/>
      <c r="U12" s="88"/>
    </row>
    <row r="13" spans="1:33" x14ac:dyDescent="0.2">
      <c r="D13" s="86"/>
      <c r="F13" s="86"/>
      <c r="H13" s="86"/>
      <c r="J13" s="86"/>
      <c r="L13" s="86"/>
      <c r="P13" s="87"/>
      <c r="Q13" s="87"/>
      <c r="R13" s="86"/>
      <c r="S13" s="86"/>
      <c r="T13" s="86"/>
      <c r="U13" s="86"/>
    </row>
    <row r="14" spans="1:33" x14ac:dyDescent="0.2">
      <c r="D14" s="86"/>
      <c r="F14" s="86"/>
      <c r="J14" s="86"/>
      <c r="L14" s="86"/>
      <c r="R14" s="86"/>
      <c r="S14" s="86"/>
      <c r="T14" s="86"/>
      <c r="U14" s="86"/>
    </row>
    <row r="15" spans="1:33" x14ac:dyDescent="0.2">
      <c r="D15" s="86"/>
      <c r="F15" s="86"/>
      <c r="J15" s="86"/>
      <c r="L15" s="86"/>
      <c r="P15" s="87"/>
      <c r="Q15" s="89"/>
      <c r="R15" s="90"/>
      <c r="S15" s="90"/>
      <c r="T15" s="90"/>
      <c r="U15" s="90"/>
    </row>
    <row r="16" spans="1:33" x14ac:dyDescent="0.2">
      <c r="D16" s="86"/>
      <c r="F16" s="86"/>
      <c r="J16" s="86"/>
      <c r="L16" s="86"/>
      <c r="P16" s="87"/>
      <c r="Q16" s="87"/>
      <c r="R16" s="86"/>
      <c r="S16" s="86"/>
      <c r="T16" s="86"/>
      <c r="U16" s="86"/>
    </row>
    <row r="17" spans="4:21" x14ac:dyDescent="0.2">
      <c r="D17" s="86"/>
      <c r="F17" s="86"/>
      <c r="J17" s="86"/>
      <c r="L17" s="86"/>
      <c r="R17" s="86"/>
      <c r="S17" s="86"/>
      <c r="T17" s="86"/>
      <c r="U17" s="86"/>
    </row>
    <row r="18" spans="4:21" x14ac:dyDescent="0.2">
      <c r="D18" s="86"/>
      <c r="F18" s="86"/>
      <c r="J18" s="86"/>
      <c r="L18" s="86"/>
      <c r="R18" s="86"/>
      <c r="S18" s="86"/>
      <c r="T18" s="86"/>
      <c r="U18" s="86"/>
    </row>
    <row r="19" spans="4:21" x14ac:dyDescent="0.2">
      <c r="D19" s="86"/>
      <c r="F19" s="86"/>
      <c r="J19" s="86"/>
      <c r="L19" s="86"/>
      <c r="R19" s="86"/>
      <c r="S19" s="86"/>
      <c r="T19" s="86"/>
      <c r="U19" s="86"/>
    </row>
    <row r="20" spans="4:21" x14ac:dyDescent="0.2">
      <c r="D20" s="86"/>
      <c r="F20" s="86"/>
      <c r="J20" s="86"/>
      <c r="L20" s="86"/>
      <c r="R20" s="86"/>
      <c r="S20" s="86"/>
      <c r="T20" s="86"/>
      <c r="U20" s="86"/>
    </row>
    <row r="21" spans="4:21" x14ac:dyDescent="0.2">
      <c r="D21" s="86"/>
      <c r="F21" s="86"/>
      <c r="J21" s="86"/>
      <c r="L21" s="86"/>
      <c r="R21" s="86"/>
      <c r="S21" s="86"/>
      <c r="T21" s="86"/>
      <c r="U21" s="86"/>
    </row>
    <row r="22" spans="4:21" x14ac:dyDescent="0.2">
      <c r="J22" s="86"/>
      <c r="L22" s="86"/>
      <c r="R22" s="86"/>
      <c r="S22" s="86"/>
      <c r="T22" s="86"/>
      <c r="U22" s="86"/>
    </row>
    <row r="23" spans="4:21" x14ac:dyDescent="0.2">
      <c r="L23" s="86"/>
    </row>
    <row r="24" spans="4:21" x14ac:dyDescent="0.2">
      <c r="L24" s="86"/>
    </row>
    <row r="46" spans="9:9" x14ac:dyDescent="0.2">
      <c r="I46" s="85">
        <f>'[2]Registro Elabora de Estudi'!T10</f>
        <v>0</v>
      </c>
    </row>
    <row r="69" spans="2:21" x14ac:dyDescent="0.2">
      <c r="B69" s="91"/>
      <c r="D69" s="85"/>
      <c r="F69" s="85"/>
      <c r="H69" s="85"/>
      <c r="J69" s="85"/>
      <c r="L69" s="85"/>
      <c r="N69" s="85"/>
      <c r="R69" s="85"/>
      <c r="S69" s="85"/>
      <c r="T69" s="85"/>
      <c r="U69" s="85"/>
    </row>
    <row r="70" spans="2:21" x14ac:dyDescent="0.2">
      <c r="B70" s="92"/>
      <c r="D70" s="85"/>
      <c r="F70" s="85"/>
      <c r="H70" s="85"/>
      <c r="J70" s="85"/>
      <c r="L70" s="85"/>
      <c r="N70" s="85"/>
      <c r="R70" s="85"/>
      <c r="S70" s="85"/>
      <c r="T70" s="85"/>
      <c r="U70" s="85"/>
    </row>
  </sheetData>
  <mergeCells count="21">
    <mergeCell ref="A10:A11"/>
    <mergeCell ref="Q10:Q11"/>
    <mergeCell ref="S10:S11"/>
    <mergeCell ref="U10:U11"/>
    <mergeCell ref="V10:W11"/>
    <mergeCell ref="A6:B6"/>
    <mergeCell ref="C6:W6"/>
    <mergeCell ref="A7:D7"/>
    <mergeCell ref="A8:A9"/>
    <mergeCell ref="B8:B9"/>
    <mergeCell ref="C8:W8"/>
    <mergeCell ref="V9:W9"/>
    <mergeCell ref="A1:A4"/>
    <mergeCell ref="B1:U1"/>
    <mergeCell ref="V1:W1"/>
    <mergeCell ref="B2:U2"/>
    <mergeCell ref="V2:W2"/>
    <mergeCell ref="B3:U3"/>
    <mergeCell ref="V3:W3"/>
    <mergeCell ref="B4:U4"/>
    <mergeCell ref="V4:W4"/>
  </mergeCells>
  <conditionalFormatting sqref="Q10">
    <cfRule type="cellIs" dxfId="11" priority="9" stopIfTrue="1" operator="equal">
      <formula>"0"</formula>
    </cfRule>
    <cfRule type="cellIs" dxfId="10" priority="10" stopIfTrue="1" operator="lessThanOrEqual">
      <formula>$R$4</formula>
    </cfRule>
    <cfRule type="cellIs" dxfId="9" priority="11" stopIfTrue="1" operator="between">
      <formula>$R$3</formula>
      <formula>$R$2</formula>
    </cfRule>
    <cfRule type="cellIs" dxfId="8" priority="12" stopIfTrue="1" operator="greaterThanOrEqual">
      <formula>$R$1</formula>
    </cfRule>
  </conditionalFormatting>
  <conditionalFormatting sqref="S10">
    <cfRule type="cellIs" dxfId="7" priority="5" stopIfTrue="1" operator="equal">
      <formula>"0"</formula>
    </cfRule>
    <cfRule type="cellIs" dxfId="6" priority="6" stopIfTrue="1" operator="lessThanOrEqual">
      <formula>$R$4</formula>
    </cfRule>
    <cfRule type="cellIs" dxfId="5" priority="7" stopIfTrue="1" operator="between">
      <formula>$R$3</formula>
      <formula>$R$2</formula>
    </cfRule>
    <cfRule type="cellIs" dxfId="4" priority="8" stopIfTrue="1" operator="greaterThanOrEqual">
      <formula>$R$1</formula>
    </cfRule>
  </conditionalFormatting>
  <conditionalFormatting sqref="U10">
    <cfRule type="cellIs" dxfId="3" priority="1" stopIfTrue="1" operator="equal">
      <formula>"0"</formula>
    </cfRule>
    <cfRule type="cellIs" dxfId="2" priority="2" stopIfTrue="1" operator="lessThanOrEqual">
      <formula>$R$4</formula>
    </cfRule>
    <cfRule type="cellIs" dxfId="1" priority="3" stopIfTrue="1" operator="between">
      <formula>$R$3</formula>
      <formula>$R$2</formula>
    </cfRule>
    <cfRule type="cellIs" dxfId="0" priority="4" stopIfTrue="1" operator="greaterThanOrEqual">
      <formula>$R$1</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1:R146"/>
  <sheetViews>
    <sheetView zoomScale="80" zoomScaleNormal="80" workbookViewId="0">
      <selection activeCell="N10" sqref="N10"/>
    </sheetView>
  </sheetViews>
  <sheetFormatPr baseColWidth="10" defaultColWidth="11.42578125" defaultRowHeight="30" customHeight="1" x14ac:dyDescent="0.2"/>
  <cols>
    <col min="1" max="1" width="28.5703125" style="24" customWidth="1"/>
    <col min="2" max="2" width="27" style="5" bestFit="1" customWidth="1"/>
    <col min="3" max="8" width="15.7109375" style="5" customWidth="1"/>
    <col min="9" max="9" width="5.28515625" style="5" customWidth="1"/>
    <col min="10" max="10" width="29.28515625" style="5" customWidth="1"/>
    <col min="11" max="11" width="51.5703125" style="5" customWidth="1"/>
    <col min="12" max="14" width="11.42578125" style="5"/>
    <col min="15" max="15" width="11.42578125" style="3" hidden="1" customWidth="1"/>
    <col min="16" max="16384" width="11.42578125" style="5"/>
  </cols>
  <sheetData>
    <row r="1" spans="1:18" ht="30" customHeight="1" x14ac:dyDescent="0.25">
      <c r="A1" s="248"/>
      <c r="B1" s="249" t="s">
        <v>36</v>
      </c>
      <c r="C1" s="250"/>
      <c r="D1" s="250"/>
      <c r="E1" s="250"/>
      <c r="F1" s="250"/>
      <c r="G1" s="250"/>
      <c r="H1" s="250"/>
      <c r="I1" s="251"/>
      <c r="J1" s="252" t="s">
        <v>37</v>
      </c>
      <c r="K1" s="253"/>
      <c r="L1" s="20"/>
      <c r="M1" s="20"/>
      <c r="P1" s="20"/>
      <c r="Q1" s="20"/>
      <c r="R1" s="20"/>
    </row>
    <row r="2" spans="1:18" ht="30" customHeight="1" x14ac:dyDescent="0.25">
      <c r="A2" s="248"/>
      <c r="B2" s="249" t="s">
        <v>57</v>
      </c>
      <c r="C2" s="250"/>
      <c r="D2" s="250"/>
      <c r="E2" s="250"/>
      <c r="F2" s="250"/>
      <c r="G2" s="250"/>
      <c r="H2" s="250"/>
      <c r="I2" s="251"/>
      <c r="J2" s="252" t="s">
        <v>108</v>
      </c>
      <c r="K2" s="253"/>
      <c r="L2" s="20"/>
      <c r="M2" s="20"/>
      <c r="O2" s="53">
        <v>0.8</v>
      </c>
      <c r="P2" s="20"/>
      <c r="Q2" s="20"/>
      <c r="R2" s="20"/>
    </row>
    <row r="3" spans="1:18" ht="30" customHeight="1" x14ac:dyDescent="0.25">
      <c r="A3" s="248"/>
      <c r="B3" s="249" t="s">
        <v>58</v>
      </c>
      <c r="C3" s="250"/>
      <c r="D3" s="250"/>
      <c r="E3" s="250"/>
      <c r="F3" s="250"/>
      <c r="G3" s="250"/>
      <c r="H3" s="250"/>
      <c r="I3" s="251"/>
      <c r="J3" s="252" t="s">
        <v>109</v>
      </c>
      <c r="K3" s="253"/>
      <c r="L3" s="20"/>
      <c r="M3" s="20"/>
      <c r="O3" s="53">
        <v>0.79998999999999998</v>
      </c>
      <c r="P3" s="20"/>
      <c r="Q3" s="20"/>
      <c r="R3" s="20"/>
    </row>
    <row r="4" spans="1:18" ht="30" customHeight="1" x14ac:dyDescent="0.25">
      <c r="A4" s="248"/>
      <c r="B4" s="249" t="s">
        <v>59</v>
      </c>
      <c r="C4" s="250"/>
      <c r="D4" s="250"/>
      <c r="E4" s="250"/>
      <c r="F4" s="250"/>
      <c r="G4" s="250"/>
      <c r="H4" s="250"/>
      <c r="I4" s="251"/>
      <c r="J4" s="253" t="s">
        <v>41</v>
      </c>
      <c r="K4" s="253"/>
      <c r="L4" s="21"/>
      <c r="M4" s="21"/>
      <c r="O4" s="53">
        <v>0.65</v>
      </c>
      <c r="P4" s="21"/>
      <c r="Q4" s="21"/>
      <c r="R4" s="21"/>
    </row>
    <row r="5" spans="1:18" ht="18" x14ac:dyDescent="0.25">
      <c r="A5" s="31"/>
      <c r="B5" s="32"/>
      <c r="C5" s="33"/>
      <c r="D5" s="33"/>
      <c r="E5" s="33"/>
      <c r="F5" s="33"/>
      <c r="G5" s="33"/>
      <c r="H5" s="33"/>
      <c r="I5" s="34"/>
      <c r="J5" s="34"/>
      <c r="K5" s="34"/>
      <c r="L5" s="21"/>
      <c r="M5" s="21"/>
      <c r="O5" s="53">
        <v>0.64999899999999999</v>
      </c>
      <c r="P5" s="21"/>
      <c r="Q5" s="21"/>
      <c r="R5" s="21"/>
    </row>
    <row r="6" spans="1:18" ht="21" customHeight="1" x14ac:dyDescent="0.2">
      <c r="A6" s="35" t="s">
        <v>0</v>
      </c>
      <c r="B6" s="247" t="str">
        <f>IF('1. Cumplimiento de informes'!C12="","",'1. Cumplimiento de informes'!C12)</f>
        <v>ANALISIS ECONOMICO Y DE RIESGO</v>
      </c>
      <c r="C6" s="247"/>
      <c r="D6" s="247"/>
      <c r="E6" s="247"/>
      <c r="F6" s="247"/>
      <c r="G6" s="247"/>
      <c r="H6" s="247"/>
      <c r="I6" s="247"/>
      <c r="J6" s="247"/>
      <c r="K6" s="247"/>
      <c r="O6" s="53"/>
    </row>
    <row r="7" spans="1:18" ht="11.25" customHeight="1" x14ac:dyDescent="0.2">
      <c r="A7" s="31"/>
      <c r="B7" s="32"/>
      <c r="C7" s="32"/>
      <c r="D7" s="32"/>
      <c r="E7" s="32"/>
      <c r="F7" s="32"/>
      <c r="G7" s="32"/>
      <c r="H7" s="32"/>
      <c r="I7" s="32"/>
      <c r="J7" s="32"/>
      <c r="K7" s="32"/>
      <c r="O7" s="53"/>
    </row>
    <row r="8" spans="1:18" s="22" customFormat="1" ht="30" customHeight="1" x14ac:dyDescent="0.2">
      <c r="A8" s="234" t="s">
        <v>60</v>
      </c>
      <c r="B8" s="236" t="s">
        <v>20</v>
      </c>
      <c r="C8" s="236"/>
      <c r="D8" s="236"/>
      <c r="E8" s="236"/>
      <c r="F8" s="236"/>
      <c r="G8" s="236"/>
      <c r="H8" s="236"/>
      <c r="I8" s="236" t="s">
        <v>62</v>
      </c>
      <c r="J8" s="236"/>
      <c r="K8" s="236"/>
      <c r="O8" s="3"/>
    </row>
    <row r="9" spans="1:18" s="23" customFormat="1" ht="30" customHeight="1" thickBot="1" x14ac:dyDescent="0.25">
      <c r="A9" s="235"/>
      <c r="B9" s="234"/>
      <c r="C9" s="1" t="s">
        <v>136</v>
      </c>
      <c r="D9" s="1" t="s">
        <v>61</v>
      </c>
      <c r="E9" s="1" t="s">
        <v>137</v>
      </c>
      <c r="F9" s="1" t="s">
        <v>61</v>
      </c>
      <c r="G9" s="1" t="s">
        <v>10</v>
      </c>
      <c r="H9" s="1" t="s">
        <v>61</v>
      </c>
      <c r="I9" s="234"/>
      <c r="J9" s="234"/>
      <c r="K9" s="234"/>
      <c r="O9" s="3"/>
    </row>
    <row r="10" spans="1:18" ht="131.25" customHeight="1" x14ac:dyDescent="0.2">
      <c r="A10" s="237" t="str">
        <f>IF('1. Cumplimiento de informes'!M40="","",'1. Cumplimiento de informes'!M40)</f>
        <v xml:space="preserve">Grupo de Estudios Empresariales </v>
      </c>
      <c r="B10" s="36" t="str">
        <f>IF('1. Cumplimiento de informes'!B40="","",'1. Cumplimiento de informes'!B40)</f>
        <v>No. de informes realizados</v>
      </c>
      <c r="C10" s="38">
        <v>4</v>
      </c>
      <c r="D10" s="245">
        <f>IF(C10="",0,C10/C11)</f>
        <v>1</v>
      </c>
      <c r="E10" s="38">
        <v>12</v>
      </c>
      <c r="F10" s="245">
        <f>IF(E10="",0,E10/E11)</f>
        <v>1</v>
      </c>
      <c r="G10" s="38">
        <f>C10+E10</f>
        <v>16</v>
      </c>
      <c r="H10" s="245">
        <f>IF(G10=0,0,G10/G11)</f>
        <v>1</v>
      </c>
      <c r="I10" s="239" t="s">
        <v>199</v>
      </c>
      <c r="J10" s="240"/>
      <c r="K10" s="241"/>
    </row>
    <row r="11" spans="1:18" ht="134.25" customHeight="1" x14ac:dyDescent="0.2">
      <c r="A11" s="238"/>
      <c r="B11" s="37" t="str">
        <f>IF('1. Cumplimiento de informes'!B41="","",'1. Cumplimiento de informes'!B41)</f>
        <v>No. de informes programados</v>
      </c>
      <c r="C11" s="39">
        <v>4</v>
      </c>
      <c r="D11" s="246"/>
      <c r="E11" s="39">
        <v>12</v>
      </c>
      <c r="F11" s="246"/>
      <c r="G11" s="39">
        <f>+C11+E11</f>
        <v>16</v>
      </c>
      <c r="H11" s="246"/>
      <c r="I11" s="242"/>
      <c r="J11" s="243"/>
      <c r="K11" s="244"/>
    </row>
    <row r="12" spans="1:18" ht="30" customHeight="1" x14ac:dyDescent="0.2">
      <c r="C12" s="25"/>
      <c r="D12" s="25"/>
      <c r="E12" s="25"/>
      <c r="F12" s="25"/>
      <c r="G12" s="25"/>
      <c r="H12" s="25"/>
    </row>
    <row r="66" spans="15:15" ht="30" customHeight="1" x14ac:dyDescent="0.2">
      <c r="O66" s="60"/>
    </row>
    <row r="136" spans="15:15" ht="30" customHeight="1" x14ac:dyDescent="0.2">
      <c r="O136" s="4"/>
    </row>
    <row r="137" spans="15:15" ht="30" customHeight="1" x14ac:dyDescent="0.2">
      <c r="O137" s="4"/>
    </row>
    <row r="138" spans="15:15" ht="30" customHeight="1" x14ac:dyDescent="0.2">
      <c r="O138" s="4"/>
    </row>
    <row r="139" spans="15:15" ht="30" customHeight="1" x14ac:dyDescent="0.2">
      <c r="O139" s="4"/>
    </row>
    <row r="140" spans="15:15" ht="30" customHeight="1" x14ac:dyDescent="0.2">
      <c r="O140" s="4"/>
    </row>
    <row r="141" spans="15:15" ht="30" customHeight="1" x14ac:dyDescent="0.2">
      <c r="O141" s="4"/>
    </row>
    <row r="142" spans="15:15" ht="30" customHeight="1" x14ac:dyDescent="0.2">
      <c r="O142" s="4"/>
    </row>
    <row r="143" spans="15:15" ht="30" customHeight="1" x14ac:dyDescent="0.2">
      <c r="O143" s="4"/>
    </row>
    <row r="144" spans="15:15" ht="30" customHeight="1" x14ac:dyDescent="0.2">
      <c r="O144" s="4"/>
    </row>
    <row r="145" spans="15:15" ht="30" customHeight="1" x14ac:dyDescent="0.2">
      <c r="O145" s="4"/>
    </row>
    <row r="146" spans="15:15" ht="30" customHeight="1" x14ac:dyDescent="0.2">
      <c r="O146" s="4"/>
    </row>
  </sheetData>
  <sheetProtection formatColumns="0" formatRows="0"/>
  <mergeCells count="19">
    <mergeCell ref="B6:K6"/>
    <mergeCell ref="A1:A4"/>
    <mergeCell ref="B1:I1"/>
    <mergeCell ref="J1:K1"/>
    <mergeCell ref="B2:I2"/>
    <mergeCell ref="J2:K2"/>
    <mergeCell ref="B3:I3"/>
    <mergeCell ref="J3:K3"/>
    <mergeCell ref="B4:I4"/>
    <mergeCell ref="J4:K4"/>
    <mergeCell ref="A8:A9"/>
    <mergeCell ref="B8:B9"/>
    <mergeCell ref="C8:H8"/>
    <mergeCell ref="I8:K9"/>
    <mergeCell ref="A10:A11"/>
    <mergeCell ref="I10:K11"/>
    <mergeCell ref="F10:F11"/>
    <mergeCell ref="H10:H11"/>
    <mergeCell ref="D10:D11"/>
  </mergeCells>
  <conditionalFormatting sqref="D10:D11">
    <cfRule type="cellIs" dxfId="115" priority="57" operator="between">
      <formula>0.001</formula>
      <formula>0.6</formula>
    </cfRule>
    <cfRule type="cellIs" dxfId="114" priority="58" operator="between">
      <formula>0.6</formula>
      <formula>0.849</formula>
    </cfRule>
    <cfRule type="cellIs" dxfId="113" priority="59" operator="greaterThanOrEqual">
      <formula>0.85</formula>
    </cfRule>
    <cfRule type="cellIs" dxfId="112" priority="60" operator="equal">
      <formula>0</formula>
    </cfRule>
  </conditionalFormatting>
  <conditionalFormatting sqref="F10:F11">
    <cfRule type="cellIs" dxfId="111" priority="1" operator="between">
      <formula>0.001</formula>
      <formula>0.6</formula>
    </cfRule>
    <cfRule type="cellIs" dxfId="110" priority="2" operator="between">
      <formula>0.6</formula>
      <formula>0.849</formula>
    </cfRule>
    <cfRule type="cellIs" dxfId="109" priority="3" operator="greaterThanOrEqual">
      <formula>0.85</formula>
    </cfRule>
    <cfRule type="cellIs" dxfId="108" priority="4" operator="equal">
      <formula>0</formula>
    </cfRule>
  </conditionalFormatting>
  <conditionalFormatting sqref="H10:H11">
    <cfRule type="cellIs" dxfId="107" priority="9" operator="between">
      <formula>"0.1%"</formula>
      <formula>0.6</formula>
    </cfRule>
    <cfRule type="cellIs" dxfId="106" priority="10" operator="between">
      <formula>0.6</formula>
      <formula>0.849</formula>
    </cfRule>
    <cfRule type="cellIs" dxfId="105" priority="11" operator="greaterThanOrEqual">
      <formula>0.85</formula>
    </cfRule>
    <cfRule type="cellIs" dxfId="104" priority="12" operator="equal">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S182"/>
  <sheetViews>
    <sheetView zoomScale="110" zoomScaleNormal="110" workbookViewId="0">
      <selection activeCell="C69" sqref="C69:P69"/>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99</v>
      </c>
      <c r="O2" s="220"/>
      <c r="P2" s="221"/>
      <c r="S2" s="53">
        <v>0.8</v>
      </c>
    </row>
    <row r="3" spans="1:19" ht="15.75" customHeight="1" x14ac:dyDescent="0.2">
      <c r="B3" s="214"/>
      <c r="C3" s="222" t="s">
        <v>38</v>
      </c>
      <c r="D3" s="223"/>
      <c r="E3" s="223"/>
      <c r="F3" s="223"/>
      <c r="G3" s="223"/>
      <c r="H3" s="223"/>
      <c r="I3" s="223"/>
      <c r="J3" s="223"/>
      <c r="K3" s="223"/>
      <c r="L3" s="223"/>
      <c r="M3" s="224"/>
      <c r="N3" s="225" t="s">
        <v>108</v>
      </c>
      <c r="O3" s="226"/>
      <c r="P3" s="227"/>
      <c r="S3" s="53">
        <v>0.79998999999999998</v>
      </c>
    </row>
    <row r="4" spans="1:19" ht="15.75" customHeight="1" x14ac:dyDescent="0.2">
      <c r="B4" s="214"/>
      <c r="C4" s="222" t="s">
        <v>39</v>
      </c>
      <c r="D4" s="223"/>
      <c r="E4" s="223"/>
      <c r="F4" s="223"/>
      <c r="G4" s="223"/>
      <c r="H4" s="223"/>
      <c r="I4" s="223"/>
      <c r="J4" s="223"/>
      <c r="K4" s="223"/>
      <c r="L4" s="223"/>
      <c r="M4" s="224"/>
      <c r="N4" s="225" t="s">
        <v>100</v>
      </c>
      <c r="O4" s="226"/>
      <c r="P4" s="227"/>
      <c r="S4" s="53">
        <v>0.65</v>
      </c>
    </row>
    <row r="5" spans="1:19" ht="16.5" customHeight="1" thickBot="1" x14ac:dyDescent="0.25">
      <c r="B5" s="215"/>
      <c r="C5" s="228" t="s">
        <v>40</v>
      </c>
      <c r="D5" s="229"/>
      <c r="E5" s="229"/>
      <c r="F5" s="229"/>
      <c r="G5" s="229"/>
      <c r="H5" s="229"/>
      <c r="I5" s="229"/>
      <c r="J5" s="229"/>
      <c r="K5" s="229"/>
      <c r="L5" s="229"/>
      <c r="M5" s="230"/>
      <c r="N5" s="231" t="s">
        <v>41</v>
      </c>
      <c r="O5" s="232"/>
      <c r="P5" s="233"/>
      <c r="S5" s="53">
        <v>0.64999899999999999</v>
      </c>
    </row>
    <row r="6" spans="1:19" ht="3" customHeight="1" thickBot="1" x14ac:dyDescent="0.25">
      <c r="B6" s="2"/>
      <c r="S6" s="53"/>
    </row>
    <row r="7" spans="1:19" x14ac:dyDescent="0.2">
      <c r="A7" s="4"/>
      <c r="B7" s="201" t="s">
        <v>44</v>
      </c>
      <c r="C7" s="202"/>
      <c r="D7" s="202"/>
      <c r="E7" s="202"/>
      <c r="F7" s="202"/>
      <c r="G7" s="202"/>
      <c r="H7" s="202"/>
      <c r="I7" s="202"/>
      <c r="J7" s="202"/>
      <c r="K7" s="202"/>
      <c r="L7" s="202"/>
      <c r="M7" s="202"/>
      <c r="N7" s="202"/>
      <c r="O7" s="202"/>
      <c r="P7" s="203"/>
      <c r="Q7" s="4"/>
      <c r="S7" s="5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27" t="s">
        <v>54</v>
      </c>
      <c r="C10" s="210">
        <v>2023</v>
      </c>
      <c r="D10" s="211"/>
      <c r="E10" s="211"/>
      <c r="F10" s="211"/>
      <c r="G10" s="211"/>
      <c r="H10" s="211"/>
      <c r="I10" s="212"/>
      <c r="J10" s="208" t="s">
        <v>1</v>
      </c>
      <c r="K10" s="209"/>
      <c r="L10" s="209"/>
      <c r="M10" s="209"/>
      <c r="N10" s="188" t="s">
        <v>118</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84</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138</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139</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191" t="s">
        <v>113</v>
      </c>
      <c r="D18" s="192"/>
      <c r="E18" s="192"/>
      <c r="F18" s="192"/>
      <c r="G18" s="192"/>
      <c r="H18" s="192"/>
      <c r="I18" s="192"/>
      <c r="J18" s="192"/>
      <c r="K18" s="192"/>
      <c r="L18" s="192"/>
      <c r="M18" s="192"/>
      <c r="N18" s="192"/>
      <c r="O18" s="192"/>
      <c r="P18" s="193"/>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140</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141</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0.8</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142</v>
      </c>
      <c r="E28" s="167"/>
      <c r="F28" s="167"/>
      <c r="G28" s="168"/>
      <c r="H28" s="173" t="s">
        <v>15</v>
      </c>
      <c r="I28" s="173"/>
      <c r="J28" s="173"/>
      <c r="K28" s="172" t="s">
        <v>143</v>
      </c>
      <c r="L28" s="167"/>
      <c r="M28" s="168"/>
      <c r="N28" s="174" t="s">
        <v>16</v>
      </c>
      <c r="O28" s="175"/>
      <c r="P28" s="54" t="s">
        <v>125</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26" t="s">
        <v>7</v>
      </c>
      <c r="C30" s="154" t="s">
        <v>98</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26" t="s">
        <v>4</v>
      </c>
      <c r="C32" s="148" t="s">
        <v>49</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26" t="s">
        <v>23</v>
      </c>
      <c r="C34" s="148" t="s">
        <v>49</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26" t="s">
        <v>43</v>
      </c>
      <c r="C36" s="154" t="s">
        <v>48</v>
      </c>
      <c r="D36" s="149"/>
      <c r="E36" s="149"/>
      <c r="F36" s="149"/>
      <c r="G36" s="149"/>
      <c r="H36" s="149"/>
      <c r="I36" s="149"/>
      <c r="J36" s="149"/>
      <c r="K36" s="149"/>
      <c r="L36" s="149"/>
      <c r="M36" s="149"/>
      <c r="N36" s="149"/>
      <c r="O36" s="149"/>
      <c r="P36" s="150"/>
      <c r="Q36" s="4"/>
    </row>
    <row r="37" spans="1:17" ht="3" customHeight="1" thickBot="1" x14ac:dyDescent="0.25">
      <c r="A37" s="4"/>
      <c r="B37" s="55"/>
      <c r="C37" s="55"/>
      <c r="D37" s="55"/>
      <c r="E37" s="55"/>
      <c r="F37" s="55"/>
      <c r="G37" s="55"/>
      <c r="H37" s="55"/>
      <c r="I37" s="55"/>
      <c r="J37" s="55"/>
      <c r="K37" s="55"/>
      <c r="L37" s="55"/>
      <c r="M37" s="55"/>
      <c r="N37" s="55"/>
      <c r="O37" s="55"/>
      <c r="P37" s="5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ht="13.5" thickBot="1" x14ac:dyDescent="0.25">
      <c r="A39" s="4"/>
      <c r="B39" s="62" t="s">
        <v>22</v>
      </c>
      <c r="C39" s="158" t="s">
        <v>18</v>
      </c>
      <c r="D39" s="158"/>
      <c r="E39" s="158"/>
      <c r="F39" s="158"/>
      <c r="G39" s="158"/>
      <c r="H39" s="158" t="s">
        <v>7</v>
      </c>
      <c r="I39" s="158"/>
      <c r="J39" s="158"/>
      <c r="K39" s="158"/>
      <c r="L39" s="158"/>
      <c r="M39" s="158" t="s">
        <v>19</v>
      </c>
      <c r="N39" s="158"/>
      <c r="O39" s="158"/>
      <c r="P39" s="159"/>
      <c r="Q39" s="4"/>
    </row>
    <row r="40" spans="1:17" ht="96" customHeight="1" x14ac:dyDescent="0.2">
      <c r="A40" s="4"/>
      <c r="B40" s="63" t="s">
        <v>144</v>
      </c>
      <c r="C40" s="254" t="s">
        <v>145</v>
      </c>
      <c r="D40" s="254"/>
      <c r="E40" s="254"/>
      <c r="F40" s="254"/>
      <c r="G40" s="254"/>
      <c r="H40" s="255" t="s">
        <v>146</v>
      </c>
      <c r="I40" s="255"/>
      <c r="J40" s="255"/>
      <c r="K40" s="255"/>
      <c r="L40" s="255"/>
      <c r="M40" s="254" t="s">
        <v>193</v>
      </c>
      <c r="N40" s="254"/>
      <c r="O40" s="254"/>
      <c r="P40" s="256"/>
      <c r="Q40" s="4"/>
    </row>
    <row r="41" spans="1:17" ht="87.75" customHeight="1" thickBot="1" x14ac:dyDescent="0.25">
      <c r="A41" s="4"/>
      <c r="B41" s="64" t="s">
        <v>147</v>
      </c>
      <c r="C41" s="257" t="s">
        <v>148</v>
      </c>
      <c r="D41" s="257"/>
      <c r="E41" s="257"/>
      <c r="F41" s="257"/>
      <c r="G41" s="257"/>
      <c r="H41" s="258" t="s">
        <v>146</v>
      </c>
      <c r="I41" s="258"/>
      <c r="J41" s="258"/>
      <c r="K41" s="258"/>
      <c r="L41" s="258"/>
      <c r="M41" s="257" t="s">
        <v>193</v>
      </c>
      <c r="N41" s="257"/>
      <c r="O41" s="257"/>
      <c r="P41" s="259"/>
      <c r="Q41" s="4"/>
    </row>
    <row r="42" spans="1:17" ht="3" customHeight="1" thickBot="1" x14ac:dyDescent="0.25">
      <c r="A42" s="4"/>
      <c r="B42" s="56"/>
      <c r="C42" s="56"/>
      <c r="D42" s="56"/>
      <c r="E42" s="56"/>
      <c r="F42" s="56"/>
      <c r="G42" s="56"/>
      <c r="H42" s="56"/>
      <c r="I42" s="56"/>
      <c r="J42" s="56"/>
      <c r="K42" s="56"/>
      <c r="L42" s="56"/>
      <c r="M42" s="56"/>
      <c r="N42" s="56"/>
      <c r="O42" s="56"/>
      <c r="P42" s="56"/>
      <c r="Q42" s="4"/>
    </row>
    <row r="43" spans="1:17" ht="13.5" customHeight="1" thickBot="1" x14ac:dyDescent="0.25">
      <c r="A43" s="4"/>
      <c r="B43" s="124" t="s">
        <v>8</v>
      </c>
      <c r="C43" s="125"/>
      <c r="D43" s="125"/>
      <c r="E43" s="125"/>
      <c r="F43" s="125"/>
      <c r="G43" s="125"/>
      <c r="H43" s="125"/>
      <c r="I43" s="125"/>
      <c r="J43" s="125"/>
      <c r="K43" s="125"/>
      <c r="L43" s="125"/>
      <c r="M43" s="125"/>
      <c r="N43" s="125"/>
      <c r="O43" s="125"/>
      <c r="P43" s="126"/>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27"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28"/>
      <c r="C46" s="16" t="s">
        <v>10</v>
      </c>
      <c r="D46" s="17"/>
      <c r="E46" s="17"/>
      <c r="F46" s="65">
        <f>'2.1. Registro número de eventos'!D10</f>
        <v>1</v>
      </c>
      <c r="G46" s="19"/>
      <c r="H46" s="19"/>
      <c r="I46" s="65">
        <f>'2.1. Registro número de eventos'!F10</f>
        <v>1</v>
      </c>
      <c r="J46" s="19"/>
      <c r="K46" s="19"/>
      <c r="L46" s="65">
        <f>'2.1. Registro número de eventos'!H10</f>
        <v>1</v>
      </c>
      <c r="M46" s="19"/>
      <c r="N46" s="19"/>
      <c r="O46" s="65">
        <f>'2.1. Registro número de eventos'!J10</f>
        <v>1</v>
      </c>
      <c r="P46" s="65">
        <f>'2.1. Registro número de eventos'!L10</f>
        <v>1</v>
      </c>
      <c r="Q46" s="4"/>
    </row>
    <row r="47" spans="1:17" ht="6" customHeight="1" thickBot="1" x14ac:dyDescent="0.25">
      <c r="A47" s="4"/>
      <c r="B47" s="57">
        <v>0.9</v>
      </c>
      <c r="C47" s="58"/>
      <c r="D47" s="58"/>
      <c r="E47" s="58"/>
      <c r="F47" s="59">
        <f>+$C$26</f>
        <v>0.8</v>
      </c>
      <c r="G47" s="58"/>
      <c r="H47" s="58"/>
      <c r="I47" s="59">
        <f>+$C$26</f>
        <v>0.8</v>
      </c>
      <c r="J47" s="58"/>
      <c r="K47" s="58"/>
      <c r="L47" s="59">
        <f>+$C$26</f>
        <v>0.8</v>
      </c>
      <c r="M47" s="58"/>
      <c r="N47" s="58"/>
      <c r="O47" s="59">
        <f>+$C$26</f>
        <v>0.8</v>
      </c>
      <c r="P47" s="59">
        <f>+$C$26</f>
        <v>0.8</v>
      </c>
      <c r="Q47" s="4"/>
    </row>
    <row r="48" spans="1:17" ht="22.5" customHeight="1" thickBot="1" x14ac:dyDescent="0.25">
      <c r="A48" s="4"/>
      <c r="B48" s="129" t="s">
        <v>21</v>
      </c>
      <c r="C48" s="130"/>
      <c r="D48" s="130"/>
      <c r="E48" s="130"/>
      <c r="F48" s="130"/>
      <c r="G48" s="130"/>
      <c r="H48" s="130"/>
      <c r="I48" s="130"/>
      <c r="J48" s="130"/>
      <c r="K48" s="130"/>
      <c r="L48" s="130"/>
      <c r="M48" s="130"/>
      <c r="N48" s="130"/>
      <c r="O48" s="130"/>
      <c r="P48" s="131"/>
      <c r="Q48" s="4"/>
    </row>
    <row r="49" spans="1:17" x14ac:dyDescent="0.2">
      <c r="A49" s="4"/>
      <c r="B49" s="114"/>
      <c r="C49" s="115"/>
      <c r="D49" s="115"/>
      <c r="E49" s="115"/>
      <c r="F49" s="115"/>
      <c r="G49" s="115"/>
      <c r="H49" s="115"/>
      <c r="I49" s="115"/>
      <c r="J49" s="115"/>
      <c r="K49" s="115"/>
      <c r="L49" s="115"/>
      <c r="M49" s="115"/>
      <c r="N49" s="115"/>
      <c r="O49" s="115"/>
      <c r="P49" s="116"/>
      <c r="Q49" s="4"/>
    </row>
    <row r="50" spans="1:17" x14ac:dyDescent="0.2">
      <c r="A50" s="4"/>
      <c r="B50" s="117"/>
      <c r="C50" s="118"/>
      <c r="D50" s="118"/>
      <c r="E50" s="118"/>
      <c r="F50" s="118"/>
      <c r="G50" s="118"/>
      <c r="H50" s="118"/>
      <c r="I50" s="118"/>
      <c r="J50" s="118"/>
      <c r="K50" s="118"/>
      <c r="L50" s="118"/>
      <c r="M50" s="118"/>
      <c r="N50" s="118"/>
      <c r="O50" s="118"/>
      <c r="P50" s="119"/>
      <c r="Q50" s="4"/>
    </row>
    <row r="51" spans="1:17" x14ac:dyDescent="0.2">
      <c r="A51" s="4"/>
      <c r="B51" s="117"/>
      <c r="C51" s="118"/>
      <c r="D51" s="118"/>
      <c r="E51" s="118"/>
      <c r="F51" s="118"/>
      <c r="G51" s="118"/>
      <c r="H51" s="118"/>
      <c r="I51" s="118"/>
      <c r="J51" s="118"/>
      <c r="K51" s="118"/>
      <c r="L51" s="118"/>
      <c r="M51" s="118"/>
      <c r="N51" s="118"/>
      <c r="O51" s="118"/>
      <c r="P51" s="119"/>
      <c r="Q51" s="4"/>
    </row>
    <row r="52" spans="1:17" x14ac:dyDescent="0.2">
      <c r="A52" s="4"/>
      <c r="B52" s="117"/>
      <c r="C52" s="118"/>
      <c r="D52" s="118"/>
      <c r="E52" s="118"/>
      <c r="F52" s="118"/>
      <c r="G52" s="118"/>
      <c r="H52" s="118"/>
      <c r="I52" s="118"/>
      <c r="J52" s="118"/>
      <c r="K52" s="118"/>
      <c r="L52" s="118"/>
      <c r="M52" s="118"/>
      <c r="N52" s="118"/>
      <c r="O52" s="118"/>
      <c r="P52" s="119"/>
      <c r="Q52" s="4"/>
    </row>
    <row r="53" spans="1:17" x14ac:dyDescent="0.2">
      <c r="A53" s="4"/>
      <c r="B53" s="117"/>
      <c r="C53" s="118"/>
      <c r="D53" s="118"/>
      <c r="E53" s="118"/>
      <c r="F53" s="118"/>
      <c r="G53" s="118"/>
      <c r="H53" s="118"/>
      <c r="I53" s="118"/>
      <c r="J53" s="118"/>
      <c r="K53" s="118"/>
      <c r="L53" s="118"/>
      <c r="M53" s="118"/>
      <c r="N53" s="118"/>
      <c r="O53" s="118"/>
      <c r="P53" s="119"/>
      <c r="Q53" s="4"/>
    </row>
    <row r="54" spans="1:17" x14ac:dyDescent="0.2">
      <c r="A54" s="4"/>
      <c r="B54" s="117"/>
      <c r="C54" s="118"/>
      <c r="D54" s="118"/>
      <c r="E54" s="118"/>
      <c r="F54" s="118"/>
      <c r="G54" s="118"/>
      <c r="H54" s="118"/>
      <c r="I54" s="118"/>
      <c r="J54" s="118"/>
      <c r="K54" s="118"/>
      <c r="L54" s="118"/>
      <c r="M54" s="118"/>
      <c r="N54" s="118"/>
      <c r="O54" s="118"/>
      <c r="P54" s="119"/>
      <c r="Q54" s="4"/>
    </row>
    <row r="55" spans="1:17" x14ac:dyDescent="0.2">
      <c r="A55" s="4"/>
      <c r="B55" s="117"/>
      <c r="C55" s="118"/>
      <c r="D55" s="118"/>
      <c r="E55" s="118"/>
      <c r="F55" s="118"/>
      <c r="G55" s="118"/>
      <c r="H55" s="118"/>
      <c r="I55" s="118"/>
      <c r="J55" s="118"/>
      <c r="K55" s="118"/>
      <c r="L55" s="118"/>
      <c r="M55" s="118"/>
      <c r="N55" s="118"/>
      <c r="O55" s="118"/>
      <c r="P55" s="119"/>
      <c r="Q55" s="4"/>
    </row>
    <row r="56" spans="1:17" x14ac:dyDescent="0.2">
      <c r="A56" s="4"/>
      <c r="B56" s="117"/>
      <c r="C56" s="118"/>
      <c r="D56" s="118"/>
      <c r="E56" s="118"/>
      <c r="F56" s="118"/>
      <c r="G56" s="118"/>
      <c r="H56" s="118"/>
      <c r="I56" s="118"/>
      <c r="J56" s="118"/>
      <c r="K56" s="118"/>
      <c r="L56" s="118"/>
      <c r="M56" s="118"/>
      <c r="N56" s="118"/>
      <c r="O56" s="118"/>
      <c r="P56" s="119"/>
      <c r="Q56" s="4"/>
    </row>
    <row r="57" spans="1:17" x14ac:dyDescent="0.2">
      <c r="A57" s="4"/>
      <c r="B57" s="117"/>
      <c r="C57" s="118"/>
      <c r="D57" s="118"/>
      <c r="E57" s="118"/>
      <c r="F57" s="118"/>
      <c r="G57" s="118"/>
      <c r="H57" s="118"/>
      <c r="I57" s="118"/>
      <c r="J57" s="118"/>
      <c r="K57" s="118"/>
      <c r="L57" s="118"/>
      <c r="M57" s="118"/>
      <c r="N57" s="118"/>
      <c r="O57" s="118"/>
      <c r="P57" s="119"/>
      <c r="Q57" s="4"/>
    </row>
    <row r="58" spans="1:17" x14ac:dyDescent="0.2">
      <c r="A58" s="4"/>
      <c r="B58" s="117"/>
      <c r="C58" s="118"/>
      <c r="D58" s="118"/>
      <c r="E58" s="118"/>
      <c r="F58" s="118"/>
      <c r="G58" s="118"/>
      <c r="H58" s="118"/>
      <c r="I58" s="118"/>
      <c r="J58" s="118"/>
      <c r="K58" s="118"/>
      <c r="L58" s="118"/>
      <c r="M58" s="118"/>
      <c r="N58" s="118"/>
      <c r="O58" s="118"/>
      <c r="P58" s="119"/>
      <c r="Q58" s="4"/>
    </row>
    <row r="59" spans="1:17" x14ac:dyDescent="0.2">
      <c r="A59" s="4"/>
      <c r="B59" s="117"/>
      <c r="C59" s="118"/>
      <c r="D59" s="118"/>
      <c r="E59" s="118"/>
      <c r="F59" s="118"/>
      <c r="G59" s="118"/>
      <c r="H59" s="118"/>
      <c r="I59" s="118"/>
      <c r="J59" s="118"/>
      <c r="K59" s="118"/>
      <c r="L59" s="118"/>
      <c r="M59" s="118"/>
      <c r="N59" s="118"/>
      <c r="O59" s="118"/>
      <c r="P59" s="119"/>
      <c r="Q59" s="4"/>
    </row>
    <row r="60" spans="1:17" x14ac:dyDescent="0.2">
      <c r="A60" s="4"/>
      <c r="B60" s="117"/>
      <c r="C60" s="118"/>
      <c r="D60" s="118"/>
      <c r="E60" s="118"/>
      <c r="F60" s="118"/>
      <c r="G60" s="118"/>
      <c r="H60" s="118"/>
      <c r="I60" s="118"/>
      <c r="J60" s="118"/>
      <c r="K60" s="118"/>
      <c r="L60" s="118"/>
      <c r="M60" s="118"/>
      <c r="N60" s="118"/>
      <c r="O60" s="118"/>
      <c r="P60" s="119"/>
      <c r="Q60" s="4"/>
    </row>
    <row r="61" spans="1:17" x14ac:dyDescent="0.2">
      <c r="A61" s="4"/>
      <c r="B61" s="117"/>
      <c r="C61" s="118"/>
      <c r="D61" s="118"/>
      <c r="E61" s="118"/>
      <c r="F61" s="118"/>
      <c r="G61" s="118"/>
      <c r="H61" s="118"/>
      <c r="I61" s="118"/>
      <c r="J61" s="118"/>
      <c r="K61" s="118"/>
      <c r="L61" s="118"/>
      <c r="M61" s="118"/>
      <c r="N61" s="118"/>
      <c r="O61" s="118"/>
      <c r="P61" s="119"/>
      <c r="Q61" s="4"/>
    </row>
    <row r="62" spans="1:17" x14ac:dyDescent="0.2">
      <c r="A62" s="4"/>
      <c r="B62" s="117"/>
      <c r="C62" s="118"/>
      <c r="D62" s="118"/>
      <c r="E62" s="118"/>
      <c r="F62" s="118"/>
      <c r="G62" s="118"/>
      <c r="H62" s="118"/>
      <c r="I62" s="118"/>
      <c r="J62" s="118"/>
      <c r="K62" s="118"/>
      <c r="L62" s="118"/>
      <c r="M62" s="118"/>
      <c r="N62" s="118"/>
      <c r="O62" s="118"/>
      <c r="P62" s="119"/>
      <c r="Q62" s="4"/>
    </row>
    <row r="63" spans="1:17" x14ac:dyDescent="0.2">
      <c r="A63" s="4"/>
      <c r="B63" s="117"/>
      <c r="C63" s="118"/>
      <c r="D63" s="118"/>
      <c r="E63" s="118"/>
      <c r="F63" s="118"/>
      <c r="G63" s="118"/>
      <c r="H63" s="118"/>
      <c r="I63" s="118"/>
      <c r="J63" s="118"/>
      <c r="K63" s="118"/>
      <c r="L63" s="118"/>
      <c r="M63" s="118"/>
      <c r="N63" s="118"/>
      <c r="O63" s="118"/>
      <c r="P63" s="119"/>
      <c r="Q63" s="4"/>
    </row>
    <row r="64" spans="1:17" ht="13.5" thickBot="1" x14ac:dyDescent="0.25">
      <c r="A64" s="4"/>
      <c r="B64" s="120"/>
      <c r="C64" s="121"/>
      <c r="D64" s="121"/>
      <c r="E64" s="121"/>
      <c r="F64" s="121"/>
      <c r="G64" s="121"/>
      <c r="H64" s="121"/>
      <c r="I64" s="121"/>
      <c r="J64" s="121"/>
      <c r="K64" s="121"/>
      <c r="L64" s="121"/>
      <c r="M64" s="121"/>
      <c r="N64" s="121"/>
      <c r="O64" s="121"/>
      <c r="P64" s="122"/>
      <c r="Q64" s="4"/>
    </row>
    <row r="65" spans="1:19" s="5" customFormat="1" ht="3" customHeight="1" thickBot="1" x14ac:dyDescent="0.25">
      <c r="A65" s="123"/>
      <c r="B65" s="123"/>
      <c r="C65" s="123"/>
      <c r="D65" s="123"/>
      <c r="E65" s="123"/>
      <c r="F65" s="123"/>
      <c r="G65" s="123"/>
      <c r="H65" s="123"/>
      <c r="I65" s="123"/>
      <c r="J65" s="123"/>
      <c r="K65" s="123"/>
      <c r="L65" s="123"/>
      <c r="M65" s="123"/>
      <c r="N65" s="123"/>
      <c r="O65" s="123"/>
      <c r="P65" s="123"/>
      <c r="Q65" s="123"/>
      <c r="S65" s="60"/>
    </row>
    <row r="66" spans="1:19" ht="15" customHeight="1" x14ac:dyDescent="0.2">
      <c r="A66" s="4"/>
      <c r="B66" s="112" t="s">
        <v>5</v>
      </c>
      <c r="C66" s="109" t="s">
        <v>133</v>
      </c>
      <c r="D66" s="110"/>
      <c r="E66" s="110"/>
      <c r="F66" s="110"/>
      <c r="G66" s="110"/>
      <c r="H66" s="110"/>
      <c r="I66" s="110"/>
      <c r="J66" s="110"/>
      <c r="K66" s="110"/>
      <c r="L66" s="110"/>
      <c r="M66" s="110"/>
      <c r="N66" s="110"/>
      <c r="O66" s="110"/>
      <c r="P66" s="111"/>
      <c r="Q66" s="4"/>
    </row>
    <row r="67" spans="1:19" ht="49.5" customHeight="1" x14ac:dyDescent="0.2">
      <c r="A67" s="4"/>
      <c r="B67" s="113"/>
      <c r="C67" s="100" t="s">
        <v>195</v>
      </c>
      <c r="D67" s="260"/>
      <c r="E67" s="260"/>
      <c r="F67" s="260"/>
      <c r="G67" s="260"/>
      <c r="H67" s="260"/>
      <c r="I67" s="260"/>
      <c r="J67" s="260"/>
      <c r="K67" s="260"/>
      <c r="L67" s="260"/>
      <c r="M67" s="260"/>
      <c r="N67" s="260"/>
      <c r="O67" s="260"/>
      <c r="P67" s="261"/>
      <c r="Q67" s="4"/>
    </row>
    <row r="68" spans="1:19" ht="15" customHeight="1" x14ac:dyDescent="0.2">
      <c r="A68" s="4"/>
      <c r="B68" s="113"/>
      <c r="C68" s="103" t="s">
        <v>134</v>
      </c>
      <c r="D68" s="104"/>
      <c r="E68" s="104"/>
      <c r="F68" s="104"/>
      <c r="G68" s="104"/>
      <c r="H68" s="104"/>
      <c r="I68" s="104"/>
      <c r="J68" s="104"/>
      <c r="K68" s="104"/>
      <c r="L68" s="104"/>
      <c r="M68" s="104"/>
      <c r="N68" s="104"/>
      <c r="O68" s="104"/>
      <c r="P68" s="105"/>
      <c r="Q68" s="4"/>
    </row>
    <row r="69" spans="1:19" ht="49.5" customHeight="1" thickBot="1" x14ac:dyDescent="0.25">
      <c r="A69" s="4"/>
      <c r="B69" s="113"/>
      <c r="C69" s="100" t="s">
        <v>203</v>
      </c>
      <c r="D69" s="101"/>
      <c r="E69" s="101"/>
      <c r="F69" s="101"/>
      <c r="G69" s="101"/>
      <c r="H69" s="101"/>
      <c r="I69" s="101"/>
      <c r="J69" s="101"/>
      <c r="K69" s="101"/>
      <c r="L69" s="101"/>
      <c r="M69" s="101"/>
      <c r="N69" s="101"/>
      <c r="O69" s="101"/>
      <c r="P69" s="102"/>
      <c r="Q69" s="4"/>
    </row>
    <row r="70" spans="1:19" ht="30.75" customHeight="1" thickBot="1" x14ac:dyDescent="0.25">
      <c r="A70" s="4"/>
      <c r="B70" s="61" t="s">
        <v>42</v>
      </c>
      <c r="C70" s="95" t="s">
        <v>135</v>
      </c>
      <c r="D70" s="96"/>
      <c r="E70" s="96"/>
      <c r="F70" s="96"/>
      <c r="G70" s="96"/>
      <c r="H70" s="96"/>
      <c r="I70" s="96"/>
      <c r="J70" s="96"/>
      <c r="K70" s="96"/>
      <c r="L70" s="96"/>
      <c r="M70" s="96"/>
      <c r="N70" s="96"/>
      <c r="O70" s="96"/>
      <c r="P70" s="97"/>
      <c r="Q70" s="4"/>
    </row>
    <row r="71" spans="1:19" ht="27.75" customHeight="1" thickBot="1" x14ac:dyDescent="0.25">
      <c r="A71" s="4"/>
      <c r="B71" s="61" t="s">
        <v>55</v>
      </c>
      <c r="C71" s="98" t="s">
        <v>56</v>
      </c>
      <c r="D71" s="98"/>
      <c r="E71" s="98"/>
      <c r="F71" s="98"/>
      <c r="G71" s="98"/>
      <c r="H71" s="98"/>
      <c r="I71" s="98"/>
      <c r="J71" s="98"/>
      <c r="K71" s="98"/>
      <c r="L71" s="98"/>
      <c r="M71" s="98"/>
      <c r="N71" s="98"/>
      <c r="O71" s="98"/>
      <c r="P71" s="99"/>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103" priority="53" operator="between">
      <formula>0.001</formula>
      <formula>0.599</formula>
    </cfRule>
    <cfRule type="cellIs" dxfId="102" priority="54" operator="between">
      <formula>0.6</formula>
      <formula>0.799</formula>
    </cfRule>
    <cfRule type="cellIs" dxfId="101" priority="55" operator="greaterThanOrEqual">
      <formula>0.8</formula>
    </cfRule>
    <cfRule type="cellIs" dxfId="100" priority="56" operator="equal">
      <formula>0</formula>
    </cfRule>
  </conditionalFormatting>
  <conditionalFormatting sqref="I46">
    <cfRule type="cellIs" dxfId="99" priority="13" operator="between">
      <formula>0.001</formula>
      <formula>0.599</formula>
    </cfRule>
    <cfRule type="cellIs" dxfId="98" priority="14" operator="between">
      <formula>0.6</formula>
      <formula>0.799</formula>
    </cfRule>
    <cfRule type="cellIs" dxfId="97" priority="15" operator="greaterThanOrEqual">
      <formula>0.8</formula>
    </cfRule>
    <cfRule type="cellIs" dxfId="96" priority="16" operator="equal">
      <formula>0</formula>
    </cfRule>
  </conditionalFormatting>
  <conditionalFormatting sqref="L46">
    <cfRule type="cellIs" dxfId="95" priority="9" operator="between">
      <formula>0.001</formula>
      <formula>0.599</formula>
    </cfRule>
    <cfRule type="cellIs" dxfId="94" priority="10" operator="between">
      <formula>0.6</formula>
      <formula>0.799</formula>
    </cfRule>
    <cfRule type="cellIs" dxfId="93" priority="11" operator="greaterThanOrEqual">
      <formula>0.8</formula>
    </cfRule>
    <cfRule type="cellIs" dxfId="92" priority="12" operator="equal">
      <formula>0</formula>
    </cfRule>
  </conditionalFormatting>
  <conditionalFormatting sqref="O46:P46">
    <cfRule type="cellIs" dxfId="91" priority="1" operator="between">
      <formula>0.001</formula>
      <formula>0.599</formula>
    </cfRule>
    <cfRule type="cellIs" dxfId="90" priority="2" operator="between">
      <formula>0.6</formula>
      <formula>0.799</formula>
    </cfRule>
    <cfRule type="cellIs" dxfId="89" priority="3" operator="greaterThanOrEqual">
      <formula>0.8</formula>
    </cfRule>
    <cfRule type="cellIs" dxfId="88" priority="4" operator="equal">
      <formula>0</formula>
    </cfRule>
  </conditionalFormatting>
  <dataValidations count="6">
    <dataValidation type="list" allowBlank="1" showInputMessage="1" showErrorMessage="1" sqref="C71:P71" xr:uid="{00000000-0002-0000-0200-000000000000}">
      <formula1>$B$164:$B$165</formula1>
    </dataValidation>
    <dataValidation type="list" allowBlank="1" showInputMessage="1" showErrorMessage="1" sqref="C12:P12" xr:uid="{00000000-0002-0000-0200-000001000000}">
      <formula1>$B$133:$B$159</formula1>
    </dataValidation>
    <dataValidation type="list" allowBlank="1" showInputMessage="1" showErrorMessage="1" sqref="C10:I10" xr:uid="{00000000-0002-0000-0200-000002000000}">
      <formula1>"2022,2023,2024,2025,2026,2027"</formula1>
    </dataValidation>
    <dataValidation type="list" allowBlank="1" showInputMessage="1" showErrorMessage="1" sqref="N10:P10" xr:uid="{00000000-0002-0000-0200-000003000000}">
      <formula1>"Economicos,Eficiencia,Eficacia, Efectividad,Calidad"</formula1>
    </dataValidation>
    <dataValidation type="list" allowBlank="1" showInputMessage="1" showErrorMessage="1" sqref="C32:P32 C36:P36 C34:P34" xr:uid="{00000000-0002-0000-0200-000004000000}">
      <formula1>$Q$96:$Q$101</formula1>
    </dataValidation>
    <dataValidation type="list" allowBlank="1" showInputMessage="1" showErrorMessage="1" sqref="C18:P18" xr:uid="{00000000-0002-0000-0200-000005000000}">
      <formula1>$B$122:$B$126</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V146"/>
  <sheetViews>
    <sheetView topLeftCell="B5" zoomScale="110" zoomScaleNormal="110" workbookViewId="0">
      <selection activeCell="H14" sqref="H14"/>
    </sheetView>
  </sheetViews>
  <sheetFormatPr baseColWidth="10" defaultColWidth="11.42578125" defaultRowHeight="30" customHeight="1" x14ac:dyDescent="0.2"/>
  <cols>
    <col min="1" max="1" width="28.5703125" style="24" customWidth="1"/>
    <col min="2" max="2" width="27" style="5" bestFit="1" customWidth="1"/>
    <col min="3" max="12" width="15.7109375" style="5" customWidth="1"/>
    <col min="13" max="13" width="5.28515625" style="5" customWidth="1"/>
    <col min="14" max="14" width="10.7109375" style="5" customWidth="1"/>
    <col min="15" max="15" width="27.5703125" style="5" bestFit="1" customWidth="1"/>
    <col min="16" max="18" width="11.42578125" style="5"/>
    <col min="19" max="19" width="11.42578125" style="3" hidden="1" customWidth="1"/>
    <col min="20" max="16384" width="11.42578125" style="5"/>
  </cols>
  <sheetData>
    <row r="1" spans="1:22" ht="30" customHeight="1" x14ac:dyDescent="0.25">
      <c r="A1" s="248"/>
      <c r="B1" s="249" t="s">
        <v>36</v>
      </c>
      <c r="C1" s="250"/>
      <c r="D1" s="250"/>
      <c r="E1" s="250"/>
      <c r="F1" s="250"/>
      <c r="G1" s="250"/>
      <c r="H1" s="250"/>
      <c r="I1" s="250"/>
      <c r="J1" s="250"/>
      <c r="K1" s="250"/>
      <c r="L1" s="250"/>
      <c r="M1" s="251"/>
      <c r="N1" s="252" t="s">
        <v>99</v>
      </c>
      <c r="O1" s="253"/>
      <c r="P1" s="20"/>
      <c r="Q1" s="20"/>
      <c r="T1" s="20"/>
      <c r="U1" s="20"/>
      <c r="V1" s="20"/>
    </row>
    <row r="2" spans="1:22" ht="30" customHeight="1" x14ac:dyDescent="0.25">
      <c r="A2" s="248"/>
      <c r="B2" s="249" t="s">
        <v>57</v>
      </c>
      <c r="C2" s="250"/>
      <c r="D2" s="250"/>
      <c r="E2" s="250"/>
      <c r="F2" s="250"/>
      <c r="G2" s="250"/>
      <c r="H2" s="250"/>
      <c r="I2" s="250"/>
      <c r="J2" s="250"/>
      <c r="K2" s="250"/>
      <c r="L2" s="250"/>
      <c r="M2" s="251"/>
      <c r="N2" s="252" t="s">
        <v>108</v>
      </c>
      <c r="O2" s="253"/>
      <c r="P2" s="20"/>
      <c r="Q2" s="20"/>
      <c r="S2" s="53">
        <v>0.8</v>
      </c>
      <c r="T2" s="20"/>
      <c r="U2" s="20"/>
      <c r="V2" s="20"/>
    </row>
    <row r="3" spans="1:22" ht="30" customHeight="1" x14ac:dyDescent="0.25">
      <c r="A3" s="248"/>
      <c r="B3" s="249" t="s">
        <v>58</v>
      </c>
      <c r="C3" s="250"/>
      <c r="D3" s="250"/>
      <c r="E3" s="250"/>
      <c r="F3" s="250"/>
      <c r="G3" s="250"/>
      <c r="H3" s="250"/>
      <c r="I3" s="250"/>
      <c r="J3" s="250"/>
      <c r="K3" s="250"/>
      <c r="L3" s="250"/>
      <c r="M3" s="251"/>
      <c r="N3" s="252" t="s">
        <v>194</v>
      </c>
      <c r="O3" s="253"/>
      <c r="P3" s="20"/>
      <c r="Q3" s="20"/>
      <c r="S3" s="53">
        <v>0.79998999999999998</v>
      </c>
      <c r="T3" s="20"/>
      <c r="U3" s="20"/>
      <c r="V3" s="20"/>
    </row>
    <row r="4" spans="1:22" ht="30" customHeight="1" x14ac:dyDescent="0.25">
      <c r="A4" s="248"/>
      <c r="B4" s="249" t="s">
        <v>59</v>
      </c>
      <c r="C4" s="250"/>
      <c r="D4" s="250"/>
      <c r="E4" s="250"/>
      <c r="F4" s="250"/>
      <c r="G4" s="250"/>
      <c r="H4" s="250"/>
      <c r="I4" s="250"/>
      <c r="J4" s="250"/>
      <c r="K4" s="250"/>
      <c r="L4" s="250"/>
      <c r="M4" s="251"/>
      <c r="N4" s="253" t="s">
        <v>41</v>
      </c>
      <c r="O4" s="253"/>
      <c r="P4" s="21"/>
      <c r="Q4" s="21"/>
      <c r="S4" s="53">
        <v>0.65</v>
      </c>
      <c r="T4" s="21"/>
      <c r="U4" s="21"/>
      <c r="V4" s="21"/>
    </row>
    <row r="5" spans="1:22" ht="18" x14ac:dyDescent="0.25">
      <c r="A5" s="31"/>
      <c r="B5" s="32"/>
      <c r="C5" s="33"/>
      <c r="D5" s="33"/>
      <c r="E5" s="33"/>
      <c r="F5" s="33"/>
      <c r="G5" s="33"/>
      <c r="H5" s="33"/>
      <c r="I5" s="33"/>
      <c r="J5" s="33"/>
      <c r="K5" s="33"/>
      <c r="L5" s="33"/>
      <c r="M5" s="34"/>
      <c r="N5" s="34"/>
      <c r="O5" s="34"/>
      <c r="P5" s="21"/>
      <c r="Q5" s="21"/>
      <c r="S5" s="53">
        <v>0.64999899999999999</v>
      </c>
      <c r="T5" s="21"/>
      <c r="U5" s="21"/>
      <c r="V5" s="21"/>
    </row>
    <row r="6" spans="1:22" ht="21" customHeight="1" x14ac:dyDescent="0.2">
      <c r="A6" s="35" t="s">
        <v>0</v>
      </c>
      <c r="B6" s="247" t="str">
        <f>'2. Número de eventos'!C12</f>
        <v>ANALISIS ECONOMICO Y DE RIESGO</v>
      </c>
      <c r="C6" s="247"/>
      <c r="D6" s="247"/>
      <c r="E6" s="247"/>
      <c r="F6" s="247"/>
      <c r="G6" s="247"/>
      <c r="H6" s="247"/>
      <c r="I6" s="247"/>
      <c r="J6" s="247"/>
      <c r="K6" s="247"/>
      <c r="L6" s="247"/>
      <c r="M6" s="247"/>
      <c r="N6" s="247"/>
      <c r="O6" s="247"/>
      <c r="S6" s="53"/>
    </row>
    <row r="7" spans="1:22" ht="11.25" customHeight="1" x14ac:dyDescent="0.2">
      <c r="A7" s="31"/>
      <c r="B7" s="32"/>
      <c r="C7" s="32"/>
      <c r="D7" s="32"/>
      <c r="E7" s="32"/>
      <c r="F7" s="32"/>
      <c r="G7" s="32"/>
      <c r="H7" s="32"/>
      <c r="I7" s="32"/>
      <c r="J7" s="32"/>
      <c r="K7" s="32"/>
      <c r="L7" s="32"/>
      <c r="M7" s="32"/>
      <c r="N7" s="32"/>
      <c r="O7" s="32"/>
      <c r="S7" s="53"/>
    </row>
    <row r="8" spans="1:22" s="22" customFormat="1" ht="30" customHeight="1" x14ac:dyDescent="0.2">
      <c r="A8" s="234" t="s">
        <v>60</v>
      </c>
      <c r="B8" s="236" t="s">
        <v>20</v>
      </c>
      <c r="C8" s="236" t="e">
        <f>IF('[1]Hoja de vida'!C14="","",'[1]Hoja de vida'!C14)</f>
        <v>#REF!</v>
      </c>
      <c r="D8" s="236"/>
      <c r="E8" s="236"/>
      <c r="F8" s="236"/>
      <c r="G8" s="236"/>
      <c r="H8" s="236"/>
      <c r="I8" s="236"/>
      <c r="J8" s="236"/>
      <c r="K8" s="236"/>
      <c r="L8" s="236"/>
      <c r="M8" s="236" t="s">
        <v>62</v>
      </c>
      <c r="N8" s="236"/>
      <c r="O8" s="236"/>
      <c r="S8" s="3"/>
    </row>
    <row r="9" spans="1:22" s="23" customFormat="1" ht="30" customHeight="1" thickBot="1" x14ac:dyDescent="0.25">
      <c r="A9" s="235"/>
      <c r="B9" s="234"/>
      <c r="C9" s="1" t="s">
        <v>94</v>
      </c>
      <c r="D9" s="1" t="s">
        <v>61</v>
      </c>
      <c r="E9" s="1" t="s">
        <v>95</v>
      </c>
      <c r="F9" s="1" t="s">
        <v>61</v>
      </c>
      <c r="G9" s="1" t="s">
        <v>96</v>
      </c>
      <c r="H9" s="1" t="s">
        <v>61</v>
      </c>
      <c r="I9" s="1" t="s">
        <v>97</v>
      </c>
      <c r="J9" s="1" t="s">
        <v>61</v>
      </c>
      <c r="K9" s="1" t="s">
        <v>10</v>
      </c>
      <c r="L9" s="1" t="s">
        <v>61</v>
      </c>
      <c r="M9" s="234"/>
      <c r="N9" s="234"/>
      <c r="O9" s="234"/>
      <c r="S9" s="3"/>
    </row>
    <row r="10" spans="1:22" ht="100.5" customHeight="1" x14ac:dyDescent="0.2">
      <c r="A10" s="237" t="str">
        <f>+'2. Número de eventos'!M40</f>
        <v xml:space="preserve">Coordinadores Grupos de Supervisión de Programas y Riesgos Especiales, Investigaciones de Soborno Transnacional y otros delitos, Estudios Empresariales, Análisis y Regulación Contable, Informes Empresariales, Supervisión de Sociedades BIC. </v>
      </c>
      <c r="B10" s="36" t="str">
        <f>'2. Número de eventos'!B40</f>
        <v>No. de eventos realizados</v>
      </c>
      <c r="C10" s="38">
        <v>49</v>
      </c>
      <c r="D10" s="245">
        <f>IF(C10="",0,C10/C11)</f>
        <v>1</v>
      </c>
      <c r="E10" s="38">
        <v>26</v>
      </c>
      <c r="F10" s="245">
        <f>IF(E10="",0,E10/E11)</f>
        <v>1</v>
      </c>
      <c r="G10" s="38">
        <v>32</v>
      </c>
      <c r="H10" s="245">
        <f>IF(G10="",0,G10/G11)</f>
        <v>1</v>
      </c>
      <c r="I10" s="38">
        <v>26</v>
      </c>
      <c r="J10" s="245">
        <f>IF(I10="",0,I10/I11)</f>
        <v>1</v>
      </c>
      <c r="K10" s="38">
        <f>+C10+E10+G10+I10</f>
        <v>133</v>
      </c>
      <c r="L10" s="245">
        <f>IF(K10=0,0,K10/K11)</f>
        <v>1</v>
      </c>
      <c r="M10" s="262" t="s">
        <v>202</v>
      </c>
      <c r="N10" s="263"/>
      <c r="O10" s="264"/>
    </row>
    <row r="11" spans="1:22" ht="100.5" customHeight="1" x14ac:dyDescent="0.2">
      <c r="A11" s="238"/>
      <c r="B11" s="37" t="str">
        <f>'2. Número de eventos'!B41</f>
        <v>No. de eventos programados</v>
      </c>
      <c r="C11" s="39">
        <v>49</v>
      </c>
      <c r="D11" s="246"/>
      <c r="E11" s="39">
        <v>26</v>
      </c>
      <c r="F11" s="246"/>
      <c r="G11" s="39">
        <v>32</v>
      </c>
      <c r="H11" s="246"/>
      <c r="I11" s="39">
        <v>26</v>
      </c>
      <c r="J11" s="246"/>
      <c r="K11" s="39">
        <f>+C11+E11+G11+I11</f>
        <v>133</v>
      </c>
      <c r="L11" s="246"/>
      <c r="M11" s="265"/>
      <c r="N11" s="266"/>
      <c r="O11" s="267"/>
    </row>
    <row r="12" spans="1:22" ht="30" customHeight="1" x14ac:dyDescent="0.2">
      <c r="C12" s="25"/>
      <c r="D12" s="25"/>
      <c r="E12" s="25"/>
      <c r="F12" s="25"/>
      <c r="G12" s="25"/>
      <c r="H12" s="25"/>
      <c r="I12" s="25"/>
      <c r="J12" s="25"/>
      <c r="K12" s="25"/>
      <c r="L12" s="25"/>
    </row>
    <row r="66" spans="19:19" ht="30" customHeight="1" x14ac:dyDescent="0.2">
      <c r="S66" s="60"/>
    </row>
    <row r="136" spans="19:19" ht="30" customHeight="1" x14ac:dyDescent="0.2">
      <c r="S136" s="4"/>
    </row>
    <row r="137" spans="19:19" ht="30" customHeight="1" x14ac:dyDescent="0.2">
      <c r="S137" s="4"/>
    </row>
    <row r="138" spans="19:19" ht="30" customHeight="1" x14ac:dyDescent="0.2">
      <c r="S138" s="4"/>
    </row>
    <row r="139" spans="19:19" ht="30" customHeight="1" x14ac:dyDescent="0.2">
      <c r="S139" s="4"/>
    </row>
    <row r="140" spans="19:19" ht="30" customHeight="1" x14ac:dyDescent="0.2">
      <c r="S140" s="4"/>
    </row>
    <row r="141" spans="19:19" ht="30" customHeight="1" x14ac:dyDescent="0.2">
      <c r="S141" s="4"/>
    </row>
    <row r="142" spans="19:19" ht="30" customHeight="1" x14ac:dyDescent="0.2">
      <c r="S142" s="4"/>
    </row>
    <row r="143" spans="19:19" ht="30" customHeight="1" x14ac:dyDescent="0.2">
      <c r="S143" s="4"/>
    </row>
    <row r="144" spans="19:19" ht="30" customHeight="1" x14ac:dyDescent="0.2">
      <c r="S144" s="4"/>
    </row>
    <row r="145" spans="19:19" ht="30" customHeight="1" x14ac:dyDescent="0.2">
      <c r="S145" s="4"/>
    </row>
    <row r="146" spans="19:19" ht="30" customHeight="1" x14ac:dyDescent="0.2">
      <c r="S146" s="4"/>
    </row>
  </sheetData>
  <mergeCells count="21">
    <mergeCell ref="L10:L11"/>
    <mergeCell ref="B6:O6"/>
    <mergeCell ref="A8:A9"/>
    <mergeCell ref="B8:B9"/>
    <mergeCell ref="C8:L8"/>
    <mergeCell ref="M8:O9"/>
    <mergeCell ref="A10:A11"/>
    <mergeCell ref="D10:D11"/>
    <mergeCell ref="F10:F11"/>
    <mergeCell ref="H10:H11"/>
    <mergeCell ref="J10:J11"/>
    <mergeCell ref="M10:O11"/>
    <mergeCell ref="A1:A4"/>
    <mergeCell ref="B1:M1"/>
    <mergeCell ref="N1:O1"/>
    <mergeCell ref="B2:M2"/>
    <mergeCell ref="N2:O2"/>
    <mergeCell ref="B3:M3"/>
    <mergeCell ref="N3:O3"/>
    <mergeCell ref="B4:M4"/>
    <mergeCell ref="N4:O4"/>
  </mergeCells>
  <conditionalFormatting sqref="D10:D11">
    <cfRule type="cellIs" dxfId="87" priority="37" operator="between">
      <formula>0.6</formula>
      <formula>0.799</formula>
    </cfRule>
    <cfRule type="cellIs" dxfId="86" priority="38" operator="between">
      <formula>0.01%</formula>
      <formula>59.9%</formula>
    </cfRule>
    <cfRule type="cellIs" dxfId="85" priority="39" operator="equal">
      <formula>0</formula>
    </cfRule>
    <cfRule type="cellIs" dxfId="84" priority="40" operator="greaterThanOrEqual">
      <formula>0.8</formula>
    </cfRule>
  </conditionalFormatting>
  <conditionalFormatting sqref="F10:F11">
    <cfRule type="cellIs" dxfId="83" priority="13" operator="between">
      <formula>0.6</formula>
      <formula>0.799</formula>
    </cfRule>
    <cfRule type="cellIs" dxfId="82" priority="14" operator="between">
      <formula>0.01%</formula>
      <formula>59.9%</formula>
    </cfRule>
    <cfRule type="cellIs" dxfId="81" priority="15" operator="equal">
      <formula>0</formula>
    </cfRule>
    <cfRule type="cellIs" dxfId="80" priority="16" operator="greaterThanOrEqual">
      <formula>0.8</formula>
    </cfRule>
  </conditionalFormatting>
  <conditionalFormatting sqref="H10:H11">
    <cfRule type="cellIs" dxfId="79" priority="9" operator="between">
      <formula>0.6</formula>
      <formula>0.799</formula>
    </cfRule>
    <cfRule type="cellIs" dxfId="78" priority="10" operator="between">
      <formula>0.01%</formula>
      <formula>59.9%</formula>
    </cfRule>
    <cfRule type="cellIs" dxfId="77" priority="11" operator="equal">
      <formula>0</formula>
    </cfRule>
    <cfRule type="cellIs" dxfId="76" priority="12" operator="greaterThanOrEqual">
      <formula>0.8</formula>
    </cfRule>
  </conditionalFormatting>
  <conditionalFormatting sqref="J10:J11">
    <cfRule type="cellIs" dxfId="75" priority="5" operator="between">
      <formula>0.6</formula>
      <formula>0.799</formula>
    </cfRule>
    <cfRule type="cellIs" dxfId="74" priority="6" operator="between">
      <formula>0.01%</formula>
      <formula>59.9%</formula>
    </cfRule>
    <cfRule type="cellIs" dxfId="73" priority="7" operator="equal">
      <formula>0</formula>
    </cfRule>
    <cfRule type="cellIs" dxfId="72" priority="8" operator="greaterThanOrEqual">
      <formula>0.8</formula>
    </cfRule>
  </conditionalFormatting>
  <conditionalFormatting sqref="L10:L11">
    <cfRule type="cellIs" dxfId="71" priority="1" operator="between">
      <formula>0.6</formula>
      <formula>0.799</formula>
    </cfRule>
    <cfRule type="cellIs" dxfId="70" priority="2" operator="between">
      <formula>0.01%</formula>
      <formula>59.9%</formula>
    </cfRule>
    <cfRule type="cellIs" dxfId="69" priority="3" operator="equal">
      <formula>0</formula>
    </cfRule>
    <cfRule type="cellIs" dxfId="68" priority="4" operator="greaterThanOrEqual">
      <formula>0.8</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S182"/>
  <sheetViews>
    <sheetView tabSelected="1" zoomScale="90" zoomScaleNormal="90" workbookViewId="0">
      <selection activeCell="N10" sqref="N10:P10"/>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5.8554687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99</v>
      </c>
      <c r="O2" s="220"/>
      <c r="P2" s="221"/>
      <c r="S2" s="53">
        <v>0.8</v>
      </c>
    </row>
    <row r="3" spans="1:19" ht="15.75" customHeight="1" x14ac:dyDescent="0.2">
      <c r="B3" s="214"/>
      <c r="C3" s="222" t="s">
        <v>38</v>
      </c>
      <c r="D3" s="223"/>
      <c r="E3" s="223"/>
      <c r="F3" s="223"/>
      <c r="G3" s="223"/>
      <c r="H3" s="223"/>
      <c r="I3" s="223"/>
      <c r="J3" s="223"/>
      <c r="K3" s="223"/>
      <c r="L3" s="223"/>
      <c r="M3" s="224"/>
      <c r="N3" s="225" t="s">
        <v>108</v>
      </c>
      <c r="O3" s="226"/>
      <c r="P3" s="227"/>
      <c r="S3" s="53">
        <v>0.79998999999999998</v>
      </c>
    </row>
    <row r="4" spans="1:19" ht="15.75" customHeight="1" x14ac:dyDescent="0.2">
      <c r="B4" s="214"/>
      <c r="C4" s="222" t="s">
        <v>39</v>
      </c>
      <c r="D4" s="223"/>
      <c r="E4" s="223"/>
      <c r="F4" s="223"/>
      <c r="G4" s="223"/>
      <c r="H4" s="223"/>
      <c r="I4" s="223"/>
      <c r="J4" s="223"/>
      <c r="K4" s="223"/>
      <c r="L4" s="223"/>
      <c r="M4" s="224"/>
      <c r="N4" s="225" t="s">
        <v>100</v>
      </c>
      <c r="O4" s="226"/>
      <c r="P4" s="227"/>
      <c r="S4" s="53">
        <v>0.65</v>
      </c>
    </row>
    <row r="5" spans="1:19" ht="16.5" customHeight="1" thickBot="1" x14ac:dyDescent="0.25">
      <c r="B5" s="215"/>
      <c r="C5" s="228" t="s">
        <v>40</v>
      </c>
      <c r="D5" s="229"/>
      <c r="E5" s="229"/>
      <c r="F5" s="229"/>
      <c r="G5" s="229"/>
      <c r="H5" s="229"/>
      <c r="I5" s="229"/>
      <c r="J5" s="229"/>
      <c r="K5" s="229"/>
      <c r="L5" s="229"/>
      <c r="M5" s="230"/>
      <c r="N5" s="231" t="s">
        <v>41</v>
      </c>
      <c r="O5" s="232"/>
      <c r="P5" s="233"/>
      <c r="S5" s="53">
        <v>0.64999899999999999</v>
      </c>
    </row>
    <row r="6" spans="1:19" ht="3" customHeight="1" thickBot="1" x14ac:dyDescent="0.25">
      <c r="B6" s="2"/>
      <c r="S6" s="53"/>
    </row>
    <row r="7" spans="1:19" x14ac:dyDescent="0.2">
      <c r="A7" s="4"/>
      <c r="B7" s="201" t="s">
        <v>44</v>
      </c>
      <c r="C7" s="202"/>
      <c r="D7" s="202"/>
      <c r="E7" s="202"/>
      <c r="F7" s="202"/>
      <c r="G7" s="202"/>
      <c r="H7" s="202"/>
      <c r="I7" s="202"/>
      <c r="J7" s="202"/>
      <c r="K7" s="202"/>
      <c r="L7" s="202"/>
      <c r="M7" s="202"/>
      <c r="N7" s="202"/>
      <c r="O7" s="202"/>
      <c r="P7" s="203"/>
      <c r="Q7" s="4"/>
      <c r="S7" s="5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27" t="s">
        <v>54</v>
      </c>
      <c r="C10" s="210">
        <v>2023</v>
      </c>
      <c r="D10" s="211"/>
      <c r="E10" s="211"/>
      <c r="F10" s="211"/>
      <c r="G10" s="211"/>
      <c r="H10" s="211"/>
      <c r="I10" s="212"/>
      <c r="J10" s="208" t="s">
        <v>1</v>
      </c>
      <c r="K10" s="209"/>
      <c r="L10" s="209"/>
      <c r="M10" s="209"/>
      <c r="N10" s="188" t="s">
        <v>208</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84</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149</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150</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268" t="s">
        <v>116</v>
      </c>
      <c r="D18" s="269"/>
      <c r="E18" s="269"/>
      <c r="F18" s="269"/>
      <c r="G18" s="269"/>
      <c r="H18" s="269"/>
      <c r="I18" s="269"/>
      <c r="J18" s="269"/>
      <c r="K18" s="269"/>
      <c r="L18" s="269"/>
      <c r="M18" s="269"/>
      <c r="N18" s="269"/>
      <c r="O18" s="269"/>
      <c r="P18" s="270"/>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151</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158</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0.9</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152</v>
      </c>
      <c r="E28" s="167"/>
      <c r="F28" s="167"/>
      <c r="G28" s="168"/>
      <c r="H28" s="173" t="s">
        <v>15</v>
      </c>
      <c r="I28" s="173"/>
      <c r="J28" s="173"/>
      <c r="K28" s="172" t="s">
        <v>153</v>
      </c>
      <c r="L28" s="167"/>
      <c r="M28" s="168"/>
      <c r="N28" s="174" t="s">
        <v>16</v>
      </c>
      <c r="O28" s="175"/>
      <c r="P28" s="54" t="s">
        <v>154</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26" t="s">
        <v>7</v>
      </c>
      <c r="C30" s="154" t="s">
        <v>98</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26" t="s">
        <v>4</v>
      </c>
      <c r="C32" s="148" t="s">
        <v>49</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26" t="s">
        <v>23</v>
      </c>
      <c r="C34" s="148" t="s">
        <v>49</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26" t="s">
        <v>43</v>
      </c>
      <c r="C36" s="154" t="s">
        <v>48</v>
      </c>
      <c r="D36" s="149"/>
      <c r="E36" s="149"/>
      <c r="F36" s="149"/>
      <c r="G36" s="149"/>
      <c r="H36" s="149"/>
      <c r="I36" s="149"/>
      <c r="J36" s="149"/>
      <c r="K36" s="149"/>
      <c r="L36" s="149"/>
      <c r="M36" s="149"/>
      <c r="N36" s="149"/>
      <c r="O36" s="149"/>
      <c r="P36" s="150"/>
      <c r="Q36" s="4"/>
    </row>
    <row r="37" spans="1:17" ht="3" customHeight="1" thickBot="1" x14ac:dyDescent="0.25">
      <c r="A37" s="4"/>
      <c r="B37" s="55"/>
      <c r="C37" s="55"/>
      <c r="D37" s="55"/>
      <c r="E37" s="55"/>
      <c r="F37" s="55"/>
      <c r="G37" s="55"/>
      <c r="H37" s="55"/>
      <c r="I37" s="55"/>
      <c r="J37" s="55"/>
      <c r="K37" s="55"/>
      <c r="L37" s="55"/>
      <c r="M37" s="55"/>
      <c r="N37" s="55"/>
      <c r="O37" s="55"/>
      <c r="P37" s="5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ht="13.5" thickBot="1" x14ac:dyDescent="0.25">
      <c r="A39" s="4"/>
      <c r="B39" s="62" t="s">
        <v>22</v>
      </c>
      <c r="C39" s="158" t="s">
        <v>18</v>
      </c>
      <c r="D39" s="158"/>
      <c r="E39" s="158"/>
      <c r="F39" s="158"/>
      <c r="G39" s="158"/>
      <c r="H39" s="158" t="s">
        <v>7</v>
      </c>
      <c r="I39" s="158"/>
      <c r="J39" s="158"/>
      <c r="K39" s="158"/>
      <c r="L39" s="158"/>
      <c r="M39" s="158" t="s">
        <v>19</v>
      </c>
      <c r="N39" s="158"/>
      <c r="O39" s="158"/>
      <c r="P39" s="159"/>
      <c r="Q39" s="4"/>
    </row>
    <row r="40" spans="1:17" ht="72" customHeight="1" x14ac:dyDescent="0.2">
      <c r="A40" s="4"/>
      <c r="B40" s="67" t="s">
        <v>159</v>
      </c>
      <c r="C40" s="135" t="s">
        <v>155</v>
      </c>
      <c r="D40" s="136"/>
      <c r="E40" s="136"/>
      <c r="F40" s="136"/>
      <c r="G40" s="137"/>
      <c r="H40" s="135" t="s">
        <v>156</v>
      </c>
      <c r="I40" s="136"/>
      <c r="J40" s="136"/>
      <c r="K40" s="136"/>
      <c r="L40" s="137"/>
      <c r="M40" s="271" t="s">
        <v>157</v>
      </c>
      <c r="N40" s="272"/>
      <c r="O40" s="272"/>
      <c r="P40" s="273"/>
      <c r="Q40" s="4"/>
    </row>
    <row r="41" spans="1:17" ht="57.75" customHeight="1" thickBot="1" x14ac:dyDescent="0.25">
      <c r="A41" s="4"/>
      <c r="B41" s="68" t="s">
        <v>160</v>
      </c>
      <c r="C41" s="144" t="s">
        <v>155</v>
      </c>
      <c r="D41" s="145"/>
      <c r="E41" s="145"/>
      <c r="F41" s="145"/>
      <c r="G41" s="146"/>
      <c r="H41" s="274" t="s">
        <v>156</v>
      </c>
      <c r="I41" s="275"/>
      <c r="J41" s="275"/>
      <c r="K41" s="275"/>
      <c r="L41" s="276"/>
      <c r="M41" s="277" t="s">
        <v>157</v>
      </c>
      <c r="N41" s="278"/>
      <c r="O41" s="278"/>
      <c r="P41" s="279"/>
      <c r="Q41" s="4"/>
    </row>
    <row r="42" spans="1:17" ht="3" customHeight="1" thickBot="1" x14ac:dyDescent="0.25">
      <c r="A42" s="4"/>
      <c r="B42" s="56"/>
      <c r="C42" s="56"/>
      <c r="D42" s="56"/>
      <c r="E42" s="56"/>
      <c r="F42" s="56"/>
      <c r="G42" s="56"/>
      <c r="H42" s="56"/>
      <c r="I42" s="56"/>
      <c r="J42" s="56"/>
      <c r="K42" s="56"/>
      <c r="L42" s="56"/>
      <c r="M42" s="56"/>
      <c r="N42" s="56"/>
      <c r="O42" s="56"/>
      <c r="P42" s="56"/>
      <c r="Q42" s="4"/>
    </row>
    <row r="43" spans="1:17" ht="13.5" customHeight="1" thickBot="1" x14ac:dyDescent="0.25">
      <c r="A43" s="4"/>
      <c r="B43" s="124" t="s">
        <v>8</v>
      </c>
      <c r="C43" s="125"/>
      <c r="D43" s="125"/>
      <c r="E43" s="125"/>
      <c r="F43" s="125"/>
      <c r="G43" s="125"/>
      <c r="H43" s="125"/>
      <c r="I43" s="125"/>
      <c r="J43" s="125"/>
      <c r="K43" s="125"/>
      <c r="L43" s="125"/>
      <c r="M43" s="125"/>
      <c r="N43" s="125"/>
      <c r="O43" s="125"/>
      <c r="P43" s="126"/>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27"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28"/>
      <c r="C46" s="16" t="s">
        <v>10</v>
      </c>
      <c r="D46" s="17"/>
      <c r="E46" s="17"/>
      <c r="F46" s="65">
        <f>'3.1. Registro Atención Oportuna'!D10</f>
        <v>1</v>
      </c>
      <c r="G46" s="19"/>
      <c r="H46" s="19"/>
      <c r="I46" s="65">
        <f>'3.1. Registro Atención Oportuna'!F10</f>
        <v>1</v>
      </c>
      <c r="J46" s="19"/>
      <c r="K46" s="19"/>
      <c r="L46" s="65">
        <f>'3.1. Registro Atención Oportuna'!H10</f>
        <v>1</v>
      </c>
      <c r="M46" s="19"/>
      <c r="N46" s="19"/>
      <c r="O46" s="65">
        <f>'3.1. Registro Atención Oportuna'!J10</f>
        <v>1</v>
      </c>
      <c r="P46" s="65">
        <f>'3.1. Registro Atención Oportuna'!L10</f>
        <v>1</v>
      </c>
      <c r="Q46" s="4"/>
    </row>
    <row r="47" spans="1:17" ht="6" customHeight="1" thickBot="1" x14ac:dyDescent="0.25">
      <c r="A47" s="4"/>
      <c r="B47" s="57">
        <v>0.9</v>
      </c>
      <c r="C47" s="58"/>
      <c r="D47" s="58"/>
      <c r="E47" s="58"/>
      <c r="F47" s="59">
        <f>+$C$26</f>
        <v>0.9</v>
      </c>
      <c r="G47" s="58"/>
      <c r="H47" s="58"/>
      <c r="I47" s="59">
        <f>+$C$26</f>
        <v>0.9</v>
      </c>
      <c r="J47" s="58"/>
      <c r="K47" s="58"/>
      <c r="L47" s="59">
        <f>+$C$26</f>
        <v>0.9</v>
      </c>
      <c r="M47" s="58"/>
      <c r="N47" s="58"/>
      <c r="O47" s="59">
        <f>+$C$26</f>
        <v>0.9</v>
      </c>
      <c r="P47" s="59">
        <f>+$C$26</f>
        <v>0.9</v>
      </c>
      <c r="Q47" s="4"/>
    </row>
    <row r="48" spans="1:17" ht="22.5" customHeight="1" thickBot="1" x14ac:dyDescent="0.25">
      <c r="A48" s="4"/>
      <c r="B48" s="129" t="s">
        <v>21</v>
      </c>
      <c r="C48" s="130"/>
      <c r="D48" s="130"/>
      <c r="E48" s="130"/>
      <c r="F48" s="130"/>
      <c r="G48" s="130"/>
      <c r="H48" s="130"/>
      <c r="I48" s="130"/>
      <c r="J48" s="130"/>
      <c r="K48" s="130"/>
      <c r="L48" s="130"/>
      <c r="M48" s="130"/>
      <c r="N48" s="130"/>
      <c r="O48" s="130"/>
      <c r="P48" s="131"/>
      <c r="Q48" s="4"/>
    </row>
    <row r="49" spans="1:17" x14ac:dyDescent="0.2">
      <c r="A49" s="4"/>
      <c r="B49" s="114"/>
      <c r="C49" s="115"/>
      <c r="D49" s="115"/>
      <c r="E49" s="115"/>
      <c r="F49" s="115"/>
      <c r="G49" s="115"/>
      <c r="H49" s="115"/>
      <c r="I49" s="115"/>
      <c r="J49" s="115"/>
      <c r="K49" s="115"/>
      <c r="L49" s="115"/>
      <c r="M49" s="115"/>
      <c r="N49" s="115"/>
      <c r="O49" s="115"/>
      <c r="P49" s="116"/>
      <c r="Q49" s="4"/>
    </row>
    <row r="50" spans="1:17" x14ac:dyDescent="0.2">
      <c r="A50" s="4"/>
      <c r="B50" s="117"/>
      <c r="C50" s="118"/>
      <c r="D50" s="118"/>
      <c r="E50" s="118"/>
      <c r="F50" s="118"/>
      <c r="G50" s="118"/>
      <c r="H50" s="118"/>
      <c r="I50" s="118"/>
      <c r="J50" s="118"/>
      <c r="K50" s="118"/>
      <c r="L50" s="118"/>
      <c r="M50" s="118"/>
      <c r="N50" s="118"/>
      <c r="O50" s="118"/>
      <c r="P50" s="119"/>
      <c r="Q50" s="4"/>
    </row>
    <row r="51" spans="1:17" x14ac:dyDescent="0.2">
      <c r="A51" s="4"/>
      <c r="B51" s="117"/>
      <c r="C51" s="118"/>
      <c r="D51" s="118"/>
      <c r="E51" s="118"/>
      <c r="F51" s="118"/>
      <c r="G51" s="118"/>
      <c r="H51" s="118"/>
      <c r="I51" s="118"/>
      <c r="J51" s="118"/>
      <c r="K51" s="118"/>
      <c r="L51" s="118"/>
      <c r="M51" s="118"/>
      <c r="N51" s="118"/>
      <c r="O51" s="118"/>
      <c r="P51" s="119"/>
      <c r="Q51" s="4"/>
    </row>
    <row r="52" spans="1:17" x14ac:dyDescent="0.2">
      <c r="A52" s="4"/>
      <c r="B52" s="117"/>
      <c r="C52" s="118"/>
      <c r="D52" s="118"/>
      <c r="E52" s="118"/>
      <c r="F52" s="118"/>
      <c r="G52" s="118"/>
      <c r="H52" s="118"/>
      <c r="I52" s="118"/>
      <c r="J52" s="118"/>
      <c r="K52" s="118"/>
      <c r="L52" s="118"/>
      <c r="M52" s="118"/>
      <c r="N52" s="118"/>
      <c r="O52" s="118"/>
      <c r="P52" s="119"/>
      <c r="Q52" s="4"/>
    </row>
    <row r="53" spans="1:17" x14ac:dyDescent="0.2">
      <c r="A53" s="4"/>
      <c r="B53" s="117"/>
      <c r="C53" s="118"/>
      <c r="D53" s="118"/>
      <c r="E53" s="118"/>
      <c r="F53" s="118"/>
      <c r="G53" s="118"/>
      <c r="H53" s="118"/>
      <c r="I53" s="118"/>
      <c r="J53" s="118"/>
      <c r="K53" s="118"/>
      <c r="L53" s="118"/>
      <c r="M53" s="118"/>
      <c r="N53" s="118"/>
      <c r="O53" s="118"/>
      <c r="P53" s="119"/>
      <c r="Q53" s="4"/>
    </row>
    <row r="54" spans="1:17" x14ac:dyDescent="0.2">
      <c r="A54" s="4"/>
      <c r="B54" s="117"/>
      <c r="C54" s="118"/>
      <c r="D54" s="118"/>
      <c r="E54" s="118"/>
      <c r="F54" s="118"/>
      <c r="G54" s="118"/>
      <c r="H54" s="118"/>
      <c r="I54" s="118"/>
      <c r="J54" s="118"/>
      <c r="K54" s="118"/>
      <c r="L54" s="118"/>
      <c r="M54" s="118"/>
      <c r="N54" s="118"/>
      <c r="O54" s="118"/>
      <c r="P54" s="119"/>
      <c r="Q54" s="4"/>
    </row>
    <row r="55" spans="1:17" x14ac:dyDescent="0.2">
      <c r="A55" s="4"/>
      <c r="B55" s="117"/>
      <c r="C55" s="118"/>
      <c r="D55" s="118"/>
      <c r="E55" s="118"/>
      <c r="F55" s="118"/>
      <c r="G55" s="118"/>
      <c r="H55" s="118"/>
      <c r="I55" s="118"/>
      <c r="J55" s="118"/>
      <c r="K55" s="118"/>
      <c r="L55" s="118"/>
      <c r="M55" s="118"/>
      <c r="N55" s="118"/>
      <c r="O55" s="118"/>
      <c r="P55" s="119"/>
      <c r="Q55" s="4"/>
    </row>
    <row r="56" spans="1:17" x14ac:dyDescent="0.2">
      <c r="A56" s="4"/>
      <c r="B56" s="117"/>
      <c r="C56" s="118"/>
      <c r="D56" s="118"/>
      <c r="E56" s="118"/>
      <c r="F56" s="118"/>
      <c r="G56" s="118"/>
      <c r="H56" s="118"/>
      <c r="I56" s="118"/>
      <c r="J56" s="118"/>
      <c r="K56" s="118"/>
      <c r="L56" s="118"/>
      <c r="M56" s="118"/>
      <c r="N56" s="118"/>
      <c r="O56" s="118"/>
      <c r="P56" s="119"/>
      <c r="Q56" s="4"/>
    </row>
    <row r="57" spans="1:17" x14ac:dyDescent="0.2">
      <c r="A57" s="4"/>
      <c r="B57" s="117"/>
      <c r="C57" s="118"/>
      <c r="D57" s="118"/>
      <c r="E57" s="118"/>
      <c r="F57" s="118"/>
      <c r="G57" s="118"/>
      <c r="H57" s="118"/>
      <c r="I57" s="118"/>
      <c r="J57" s="118"/>
      <c r="K57" s="118"/>
      <c r="L57" s="118"/>
      <c r="M57" s="118"/>
      <c r="N57" s="118"/>
      <c r="O57" s="118"/>
      <c r="P57" s="119"/>
      <c r="Q57" s="4"/>
    </row>
    <row r="58" spans="1:17" x14ac:dyDescent="0.2">
      <c r="A58" s="4"/>
      <c r="B58" s="117"/>
      <c r="C58" s="118"/>
      <c r="D58" s="118"/>
      <c r="E58" s="118"/>
      <c r="F58" s="118"/>
      <c r="G58" s="118"/>
      <c r="H58" s="118"/>
      <c r="I58" s="118"/>
      <c r="J58" s="118"/>
      <c r="K58" s="118"/>
      <c r="L58" s="118"/>
      <c r="M58" s="118"/>
      <c r="N58" s="118"/>
      <c r="O58" s="118"/>
      <c r="P58" s="119"/>
      <c r="Q58" s="4"/>
    </row>
    <row r="59" spans="1:17" x14ac:dyDescent="0.2">
      <c r="A59" s="4"/>
      <c r="B59" s="117"/>
      <c r="C59" s="118"/>
      <c r="D59" s="118"/>
      <c r="E59" s="118"/>
      <c r="F59" s="118"/>
      <c r="G59" s="118"/>
      <c r="H59" s="118"/>
      <c r="I59" s="118"/>
      <c r="J59" s="118"/>
      <c r="K59" s="118"/>
      <c r="L59" s="118"/>
      <c r="M59" s="118"/>
      <c r="N59" s="118"/>
      <c r="O59" s="118"/>
      <c r="P59" s="119"/>
      <c r="Q59" s="4"/>
    </row>
    <row r="60" spans="1:17" x14ac:dyDescent="0.2">
      <c r="A60" s="4"/>
      <c r="B60" s="117"/>
      <c r="C60" s="118"/>
      <c r="D60" s="118"/>
      <c r="E60" s="118"/>
      <c r="F60" s="118"/>
      <c r="G60" s="118"/>
      <c r="H60" s="118"/>
      <c r="I60" s="118"/>
      <c r="J60" s="118"/>
      <c r="K60" s="118"/>
      <c r="L60" s="118"/>
      <c r="M60" s="118"/>
      <c r="N60" s="118"/>
      <c r="O60" s="118"/>
      <c r="P60" s="119"/>
      <c r="Q60" s="4"/>
    </row>
    <row r="61" spans="1:17" x14ac:dyDescent="0.2">
      <c r="A61" s="4"/>
      <c r="B61" s="117"/>
      <c r="C61" s="118"/>
      <c r="D61" s="118"/>
      <c r="E61" s="118"/>
      <c r="F61" s="118"/>
      <c r="G61" s="118"/>
      <c r="H61" s="118"/>
      <c r="I61" s="118"/>
      <c r="J61" s="118"/>
      <c r="K61" s="118"/>
      <c r="L61" s="118"/>
      <c r="M61" s="118"/>
      <c r="N61" s="118"/>
      <c r="O61" s="118"/>
      <c r="P61" s="119"/>
      <c r="Q61" s="4"/>
    </row>
    <row r="62" spans="1:17" x14ac:dyDescent="0.2">
      <c r="A62" s="4"/>
      <c r="B62" s="117"/>
      <c r="C62" s="118"/>
      <c r="D62" s="118"/>
      <c r="E62" s="118"/>
      <c r="F62" s="118"/>
      <c r="G62" s="118"/>
      <c r="H62" s="118"/>
      <c r="I62" s="118"/>
      <c r="J62" s="118"/>
      <c r="K62" s="118"/>
      <c r="L62" s="118"/>
      <c r="M62" s="118"/>
      <c r="N62" s="118"/>
      <c r="O62" s="118"/>
      <c r="P62" s="119"/>
      <c r="Q62" s="4"/>
    </row>
    <row r="63" spans="1:17" x14ac:dyDescent="0.2">
      <c r="A63" s="4"/>
      <c r="B63" s="117"/>
      <c r="C63" s="118"/>
      <c r="D63" s="118"/>
      <c r="E63" s="118"/>
      <c r="F63" s="118"/>
      <c r="G63" s="118"/>
      <c r="H63" s="118"/>
      <c r="I63" s="118"/>
      <c r="J63" s="118"/>
      <c r="K63" s="118"/>
      <c r="L63" s="118"/>
      <c r="M63" s="118"/>
      <c r="N63" s="118"/>
      <c r="O63" s="118"/>
      <c r="P63" s="119"/>
      <c r="Q63" s="4"/>
    </row>
    <row r="64" spans="1:17" ht="13.5" thickBot="1" x14ac:dyDescent="0.25">
      <c r="A64" s="4"/>
      <c r="B64" s="120"/>
      <c r="C64" s="121"/>
      <c r="D64" s="121"/>
      <c r="E64" s="121"/>
      <c r="F64" s="121"/>
      <c r="G64" s="121"/>
      <c r="H64" s="121"/>
      <c r="I64" s="121"/>
      <c r="J64" s="121"/>
      <c r="K64" s="121"/>
      <c r="L64" s="121"/>
      <c r="M64" s="121"/>
      <c r="N64" s="121"/>
      <c r="O64" s="121"/>
      <c r="P64" s="122"/>
      <c r="Q64" s="4"/>
    </row>
    <row r="65" spans="1:19" s="5" customFormat="1" ht="3" customHeight="1" thickBot="1" x14ac:dyDescent="0.25">
      <c r="A65" s="123"/>
      <c r="B65" s="123"/>
      <c r="C65" s="123"/>
      <c r="D65" s="123"/>
      <c r="E65" s="123"/>
      <c r="F65" s="123"/>
      <c r="G65" s="123"/>
      <c r="H65" s="123"/>
      <c r="I65" s="123"/>
      <c r="J65" s="123"/>
      <c r="K65" s="123"/>
      <c r="L65" s="123"/>
      <c r="M65" s="123"/>
      <c r="N65" s="123"/>
      <c r="O65" s="123"/>
      <c r="P65" s="123"/>
      <c r="Q65" s="123"/>
      <c r="S65" s="60"/>
    </row>
    <row r="66" spans="1:19" ht="15" customHeight="1" x14ac:dyDescent="0.2">
      <c r="A66" s="4"/>
      <c r="B66" s="112" t="s">
        <v>5</v>
      </c>
      <c r="C66" s="109" t="s">
        <v>133</v>
      </c>
      <c r="D66" s="110"/>
      <c r="E66" s="110"/>
      <c r="F66" s="110"/>
      <c r="G66" s="110"/>
      <c r="H66" s="110"/>
      <c r="I66" s="110"/>
      <c r="J66" s="110"/>
      <c r="K66" s="110"/>
      <c r="L66" s="110"/>
      <c r="M66" s="110"/>
      <c r="N66" s="110"/>
      <c r="O66" s="110"/>
      <c r="P66" s="111"/>
      <c r="Q66" s="4"/>
    </row>
    <row r="67" spans="1:19" ht="49.5" customHeight="1" x14ac:dyDescent="0.2">
      <c r="A67" s="4"/>
      <c r="B67" s="113"/>
      <c r="C67" s="100" t="s">
        <v>196</v>
      </c>
      <c r="D67" s="260"/>
      <c r="E67" s="260"/>
      <c r="F67" s="260"/>
      <c r="G67" s="260"/>
      <c r="H67" s="260"/>
      <c r="I67" s="260"/>
      <c r="J67" s="260"/>
      <c r="K67" s="260"/>
      <c r="L67" s="260"/>
      <c r="M67" s="260"/>
      <c r="N67" s="260"/>
      <c r="O67" s="260"/>
      <c r="P67" s="261"/>
      <c r="Q67" s="4"/>
    </row>
    <row r="68" spans="1:19" ht="15" customHeight="1" x14ac:dyDescent="0.2">
      <c r="A68" s="4"/>
      <c r="B68" s="113"/>
      <c r="C68" s="103" t="s">
        <v>134</v>
      </c>
      <c r="D68" s="104"/>
      <c r="E68" s="104"/>
      <c r="F68" s="104"/>
      <c r="G68" s="104"/>
      <c r="H68" s="104"/>
      <c r="I68" s="104"/>
      <c r="J68" s="104"/>
      <c r="K68" s="104"/>
      <c r="L68" s="104"/>
      <c r="M68" s="104"/>
      <c r="N68" s="104"/>
      <c r="O68" s="104"/>
      <c r="P68" s="105"/>
      <c r="Q68" s="4"/>
    </row>
    <row r="69" spans="1:19" ht="49.5" customHeight="1" thickBot="1" x14ac:dyDescent="0.25">
      <c r="A69" s="4"/>
      <c r="B69" s="113"/>
      <c r="C69" s="100" t="s">
        <v>207</v>
      </c>
      <c r="D69" s="260"/>
      <c r="E69" s="260"/>
      <c r="F69" s="260"/>
      <c r="G69" s="260"/>
      <c r="H69" s="260"/>
      <c r="I69" s="260"/>
      <c r="J69" s="260"/>
      <c r="K69" s="260"/>
      <c r="L69" s="260"/>
      <c r="M69" s="260"/>
      <c r="N69" s="260"/>
      <c r="O69" s="260"/>
      <c r="P69" s="261"/>
      <c r="Q69" s="4"/>
    </row>
    <row r="70" spans="1:19" ht="30.75" customHeight="1" thickBot="1" x14ac:dyDescent="0.25">
      <c r="A70" s="4"/>
      <c r="B70" s="61" t="s">
        <v>42</v>
      </c>
      <c r="C70" s="95" t="s">
        <v>135</v>
      </c>
      <c r="D70" s="96"/>
      <c r="E70" s="96"/>
      <c r="F70" s="96"/>
      <c r="G70" s="96"/>
      <c r="H70" s="96"/>
      <c r="I70" s="96"/>
      <c r="J70" s="96"/>
      <c r="K70" s="96"/>
      <c r="L70" s="96"/>
      <c r="M70" s="96"/>
      <c r="N70" s="96"/>
      <c r="O70" s="96"/>
      <c r="P70" s="97"/>
      <c r="Q70" s="4"/>
    </row>
    <row r="71" spans="1:19" ht="27.75" customHeight="1" thickBot="1" x14ac:dyDescent="0.25">
      <c r="A71" s="4"/>
      <c r="B71" s="61" t="s">
        <v>55</v>
      </c>
      <c r="C71" s="98" t="s">
        <v>56</v>
      </c>
      <c r="D71" s="98"/>
      <c r="E71" s="98"/>
      <c r="F71" s="98"/>
      <c r="G71" s="98"/>
      <c r="H71" s="98"/>
      <c r="I71" s="98"/>
      <c r="J71" s="98"/>
      <c r="K71" s="98"/>
      <c r="L71" s="98"/>
      <c r="M71" s="98"/>
      <c r="N71" s="98"/>
      <c r="O71" s="98"/>
      <c r="P71" s="99"/>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67" priority="17" operator="between">
      <formula>0.001</formula>
      <formula>0.599</formula>
    </cfRule>
    <cfRule type="cellIs" dxfId="66" priority="18" operator="between">
      <formula>0.6</formula>
      <formula>0.799</formula>
    </cfRule>
    <cfRule type="cellIs" dxfId="65" priority="19" operator="greaterThanOrEqual">
      <formula>0.8</formula>
    </cfRule>
    <cfRule type="cellIs" dxfId="64" priority="20" operator="equal">
      <formula>0</formula>
    </cfRule>
  </conditionalFormatting>
  <conditionalFormatting sqref="I46">
    <cfRule type="cellIs" dxfId="63" priority="13" operator="between">
      <formula>0.001</formula>
      <formula>0.599</formula>
    </cfRule>
    <cfRule type="cellIs" dxfId="62" priority="14" operator="between">
      <formula>0.6</formula>
      <formula>0.799</formula>
    </cfRule>
    <cfRule type="cellIs" dxfId="61" priority="15" operator="greaterThanOrEqual">
      <formula>0.8</formula>
    </cfRule>
    <cfRule type="cellIs" dxfId="60" priority="16" operator="equal">
      <formula>0</formula>
    </cfRule>
  </conditionalFormatting>
  <conditionalFormatting sqref="L46">
    <cfRule type="cellIs" dxfId="59" priority="9" operator="between">
      <formula>0.001</formula>
      <formula>0.599</formula>
    </cfRule>
    <cfRule type="cellIs" dxfId="58" priority="10" operator="between">
      <formula>0.6</formula>
      <formula>0.799</formula>
    </cfRule>
    <cfRule type="cellIs" dxfId="57" priority="11" operator="greaterThanOrEqual">
      <formula>0.8</formula>
    </cfRule>
    <cfRule type="cellIs" dxfId="56" priority="12" operator="equal">
      <formula>0</formula>
    </cfRule>
  </conditionalFormatting>
  <conditionalFormatting sqref="O46:P46">
    <cfRule type="cellIs" dxfId="55" priority="1" operator="between">
      <formula>0.001</formula>
      <formula>0.599</formula>
    </cfRule>
    <cfRule type="cellIs" dxfId="54" priority="2" operator="between">
      <formula>0.6</formula>
      <formula>0.799</formula>
    </cfRule>
    <cfRule type="cellIs" dxfId="53" priority="3" operator="greaterThanOrEqual">
      <formula>0.8</formula>
    </cfRule>
    <cfRule type="cellIs" dxfId="52" priority="4" operator="equal">
      <formula>0</formula>
    </cfRule>
  </conditionalFormatting>
  <dataValidations count="6">
    <dataValidation type="list" allowBlank="1" showInputMessage="1" showErrorMessage="1" sqref="C18:P18" xr:uid="{00000000-0002-0000-0400-000000000000}">
      <formula1>$B$122:$B$126</formula1>
    </dataValidation>
    <dataValidation type="list" allowBlank="1" showInputMessage="1" showErrorMessage="1" sqref="C32:P32 C36:P36 C34:P34" xr:uid="{00000000-0002-0000-0400-000001000000}">
      <formula1>$Q$96:$Q$101</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0:I10" xr:uid="{00000000-0002-0000-0400-000003000000}">
      <formula1>"2022,2023,2024,2025,2026,2027"</formula1>
    </dataValidation>
    <dataValidation type="list" allowBlank="1" showInputMessage="1" showErrorMessage="1" sqref="C12:P12" xr:uid="{00000000-0002-0000-0400-000004000000}">
      <formula1>$B$133:$B$159</formula1>
    </dataValidation>
    <dataValidation type="list" allowBlank="1" showInputMessage="1" showErrorMessage="1" sqref="C71:P71" xr:uid="{00000000-0002-0000-0400-000005000000}">
      <formula1>$B$164:$B$165</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V146"/>
  <sheetViews>
    <sheetView topLeftCell="F7" zoomScale="90" zoomScaleNormal="90" workbookViewId="0">
      <selection activeCell="K11" sqref="K11"/>
    </sheetView>
  </sheetViews>
  <sheetFormatPr baseColWidth="10" defaultColWidth="11.42578125" defaultRowHeight="30" customHeight="1" x14ac:dyDescent="0.2"/>
  <cols>
    <col min="1" max="1" width="28.5703125" style="24" customWidth="1"/>
    <col min="2" max="2" width="27" style="5" bestFit="1" customWidth="1"/>
    <col min="3" max="12" width="15.7109375" style="5" customWidth="1"/>
    <col min="13" max="13" width="5.28515625" style="5" customWidth="1"/>
    <col min="14" max="14" width="10.7109375" style="5" customWidth="1"/>
    <col min="15" max="15" width="27.5703125" style="5" bestFit="1" customWidth="1"/>
    <col min="16" max="18" width="11.42578125" style="5"/>
    <col min="19" max="19" width="11.42578125" style="3" hidden="1" customWidth="1"/>
    <col min="20" max="16384" width="11.42578125" style="5"/>
  </cols>
  <sheetData>
    <row r="1" spans="1:22" ht="30" customHeight="1" x14ac:dyDescent="0.25">
      <c r="A1" s="248"/>
      <c r="B1" s="249" t="s">
        <v>36</v>
      </c>
      <c r="C1" s="250"/>
      <c r="D1" s="250"/>
      <c r="E1" s="250"/>
      <c r="F1" s="250"/>
      <c r="G1" s="250"/>
      <c r="H1" s="250"/>
      <c r="I1" s="250"/>
      <c r="J1" s="250"/>
      <c r="K1" s="250"/>
      <c r="L1" s="250"/>
      <c r="M1" s="251"/>
      <c r="N1" s="252" t="s">
        <v>99</v>
      </c>
      <c r="O1" s="253"/>
      <c r="P1" s="20"/>
      <c r="Q1" s="20"/>
      <c r="T1" s="20"/>
      <c r="U1" s="20"/>
      <c r="V1" s="20"/>
    </row>
    <row r="2" spans="1:22" ht="30" customHeight="1" x14ac:dyDescent="0.25">
      <c r="A2" s="248"/>
      <c r="B2" s="249" t="s">
        <v>57</v>
      </c>
      <c r="C2" s="250"/>
      <c r="D2" s="250"/>
      <c r="E2" s="250"/>
      <c r="F2" s="250"/>
      <c r="G2" s="250"/>
      <c r="H2" s="250"/>
      <c r="I2" s="250"/>
      <c r="J2" s="250"/>
      <c r="K2" s="250"/>
      <c r="L2" s="250"/>
      <c r="M2" s="251"/>
      <c r="N2" s="252" t="s">
        <v>108</v>
      </c>
      <c r="O2" s="253"/>
      <c r="P2" s="20"/>
      <c r="Q2" s="20"/>
      <c r="S2" s="53">
        <v>0.8</v>
      </c>
      <c r="T2" s="20"/>
      <c r="U2" s="20"/>
      <c r="V2" s="20"/>
    </row>
    <row r="3" spans="1:22" ht="30" customHeight="1" x14ac:dyDescent="0.25">
      <c r="A3" s="248"/>
      <c r="B3" s="249" t="s">
        <v>58</v>
      </c>
      <c r="C3" s="250"/>
      <c r="D3" s="250"/>
      <c r="E3" s="250"/>
      <c r="F3" s="250"/>
      <c r="G3" s="250"/>
      <c r="H3" s="250"/>
      <c r="I3" s="250"/>
      <c r="J3" s="250"/>
      <c r="K3" s="250"/>
      <c r="L3" s="250"/>
      <c r="M3" s="251"/>
      <c r="N3" s="252" t="s">
        <v>194</v>
      </c>
      <c r="O3" s="253"/>
      <c r="P3" s="20"/>
      <c r="Q3" s="20"/>
      <c r="S3" s="53">
        <v>0.79998999999999998</v>
      </c>
      <c r="T3" s="20"/>
      <c r="U3" s="20"/>
      <c r="V3" s="20"/>
    </row>
    <row r="4" spans="1:22" ht="30" customHeight="1" x14ac:dyDescent="0.25">
      <c r="A4" s="248"/>
      <c r="B4" s="249" t="s">
        <v>59</v>
      </c>
      <c r="C4" s="250"/>
      <c r="D4" s="250"/>
      <c r="E4" s="250"/>
      <c r="F4" s="250"/>
      <c r="G4" s="250"/>
      <c r="H4" s="250"/>
      <c r="I4" s="250"/>
      <c r="J4" s="250"/>
      <c r="K4" s="250"/>
      <c r="L4" s="250"/>
      <c r="M4" s="251"/>
      <c r="N4" s="253" t="s">
        <v>41</v>
      </c>
      <c r="O4" s="253"/>
      <c r="P4" s="21"/>
      <c r="Q4" s="21"/>
      <c r="S4" s="53">
        <v>0.65</v>
      </c>
      <c r="T4" s="21"/>
      <c r="U4" s="21"/>
      <c r="V4" s="21"/>
    </row>
    <row r="5" spans="1:22" ht="18" x14ac:dyDescent="0.25">
      <c r="A5" s="31"/>
      <c r="B5" s="32"/>
      <c r="C5" s="33"/>
      <c r="D5" s="33"/>
      <c r="E5" s="33"/>
      <c r="F5" s="33"/>
      <c r="G5" s="33"/>
      <c r="H5" s="33"/>
      <c r="I5" s="33"/>
      <c r="J5" s="33"/>
      <c r="K5" s="33"/>
      <c r="L5" s="33"/>
      <c r="M5" s="34"/>
      <c r="N5" s="34"/>
      <c r="O5" s="34"/>
      <c r="P5" s="21"/>
      <c r="Q5" s="21"/>
      <c r="S5" s="53">
        <v>0.64999899999999999</v>
      </c>
      <c r="T5" s="21"/>
      <c r="U5" s="21"/>
      <c r="V5" s="21"/>
    </row>
    <row r="6" spans="1:22" ht="21" customHeight="1" x14ac:dyDescent="0.2">
      <c r="A6" s="35" t="s">
        <v>0</v>
      </c>
      <c r="B6" s="247" t="str">
        <f>'3. Atención Oportuna'!C12</f>
        <v>ANALISIS ECONOMICO Y DE RIESGO</v>
      </c>
      <c r="C6" s="247"/>
      <c r="D6" s="247"/>
      <c r="E6" s="247"/>
      <c r="F6" s="247"/>
      <c r="G6" s="247"/>
      <c r="H6" s="247"/>
      <c r="I6" s="247"/>
      <c r="J6" s="247"/>
      <c r="K6" s="247"/>
      <c r="L6" s="247"/>
      <c r="M6" s="247"/>
      <c r="N6" s="247"/>
      <c r="O6" s="247"/>
      <c r="S6" s="53"/>
    </row>
    <row r="7" spans="1:22" ht="11.25" customHeight="1" x14ac:dyDescent="0.2">
      <c r="A7" s="31"/>
      <c r="B7" s="32"/>
      <c r="C7" s="32"/>
      <c r="D7" s="32"/>
      <c r="E7" s="32"/>
      <c r="F7" s="32"/>
      <c r="G7" s="32"/>
      <c r="H7" s="32"/>
      <c r="I7" s="32"/>
      <c r="J7" s="32"/>
      <c r="K7" s="32"/>
      <c r="L7" s="32"/>
      <c r="M7" s="32"/>
      <c r="N7" s="32"/>
      <c r="O7" s="32"/>
      <c r="S7" s="53"/>
    </row>
    <row r="8" spans="1:22" s="22" customFormat="1" ht="30" customHeight="1" x14ac:dyDescent="0.2">
      <c r="A8" s="234" t="s">
        <v>60</v>
      </c>
      <c r="B8" s="236" t="s">
        <v>20</v>
      </c>
      <c r="C8" s="236" t="e">
        <f>IF('[1]Hoja de vida'!C14="","",'[1]Hoja de vida'!C14)</f>
        <v>#REF!</v>
      </c>
      <c r="D8" s="236"/>
      <c r="E8" s="236"/>
      <c r="F8" s="236"/>
      <c r="G8" s="236"/>
      <c r="H8" s="236"/>
      <c r="I8" s="236"/>
      <c r="J8" s="236"/>
      <c r="K8" s="236"/>
      <c r="L8" s="236"/>
      <c r="M8" s="236" t="s">
        <v>62</v>
      </c>
      <c r="N8" s="236"/>
      <c r="O8" s="236"/>
      <c r="S8" s="3"/>
    </row>
    <row r="9" spans="1:22" s="23" customFormat="1" ht="30" customHeight="1" thickBot="1" x14ac:dyDescent="0.25">
      <c r="A9" s="235"/>
      <c r="B9" s="234"/>
      <c r="C9" s="1" t="s">
        <v>94</v>
      </c>
      <c r="D9" s="1" t="s">
        <v>61</v>
      </c>
      <c r="E9" s="1" t="s">
        <v>95</v>
      </c>
      <c r="F9" s="1" t="s">
        <v>61</v>
      </c>
      <c r="G9" s="1" t="s">
        <v>96</v>
      </c>
      <c r="H9" s="1" t="s">
        <v>61</v>
      </c>
      <c r="I9" s="1" t="s">
        <v>97</v>
      </c>
      <c r="J9" s="1" t="s">
        <v>61</v>
      </c>
      <c r="K9" s="1" t="s">
        <v>10</v>
      </c>
      <c r="L9" s="1" t="s">
        <v>61</v>
      </c>
      <c r="M9" s="234"/>
      <c r="N9" s="234"/>
      <c r="O9" s="234"/>
      <c r="S9" s="3"/>
    </row>
    <row r="10" spans="1:22" ht="100.5" customHeight="1" x14ac:dyDescent="0.2">
      <c r="A10" s="237" t="str">
        <f>'3. Atención Oportuna'!M40</f>
        <v xml:space="preserve">Grupo de Supervisión de Programas y Riesgos Especiales. </v>
      </c>
      <c r="B10" s="36" t="str">
        <f>'3. Atención Oportuna'!B40</f>
        <v>Atención oportuna a consultas</v>
      </c>
      <c r="C10" s="38">
        <v>253</v>
      </c>
      <c r="D10" s="245">
        <f>IF(C10="",0,C10/C11)</f>
        <v>1</v>
      </c>
      <c r="E10" s="38">
        <v>217</v>
      </c>
      <c r="F10" s="245">
        <f>IF(E10="",0,E10/E11)</f>
        <v>1</v>
      </c>
      <c r="G10" s="38">
        <v>191</v>
      </c>
      <c r="H10" s="245">
        <f>IF(G10="",0,G10/G11)</f>
        <v>1</v>
      </c>
      <c r="I10" s="38">
        <v>373</v>
      </c>
      <c r="J10" s="245">
        <f>IF(I10="",0,I10/I11)</f>
        <v>1</v>
      </c>
      <c r="K10" s="38">
        <f>+C10+E10+G10+I10</f>
        <v>1034</v>
      </c>
      <c r="L10" s="245">
        <f>IF(K10=0,0,K10/K11)</f>
        <v>1</v>
      </c>
      <c r="M10" s="262" t="s">
        <v>206</v>
      </c>
      <c r="N10" s="263"/>
      <c r="O10" s="264"/>
    </row>
    <row r="11" spans="1:22" ht="136.5" customHeight="1" x14ac:dyDescent="0.2">
      <c r="A11" s="238"/>
      <c r="B11" s="37" t="str">
        <f>'3. Atención Oportuna'!B41</f>
        <v xml:space="preserve">
No. total de consultas recibida</v>
      </c>
      <c r="C11" s="39">
        <v>253</v>
      </c>
      <c r="D11" s="246"/>
      <c r="E11" s="39">
        <v>217</v>
      </c>
      <c r="F11" s="246"/>
      <c r="G11" s="39">
        <v>191</v>
      </c>
      <c r="H11" s="246"/>
      <c r="I11" s="39">
        <v>373</v>
      </c>
      <c r="J11" s="246"/>
      <c r="K11" s="39">
        <f>+C11+E11+G11+I11</f>
        <v>1034</v>
      </c>
      <c r="L11" s="246"/>
      <c r="M11" s="265"/>
      <c r="N11" s="266"/>
      <c r="O11" s="267"/>
    </row>
    <row r="12" spans="1:22" ht="30" customHeight="1" x14ac:dyDescent="0.2">
      <c r="C12" s="25"/>
      <c r="D12" s="25"/>
      <c r="E12" s="25"/>
      <c r="F12" s="25"/>
      <c r="G12" s="25"/>
      <c r="H12" s="25"/>
      <c r="I12" s="25"/>
      <c r="J12" s="25"/>
      <c r="K12" s="25"/>
      <c r="L12" s="25"/>
    </row>
    <row r="66" spans="19:19" ht="30" customHeight="1" x14ac:dyDescent="0.2">
      <c r="S66" s="60"/>
    </row>
    <row r="136" spans="19:19" ht="30" customHeight="1" x14ac:dyDescent="0.2">
      <c r="S136" s="4"/>
    </row>
    <row r="137" spans="19:19" ht="30" customHeight="1" x14ac:dyDescent="0.2">
      <c r="S137" s="4"/>
    </row>
    <row r="138" spans="19:19" ht="30" customHeight="1" x14ac:dyDescent="0.2">
      <c r="S138" s="4"/>
    </row>
    <row r="139" spans="19:19" ht="30" customHeight="1" x14ac:dyDescent="0.2">
      <c r="S139" s="4"/>
    </row>
    <row r="140" spans="19:19" ht="30" customHeight="1" x14ac:dyDescent="0.2">
      <c r="S140" s="4"/>
    </row>
    <row r="141" spans="19:19" ht="30" customHeight="1" x14ac:dyDescent="0.2">
      <c r="S141" s="4"/>
    </row>
    <row r="142" spans="19:19" ht="30" customHeight="1" x14ac:dyDescent="0.2">
      <c r="S142" s="4"/>
    </row>
    <row r="143" spans="19:19" ht="30" customHeight="1" x14ac:dyDescent="0.2">
      <c r="S143" s="4"/>
    </row>
    <row r="144" spans="19:19" ht="30" customHeight="1" x14ac:dyDescent="0.2">
      <c r="S144" s="4"/>
    </row>
    <row r="145" spans="19:19" ht="30" customHeight="1" x14ac:dyDescent="0.2">
      <c r="S145" s="4"/>
    </row>
    <row r="146" spans="19:19" ht="30" customHeight="1" x14ac:dyDescent="0.2">
      <c r="S146" s="4"/>
    </row>
  </sheetData>
  <mergeCells count="21">
    <mergeCell ref="L10:L11"/>
    <mergeCell ref="B6:O6"/>
    <mergeCell ref="A8:A9"/>
    <mergeCell ref="B8:B9"/>
    <mergeCell ref="C8:L8"/>
    <mergeCell ref="M8:O9"/>
    <mergeCell ref="A10:A11"/>
    <mergeCell ref="D10:D11"/>
    <mergeCell ref="F10:F11"/>
    <mergeCell ref="H10:H11"/>
    <mergeCell ref="J10:J11"/>
    <mergeCell ref="M10:O11"/>
    <mergeCell ref="A1:A4"/>
    <mergeCell ref="B1:M1"/>
    <mergeCell ref="N1:O1"/>
    <mergeCell ref="B2:M2"/>
    <mergeCell ref="N2:O2"/>
    <mergeCell ref="B3:M3"/>
    <mergeCell ref="N3:O3"/>
    <mergeCell ref="B4:M4"/>
    <mergeCell ref="N4:O4"/>
  </mergeCells>
  <conditionalFormatting sqref="D10:D11">
    <cfRule type="cellIs" dxfId="51" priority="33" operator="between">
      <formula>0.7</formula>
      <formula>0.899</formula>
    </cfRule>
    <cfRule type="cellIs" dxfId="50" priority="34" operator="between">
      <formula>0.01%</formula>
      <formula>70%</formula>
    </cfRule>
    <cfRule type="cellIs" dxfId="49" priority="35" operator="equal">
      <formula>0</formula>
    </cfRule>
    <cfRule type="cellIs" dxfId="48" priority="36" operator="greaterThanOrEqual">
      <formula>0.9</formula>
    </cfRule>
  </conditionalFormatting>
  <conditionalFormatting sqref="F10:F11">
    <cfRule type="cellIs" dxfId="47" priority="13" operator="between">
      <formula>0.7</formula>
      <formula>0.899</formula>
    </cfRule>
    <cfRule type="cellIs" dxfId="46" priority="14" operator="between">
      <formula>0.01%</formula>
      <formula>70%</formula>
    </cfRule>
    <cfRule type="cellIs" dxfId="45" priority="15" operator="equal">
      <formula>0</formula>
    </cfRule>
    <cfRule type="cellIs" dxfId="44" priority="16" operator="greaterThanOrEqual">
      <formula>0.9</formula>
    </cfRule>
  </conditionalFormatting>
  <conditionalFormatting sqref="H10:H11">
    <cfRule type="cellIs" dxfId="43" priority="9" operator="between">
      <formula>0.7</formula>
      <formula>0.899</formula>
    </cfRule>
    <cfRule type="cellIs" dxfId="42" priority="10" operator="between">
      <formula>0.01%</formula>
      <formula>70%</formula>
    </cfRule>
    <cfRule type="cellIs" dxfId="41" priority="11" operator="equal">
      <formula>0</formula>
    </cfRule>
    <cfRule type="cellIs" dxfId="40" priority="12" operator="greaterThanOrEqual">
      <formula>0.9</formula>
    </cfRule>
  </conditionalFormatting>
  <conditionalFormatting sqref="J10:J11">
    <cfRule type="cellIs" dxfId="39" priority="5" operator="between">
      <formula>0.7</formula>
      <formula>0.899</formula>
    </cfRule>
    <cfRule type="cellIs" dxfId="38" priority="6" operator="between">
      <formula>0.01%</formula>
      <formula>70%</formula>
    </cfRule>
    <cfRule type="cellIs" dxfId="37" priority="7" operator="equal">
      <formula>0</formula>
    </cfRule>
    <cfRule type="cellIs" dxfId="36" priority="8" operator="greaterThanOrEqual">
      <formula>0.9</formula>
    </cfRule>
  </conditionalFormatting>
  <conditionalFormatting sqref="L10:L11">
    <cfRule type="cellIs" dxfId="35" priority="1" operator="between">
      <formula>0.7</formula>
      <formula>0.899</formula>
    </cfRule>
    <cfRule type="cellIs" dxfId="34" priority="2" operator="between">
      <formula>0.01%</formula>
      <formula>70%</formula>
    </cfRule>
    <cfRule type="cellIs" dxfId="33" priority="3" operator="equal">
      <formula>0</formula>
    </cfRule>
    <cfRule type="cellIs" dxfId="32" priority="4" operator="greaterThanOrEqual">
      <formula>0.9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S180"/>
  <sheetViews>
    <sheetView topLeftCell="A43" workbookViewId="0">
      <selection activeCell="N80" sqref="N80"/>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8" style="2"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710937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99</v>
      </c>
      <c r="O2" s="220"/>
      <c r="P2" s="221"/>
      <c r="S2" s="53">
        <v>0.8</v>
      </c>
    </row>
    <row r="3" spans="1:19" ht="15.75" customHeight="1" x14ac:dyDescent="0.2">
      <c r="B3" s="214"/>
      <c r="C3" s="222" t="s">
        <v>38</v>
      </c>
      <c r="D3" s="223"/>
      <c r="E3" s="223"/>
      <c r="F3" s="223"/>
      <c r="G3" s="223"/>
      <c r="H3" s="223"/>
      <c r="I3" s="223"/>
      <c r="J3" s="223"/>
      <c r="K3" s="223"/>
      <c r="L3" s="223"/>
      <c r="M3" s="224"/>
      <c r="N3" s="225" t="s">
        <v>108</v>
      </c>
      <c r="O3" s="226"/>
      <c r="P3" s="227"/>
      <c r="S3" s="53">
        <v>0.79998999999999998</v>
      </c>
    </row>
    <row r="4" spans="1:19" ht="15.75" customHeight="1" x14ac:dyDescent="0.2">
      <c r="B4" s="214"/>
      <c r="C4" s="222" t="s">
        <v>39</v>
      </c>
      <c r="D4" s="223"/>
      <c r="E4" s="223"/>
      <c r="F4" s="223"/>
      <c r="G4" s="223"/>
      <c r="H4" s="223"/>
      <c r="I4" s="223"/>
      <c r="J4" s="223"/>
      <c r="K4" s="223"/>
      <c r="L4" s="223"/>
      <c r="M4" s="224"/>
      <c r="N4" s="225" t="s">
        <v>100</v>
      </c>
      <c r="O4" s="226"/>
      <c r="P4" s="227"/>
      <c r="S4" s="53">
        <v>0.65</v>
      </c>
    </row>
    <row r="5" spans="1:19" ht="16.5" customHeight="1" thickBot="1" x14ac:dyDescent="0.25">
      <c r="B5" s="215"/>
      <c r="C5" s="228" t="s">
        <v>40</v>
      </c>
      <c r="D5" s="229"/>
      <c r="E5" s="229"/>
      <c r="F5" s="229"/>
      <c r="G5" s="229"/>
      <c r="H5" s="229"/>
      <c r="I5" s="229"/>
      <c r="J5" s="229"/>
      <c r="K5" s="229"/>
      <c r="L5" s="229"/>
      <c r="M5" s="230"/>
      <c r="N5" s="231" t="s">
        <v>41</v>
      </c>
      <c r="O5" s="232"/>
      <c r="P5" s="233"/>
      <c r="S5" s="53">
        <v>0.64999899999999999</v>
      </c>
    </row>
    <row r="6" spans="1:19" ht="3" customHeight="1" thickBot="1" x14ac:dyDescent="0.25">
      <c r="B6" s="2"/>
      <c r="S6" s="53"/>
    </row>
    <row r="7" spans="1:19" x14ac:dyDescent="0.2">
      <c r="A7" s="4"/>
      <c r="B7" s="201" t="s">
        <v>44</v>
      </c>
      <c r="C7" s="202"/>
      <c r="D7" s="202"/>
      <c r="E7" s="202"/>
      <c r="F7" s="202"/>
      <c r="G7" s="202"/>
      <c r="H7" s="202"/>
      <c r="I7" s="202"/>
      <c r="J7" s="202"/>
      <c r="K7" s="202"/>
      <c r="L7" s="202"/>
      <c r="M7" s="202"/>
      <c r="N7" s="202"/>
      <c r="O7" s="202"/>
      <c r="P7" s="203"/>
      <c r="Q7" s="4"/>
      <c r="S7" s="5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27" t="s">
        <v>54</v>
      </c>
      <c r="C10" s="210">
        <v>2023</v>
      </c>
      <c r="D10" s="211"/>
      <c r="E10" s="211"/>
      <c r="F10" s="211"/>
      <c r="G10" s="211"/>
      <c r="H10" s="211"/>
      <c r="I10" s="212"/>
      <c r="J10" s="208" t="s">
        <v>1</v>
      </c>
      <c r="K10" s="209"/>
      <c r="L10" s="209"/>
      <c r="M10" s="209"/>
      <c r="N10" s="188" t="s">
        <v>118</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84</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161</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280" t="s">
        <v>162</v>
      </c>
      <c r="D16" s="281"/>
      <c r="E16" s="281"/>
      <c r="F16" s="281"/>
      <c r="G16" s="281"/>
      <c r="H16" s="281"/>
      <c r="I16" s="281"/>
      <c r="J16" s="281"/>
      <c r="K16" s="281"/>
      <c r="L16" s="281"/>
      <c r="M16" s="281"/>
      <c r="N16" s="281"/>
      <c r="O16" s="281"/>
      <c r="P16" s="282"/>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268" t="s">
        <v>114</v>
      </c>
      <c r="D18" s="269"/>
      <c r="E18" s="269"/>
      <c r="F18" s="269"/>
      <c r="G18" s="269"/>
      <c r="H18" s="269"/>
      <c r="I18" s="269"/>
      <c r="J18" s="269"/>
      <c r="K18" s="269"/>
      <c r="L18" s="269"/>
      <c r="M18" s="269"/>
      <c r="N18" s="269"/>
      <c r="O18" s="269"/>
      <c r="P18" s="270"/>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77.25" customHeight="1" thickBot="1" x14ac:dyDescent="0.25">
      <c r="A22" s="4"/>
      <c r="B22" s="9" t="s">
        <v>3</v>
      </c>
      <c r="C22" s="179" t="s">
        <v>163</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104.25" customHeight="1" thickBot="1" x14ac:dyDescent="0.25">
      <c r="A24" s="4"/>
      <c r="B24" s="9" t="s">
        <v>12</v>
      </c>
      <c r="C24" s="182" t="s">
        <v>164</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0.75</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165</v>
      </c>
      <c r="E28" s="167"/>
      <c r="F28" s="167"/>
      <c r="G28" s="168"/>
      <c r="H28" s="173" t="s">
        <v>15</v>
      </c>
      <c r="I28" s="173"/>
      <c r="J28" s="173"/>
      <c r="K28" s="172" t="s">
        <v>166</v>
      </c>
      <c r="L28" s="167"/>
      <c r="M28" s="168"/>
      <c r="N28" s="174" t="s">
        <v>16</v>
      </c>
      <c r="O28" s="175"/>
      <c r="P28" s="54" t="s">
        <v>125</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26" t="s">
        <v>7</v>
      </c>
      <c r="C30" s="154" t="s">
        <v>98</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26" t="s">
        <v>4</v>
      </c>
      <c r="C32" s="148" t="s">
        <v>47</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26" t="s">
        <v>23</v>
      </c>
      <c r="C34" s="148" t="s">
        <v>47</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26" t="s">
        <v>43</v>
      </c>
      <c r="C36" s="154" t="s">
        <v>47</v>
      </c>
      <c r="D36" s="149"/>
      <c r="E36" s="149"/>
      <c r="F36" s="149"/>
      <c r="G36" s="149"/>
      <c r="H36" s="149"/>
      <c r="I36" s="149"/>
      <c r="J36" s="149"/>
      <c r="K36" s="149"/>
      <c r="L36" s="149"/>
      <c r="M36" s="149"/>
      <c r="N36" s="149"/>
      <c r="O36" s="149"/>
      <c r="P36" s="150"/>
      <c r="Q36" s="4"/>
    </row>
    <row r="37" spans="1:17" ht="3" customHeight="1" thickBot="1" x14ac:dyDescent="0.25">
      <c r="A37" s="4"/>
      <c r="B37" s="55"/>
      <c r="C37" s="55"/>
      <c r="D37" s="55"/>
      <c r="E37" s="55"/>
      <c r="F37" s="55"/>
      <c r="G37" s="55"/>
      <c r="H37" s="55"/>
      <c r="I37" s="55"/>
      <c r="J37" s="55"/>
      <c r="K37" s="55"/>
      <c r="L37" s="55"/>
      <c r="M37" s="55"/>
      <c r="N37" s="55"/>
      <c r="O37" s="55"/>
      <c r="P37" s="5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x14ac:dyDescent="0.2">
      <c r="A39" s="4"/>
      <c r="B39" s="62" t="s">
        <v>22</v>
      </c>
      <c r="C39" s="158" t="s">
        <v>18</v>
      </c>
      <c r="D39" s="158"/>
      <c r="E39" s="158"/>
      <c r="F39" s="158"/>
      <c r="G39" s="158"/>
      <c r="H39" s="158" t="s">
        <v>7</v>
      </c>
      <c r="I39" s="158"/>
      <c r="J39" s="158"/>
      <c r="K39" s="158"/>
      <c r="L39" s="158"/>
      <c r="M39" s="158" t="s">
        <v>19</v>
      </c>
      <c r="N39" s="158"/>
      <c r="O39" s="158"/>
      <c r="P39" s="159"/>
      <c r="Q39" s="4"/>
    </row>
    <row r="40" spans="1:17" ht="96" customHeight="1" x14ac:dyDescent="0.2">
      <c r="A40" s="4"/>
      <c r="B40" s="66" t="s">
        <v>172</v>
      </c>
      <c r="C40" s="283" t="s">
        <v>170</v>
      </c>
      <c r="D40" s="284"/>
      <c r="E40" s="284"/>
      <c r="F40" s="284"/>
      <c r="G40" s="285"/>
      <c r="H40" s="286" t="s">
        <v>167</v>
      </c>
      <c r="I40" s="287"/>
      <c r="J40" s="287"/>
      <c r="K40" s="287"/>
      <c r="L40" s="288"/>
      <c r="M40" s="289" t="s">
        <v>168</v>
      </c>
      <c r="N40" s="290"/>
      <c r="O40" s="290"/>
      <c r="P40" s="291"/>
      <c r="Q40" s="4"/>
    </row>
    <row r="41" spans="1:17" ht="87.75" customHeight="1" x14ac:dyDescent="0.2">
      <c r="A41" s="4"/>
      <c r="B41" s="66" t="s">
        <v>173</v>
      </c>
      <c r="C41" s="283" t="s">
        <v>171</v>
      </c>
      <c r="D41" s="284"/>
      <c r="E41" s="284"/>
      <c r="F41" s="284"/>
      <c r="G41" s="285"/>
      <c r="H41" s="292" t="s">
        <v>167</v>
      </c>
      <c r="I41" s="293"/>
      <c r="J41" s="293"/>
      <c r="K41" s="293"/>
      <c r="L41" s="294"/>
      <c r="M41" s="289" t="s">
        <v>169</v>
      </c>
      <c r="N41" s="290"/>
      <c r="O41" s="290"/>
      <c r="P41" s="291"/>
      <c r="Q41" s="4"/>
    </row>
    <row r="42" spans="1:17" ht="3" customHeight="1" thickBot="1" x14ac:dyDescent="0.25">
      <c r="A42" s="4"/>
      <c r="B42" s="56"/>
      <c r="C42" s="56"/>
      <c r="D42" s="56"/>
      <c r="E42" s="56"/>
      <c r="F42" s="56"/>
      <c r="G42" s="56"/>
      <c r="H42" s="56"/>
      <c r="I42" s="56"/>
      <c r="J42" s="56"/>
      <c r="K42" s="56"/>
      <c r="L42" s="56"/>
      <c r="M42" s="56"/>
      <c r="N42" s="56"/>
      <c r="O42" s="56"/>
      <c r="P42" s="56"/>
      <c r="Q42" s="4"/>
    </row>
    <row r="43" spans="1:17" ht="13.5" customHeight="1" thickBot="1" x14ac:dyDescent="0.25">
      <c r="A43" s="4"/>
      <c r="B43" s="124" t="s">
        <v>8</v>
      </c>
      <c r="C43" s="125"/>
      <c r="D43" s="125"/>
      <c r="E43" s="125"/>
      <c r="F43" s="125"/>
      <c r="G43" s="125"/>
      <c r="H43" s="125"/>
      <c r="I43" s="125"/>
      <c r="J43" s="125"/>
      <c r="K43" s="125"/>
      <c r="L43" s="125"/>
      <c r="M43" s="125"/>
      <c r="N43" s="125"/>
      <c r="O43" s="125"/>
      <c r="P43" s="126"/>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27"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28"/>
      <c r="C46" s="16" t="s">
        <v>10</v>
      </c>
      <c r="D46" s="17"/>
      <c r="E46" s="17"/>
      <c r="F46" s="65"/>
      <c r="G46" s="19"/>
      <c r="H46" s="19"/>
      <c r="I46" s="65"/>
      <c r="J46" s="65">
        <f>'4.1. Registro oficios recordato'!D10</f>
        <v>0.99916805324459235</v>
      </c>
      <c r="K46" s="19"/>
      <c r="L46" s="65"/>
      <c r="M46" s="19"/>
      <c r="N46" s="19"/>
      <c r="O46" s="65"/>
      <c r="P46" s="69">
        <f>'4.1. Registro oficios recordato'!D10</f>
        <v>0.99916805324459235</v>
      </c>
      <c r="Q46" s="4"/>
    </row>
    <row r="47" spans="1:17" ht="6" customHeight="1" thickBot="1" x14ac:dyDescent="0.25">
      <c r="A47" s="4"/>
      <c r="B47" s="57">
        <v>0.9</v>
      </c>
      <c r="C47" s="58"/>
      <c r="D47" s="58"/>
      <c r="E47" s="58"/>
      <c r="F47" s="59">
        <f>+$C$26</f>
        <v>0.75</v>
      </c>
      <c r="G47" s="58"/>
      <c r="H47" s="58"/>
      <c r="I47" s="59">
        <f>+$C$26</f>
        <v>0.75</v>
      </c>
      <c r="J47" s="58"/>
      <c r="K47" s="58"/>
      <c r="L47" s="59">
        <f>+$C$26</f>
        <v>0.75</v>
      </c>
      <c r="M47" s="58"/>
      <c r="N47" s="58"/>
      <c r="O47" s="59">
        <f>+$C$26</f>
        <v>0.75</v>
      </c>
      <c r="P47" s="59">
        <f>+$C$26</f>
        <v>0.75</v>
      </c>
      <c r="Q47" s="4"/>
    </row>
    <row r="48" spans="1:17" ht="22.5" customHeight="1" thickBot="1" x14ac:dyDescent="0.25">
      <c r="A48" s="4"/>
      <c r="B48" s="129" t="s">
        <v>21</v>
      </c>
      <c r="C48" s="130"/>
      <c r="D48" s="130"/>
      <c r="E48" s="130"/>
      <c r="F48" s="130"/>
      <c r="G48" s="130"/>
      <c r="H48" s="130"/>
      <c r="I48" s="130"/>
      <c r="J48" s="130"/>
      <c r="K48" s="130"/>
      <c r="L48" s="130"/>
      <c r="M48" s="130"/>
      <c r="N48" s="130"/>
      <c r="O48" s="130"/>
      <c r="P48" s="131"/>
      <c r="Q48" s="4"/>
    </row>
    <row r="49" spans="1:17" x14ac:dyDescent="0.2">
      <c r="A49" s="4"/>
      <c r="B49" s="114"/>
      <c r="C49" s="115"/>
      <c r="D49" s="115"/>
      <c r="E49" s="115"/>
      <c r="F49" s="115"/>
      <c r="G49" s="115"/>
      <c r="H49" s="115"/>
      <c r="I49" s="115"/>
      <c r="J49" s="115"/>
      <c r="K49" s="115"/>
      <c r="L49" s="115"/>
      <c r="M49" s="115"/>
      <c r="N49" s="115"/>
      <c r="O49" s="115"/>
      <c r="P49" s="116"/>
      <c r="Q49" s="4"/>
    </row>
    <row r="50" spans="1:17" x14ac:dyDescent="0.2">
      <c r="A50" s="4"/>
      <c r="B50" s="117"/>
      <c r="C50" s="118"/>
      <c r="D50" s="118"/>
      <c r="E50" s="118"/>
      <c r="F50" s="118"/>
      <c r="G50" s="118"/>
      <c r="H50" s="118"/>
      <c r="I50" s="118"/>
      <c r="J50" s="118"/>
      <c r="K50" s="118"/>
      <c r="L50" s="118"/>
      <c r="M50" s="118"/>
      <c r="N50" s="118"/>
      <c r="O50" s="118"/>
      <c r="P50" s="119"/>
      <c r="Q50" s="4"/>
    </row>
    <row r="51" spans="1:17" x14ac:dyDescent="0.2">
      <c r="A51" s="4"/>
      <c r="B51" s="117"/>
      <c r="C51" s="118"/>
      <c r="D51" s="118"/>
      <c r="E51" s="118"/>
      <c r="F51" s="118"/>
      <c r="G51" s="118"/>
      <c r="H51" s="118"/>
      <c r="I51" s="118"/>
      <c r="J51" s="118"/>
      <c r="K51" s="118"/>
      <c r="L51" s="118"/>
      <c r="M51" s="118"/>
      <c r="N51" s="118"/>
      <c r="O51" s="118"/>
      <c r="P51" s="119"/>
      <c r="Q51" s="4"/>
    </row>
    <row r="52" spans="1:17" x14ac:dyDescent="0.2">
      <c r="A52" s="4"/>
      <c r="B52" s="117"/>
      <c r="C52" s="118"/>
      <c r="D52" s="118"/>
      <c r="E52" s="118"/>
      <c r="F52" s="118"/>
      <c r="G52" s="118"/>
      <c r="H52" s="118"/>
      <c r="I52" s="118"/>
      <c r="J52" s="118"/>
      <c r="K52" s="118"/>
      <c r="L52" s="118"/>
      <c r="M52" s="118"/>
      <c r="N52" s="118"/>
      <c r="O52" s="118"/>
      <c r="P52" s="119"/>
      <c r="Q52" s="4"/>
    </row>
    <row r="53" spans="1:17" x14ac:dyDescent="0.2">
      <c r="A53" s="4"/>
      <c r="B53" s="117"/>
      <c r="C53" s="118"/>
      <c r="D53" s="118"/>
      <c r="E53" s="118"/>
      <c r="F53" s="118"/>
      <c r="G53" s="118"/>
      <c r="H53" s="118"/>
      <c r="I53" s="118"/>
      <c r="J53" s="118"/>
      <c r="K53" s="118"/>
      <c r="L53" s="118"/>
      <c r="M53" s="118"/>
      <c r="N53" s="118"/>
      <c r="O53" s="118"/>
      <c r="P53" s="119"/>
      <c r="Q53" s="4"/>
    </row>
    <row r="54" spans="1:17" x14ac:dyDescent="0.2">
      <c r="A54" s="4"/>
      <c r="B54" s="117"/>
      <c r="C54" s="118"/>
      <c r="D54" s="118"/>
      <c r="E54" s="118"/>
      <c r="F54" s="118"/>
      <c r="G54" s="118"/>
      <c r="H54" s="118"/>
      <c r="I54" s="118"/>
      <c r="J54" s="118"/>
      <c r="K54" s="118"/>
      <c r="L54" s="118"/>
      <c r="M54" s="118"/>
      <c r="N54" s="118"/>
      <c r="O54" s="118"/>
      <c r="P54" s="119"/>
      <c r="Q54" s="4"/>
    </row>
    <row r="55" spans="1:17" x14ac:dyDescent="0.2">
      <c r="A55" s="4"/>
      <c r="B55" s="117"/>
      <c r="C55" s="118"/>
      <c r="D55" s="118"/>
      <c r="E55" s="118"/>
      <c r="F55" s="118"/>
      <c r="G55" s="118"/>
      <c r="H55" s="118"/>
      <c r="I55" s="118"/>
      <c r="J55" s="118"/>
      <c r="K55" s="118"/>
      <c r="L55" s="118"/>
      <c r="M55" s="118"/>
      <c r="N55" s="118"/>
      <c r="O55" s="118"/>
      <c r="P55" s="119"/>
      <c r="Q55" s="4"/>
    </row>
    <row r="56" spans="1:17" x14ac:dyDescent="0.2">
      <c r="A56" s="4"/>
      <c r="B56" s="117"/>
      <c r="C56" s="118"/>
      <c r="D56" s="118"/>
      <c r="E56" s="118"/>
      <c r="F56" s="118"/>
      <c r="G56" s="118"/>
      <c r="H56" s="118"/>
      <c r="I56" s="118"/>
      <c r="J56" s="118"/>
      <c r="K56" s="118"/>
      <c r="L56" s="118"/>
      <c r="M56" s="118"/>
      <c r="N56" s="118"/>
      <c r="O56" s="118"/>
      <c r="P56" s="119"/>
      <c r="Q56" s="4"/>
    </row>
    <row r="57" spans="1:17" x14ac:dyDescent="0.2">
      <c r="A57" s="4"/>
      <c r="B57" s="117"/>
      <c r="C57" s="118"/>
      <c r="D57" s="118"/>
      <c r="E57" s="118"/>
      <c r="F57" s="118"/>
      <c r="G57" s="118"/>
      <c r="H57" s="118"/>
      <c r="I57" s="118"/>
      <c r="J57" s="118"/>
      <c r="K57" s="118"/>
      <c r="L57" s="118"/>
      <c r="M57" s="118"/>
      <c r="N57" s="118"/>
      <c r="O57" s="118"/>
      <c r="P57" s="119"/>
      <c r="Q57" s="4"/>
    </row>
    <row r="58" spans="1:17" x14ac:dyDescent="0.2">
      <c r="A58" s="4"/>
      <c r="B58" s="117"/>
      <c r="C58" s="118"/>
      <c r="D58" s="118"/>
      <c r="E58" s="118"/>
      <c r="F58" s="118"/>
      <c r="G58" s="118"/>
      <c r="H58" s="118"/>
      <c r="I58" s="118"/>
      <c r="J58" s="118"/>
      <c r="K58" s="118"/>
      <c r="L58" s="118"/>
      <c r="M58" s="118"/>
      <c r="N58" s="118"/>
      <c r="O58" s="118"/>
      <c r="P58" s="119"/>
      <c r="Q58" s="4"/>
    </row>
    <row r="59" spans="1:17" x14ac:dyDescent="0.2">
      <c r="A59" s="4"/>
      <c r="B59" s="117"/>
      <c r="C59" s="118"/>
      <c r="D59" s="118"/>
      <c r="E59" s="118"/>
      <c r="F59" s="118"/>
      <c r="G59" s="118"/>
      <c r="H59" s="118"/>
      <c r="I59" s="118"/>
      <c r="J59" s="118"/>
      <c r="K59" s="118"/>
      <c r="L59" s="118"/>
      <c r="M59" s="118"/>
      <c r="N59" s="118"/>
      <c r="O59" s="118"/>
      <c r="P59" s="119"/>
      <c r="Q59" s="4"/>
    </row>
    <row r="60" spans="1:17" x14ac:dyDescent="0.2">
      <c r="A60" s="4"/>
      <c r="B60" s="117"/>
      <c r="C60" s="118"/>
      <c r="D60" s="118"/>
      <c r="E60" s="118"/>
      <c r="F60" s="118"/>
      <c r="G60" s="118"/>
      <c r="H60" s="118"/>
      <c r="I60" s="118"/>
      <c r="J60" s="118"/>
      <c r="K60" s="118"/>
      <c r="L60" s="118"/>
      <c r="M60" s="118"/>
      <c r="N60" s="118"/>
      <c r="O60" s="118"/>
      <c r="P60" s="119"/>
      <c r="Q60" s="4"/>
    </row>
    <row r="61" spans="1:17" x14ac:dyDescent="0.2">
      <c r="A61" s="4"/>
      <c r="B61" s="117"/>
      <c r="C61" s="118"/>
      <c r="D61" s="118"/>
      <c r="E61" s="118"/>
      <c r="F61" s="118"/>
      <c r="G61" s="118"/>
      <c r="H61" s="118"/>
      <c r="I61" s="118"/>
      <c r="J61" s="118"/>
      <c r="K61" s="118"/>
      <c r="L61" s="118"/>
      <c r="M61" s="118"/>
      <c r="N61" s="118"/>
      <c r="O61" s="118"/>
      <c r="P61" s="119"/>
      <c r="Q61" s="4"/>
    </row>
    <row r="62" spans="1:17" x14ac:dyDescent="0.2">
      <c r="A62" s="4"/>
      <c r="B62" s="117"/>
      <c r="C62" s="118"/>
      <c r="D62" s="118"/>
      <c r="E62" s="118"/>
      <c r="F62" s="118"/>
      <c r="G62" s="118"/>
      <c r="H62" s="118"/>
      <c r="I62" s="118"/>
      <c r="J62" s="118"/>
      <c r="K62" s="118"/>
      <c r="L62" s="118"/>
      <c r="M62" s="118"/>
      <c r="N62" s="118"/>
      <c r="O62" s="118"/>
      <c r="P62" s="119"/>
      <c r="Q62" s="4"/>
    </row>
    <row r="63" spans="1:17" x14ac:dyDescent="0.2">
      <c r="A63" s="4"/>
      <c r="B63" s="117"/>
      <c r="C63" s="118"/>
      <c r="D63" s="118"/>
      <c r="E63" s="118"/>
      <c r="F63" s="118"/>
      <c r="G63" s="118"/>
      <c r="H63" s="118"/>
      <c r="I63" s="118"/>
      <c r="J63" s="118"/>
      <c r="K63" s="118"/>
      <c r="L63" s="118"/>
      <c r="M63" s="118"/>
      <c r="N63" s="118"/>
      <c r="O63" s="118"/>
      <c r="P63" s="119"/>
      <c r="Q63" s="4"/>
    </row>
    <row r="64" spans="1:17" ht="13.5" thickBot="1" x14ac:dyDescent="0.25">
      <c r="A64" s="4"/>
      <c r="B64" s="120"/>
      <c r="C64" s="121"/>
      <c r="D64" s="121"/>
      <c r="E64" s="121"/>
      <c r="F64" s="121"/>
      <c r="G64" s="121"/>
      <c r="H64" s="121"/>
      <c r="I64" s="121"/>
      <c r="J64" s="121"/>
      <c r="K64" s="121"/>
      <c r="L64" s="121"/>
      <c r="M64" s="121"/>
      <c r="N64" s="121"/>
      <c r="O64" s="121"/>
      <c r="P64" s="122"/>
      <c r="Q64" s="4"/>
    </row>
    <row r="65" spans="1:19" s="5" customFormat="1" ht="3" customHeight="1" thickBot="1" x14ac:dyDescent="0.25">
      <c r="A65" s="123"/>
      <c r="B65" s="123"/>
      <c r="C65" s="123"/>
      <c r="D65" s="123"/>
      <c r="E65" s="123"/>
      <c r="F65" s="123"/>
      <c r="G65" s="123"/>
      <c r="H65" s="123"/>
      <c r="I65" s="123"/>
      <c r="J65" s="123"/>
      <c r="K65" s="123"/>
      <c r="L65" s="123"/>
      <c r="M65" s="123"/>
      <c r="N65" s="123"/>
      <c r="O65" s="123"/>
      <c r="P65" s="123"/>
      <c r="Q65" s="123"/>
      <c r="S65" s="60"/>
    </row>
    <row r="66" spans="1:19" ht="15" customHeight="1" x14ac:dyDescent="0.2">
      <c r="A66" s="4"/>
      <c r="B66" s="112" t="s">
        <v>5</v>
      </c>
      <c r="C66" s="109" t="s">
        <v>174</v>
      </c>
      <c r="D66" s="110"/>
      <c r="E66" s="110"/>
      <c r="F66" s="110"/>
      <c r="G66" s="110"/>
      <c r="H66" s="110"/>
      <c r="I66" s="110"/>
      <c r="J66" s="110"/>
      <c r="K66" s="110"/>
      <c r="L66" s="110"/>
      <c r="M66" s="110"/>
      <c r="N66" s="110"/>
      <c r="O66" s="110"/>
      <c r="P66" s="111"/>
      <c r="Q66" s="4"/>
    </row>
    <row r="67" spans="1:19" ht="72" customHeight="1" thickBot="1" x14ac:dyDescent="0.25">
      <c r="A67" s="4"/>
      <c r="B67" s="113"/>
      <c r="C67" s="100" t="s">
        <v>197</v>
      </c>
      <c r="D67" s="260"/>
      <c r="E67" s="260"/>
      <c r="F67" s="260"/>
      <c r="G67" s="260"/>
      <c r="H67" s="260"/>
      <c r="I67" s="260"/>
      <c r="J67" s="260"/>
      <c r="K67" s="260"/>
      <c r="L67" s="260"/>
      <c r="M67" s="260"/>
      <c r="N67" s="260"/>
      <c r="O67" s="260"/>
      <c r="P67" s="261"/>
      <c r="Q67" s="4"/>
    </row>
    <row r="68" spans="1:19" ht="30.75" customHeight="1" thickBot="1" x14ac:dyDescent="0.25">
      <c r="A68" s="4"/>
      <c r="B68" s="61" t="s">
        <v>42</v>
      </c>
      <c r="C68" s="95" t="s">
        <v>135</v>
      </c>
      <c r="D68" s="96"/>
      <c r="E68" s="96"/>
      <c r="F68" s="96"/>
      <c r="G68" s="96"/>
      <c r="H68" s="96"/>
      <c r="I68" s="96"/>
      <c r="J68" s="96"/>
      <c r="K68" s="96"/>
      <c r="L68" s="96"/>
      <c r="M68" s="96"/>
      <c r="N68" s="96"/>
      <c r="O68" s="96"/>
      <c r="P68" s="97"/>
      <c r="Q68" s="4"/>
    </row>
    <row r="69" spans="1:19" ht="27.75" customHeight="1" thickBot="1" x14ac:dyDescent="0.25">
      <c r="A69" s="4"/>
      <c r="B69" s="61" t="s">
        <v>55</v>
      </c>
      <c r="C69" s="98" t="s">
        <v>56</v>
      </c>
      <c r="D69" s="98"/>
      <c r="E69" s="98"/>
      <c r="F69" s="98"/>
      <c r="G69" s="98"/>
      <c r="H69" s="98"/>
      <c r="I69" s="98"/>
      <c r="J69" s="98"/>
      <c r="K69" s="98"/>
      <c r="L69" s="98"/>
      <c r="M69" s="98"/>
      <c r="N69" s="98"/>
      <c r="O69" s="98"/>
      <c r="P69" s="99"/>
      <c r="Q69" s="4"/>
    </row>
    <row r="70" spans="1:19" x14ac:dyDescent="0.2">
      <c r="B70" s="2"/>
    </row>
    <row r="71" spans="1:19" x14ac:dyDescent="0.2">
      <c r="B71" s="2"/>
    </row>
    <row r="72" spans="1:19" x14ac:dyDescent="0.2">
      <c r="B72" s="2"/>
      <c r="C72" s="6"/>
    </row>
    <row r="73" spans="1:19" hidden="1" x14ac:dyDescent="0.2">
      <c r="B73" s="2"/>
      <c r="C73" s="2">
        <v>2018</v>
      </c>
    </row>
    <row r="74" spans="1:19" hidden="1" x14ac:dyDescent="0.2">
      <c r="B74" s="2"/>
      <c r="C74" s="2">
        <v>2019</v>
      </c>
    </row>
    <row r="75" spans="1:19" x14ac:dyDescent="0.2">
      <c r="B75" s="2"/>
    </row>
    <row r="76" spans="1:19" x14ac:dyDescent="0.2">
      <c r="B76" s="2"/>
    </row>
    <row r="77" spans="1:19" x14ac:dyDescent="0.2">
      <c r="B77" s="2"/>
    </row>
    <row r="78" spans="1:19" x14ac:dyDescent="0.2">
      <c r="B78" s="2"/>
    </row>
    <row r="79" spans="1:19" x14ac:dyDescent="0.2">
      <c r="B79" s="2"/>
    </row>
    <row r="80" spans="1:19" s="3" customFormat="1" x14ac:dyDescent="0.2"/>
    <row r="81" spans="2:17" s="3" customFormat="1" x14ac:dyDescent="0.2">
      <c r="B81" s="46"/>
      <c r="C81" s="46"/>
      <c r="D81" s="46"/>
      <c r="E81" s="46"/>
      <c r="F81" s="46"/>
      <c r="G81" s="46"/>
      <c r="H81" s="46"/>
      <c r="I81" s="46"/>
      <c r="J81" s="46"/>
      <c r="K81" s="46"/>
      <c r="L81" s="46"/>
      <c r="M81" s="46"/>
      <c r="N81" s="46"/>
      <c r="O81" s="46"/>
    </row>
    <row r="82" spans="2:17" s="3" customFormat="1" x14ac:dyDescent="0.2">
      <c r="B82" s="46"/>
      <c r="C82" s="46"/>
      <c r="D82" s="46"/>
      <c r="E82" s="46"/>
      <c r="F82" s="46"/>
      <c r="G82" s="46"/>
      <c r="H82" s="46"/>
      <c r="I82" s="46"/>
      <c r="J82" s="46"/>
      <c r="K82" s="46"/>
      <c r="L82" s="46"/>
      <c r="M82" s="46"/>
      <c r="N82" s="46"/>
      <c r="O82" s="46"/>
    </row>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1"/>
      <c r="C85" s="41"/>
      <c r="D85" s="41"/>
      <c r="E85" s="41"/>
      <c r="F85" s="41"/>
      <c r="G85" s="46"/>
      <c r="H85" s="46"/>
      <c r="I85" s="46"/>
      <c r="J85" s="46"/>
      <c r="K85" s="46"/>
      <c r="L85" s="46"/>
      <c r="M85" s="46"/>
      <c r="N85" s="46"/>
      <c r="O85" s="46"/>
    </row>
    <row r="86" spans="2:17" s="3" customFormat="1" x14ac:dyDescent="0.2">
      <c r="B86" s="41"/>
      <c r="C86" s="41"/>
      <c r="D86" s="41"/>
      <c r="E86" s="41"/>
      <c r="F86" s="41"/>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c r="P91" s="40"/>
    </row>
    <row r="92" spans="2:17" s="3" customFormat="1" x14ac:dyDescent="0.2">
      <c r="B92" s="41"/>
      <c r="C92" s="41"/>
      <c r="D92" s="41"/>
      <c r="E92" s="41"/>
      <c r="F92" s="41"/>
      <c r="G92" s="46"/>
      <c r="H92" s="46"/>
      <c r="I92" s="46"/>
      <c r="J92" s="46"/>
      <c r="K92" s="46"/>
      <c r="L92" s="46"/>
      <c r="M92" s="46"/>
      <c r="N92" s="46"/>
      <c r="O92" s="46"/>
      <c r="P92" s="40"/>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c r="Q94" s="7" t="s">
        <v>47</v>
      </c>
    </row>
    <row r="95" spans="2:17" s="3" customFormat="1" x14ac:dyDescent="0.2">
      <c r="B95" s="8"/>
      <c r="C95" s="8"/>
      <c r="D95" s="41"/>
      <c r="E95" s="41"/>
      <c r="F95" s="41"/>
      <c r="G95" s="46"/>
      <c r="H95" s="46"/>
      <c r="I95" s="46"/>
      <c r="J95" s="46"/>
      <c r="K95" s="46"/>
      <c r="L95" s="46"/>
      <c r="M95" s="46"/>
      <c r="N95" s="46"/>
      <c r="O95" s="46"/>
      <c r="P95" s="40"/>
      <c r="Q95" s="7" t="s">
        <v>48</v>
      </c>
    </row>
    <row r="96" spans="2:17" s="3" customFormat="1" x14ac:dyDescent="0.2">
      <c r="B96" s="8"/>
      <c r="C96" s="8"/>
      <c r="D96" s="41"/>
      <c r="E96" s="41"/>
      <c r="F96" s="41"/>
      <c r="G96" s="46"/>
      <c r="H96" s="46"/>
      <c r="I96" s="46"/>
      <c r="J96" s="46"/>
      <c r="K96" s="46"/>
      <c r="L96" s="46"/>
      <c r="M96" s="46"/>
      <c r="N96" s="46"/>
      <c r="O96" s="46"/>
      <c r="P96" s="40"/>
      <c r="Q96" s="7" t="s">
        <v>50</v>
      </c>
    </row>
    <row r="97" spans="2:17" s="3" customFormat="1" x14ac:dyDescent="0.2">
      <c r="B97" s="8"/>
      <c r="C97" s="8"/>
      <c r="D97" s="41"/>
      <c r="E97" s="41"/>
      <c r="F97" s="41"/>
      <c r="G97" s="46"/>
      <c r="H97" s="46"/>
      <c r="I97" s="46"/>
      <c r="J97" s="46"/>
      <c r="K97" s="46"/>
      <c r="L97" s="46"/>
      <c r="M97" s="46"/>
      <c r="N97" s="46"/>
      <c r="O97" s="46"/>
      <c r="P97" s="40"/>
      <c r="Q97" s="7" t="s">
        <v>49</v>
      </c>
    </row>
    <row r="98" spans="2:17" s="3" customFormat="1" x14ac:dyDescent="0.2">
      <c r="B98" s="41"/>
      <c r="C98" s="8"/>
      <c r="D98" s="41"/>
      <c r="E98" s="41"/>
      <c r="F98" s="41"/>
      <c r="G98" s="46"/>
      <c r="H98" s="46"/>
      <c r="I98" s="46"/>
      <c r="J98" s="46"/>
      <c r="K98" s="46"/>
      <c r="L98" s="46"/>
      <c r="M98" s="47"/>
      <c r="N98" s="46"/>
      <c r="O98" s="46"/>
      <c r="P98" s="40"/>
      <c r="Q98" s="7" t="s">
        <v>51</v>
      </c>
    </row>
    <row r="99" spans="2:17" s="3" customFormat="1" x14ac:dyDescent="0.2">
      <c r="B99" s="41"/>
      <c r="C99" s="8"/>
      <c r="D99" s="41"/>
      <c r="E99" s="41"/>
      <c r="F99" s="41"/>
      <c r="G99" s="46"/>
      <c r="H99" s="46"/>
      <c r="I99" s="46"/>
      <c r="J99" s="46"/>
      <c r="K99" s="46"/>
      <c r="L99" s="46"/>
      <c r="M99" s="46"/>
      <c r="N99" s="46" t="s">
        <v>46</v>
      </c>
      <c r="O99" s="46"/>
      <c r="P99" s="40"/>
      <c r="Q99" s="7" t="s">
        <v>52</v>
      </c>
    </row>
    <row r="100" spans="2:17" s="3" customFormat="1" x14ac:dyDescent="0.2">
      <c r="B100" s="41"/>
      <c r="C100" s="8"/>
      <c r="D100" s="41"/>
      <c r="E100" s="41"/>
      <c r="F100" s="41"/>
      <c r="G100" s="46"/>
      <c r="H100" s="46"/>
      <c r="I100" s="46"/>
      <c r="J100" s="46"/>
      <c r="K100" s="46"/>
      <c r="L100" s="46"/>
      <c r="M100" s="46"/>
      <c r="N100" s="46"/>
      <c r="O100" s="46"/>
      <c r="P100" s="40"/>
    </row>
    <row r="101" spans="2:17" s="3" customFormat="1" x14ac:dyDescent="0.2">
      <c r="B101" s="41"/>
      <c r="C101" s="8"/>
      <c r="D101" s="41"/>
      <c r="E101" s="41"/>
      <c r="F101" s="41"/>
      <c r="G101" s="46"/>
      <c r="H101" s="46"/>
      <c r="I101" s="46"/>
      <c r="J101" s="46"/>
      <c r="K101" s="46"/>
      <c r="L101" s="46"/>
      <c r="M101" s="46"/>
      <c r="N101" s="46"/>
      <c r="O101" s="46"/>
      <c r="P101" s="40"/>
    </row>
    <row r="102" spans="2:17" s="3" customFormat="1" x14ac:dyDescent="0.2">
      <c r="B102" s="41"/>
      <c r="C102" s="41"/>
      <c r="D102" s="41"/>
      <c r="E102" s="41"/>
      <c r="F102" s="41"/>
      <c r="G102" s="46"/>
      <c r="H102" s="46"/>
      <c r="I102" s="46"/>
      <c r="J102" s="46"/>
      <c r="K102" s="46"/>
      <c r="L102" s="46"/>
      <c r="M102" s="46"/>
      <c r="N102" s="46"/>
      <c r="O102" s="46"/>
      <c r="P102" s="40"/>
    </row>
    <row r="103" spans="2:17" s="3" customFormat="1" x14ac:dyDescent="0.2">
      <c r="B103" s="41"/>
      <c r="C103" s="41"/>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c r="Q104" s="7">
        <v>2015</v>
      </c>
    </row>
    <row r="105" spans="2:17" s="3" customFormat="1" ht="12.75" customHeight="1" x14ac:dyDescent="0.2">
      <c r="B105" s="41"/>
      <c r="C105" s="41"/>
      <c r="D105" s="41"/>
      <c r="E105" s="41"/>
      <c r="F105" s="41"/>
      <c r="G105" s="46"/>
      <c r="H105" s="46"/>
      <c r="I105" s="46"/>
      <c r="J105" s="46"/>
      <c r="K105" s="46"/>
      <c r="L105" s="46"/>
      <c r="M105" s="46"/>
      <c r="N105" s="46"/>
      <c r="O105" s="46"/>
      <c r="Q105" s="7">
        <v>2016</v>
      </c>
    </row>
    <row r="106" spans="2:17" s="3" customFormat="1" x14ac:dyDescent="0.2">
      <c r="B106" s="41"/>
      <c r="C106" s="41"/>
      <c r="D106" s="41"/>
      <c r="E106" s="41"/>
      <c r="F106" s="41"/>
      <c r="G106" s="46"/>
      <c r="H106" s="46"/>
      <c r="I106" s="46"/>
      <c r="J106" s="46"/>
      <c r="K106" s="46"/>
      <c r="L106" s="46"/>
      <c r="M106" s="46"/>
      <c r="N106" s="46"/>
      <c r="O106" s="46"/>
      <c r="Q106" s="7">
        <v>2017</v>
      </c>
    </row>
    <row r="107" spans="2:17" s="3" customFormat="1" x14ac:dyDescent="0.2">
      <c r="B107" s="41"/>
      <c r="C107" s="41"/>
      <c r="D107" s="41"/>
      <c r="E107" s="41"/>
      <c r="F107" s="41"/>
      <c r="G107" s="46"/>
      <c r="H107" s="46"/>
      <c r="I107" s="46"/>
      <c r="J107" s="46"/>
      <c r="K107" s="46"/>
      <c r="L107" s="46"/>
      <c r="M107" s="46"/>
      <c r="N107" s="46"/>
      <c r="O107" s="46"/>
      <c r="Q107" s="7">
        <v>2018</v>
      </c>
    </row>
    <row r="108" spans="2:17" s="3" customFormat="1" x14ac:dyDescent="0.2">
      <c r="B108" s="41"/>
      <c r="C108" s="41"/>
      <c r="D108" s="41"/>
      <c r="E108" s="41"/>
      <c r="F108" s="41"/>
      <c r="G108" s="46"/>
      <c r="H108" s="46"/>
      <c r="I108" s="46"/>
      <c r="J108" s="46"/>
      <c r="K108" s="46"/>
      <c r="L108" s="46"/>
      <c r="M108" s="46"/>
      <c r="N108" s="46"/>
      <c r="O108" s="46"/>
    </row>
    <row r="109" spans="2:17" s="3" customFormat="1" x14ac:dyDescent="0.2">
      <c r="B109" s="41"/>
      <c r="C109" s="41"/>
      <c r="D109" s="41"/>
      <c r="E109" s="41"/>
      <c r="F109" s="41"/>
      <c r="G109" s="46"/>
      <c r="H109" s="46"/>
      <c r="I109" s="46"/>
      <c r="J109" s="46"/>
      <c r="K109" s="46"/>
      <c r="L109" s="46"/>
      <c r="M109" s="46"/>
      <c r="N109" s="46"/>
      <c r="O109" s="46"/>
    </row>
    <row r="110" spans="2:17" s="3" customFormat="1" x14ac:dyDescent="0.2">
      <c r="B110" s="42"/>
      <c r="C110" s="41"/>
      <c r="D110" s="41"/>
      <c r="E110" s="41"/>
      <c r="F110" s="41"/>
      <c r="G110" s="46"/>
      <c r="H110" s="46"/>
      <c r="I110" s="46"/>
      <c r="J110" s="46"/>
      <c r="K110" s="46"/>
      <c r="L110" s="46"/>
      <c r="M110" s="46"/>
      <c r="N110" s="46"/>
      <c r="O110" s="46"/>
    </row>
    <row r="111" spans="2:17" s="3" customFormat="1" x14ac:dyDescent="0.2">
      <c r="B111" s="42"/>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3"/>
      <c r="C117" s="41"/>
      <c r="D117" s="41"/>
      <c r="E117" s="41"/>
      <c r="F117" s="41"/>
      <c r="G117" s="46"/>
      <c r="H117" s="46"/>
      <c r="I117" s="46"/>
      <c r="J117" s="46"/>
      <c r="K117" s="46"/>
      <c r="L117" s="46"/>
      <c r="M117" s="46"/>
      <c r="N117" s="46"/>
      <c r="O117" s="46"/>
    </row>
    <row r="118" spans="2:15" s="3" customFormat="1" x14ac:dyDescent="0.2">
      <c r="B118" s="43"/>
      <c r="C118" s="41"/>
      <c r="D118" s="41"/>
      <c r="E118" s="41"/>
      <c r="F118" s="41"/>
      <c r="G118" s="46"/>
      <c r="H118" s="46"/>
      <c r="I118" s="46"/>
      <c r="J118" s="46"/>
      <c r="K118" s="46"/>
      <c r="L118" s="46"/>
      <c r="M118" s="46"/>
      <c r="N118" s="46"/>
      <c r="O118" s="46"/>
    </row>
    <row r="119" spans="2:15" s="3" customFormat="1" x14ac:dyDescent="0.2">
      <c r="B119" s="41"/>
      <c r="C119" s="41"/>
      <c r="D119" s="41"/>
      <c r="E119" s="41"/>
      <c r="F119" s="41"/>
      <c r="G119" s="46"/>
      <c r="H119" s="46"/>
      <c r="I119" s="46"/>
      <c r="J119" s="46"/>
      <c r="K119" s="46"/>
      <c r="L119" s="46"/>
      <c r="M119" s="46"/>
      <c r="N119" s="46"/>
      <c r="O119" s="46"/>
    </row>
    <row r="120" spans="2:15" s="3" customFormat="1" x14ac:dyDescent="0.2">
      <c r="B120" s="51" t="s">
        <v>113</v>
      </c>
      <c r="C120" s="41"/>
      <c r="D120" s="41"/>
      <c r="E120" s="41"/>
      <c r="F120" s="41"/>
      <c r="G120" s="46"/>
      <c r="H120" s="46"/>
      <c r="I120" s="46"/>
      <c r="J120" s="46"/>
      <c r="K120" s="46"/>
      <c r="L120" s="46"/>
      <c r="M120" s="46"/>
      <c r="N120" s="46"/>
      <c r="O120" s="46"/>
    </row>
    <row r="121" spans="2:15" s="3" customFormat="1" x14ac:dyDescent="0.2">
      <c r="B121" s="51" t="s">
        <v>114</v>
      </c>
      <c r="C121" s="41"/>
      <c r="D121" s="41"/>
      <c r="E121" s="41"/>
      <c r="F121" s="41"/>
      <c r="G121" s="46"/>
      <c r="H121" s="46"/>
      <c r="I121" s="46"/>
      <c r="J121" s="46"/>
      <c r="K121" s="46"/>
      <c r="L121" s="46"/>
      <c r="M121" s="46"/>
      <c r="N121" s="46"/>
      <c r="O121" s="46"/>
    </row>
    <row r="122" spans="2:15" s="3" customFormat="1" x14ac:dyDescent="0.2">
      <c r="B122" s="51" t="s">
        <v>115</v>
      </c>
      <c r="C122" s="41"/>
      <c r="D122" s="41"/>
      <c r="E122" s="41"/>
      <c r="F122" s="41"/>
      <c r="G122" s="46"/>
      <c r="H122" s="46"/>
      <c r="I122" s="46"/>
      <c r="J122" s="46"/>
      <c r="K122" s="46"/>
      <c r="L122" s="46"/>
      <c r="M122" s="46"/>
      <c r="N122" s="46"/>
      <c r="O122" s="46"/>
    </row>
    <row r="123" spans="2:15" s="3" customFormat="1" x14ac:dyDescent="0.2">
      <c r="B123" s="51" t="s">
        <v>117</v>
      </c>
      <c r="C123" s="41"/>
      <c r="D123" s="41"/>
      <c r="E123" s="41"/>
      <c r="F123" s="41"/>
      <c r="G123" s="46"/>
      <c r="H123" s="46"/>
      <c r="I123" s="46"/>
      <c r="J123" s="46"/>
      <c r="K123" s="46"/>
      <c r="L123" s="46"/>
      <c r="M123" s="46"/>
      <c r="N123" s="46"/>
      <c r="O123" s="46"/>
    </row>
    <row r="124" spans="2:15" s="3" customFormat="1" x14ac:dyDescent="0.2">
      <c r="B124" s="52" t="s">
        <v>116</v>
      </c>
      <c r="C124" s="41"/>
      <c r="D124" s="41"/>
      <c r="E124" s="41"/>
      <c r="F124" s="41"/>
      <c r="G124" s="46"/>
      <c r="H124" s="46"/>
      <c r="I124" s="46"/>
      <c r="J124" s="46"/>
      <c r="K124" s="46"/>
      <c r="L124" s="46"/>
      <c r="M124" s="46"/>
      <c r="N124" s="46"/>
      <c r="O124" s="46"/>
    </row>
    <row r="125" spans="2:15" s="3" customFormat="1" x14ac:dyDescent="0.2">
      <c r="B125" s="50"/>
      <c r="C125" s="41"/>
      <c r="D125" s="41"/>
      <c r="E125" s="41"/>
      <c r="F125" s="41"/>
      <c r="G125" s="46"/>
      <c r="H125" s="46"/>
      <c r="I125" s="46"/>
      <c r="J125" s="46"/>
      <c r="K125" s="46"/>
      <c r="L125" s="46"/>
      <c r="M125" s="46"/>
      <c r="N125" s="46"/>
      <c r="O125" s="46"/>
    </row>
    <row r="126" spans="2:15" s="3" customFormat="1" x14ac:dyDescent="0.2">
      <c r="B126" s="48"/>
      <c r="C126" s="41"/>
      <c r="D126" s="41"/>
      <c r="E126" s="41"/>
      <c r="F126" s="41"/>
      <c r="G126" s="46"/>
      <c r="H126" s="46"/>
      <c r="I126" s="46"/>
      <c r="J126" s="46"/>
      <c r="K126" s="46"/>
      <c r="L126" s="46"/>
      <c r="M126" s="46"/>
      <c r="N126" s="46"/>
      <c r="O126" s="46"/>
    </row>
    <row r="127" spans="2:15" s="3" customFormat="1" x14ac:dyDescent="0.2">
      <c r="B127" s="48"/>
      <c r="C127" s="41"/>
      <c r="D127" s="41"/>
      <c r="E127" s="41"/>
      <c r="F127" s="41"/>
      <c r="G127" s="46"/>
      <c r="H127" s="46"/>
      <c r="I127" s="46"/>
      <c r="J127" s="46"/>
      <c r="K127" s="46"/>
      <c r="L127" s="46"/>
      <c r="M127" s="46"/>
      <c r="N127" s="46"/>
      <c r="O127" s="46"/>
    </row>
    <row r="128" spans="2:15" s="3" customFormat="1" x14ac:dyDescent="0.2">
      <c r="B128" s="42"/>
      <c r="C128" s="41"/>
      <c r="D128" s="41"/>
      <c r="E128" s="41"/>
      <c r="F128" s="41"/>
      <c r="G128" s="46"/>
      <c r="H128" s="46"/>
      <c r="I128" s="46"/>
      <c r="J128" s="46"/>
      <c r="K128" s="46"/>
      <c r="L128" s="46"/>
      <c r="M128" s="46"/>
      <c r="N128" s="46"/>
      <c r="O128" s="46"/>
    </row>
    <row r="129" spans="2:16" s="4" customFormat="1" x14ac:dyDescent="0.2">
      <c r="B129" s="42"/>
      <c r="C129" s="41"/>
      <c r="D129" s="41"/>
      <c r="E129" s="41"/>
      <c r="F129" s="41"/>
      <c r="G129" s="46"/>
      <c r="H129" s="46"/>
      <c r="I129" s="46"/>
      <c r="J129" s="46"/>
      <c r="K129" s="46"/>
      <c r="L129" s="46"/>
      <c r="M129" s="46"/>
      <c r="N129" s="46"/>
      <c r="O129" s="46"/>
      <c r="P129" s="3"/>
    </row>
    <row r="130" spans="2:16" s="4" customFormat="1" hidden="1" x14ac:dyDescent="0.2">
      <c r="B130" s="41" t="s">
        <v>27</v>
      </c>
      <c r="C130" s="41"/>
      <c r="D130" s="41"/>
      <c r="E130" s="41"/>
      <c r="F130" s="41"/>
      <c r="G130" s="46"/>
      <c r="H130" s="46"/>
      <c r="I130" s="46"/>
      <c r="J130" s="46"/>
      <c r="K130" s="46"/>
      <c r="L130" s="46"/>
      <c r="M130" s="46"/>
      <c r="N130" s="46"/>
      <c r="O130" s="46"/>
      <c r="P130" s="3"/>
    </row>
    <row r="131" spans="2:16" s="4" customFormat="1" hidden="1" x14ac:dyDescent="0.2">
      <c r="B131" s="8" t="s">
        <v>35</v>
      </c>
      <c r="C131" s="41"/>
      <c r="D131" s="41"/>
      <c r="E131" s="41"/>
      <c r="F131" s="41"/>
      <c r="G131" s="46"/>
      <c r="H131" s="46"/>
      <c r="I131" s="46"/>
      <c r="J131" s="46"/>
      <c r="K131" s="46"/>
      <c r="L131" s="46"/>
      <c r="M131" s="46"/>
      <c r="N131" s="46"/>
      <c r="O131" s="46"/>
      <c r="P131" s="3"/>
    </row>
    <row r="132" spans="2:16" s="4" customFormat="1" hidden="1" x14ac:dyDescent="0.2">
      <c r="B132" s="8" t="s">
        <v>84</v>
      </c>
      <c r="C132" s="41"/>
      <c r="D132" s="41"/>
      <c r="E132" s="41"/>
      <c r="F132" s="41"/>
      <c r="G132" s="46"/>
      <c r="H132" s="46"/>
      <c r="I132" s="46"/>
      <c r="J132" s="46"/>
      <c r="K132" s="46"/>
      <c r="L132" s="46"/>
      <c r="M132" s="46"/>
      <c r="N132" s="46"/>
      <c r="O132" s="46"/>
      <c r="P132" s="3"/>
    </row>
    <row r="133" spans="2:16" s="4" customFormat="1" hidden="1" x14ac:dyDescent="0.2">
      <c r="B133" s="8" t="s">
        <v>28</v>
      </c>
      <c r="C133" s="41"/>
      <c r="D133" s="41"/>
      <c r="E133" s="41"/>
      <c r="F133" s="41"/>
      <c r="G133" s="46"/>
      <c r="H133" s="46"/>
      <c r="I133" s="46"/>
      <c r="J133" s="46"/>
      <c r="K133" s="46"/>
      <c r="L133" s="46"/>
      <c r="M133" s="46"/>
      <c r="N133" s="46"/>
      <c r="O133" s="46"/>
      <c r="P133" s="3"/>
    </row>
    <row r="134" spans="2:16" s="4" customFormat="1" hidden="1" x14ac:dyDescent="0.2">
      <c r="B134" s="8" t="s">
        <v>90</v>
      </c>
      <c r="C134" s="41"/>
      <c r="D134" s="41"/>
      <c r="E134" s="41"/>
      <c r="F134" s="41"/>
      <c r="G134" s="46"/>
      <c r="H134" s="46"/>
      <c r="I134" s="46"/>
      <c r="J134" s="46"/>
      <c r="K134" s="46"/>
      <c r="L134" s="46"/>
      <c r="M134" s="46"/>
      <c r="N134" s="46"/>
      <c r="O134" s="46"/>
      <c r="P134" s="3"/>
    </row>
    <row r="135" spans="2:16" s="4" customFormat="1" hidden="1" x14ac:dyDescent="0.2">
      <c r="B135" s="8" t="s">
        <v>110</v>
      </c>
      <c r="C135" s="41"/>
      <c r="D135" s="41"/>
      <c r="E135" s="41"/>
      <c r="F135" s="41"/>
      <c r="G135" s="46"/>
      <c r="H135" s="46"/>
      <c r="I135" s="46"/>
      <c r="J135" s="46"/>
      <c r="K135" s="46"/>
      <c r="L135" s="46"/>
      <c r="M135" s="46"/>
      <c r="N135" s="46"/>
      <c r="O135" s="46"/>
      <c r="P135" s="3"/>
    </row>
    <row r="136" spans="2:16" s="4" customFormat="1" hidden="1" x14ac:dyDescent="0.2">
      <c r="B136" s="8" t="s">
        <v>92</v>
      </c>
      <c r="C136" s="41"/>
      <c r="D136" s="41"/>
      <c r="E136" s="41"/>
      <c r="F136" s="41"/>
      <c r="G136" s="46"/>
      <c r="H136" s="46"/>
      <c r="I136" s="46"/>
      <c r="J136" s="46"/>
      <c r="K136" s="46"/>
      <c r="L136" s="46"/>
      <c r="M136" s="46"/>
      <c r="N136" s="46"/>
      <c r="O136" s="46"/>
      <c r="P136" s="3"/>
    </row>
    <row r="137" spans="2:16" s="4" customFormat="1" hidden="1" x14ac:dyDescent="0.2">
      <c r="B137" s="8" t="s">
        <v>33</v>
      </c>
      <c r="C137" s="41"/>
      <c r="D137" s="41"/>
      <c r="E137" s="41"/>
      <c r="F137" s="41"/>
      <c r="G137" s="46"/>
      <c r="H137" s="46"/>
      <c r="I137" s="46"/>
      <c r="J137" s="46"/>
      <c r="K137" s="46"/>
      <c r="L137" s="46"/>
      <c r="M137" s="46"/>
      <c r="N137" s="46"/>
      <c r="O137" s="46"/>
      <c r="P137" s="3"/>
    </row>
    <row r="138" spans="2:16" s="4" customFormat="1" hidden="1" x14ac:dyDescent="0.2">
      <c r="B138" s="8" t="s">
        <v>81</v>
      </c>
      <c r="C138" s="41"/>
      <c r="D138" s="41"/>
      <c r="E138" s="41"/>
      <c r="F138" s="41"/>
      <c r="G138" s="46"/>
      <c r="H138" s="46"/>
      <c r="I138" s="46"/>
      <c r="J138" s="46"/>
      <c r="K138" s="46"/>
      <c r="L138" s="46"/>
      <c r="M138" s="46"/>
      <c r="N138" s="46"/>
      <c r="O138" s="46"/>
      <c r="P138" s="3"/>
    </row>
    <row r="139" spans="2:16" s="4" customFormat="1" hidden="1" x14ac:dyDescent="0.2">
      <c r="B139" s="8" t="s">
        <v>85</v>
      </c>
      <c r="C139" s="41"/>
      <c r="D139" s="41"/>
      <c r="E139" s="41"/>
      <c r="F139" s="41"/>
      <c r="G139" s="46"/>
      <c r="H139" s="46"/>
      <c r="I139" s="46"/>
      <c r="J139" s="46"/>
      <c r="K139" s="46"/>
      <c r="L139" s="46"/>
      <c r="M139" s="46"/>
      <c r="N139" s="46"/>
      <c r="O139" s="46"/>
      <c r="P139" s="3"/>
    </row>
    <row r="140" spans="2:16" hidden="1" x14ac:dyDescent="0.2">
      <c r="B140" s="45" t="s">
        <v>106</v>
      </c>
      <c r="C140" s="41"/>
      <c r="D140" s="41"/>
      <c r="E140" s="41"/>
      <c r="F140" s="41"/>
      <c r="G140" s="46"/>
      <c r="H140" s="46"/>
      <c r="I140" s="46"/>
      <c r="J140" s="46"/>
      <c r="K140" s="46"/>
      <c r="L140" s="46"/>
      <c r="M140" s="46"/>
      <c r="N140" s="46"/>
      <c r="O140" s="46"/>
      <c r="P140" s="3"/>
    </row>
    <row r="141" spans="2:16" hidden="1" x14ac:dyDescent="0.2">
      <c r="B141" s="8" t="s">
        <v>83</v>
      </c>
      <c r="C141" s="41"/>
      <c r="D141" s="41"/>
      <c r="E141" s="41"/>
      <c r="F141" s="41"/>
      <c r="G141" s="46"/>
      <c r="H141" s="46"/>
      <c r="I141" s="46"/>
      <c r="J141" s="46"/>
      <c r="K141" s="46"/>
      <c r="L141" s="46"/>
      <c r="M141" s="46"/>
      <c r="N141" s="46"/>
      <c r="O141" s="46"/>
      <c r="P141" s="3"/>
    </row>
    <row r="142" spans="2:16" hidden="1" x14ac:dyDescent="0.2">
      <c r="B142" s="8" t="s">
        <v>88</v>
      </c>
      <c r="C142" s="41"/>
      <c r="D142" s="41"/>
      <c r="E142" s="41"/>
      <c r="F142" s="41"/>
      <c r="G142" s="46"/>
      <c r="H142" s="46"/>
      <c r="I142" s="46"/>
      <c r="J142" s="46"/>
      <c r="K142" s="46"/>
      <c r="L142" s="46"/>
      <c r="M142" s="46"/>
      <c r="N142" s="46"/>
      <c r="O142" s="46"/>
      <c r="P142" s="3"/>
    </row>
    <row r="143" spans="2:16" hidden="1" x14ac:dyDescent="0.2">
      <c r="B143" s="8" t="s">
        <v>91</v>
      </c>
      <c r="C143" s="41"/>
      <c r="D143" s="41"/>
      <c r="E143" s="41"/>
      <c r="F143" s="41"/>
      <c r="G143" s="46"/>
      <c r="H143" s="46"/>
      <c r="I143" s="46"/>
      <c r="J143" s="46"/>
      <c r="K143" s="46"/>
      <c r="L143" s="46"/>
      <c r="M143" s="46"/>
      <c r="N143" s="46"/>
      <c r="O143" s="46"/>
      <c r="P143" s="3"/>
    </row>
    <row r="144" spans="2:16" hidden="1" x14ac:dyDescent="0.2">
      <c r="B144" s="8" t="s">
        <v>89</v>
      </c>
      <c r="C144" s="41"/>
      <c r="D144" s="41"/>
      <c r="E144" s="41"/>
      <c r="F144" s="41"/>
      <c r="G144" s="46"/>
      <c r="H144" s="46"/>
      <c r="I144" s="46"/>
      <c r="J144" s="46"/>
      <c r="K144" s="46"/>
      <c r="L144" s="46"/>
      <c r="M144" s="46"/>
      <c r="N144" s="46"/>
      <c r="O144" s="46"/>
      <c r="P144" s="3"/>
    </row>
    <row r="145" spans="2:16" hidden="1" x14ac:dyDescent="0.2">
      <c r="B145" s="8" t="s">
        <v>86</v>
      </c>
      <c r="C145" s="41"/>
      <c r="D145" s="41"/>
      <c r="E145" s="41"/>
      <c r="F145" s="41"/>
      <c r="G145" s="46"/>
      <c r="H145" s="46"/>
      <c r="I145" s="46"/>
      <c r="J145" s="46"/>
      <c r="K145" s="46"/>
      <c r="L145" s="46"/>
      <c r="M145" s="46"/>
      <c r="N145" s="46"/>
      <c r="O145" s="46"/>
      <c r="P145" s="3"/>
    </row>
    <row r="146" spans="2:16" hidden="1" x14ac:dyDescent="0.2">
      <c r="B146" s="8" t="s">
        <v>79</v>
      </c>
      <c r="C146" s="41"/>
      <c r="D146" s="41"/>
      <c r="E146" s="41"/>
      <c r="F146" s="41"/>
      <c r="G146" s="46"/>
      <c r="H146" s="46"/>
      <c r="I146" s="46"/>
      <c r="J146" s="46"/>
      <c r="K146" s="46"/>
      <c r="L146" s="46"/>
      <c r="M146" s="46"/>
      <c r="N146" s="46"/>
      <c r="O146" s="46"/>
      <c r="P146" s="3"/>
    </row>
    <row r="147" spans="2:16" hidden="1" x14ac:dyDescent="0.2">
      <c r="B147" s="8" t="s">
        <v>87</v>
      </c>
      <c r="C147" s="41"/>
      <c r="D147" s="41"/>
      <c r="E147" s="41"/>
      <c r="F147" s="41"/>
      <c r="G147" s="46"/>
      <c r="H147" s="46"/>
      <c r="I147" s="46"/>
      <c r="J147" s="46"/>
      <c r="K147" s="46"/>
      <c r="L147" s="46"/>
      <c r="M147" s="46"/>
      <c r="N147" s="46"/>
      <c r="O147" s="46"/>
      <c r="P147" s="3"/>
    </row>
    <row r="148" spans="2:16" hidden="1" x14ac:dyDescent="0.2">
      <c r="B148" s="8" t="s">
        <v>80</v>
      </c>
      <c r="C148" s="41"/>
      <c r="D148" s="41"/>
      <c r="E148" s="41"/>
      <c r="F148" s="41"/>
      <c r="G148" s="46"/>
      <c r="H148" s="46"/>
      <c r="I148" s="46"/>
      <c r="J148" s="46"/>
      <c r="K148" s="46"/>
      <c r="L148" s="46"/>
      <c r="M148" s="46"/>
      <c r="N148" s="46"/>
      <c r="O148" s="46"/>
      <c r="P148" s="3"/>
    </row>
    <row r="149" spans="2:16" hidden="1" x14ac:dyDescent="0.2">
      <c r="B149" s="8" t="s">
        <v>82</v>
      </c>
      <c r="C149" s="41"/>
      <c r="D149" s="41"/>
      <c r="E149" s="41"/>
      <c r="F149" s="41"/>
      <c r="G149" s="46"/>
      <c r="H149" s="46"/>
      <c r="I149" s="46"/>
      <c r="J149" s="46"/>
      <c r="K149" s="46"/>
      <c r="L149" s="46"/>
      <c r="M149" s="46"/>
      <c r="N149" s="46"/>
      <c r="O149" s="46"/>
      <c r="P149" s="3"/>
    </row>
    <row r="150" spans="2:16" hidden="1" x14ac:dyDescent="0.2">
      <c r="B150" s="8" t="s">
        <v>31</v>
      </c>
      <c r="C150" s="41"/>
      <c r="D150" s="41"/>
      <c r="E150" s="41"/>
      <c r="F150" s="41"/>
      <c r="G150" s="46"/>
      <c r="H150" s="46"/>
      <c r="I150" s="46"/>
      <c r="J150" s="46"/>
      <c r="K150" s="46"/>
      <c r="L150" s="46"/>
      <c r="M150" s="46"/>
      <c r="N150" s="46"/>
      <c r="O150" s="46"/>
      <c r="P150" s="3"/>
    </row>
    <row r="151" spans="2:16" hidden="1" x14ac:dyDescent="0.2">
      <c r="B151" s="8" t="s">
        <v>34</v>
      </c>
      <c r="C151" s="41"/>
      <c r="D151" s="41"/>
      <c r="E151" s="41"/>
      <c r="F151" s="41"/>
      <c r="G151" s="46"/>
      <c r="H151" s="46"/>
      <c r="I151" s="46"/>
      <c r="J151" s="46"/>
      <c r="K151" s="46"/>
      <c r="L151" s="46"/>
      <c r="M151" s="46"/>
      <c r="N151" s="46"/>
      <c r="O151" s="46"/>
      <c r="P151" s="3"/>
    </row>
    <row r="152" spans="2:16" hidden="1" x14ac:dyDescent="0.2">
      <c r="B152" s="8" t="s">
        <v>30</v>
      </c>
      <c r="C152" s="41"/>
      <c r="D152" s="41"/>
      <c r="E152" s="41"/>
      <c r="F152" s="41"/>
      <c r="G152" s="46"/>
      <c r="H152" s="46"/>
      <c r="I152" s="46"/>
      <c r="J152" s="46"/>
      <c r="K152" s="46"/>
      <c r="L152" s="46"/>
      <c r="M152" s="46"/>
      <c r="N152" s="46"/>
      <c r="O152" s="46"/>
      <c r="P152" s="3"/>
    </row>
    <row r="153" spans="2:16" hidden="1" x14ac:dyDescent="0.2">
      <c r="B153" s="8" t="s">
        <v>32</v>
      </c>
      <c r="C153" s="41"/>
      <c r="D153" s="41"/>
      <c r="E153" s="41"/>
      <c r="F153" s="41"/>
      <c r="G153" s="46"/>
      <c r="H153" s="46"/>
      <c r="I153" s="46"/>
      <c r="J153" s="46"/>
      <c r="K153" s="46"/>
      <c r="L153" s="46"/>
      <c r="M153" s="46"/>
      <c r="N153" s="46"/>
      <c r="O153" s="46"/>
      <c r="P153" s="3"/>
    </row>
    <row r="154" spans="2:16" hidden="1" x14ac:dyDescent="0.2">
      <c r="B154" s="8" t="s">
        <v>65</v>
      </c>
      <c r="C154" s="41"/>
      <c r="D154" s="41"/>
      <c r="E154" s="41"/>
      <c r="F154" s="41"/>
      <c r="G154" s="46"/>
      <c r="H154" s="46"/>
      <c r="I154" s="46"/>
      <c r="J154" s="46"/>
      <c r="K154" s="46"/>
      <c r="L154" s="46"/>
      <c r="M154" s="46"/>
      <c r="N154" s="46"/>
      <c r="O154" s="46"/>
      <c r="P154" s="3"/>
    </row>
    <row r="155" spans="2:16" hidden="1" x14ac:dyDescent="0.2">
      <c r="B155" s="8" t="s">
        <v>64</v>
      </c>
      <c r="C155" s="41"/>
      <c r="D155" s="41"/>
      <c r="E155" s="41"/>
      <c r="F155" s="41"/>
      <c r="G155" s="46"/>
      <c r="H155" s="46"/>
      <c r="I155" s="46"/>
      <c r="J155" s="46"/>
      <c r="K155" s="46"/>
      <c r="L155" s="46"/>
      <c r="M155" s="46"/>
      <c r="N155" s="46"/>
      <c r="O155" s="46"/>
      <c r="P155" s="3"/>
    </row>
    <row r="156" spans="2:16" hidden="1" x14ac:dyDescent="0.2">
      <c r="B156" s="8" t="s">
        <v>29</v>
      </c>
      <c r="C156" s="41"/>
      <c r="D156" s="41"/>
      <c r="E156" s="41"/>
      <c r="F156" s="41"/>
      <c r="G156" s="46"/>
      <c r="H156" s="46"/>
      <c r="I156" s="46"/>
      <c r="J156" s="46"/>
      <c r="K156" s="46"/>
      <c r="L156" s="46"/>
      <c r="M156" s="46"/>
      <c r="N156" s="46"/>
      <c r="O156" s="46"/>
      <c r="P156" s="3"/>
    </row>
    <row r="157" spans="2:16" hidden="1" x14ac:dyDescent="0.2">
      <c r="B157" s="8" t="s">
        <v>63</v>
      </c>
      <c r="C157" s="41"/>
      <c r="D157" s="41"/>
      <c r="E157" s="41"/>
      <c r="F157" s="41"/>
      <c r="G157" s="46"/>
      <c r="H157" s="46"/>
      <c r="I157" s="46"/>
      <c r="J157" s="46"/>
      <c r="K157" s="46"/>
      <c r="L157" s="46"/>
      <c r="M157" s="46"/>
      <c r="N157" s="46"/>
      <c r="O157" s="46"/>
      <c r="P157" s="3"/>
    </row>
    <row r="158" spans="2:16" x14ac:dyDescent="0.2">
      <c r="B158" s="41"/>
      <c r="C158" s="41"/>
      <c r="D158" s="41"/>
      <c r="E158" s="41"/>
      <c r="F158" s="41"/>
      <c r="G158" s="46"/>
      <c r="H158" s="46"/>
      <c r="I158" s="46"/>
      <c r="J158" s="46"/>
      <c r="K158" s="46"/>
      <c r="L158" s="46"/>
      <c r="M158" s="46"/>
      <c r="N158" s="46"/>
      <c r="O158" s="46"/>
      <c r="P158" s="3"/>
    </row>
    <row r="159" spans="2:16" x14ac:dyDescent="0.2">
      <c r="B159" s="41"/>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hidden="1" x14ac:dyDescent="0.2">
      <c r="B161" s="41" t="s">
        <v>107</v>
      </c>
      <c r="C161" s="41"/>
      <c r="D161" s="41"/>
      <c r="E161" s="41"/>
      <c r="F161" s="41"/>
      <c r="G161" s="46"/>
      <c r="H161" s="46"/>
      <c r="I161" s="46"/>
      <c r="J161" s="46"/>
      <c r="K161" s="46"/>
      <c r="L161" s="46"/>
      <c r="M161" s="46"/>
      <c r="N161" s="46"/>
      <c r="O161" s="46"/>
      <c r="P161" s="3"/>
    </row>
    <row r="162" spans="2:16" hidden="1" x14ac:dyDescent="0.2">
      <c r="B162" s="8" t="s">
        <v>45</v>
      </c>
      <c r="C162" s="41"/>
      <c r="D162" s="41"/>
      <c r="E162" s="41"/>
      <c r="F162" s="41"/>
      <c r="G162" s="46"/>
      <c r="H162" s="46"/>
      <c r="I162" s="46"/>
      <c r="J162" s="46"/>
      <c r="K162" s="46"/>
      <c r="L162" s="46"/>
      <c r="M162" s="46"/>
      <c r="N162" s="46"/>
      <c r="O162" s="46"/>
    </row>
    <row r="163" spans="2:16" hidden="1" x14ac:dyDescent="0.2">
      <c r="B163" s="8" t="s">
        <v>56</v>
      </c>
      <c r="C163" s="41"/>
      <c r="D163" s="41"/>
      <c r="E163" s="41"/>
      <c r="F163" s="41"/>
      <c r="G163" s="46"/>
      <c r="H163" s="46"/>
      <c r="I163" s="46"/>
      <c r="J163" s="46"/>
      <c r="K163" s="46"/>
      <c r="L163" s="46"/>
      <c r="M163" s="46"/>
      <c r="N163" s="46"/>
      <c r="O163" s="46"/>
    </row>
    <row r="164" spans="2:16" x14ac:dyDescent="0.2">
      <c r="B164" s="46"/>
      <c r="C164" s="41"/>
      <c r="D164" s="41"/>
      <c r="E164" s="41"/>
      <c r="F164" s="41"/>
      <c r="G164" s="46"/>
      <c r="H164" s="46"/>
      <c r="I164" s="46"/>
      <c r="J164" s="46"/>
      <c r="K164" s="46"/>
      <c r="L164" s="46"/>
      <c r="M164" s="46"/>
      <c r="N164" s="46"/>
      <c r="O164" s="46"/>
    </row>
    <row r="165" spans="2:16" x14ac:dyDescent="0.2">
      <c r="B165" s="49"/>
      <c r="C165" s="41"/>
      <c r="D165" s="41"/>
      <c r="E165" s="41"/>
      <c r="F165" s="41"/>
      <c r="G165" s="46"/>
      <c r="H165" s="46"/>
      <c r="I165" s="46"/>
      <c r="J165" s="46"/>
      <c r="K165" s="46"/>
      <c r="L165" s="46"/>
      <c r="M165" s="46"/>
      <c r="N165" s="46"/>
      <c r="O165" s="46"/>
    </row>
    <row r="166" spans="2:16" x14ac:dyDescent="0.2">
      <c r="B166" s="49"/>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s="3" customFormat="1" hidden="1" x14ac:dyDescent="0.2">
      <c r="B170" s="42" t="s">
        <v>112</v>
      </c>
      <c r="C170" s="41"/>
      <c r="D170" s="41"/>
      <c r="E170" s="41"/>
      <c r="F170" s="41"/>
      <c r="G170" s="41"/>
      <c r="H170" s="41"/>
      <c r="I170" s="41"/>
      <c r="J170" s="41"/>
      <c r="K170" s="41"/>
      <c r="L170" s="41"/>
      <c r="M170" s="41"/>
      <c r="N170" s="41"/>
      <c r="O170" s="41"/>
    </row>
    <row r="171" spans="2:16" s="3" customFormat="1" hidden="1" x14ac:dyDescent="0.2">
      <c r="B171" s="43" t="s">
        <v>111</v>
      </c>
      <c r="C171" s="41"/>
      <c r="D171" s="41"/>
      <c r="E171" s="41"/>
      <c r="F171" s="41"/>
      <c r="G171" s="41"/>
      <c r="H171" s="41"/>
      <c r="I171" s="41"/>
      <c r="J171" s="41"/>
      <c r="K171" s="41"/>
      <c r="L171" s="41"/>
      <c r="M171" s="41"/>
      <c r="N171" s="41"/>
      <c r="O171" s="41"/>
    </row>
    <row r="172" spans="2:16" s="3" customFormat="1" ht="38.25" hidden="1" x14ac:dyDescent="0.2">
      <c r="B172" s="44" t="s">
        <v>53</v>
      </c>
    </row>
    <row r="173" spans="2:16" s="3" customFormat="1" ht="38.25" hidden="1" x14ac:dyDescent="0.2">
      <c r="B173" s="44" t="s">
        <v>101</v>
      </c>
    </row>
    <row r="174" spans="2:16" s="3" customFormat="1" ht="38.25" hidden="1" x14ac:dyDescent="0.2">
      <c r="B174" s="44" t="s">
        <v>102</v>
      </c>
    </row>
    <row r="175" spans="2:16" s="3" customFormat="1" ht="63.75" hidden="1" x14ac:dyDescent="0.2">
      <c r="B175" s="44" t="s">
        <v>103</v>
      </c>
    </row>
    <row r="176" spans="2:16" s="3" customFormat="1" ht="51" hidden="1" x14ac:dyDescent="0.2">
      <c r="B176" s="44" t="s">
        <v>104</v>
      </c>
    </row>
    <row r="177" spans="2:15" s="3" customFormat="1" ht="38.25" hidden="1" x14ac:dyDescent="0.2">
      <c r="B177" s="44" t="s">
        <v>105</v>
      </c>
    </row>
    <row r="178" spans="2:15" s="3" customFormat="1" ht="25.5" hidden="1" x14ac:dyDescent="0.2">
      <c r="B178" s="44" t="s">
        <v>93</v>
      </c>
    </row>
    <row r="179" spans="2:15" s="3" customFormat="1" hidden="1" x14ac:dyDescent="0.2">
      <c r="B179" s="44" t="s">
        <v>66</v>
      </c>
    </row>
    <row r="180" spans="2:15" x14ac:dyDescent="0.2">
      <c r="C180" s="4"/>
      <c r="D180" s="4"/>
      <c r="E180" s="4"/>
      <c r="F180" s="4"/>
      <c r="G180" s="4"/>
      <c r="H180" s="4"/>
      <c r="I180" s="4"/>
      <c r="J180" s="4"/>
      <c r="K180" s="4"/>
      <c r="L180" s="4"/>
      <c r="M180" s="4"/>
      <c r="N180" s="4"/>
      <c r="O180" s="4"/>
    </row>
  </sheetData>
  <mergeCells count="63">
    <mergeCell ref="C68:P68"/>
    <mergeCell ref="C69:P69"/>
    <mergeCell ref="B43:P43"/>
    <mergeCell ref="B45:B46"/>
    <mergeCell ref="B48:P48"/>
    <mergeCell ref="B49:P64"/>
    <mergeCell ref="A65:Q65"/>
    <mergeCell ref="B66:B67"/>
    <mergeCell ref="C66:P66"/>
    <mergeCell ref="C67:P67"/>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J46">
    <cfRule type="cellIs" dxfId="31" priority="5" operator="between">
      <formula>0.001</formula>
      <formula>0.599</formula>
    </cfRule>
    <cfRule type="cellIs" dxfId="30" priority="6" operator="between">
      <formula>0.6</formula>
      <formula>0.749</formula>
    </cfRule>
    <cfRule type="cellIs" dxfId="29" priority="7" operator="greaterThanOrEqual">
      <formula>0.75</formula>
    </cfRule>
    <cfRule type="cellIs" dxfId="28" priority="8" operator="equal">
      <formula>0</formula>
    </cfRule>
  </conditionalFormatting>
  <conditionalFormatting sqref="P46">
    <cfRule type="cellIs" dxfId="27" priority="1" operator="between">
      <formula>0.001</formula>
      <formula>0.599</formula>
    </cfRule>
    <cfRule type="cellIs" dxfId="26" priority="2" operator="between">
      <formula>0.6</formula>
      <formula>0.749</formula>
    </cfRule>
    <cfRule type="cellIs" dxfId="25" priority="3" operator="greaterThanOrEqual">
      <formula>0.75</formula>
    </cfRule>
    <cfRule type="cellIs" dxfId="24" priority="4" operator="equal">
      <formula>0</formula>
    </cfRule>
  </conditionalFormatting>
  <dataValidations count="6">
    <dataValidation type="list" allowBlank="1" showInputMessage="1" showErrorMessage="1" sqref="C69:P69" xr:uid="{00000000-0002-0000-0600-000000000000}">
      <formula1>$B$162:$B$163</formula1>
    </dataValidation>
    <dataValidation type="list" allowBlank="1" showInputMessage="1" showErrorMessage="1" sqref="C12:P12" xr:uid="{00000000-0002-0000-0600-000001000000}">
      <formula1>$B$131:$B$157</formula1>
    </dataValidation>
    <dataValidation type="list" allowBlank="1" showInputMessage="1" showErrorMessage="1" sqref="C10:I10" xr:uid="{00000000-0002-0000-0600-000002000000}">
      <formula1>"2022,2023,2024,2025,2026,2027"</formula1>
    </dataValidation>
    <dataValidation type="list" allowBlank="1" showInputMessage="1" showErrorMessage="1" sqref="N10:P10" xr:uid="{00000000-0002-0000-0600-000003000000}">
      <formula1>"Economicos,Eficiencia,Eficacia, Efectividad,Calidad"</formula1>
    </dataValidation>
    <dataValidation type="list" allowBlank="1" showInputMessage="1" showErrorMessage="1" sqref="C32:P32 C34:P34 C36:P36" xr:uid="{00000000-0002-0000-0600-000004000000}">
      <formula1>$Q$94:$Q$99</formula1>
    </dataValidation>
    <dataValidation type="list" allowBlank="1" showInputMessage="1" showErrorMessage="1" sqref="C18:P18" xr:uid="{00000000-0002-0000-0600-000005000000}">
      <formula1>$B$120:$B$124</formula1>
    </dataValidation>
  </dataValidation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N146"/>
  <sheetViews>
    <sheetView topLeftCell="A4" workbookViewId="0">
      <selection activeCell="E10" sqref="E10:G11"/>
    </sheetView>
  </sheetViews>
  <sheetFormatPr baseColWidth="10" defaultColWidth="11.42578125" defaultRowHeight="30" customHeight="1" x14ac:dyDescent="0.2"/>
  <cols>
    <col min="1" max="1" width="28.5703125" style="24" customWidth="1"/>
    <col min="2" max="2" width="27" style="5" bestFit="1" customWidth="1"/>
    <col min="3" max="4" width="15.7109375" style="5" customWidth="1"/>
    <col min="5" max="5" width="5.28515625" style="5" customWidth="1"/>
    <col min="6" max="6" width="10.7109375" style="5" customWidth="1"/>
    <col min="7" max="7" width="27.5703125" style="5" bestFit="1" customWidth="1"/>
    <col min="8" max="10" width="11.42578125" style="5"/>
    <col min="11" max="11" width="11.42578125" style="3" hidden="1" customWidth="1"/>
    <col min="12" max="16384" width="11.42578125" style="5"/>
  </cols>
  <sheetData>
    <row r="1" spans="1:14" ht="30" customHeight="1" x14ac:dyDescent="0.25">
      <c r="A1" s="248"/>
      <c r="B1" s="249" t="s">
        <v>36</v>
      </c>
      <c r="C1" s="250"/>
      <c r="D1" s="250"/>
      <c r="E1" s="251"/>
      <c r="F1" s="252" t="s">
        <v>37</v>
      </c>
      <c r="G1" s="253"/>
      <c r="H1" s="20"/>
      <c r="I1" s="20"/>
      <c r="L1" s="20"/>
      <c r="M1" s="20"/>
      <c r="N1" s="20"/>
    </row>
    <row r="2" spans="1:14" ht="30" customHeight="1" x14ac:dyDescent="0.25">
      <c r="A2" s="248"/>
      <c r="B2" s="249" t="s">
        <v>57</v>
      </c>
      <c r="C2" s="250"/>
      <c r="D2" s="250"/>
      <c r="E2" s="251"/>
      <c r="F2" s="252" t="s">
        <v>108</v>
      </c>
      <c r="G2" s="253"/>
      <c r="H2" s="20"/>
      <c r="I2" s="20"/>
      <c r="K2" s="53">
        <v>0.8</v>
      </c>
      <c r="L2" s="20"/>
      <c r="M2" s="20"/>
      <c r="N2" s="20"/>
    </row>
    <row r="3" spans="1:14" ht="30" customHeight="1" x14ac:dyDescent="0.25">
      <c r="A3" s="248"/>
      <c r="B3" s="249" t="s">
        <v>58</v>
      </c>
      <c r="C3" s="250"/>
      <c r="D3" s="250"/>
      <c r="E3" s="251"/>
      <c r="F3" s="252" t="s">
        <v>109</v>
      </c>
      <c r="G3" s="253"/>
      <c r="H3" s="20"/>
      <c r="I3" s="20"/>
      <c r="K3" s="53">
        <v>0.79998999999999998</v>
      </c>
      <c r="L3" s="20"/>
      <c r="M3" s="20"/>
      <c r="N3" s="20"/>
    </row>
    <row r="4" spans="1:14" ht="30" customHeight="1" x14ac:dyDescent="0.25">
      <c r="A4" s="248"/>
      <c r="B4" s="249" t="s">
        <v>59</v>
      </c>
      <c r="C4" s="250"/>
      <c r="D4" s="250"/>
      <c r="E4" s="251"/>
      <c r="F4" s="253" t="s">
        <v>41</v>
      </c>
      <c r="G4" s="253"/>
      <c r="H4" s="21"/>
      <c r="I4" s="21"/>
      <c r="K4" s="53">
        <v>0.65</v>
      </c>
      <c r="L4" s="21"/>
      <c r="M4" s="21"/>
      <c r="N4" s="21"/>
    </row>
    <row r="5" spans="1:14" ht="18" x14ac:dyDescent="0.25">
      <c r="A5" s="31"/>
      <c r="B5" s="32"/>
      <c r="C5" s="33"/>
      <c r="D5" s="33"/>
      <c r="E5" s="34"/>
      <c r="F5" s="34"/>
      <c r="G5" s="34"/>
      <c r="H5" s="21"/>
      <c r="I5" s="21"/>
      <c r="K5" s="53">
        <v>0.64999899999999999</v>
      </c>
      <c r="L5" s="21"/>
      <c r="M5" s="21"/>
      <c r="N5" s="21"/>
    </row>
    <row r="6" spans="1:14" ht="21" customHeight="1" x14ac:dyDescent="0.2">
      <c r="A6" s="35" t="s">
        <v>0</v>
      </c>
      <c r="B6" s="247" t="str">
        <f>IF('[1]Hoja de vida'!C12="","",'[1]Hoja de vida'!C12)</f>
        <v>ATENCION AL CIUDADANO</v>
      </c>
      <c r="C6" s="247"/>
      <c r="D6" s="247"/>
      <c r="E6" s="247"/>
      <c r="F6" s="247"/>
      <c r="G6" s="247"/>
      <c r="K6" s="53"/>
    </row>
    <row r="7" spans="1:14" ht="11.25" customHeight="1" x14ac:dyDescent="0.2">
      <c r="A7" s="31"/>
      <c r="B7" s="32"/>
      <c r="C7" s="32"/>
      <c r="D7" s="32"/>
      <c r="E7" s="32"/>
      <c r="F7" s="32"/>
      <c r="G7" s="32"/>
      <c r="K7" s="53"/>
    </row>
    <row r="8" spans="1:14" s="22" customFormat="1" ht="30" customHeight="1" x14ac:dyDescent="0.2">
      <c r="A8" s="234" t="s">
        <v>60</v>
      </c>
      <c r="B8" s="236" t="s">
        <v>20</v>
      </c>
      <c r="C8" s="236"/>
      <c r="D8" s="236"/>
      <c r="E8" s="236" t="s">
        <v>62</v>
      </c>
      <c r="F8" s="236"/>
      <c r="G8" s="236"/>
      <c r="K8" s="3"/>
    </row>
    <row r="9" spans="1:14" s="23" customFormat="1" ht="30" customHeight="1" thickBot="1" x14ac:dyDescent="0.25">
      <c r="A9" s="235"/>
      <c r="B9" s="234"/>
      <c r="C9" s="1" t="s">
        <v>192</v>
      </c>
      <c r="D9" s="1" t="s">
        <v>61</v>
      </c>
      <c r="E9" s="234"/>
      <c r="F9" s="234"/>
      <c r="G9" s="234"/>
      <c r="K9" s="3"/>
    </row>
    <row r="10" spans="1:14" ht="90" customHeight="1" x14ac:dyDescent="0.2">
      <c r="A10" s="237" t="str">
        <f>'4. Oficios recordatorios'!M40</f>
        <v>Grupo de Estudios Empresariales</v>
      </c>
      <c r="B10" s="36" t="str">
        <f>'4. Oficios recordatorios'!B40</f>
        <v>No. de sociedades con oficios recordatorios del envío del informe 42.</v>
      </c>
      <c r="C10" s="93">
        <v>1201</v>
      </c>
      <c r="D10" s="245">
        <f>IF(C10="",0,C10/C11)</f>
        <v>0.99916805324459235</v>
      </c>
      <c r="E10" s="239" t="s">
        <v>197</v>
      </c>
      <c r="F10" s="240"/>
      <c r="G10" s="241"/>
    </row>
    <row r="11" spans="1:14" ht="117.75" customHeight="1" x14ac:dyDescent="0.2">
      <c r="A11" s="238"/>
      <c r="B11" s="37" t="str">
        <f>'4. Oficios recordatorios'!B41</f>
        <v>No. de sociedades que incumplieron con el envío del informe 42.</v>
      </c>
      <c r="C11" s="94">
        <v>1202</v>
      </c>
      <c r="D11" s="246"/>
      <c r="E11" s="242"/>
      <c r="F11" s="243"/>
      <c r="G11" s="244"/>
    </row>
    <row r="12" spans="1:14" ht="30" customHeight="1" x14ac:dyDescent="0.2">
      <c r="C12" s="25"/>
      <c r="D12" s="25"/>
    </row>
    <row r="66" spans="11:11" ht="30" customHeight="1" x14ac:dyDescent="0.2">
      <c r="K66" s="60"/>
    </row>
    <row r="136" spans="11:11" ht="30" customHeight="1" x14ac:dyDescent="0.2">
      <c r="K136" s="4"/>
    </row>
    <row r="137" spans="11:11" ht="30" customHeight="1" x14ac:dyDescent="0.2">
      <c r="K137" s="4"/>
    </row>
    <row r="138" spans="11:11" ht="30" customHeight="1" x14ac:dyDescent="0.2">
      <c r="K138" s="4"/>
    </row>
    <row r="139" spans="11:11" ht="30" customHeight="1" x14ac:dyDescent="0.2">
      <c r="K139" s="4"/>
    </row>
    <row r="140" spans="11:11" ht="30" customHeight="1" x14ac:dyDescent="0.2">
      <c r="K140" s="4"/>
    </row>
    <row r="141" spans="11:11" ht="30" customHeight="1" x14ac:dyDescent="0.2">
      <c r="K141" s="4"/>
    </row>
    <row r="142" spans="11:11" ht="30" customHeight="1" x14ac:dyDescent="0.2">
      <c r="K142" s="4"/>
    </row>
    <row r="143" spans="11:11" ht="30" customHeight="1" x14ac:dyDescent="0.2">
      <c r="K143" s="4"/>
    </row>
    <row r="144" spans="11:11" ht="30" customHeight="1" x14ac:dyDescent="0.2">
      <c r="K144" s="4"/>
    </row>
    <row r="145" spans="11:11" ht="30" customHeight="1" x14ac:dyDescent="0.2">
      <c r="K145" s="4"/>
    </row>
    <row r="146" spans="11:11" ht="30" customHeight="1" x14ac:dyDescent="0.2">
      <c r="K146" s="4"/>
    </row>
  </sheetData>
  <mergeCells count="17">
    <mergeCell ref="A10:A11"/>
    <mergeCell ref="D10:D11"/>
    <mergeCell ref="E10:G11"/>
    <mergeCell ref="B6:G6"/>
    <mergeCell ref="A8:A9"/>
    <mergeCell ref="B8:B9"/>
    <mergeCell ref="C8:D8"/>
    <mergeCell ref="E8:G9"/>
    <mergeCell ref="A1:A4"/>
    <mergeCell ref="B1:E1"/>
    <mergeCell ref="F1:G1"/>
    <mergeCell ref="B2:E2"/>
    <mergeCell ref="F2:G2"/>
    <mergeCell ref="B3:E3"/>
    <mergeCell ref="F3:G3"/>
    <mergeCell ref="B4:E4"/>
    <mergeCell ref="F4:G4"/>
  </mergeCells>
  <conditionalFormatting sqref="D10:D11">
    <cfRule type="cellIs" dxfId="23" priority="5" operator="between">
      <formula>0.6</formula>
      <formula>0.749</formula>
    </cfRule>
    <cfRule type="cellIs" dxfId="22" priority="6" operator="between">
      <formula>0.01%</formula>
      <formula>60%</formula>
    </cfRule>
    <cfRule type="cellIs" dxfId="21" priority="7" operator="equal">
      <formula>0</formula>
    </cfRule>
    <cfRule type="cellIs" dxfId="20" priority="8" operator="greaterThanOrEqual">
      <formula>0.75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249977111117893"/>
  </sheetPr>
  <dimension ref="A1:S182"/>
  <sheetViews>
    <sheetView topLeftCell="B46" workbookViewId="0">
      <selection activeCell="T69" sqref="T69"/>
    </sheetView>
  </sheetViews>
  <sheetFormatPr baseColWidth="10" defaultColWidth="11.42578125"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2.140625" style="2" customWidth="1"/>
    <col min="17" max="18" width="11.7109375" style="2" customWidth="1"/>
    <col min="19" max="19" width="11.42578125" style="3" hidden="1" customWidth="1"/>
    <col min="20" max="16384" width="11.42578125" style="2"/>
  </cols>
  <sheetData>
    <row r="1" spans="1:19" ht="13.5" thickBot="1" x14ac:dyDescent="0.25">
      <c r="B1" s="2"/>
    </row>
    <row r="2" spans="1:19" ht="16.5" customHeight="1" x14ac:dyDescent="0.2">
      <c r="B2" s="213"/>
      <c r="C2" s="216" t="s">
        <v>36</v>
      </c>
      <c r="D2" s="217"/>
      <c r="E2" s="217"/>
      <c r="F2" s="217"/>
      <c r="G2" s="217"/>
      <c r="H2" s="217"/>
      <c r="I2" s="217"/>
      <c r="J2" s="217"/>
      <c r="K2" s="217"/>
      <c r="L2" s="217"/>
      <c r="M2" s="218"/>
      <c r="N2" s="219" t="s">
        <v>99</v>
      </c>
      <c r="O2" s="220"/>
      <c r="P2" s="221"/>
      <c r="S2" s="53">
        <v>0.8</v>
      </c>
    </row>
    <row r="3" spans="1:19" ht="15.75" customHeight="1" x14ac:dyDescent="0.2">
      <c r="B3" s="214"/>
      <c r="C3" s="222" t="s">
        <v>38</v>
      </c>
      <c r="D3" s="223"/>
      <c r="E3" s="223"/>
      <c r="F3" s="223"/>
      <c r="G3" s="223"/>
      <c r="H3" s="223"/>
      <c r="I3" s="223"/>
      <c r="J3" s="223"/>
      <c r="K3" s="223"/>
      <c r="L3" s="223"/>
      <c r="M3" s="224"/>
      <c r="N3" s="225" t="s">
        <v>108</v>
      </c>
      <c r="O3" s="226"/>
      <c r="P3" s="227"/>
      <c r="S3" s="53">
        <v>0.79998999999999998</v>
      </c>
    </row>
    <row r="4" spans="1:19" ht="15.75" customHeight="1" x14ac:dyDescent="0.2">
      <c r="B4" s="214"/>
      <c r="C4" s="222" t="s">
        <v>39</v>
      </c>
      <c r="D4" s="223"/>
      <c r="E4" s="223"/>
      <c r="F4" s="223"/>
      <c r="G4" s="223"/>
      <c r="H4" s="223"/>
      <c r="I4" s="223"/>
      <c r="J4" s="223"/>
      <c r="K4" s="223"/>
      <c r="L4" s="223"/>
      <c r="M4" s="224"/>
      <c r="N4" s="225" t="s">
        <v>100</v>
      </c>
      <c r="O4" s="226"/>
      <c r="P4" s="227"/>
      <c r="S4" s="53">
        <v>0.65</v>
      </c>
    </row>
    <row r="5" spans="1:19" ht="16.5" customHeight="1" thickBot="1" x14ac:dyDescent="0.25">
      <c r="B5" s="215"/>
      <c r="C5" s="228" t="s">
        <v>40</v>
      </c>
      <c r="D5" s="229"/>
      <c r="E5" s="229"/>
      <c r="F5" s="229"/>
      <c r="G5" s="229"/>
      <c r="H5" s="229"/>
      <c r="I5" s="229"/>
      <c r="J5" s="229"/>
      <c r="K5" s="229"/>
      <c r="L5" s="229"/>
      <c r="M5" s="230"/>
      <c r="N5" s="231" t="s">
        <v>41</v>
      </c>
      <c r="O5" s="232"/>
      <c r="P5" s="233"/>
      <c r="S5" s="53">
        <v>0.64999899999999999</v>
      </c>
    </row>
    <row r="6" spans="1:19" ht="3" customHeight="1" thickBot="1" x14ac:dyDescent="0.25">
      <c r="B6" s="2"/>
      <c r="S6" s="53"/>
    </row>
    <row r="7" spans="1:19" x14ac:dyDescent="0.2">
      <c r="A7" s="4"/>
      <c r="B7" s="201" t="s">
        <v>44</v>
      </c>
      <c r="C7" s="202"/>
      <c r="D7" s="202"/>
      <c r="E7" s="202"/>
      <c r="F7" s="202"/>
      <c r="G7" s="202"/>
      <c r="H7" s="202"/>
      <c r="I7" s="202"/>
      <c r="J7" s="202"/>
      <c r="K7" s="202"/>
      <c r="L7" s="202"/>
      <c r="M7" s="202"/>
      <c r="N7" s="202"/>
      <c r="O7" s="202"/>
      <c r="P7" s="203"/>
      <c r="Q7" s="4"/>
      <c r="S7" s="53"/>
    </row>
    <row r="8" spans="1:19" ht="13.5" thickBot="1" x14ac:dyDescent="0.25">
      <c r="A8" s="4"/>
      <c r="B8" s="204"/>
      <c r="C8" s="205"/>
      <c r="D8" s="205"/>
      <c r="E8" s="205"/>
      <c r="F8" s="205"/>
      <c r="G8" s="205"/>
      <c r="H8" s="205"/>
      <c r="I8" s="205"/>
      <c r="J8" s="205"/>
      <c r="K8" s="205"/>
      <c r="L8" s="205"/>
      <c r="M8" s="205"/>
      <c r="N8" s="205"/>
      <c r="O8" s="205"/>
      <c r="P8" s="206"/>
      <c r="Q8" s="4"/>
    </row>
    <row r="9" spans="1:19" ht="3" customHeight="1" thickBot="1" x14ac:dyDescent="0.25">
      <c r="A9" s="4"/>
      <c r="B9" s="207"/>
      <c r="C9" s="207"/>
      <c r="D9" s="207"/>
      <c r="E9" s="207"/>
      <c r="F9" s="207"/>
      <c r="G9" s="207"/>
      <c r="H9" s="207"/>
      <c r="I9" s="207"/>
      <c r="J9" s="207"/>
      <c r="K9" s="207"/>
      <c r="L9" s="207"/>
      <c r="M9" s="207"/>
      <c r="N9" s="207"/>
      <c r="O9" s="207"/>
      <c r="P9" s="207"/>
      <c r="Q9" s="4"/>
    </row>
    <row r="10" spans="1:19" ht="26.25" customHeight="1" thickBot="1" x14ac:dyDescent="0.25">
      <c r="A10" s="4"/>
      <c r="B10" s="27" t="s">
        <v>54</v>
      </c>
      <c r="C10" s="210">
        <v>2023</v>
      </c>
      <c r="D10" s="211"/>
      <c r="E10" s="211"/>
      <c r="F10" s="211"/>
      <c r="G10" s="211"/>
      <c r="H10" s="211"/>
      <c r="I10" s="212"/>
      <c r="J10" s="208" t="s">
        <v>1</v>
      </c>
      <c r="K10" s="209"/>
      <c r="L10" s="209"/>
      <c r="M10" s="209"/>
      <c r="N10" s="188" t="s">
        <v>118</v>
      </c>
      <c r="O10" s="189"/>
      <c r="P10" s="190"/>
      <c r="Q10" s="4"/>
    </row>
    <row r="11" spans="1:19" ht="3" customHeight="1" thickBot="1" x14ac:dyDescent="0.25">
      <c r="A11" s="4"/>
      <c r="B11" s="195"/>
      <c r="C11" s="196"/>
      <c r="D11" s="196"/>
      <c r="E11" s="196"/>
      <c r="F11" s="196"/>
      <c r="G11" s="196"/>
      <c r="H11" s="196"/>
      <c r="I11" s="196"/>
      <c r="J11" s="196"/>
      <c r="K11" s="196"/>
      <c r="L11" s="196"/>
      <c r="M11" s="196"/>
      <c r="N11" s="196"/>
      <c r="O11" s="196"/>
      <c r="P11" s="197"/>
      <c r="Q11" s="4"/>
    </row>
    <row r="12" spans="1:19" ht="30" customHeight="1" thickBot="1" x14ac:dyDescent="0.25">
      <c r="A12" s="4"/>
      <c r="B12" s="9" t="s">
        <v>0</v>
      </c>
      <c r="C12" s="96" t="s">
        <v>84</v>
      </c>
      <c r="D12" s="96"/>
      <c r="E12" s="96"/>
      <c r="F12" s="96"/>
      <c r="G12" s="96"/>
      <c r="H12" s="96"/>
      <c r="I12" s="96"/>
      <c r="J12" s="96"/>
      <c r="K12" s="96"/>
      <c r="L12" s="96"/>
      <c r="M12" s="96"/>
      <c r="N12" s="96"/>
      <c r="O12" s="96"/>
      <c r="P12" s="97"/>
      <c r="Q12" s="4"/>
    </row>
    <row r="13" spans="1:19" ht="3" customHeight="1" thickBot="1" x14ac:dyDescent="0.25">
      <c r="A13" s="4"/>
      <c r="B13" s="151"/>
      <c r="C13" s="152"/>
      <c r="D13" s="152"/>
      <c r="E13" s="152"/>
      <c r="F13" s="152"/>
      <c r="G13" s="152"/>
      <c r="H13" s="152"/>
      <c r="I13" s="152"/>
      <c r="J13" s="152"/>
      <c r="K13" s="152"/>
      <c r="L13" s="152"/>
      <c r="M13" s="152"/>
      <c r="N13" s="152"/>
      <c r="O13" s="152"/>
      <c r="P13" s="153"/>
      <c r="Q13" s="4"/>
    </row>
    <row r="14" spans="1:19" ht="30" customHeight="1" thickBot="1" x14ac:dyDescent="0.25">
      <c r="A14" s="4"/>
      <c r="B14" s="9" t="s">
        <v>6</v>
      </c>
      <c r="C14" s="198" t="s">
        <v>175</v>
      </c>
      <c r="D14" s="199"/>
      <c r="E14" s="199"/>
      <c r="F14" s="199"/>
      <c r="G14" s="199"/>
      <c r="H14" s="199"/>
      <c r="I14" s="199"/>
      <c r="J14" s="199"/>
      <c r="K14" s="199"/>
      <c r="L14" s="199"/>
      <c r="M14" s="199"/>
      <c r="N14" s="199"/>
      <c r="O14" s="199"/>
      <c r="P14" s="200"/>
      <c r="Q14" s="4"/>
    </row>
    <row r="15" spans="1:19" ht="3" customHeight="1" thickBot="1" x14ac:dyDescent="0.25">
      <c r="A15" s="4"/>
      <c r="B15" s="163"/>
      <c r="C15" s="164"/>
      <c r="D15" s="164"/>
      <c r="E15" s="164"/>
      <c r="F15" s="164"/>
      <c r="G15" s="164"/>
      <c r="H15" s="164"/>
      <c r="I15" s="164"/>
      <c r="J15" s="164"/>
      <c r="K15" s="164"/>
      <c r="L15" s="164"/>
      <c r="M15" s="164"/>
      <c r="N15" s="164"/>
      <c r="O15" s="164"/>
      <c r="P15" s="165"/>
      <c r="Q15" s="4"/>
    </row>
    <row r="16" spans="1:19" ht="30" customHeight="1" thickBot="1" x14ac:dyDescent="0.25">
      <c r="A16" s="4"/>
      <c r="B16" s="9" t="s">
        <v>25</v>
      </c>
      <c r="C16" s="188" t="s">
        <v>176</v>
      </c>
      <c r="D16" s="189"/>
      <c r="E16" s="189"/>
      <c r="F16" s="189"/>
      <c r="G16" s="189"/>
      <c r="H16" s="189"/>
      <c r="I16" s="189"/>
      <c r="J16" s="189"/>
      <c r="K16" s="189"/>
      <c r="L16" s="189"/>
      <c r="M16" s="189"/>
      <c r="N16" s="189"/>
      <c r="O16" s="189"/>
      <c r="P16" s="190"/>
      <c r="Q16" s="4"/>
    </row>
    <row r="17" spans="1:17" ht="4.5" customHeight="1" thickBot="1" x14ac:dyDescent="0.25">
      <c r="A17" s="4"/>
      <c r="B17" s="163"/>
      <c r="C17" s="164"/>
      <c r="D17" s="164"/>
      <c r="E17" s="164"/>
      <c r="F17" s="164"/>
      <c r="G17" s="164"/>
      <c r="H17" s="164"/>
      <c r="I17" s="164"/>
      <c r="J17" s="164"/>
      <c r="K17" s="164"/>
      <c r="L17" s="164"/>
      <c r="M17" s="164"/>
      <c r="N17" s="164"/>
      <c r="O17" s="164"/>
      <c r="P17" s="165"/>
      <c r="Q17" s="4"/>
    </row>
    <row r="18" spans="1:17" ht="30" customHeight="1" thickBot="1" x14ac:dyDescent="0.25">
      <c r="A18" s="4"/>
      <c r="B18" s="9" t="s">
        <v>11</v>
      </c>
      <c r="C18" s="191" t="s">
        <v>113</v>
      </c>
      <c r="D18" s="192"/>
      <c r="E18" s="192"/>
      <c r="F18" s="192"/>
      <c r="G18" s="192"/>
      <c r="H18" s="192"/>
      <c r="I18" s="192"/>
      <c r="J18" s="192"/>
      <c r="K18" s="192"/>
      <c r="L18" s="192"/>
      <c r="M18" s="192"/>
      <c r="N18" s="192"/>
      <c r="O18" s="192"/>
      <c r="P18" s="193"/>
      <c r="Q18" s="4"/>
    </row>
    <row r="19" spans="1:17" ht="3" customHeight="1" thickBot="1" x14ac:dyDescent="0.25">
      <c r="A19" s="4"/>
      <c r="B19" s="194"/>
      <c r="C19" s="194"/>
      <c r="D19" s="194"/>
      <c r="E19" s="194"/>
      <c r="F19" s="194"/>
      <c r="G19" s="194"/>
      <c r="H19" s="194"/>
      <c r="I19" s="194"/>
      <c r="J19" s="194"/>
      <c r="K19" s="194"/>
      <c r="L19" s="194"/>
      <c r="M19" s="194"/>
      <c r="N19" s="194"/>
      <c r="O19" s="194"/>
      <c r="P19" s="194"/>
      <c r="Q19" s="4"/>
    </row>
    <row r="20" spans="1:17" ht="17.25" customHeight="1" thickBot="1" x14ac:dyDescent="0.25">
      <c r="A20" s="4"/>
      <c r="B20" s="124" t="s">
        <v>26</v>
      </c>
      <c r="C20" s="125"/>
      <c r="D20" s="125"/>
      <c r="E20" s="125"/>
      <c r="F20" s="125"/>
      <c r="G20" s="125"/>
      <c r="H20" s="125"/>
      <c r="I20" s="125"/>
      <c r="J20" s="125"/>
      <c r="K20" s="125"/>
      <c r="L20" s="125"/>
      <c r="M20" s="125"/>
      <c r="N20" s="125"/>
      <c r="O20" s="125"/>
      <c r="P20" s="126"/>
      <c r="Q20" s="4"/>
    </row>
    <row r="21" spans="1:17" ht="3" customHeight="1" thickBot="1" x14ac:dyDescent="0.25">
      <c r="A21" s="4"/>
      <c r="B21" s="176"/>
      <c r="C21" s="177"/>
      <c r="D21" s="177"/>
      <c r="E21" s="177"/>
      <c r="F21" s="177"/>
      <c r="G21" s="177"/>
      <c r="H21" s="177"/>
      <c r="I21" s="177"/>
      <c r="J21" s="177"/>
      <c r="K21" s="177"/>
      <c r="L21" s="177"/>
      <c r="M21" s="177"/>
      <c r="N21" s="177"/>
      <c r="O21" s="177"/>
      <c r="P21" s="178"/>
      <c r="Q21" s="4"/>
    </row>
    <row r="22" spans="1:17" ht="51" customHeight="1" thickBot="1" x14ac:dyDescent="0.25">
      <c r="A22" s="4"/>
      <c r="B22" s="9" t="s">
        <v>3</v>
      </c>
      <c r="C22" s="179" t="s">
        <v>177</v>
      </c>
      <c r="D22" s="180"/>
      <c r="E22" s="180"/>
      <c r="F22" s="180"/>
      <c r="G22" s="180"/>
      <c r="H22" s="180"/>
      <c r="I22" s="180"/>
      <c r="J22" s="180"/>
      <c r="K22" s="180"/>
      <c r="L22" s="180"/>
      <c r="M22" s="180"/>
      <c r="N22" s="180"/>
      <c r="O22" s="180"/>
      <c r="P22" s="181"/>
      <c r="Q22" s="4"/>
    </row>
    <row r="23" spans="1:17" ht="3" customHeight="1" thickBot="1" x14ac:dyDescent="0.25">
      <c r="A23" s="4"/>
      <c r="B23" s="163"/>
      <c r="C23" s="164"/>
      <c r="D23" s="164"/>
      <c r="E23" s="164"/>
      <c r="F23" s="164"/>
      <c r="G23" s="164"/>
      <c r="H23" s="164"/>
      <c r="I23" s="164"/>
      <c r="J23" s="164"/>
      <c r="K23" s="164"/>
      <c r="L23" s="164"/>
      <c r="M23" s="164"/>
      <c r="N23" s="164"/>
      <c r="O23" s="164"/>
      <c r="P23" s="165"/>
      <c r="Q23" s="4"/>
    </row>
    <row r="24" spans="1:17" ht="82.5" customHeight="1" thickBot="1" x14ac:dyDescent="0.25">
      <c r="A24" s="4"/>
      <c r="B24" s="9" t="s">
        <v>12</v>
      </c>
      <c r="C24" s="182" t="s">
        <v>178</v>
      </c>
      <c r="D24" s="183"/>
      <c r="E24" s="183"/>
      <c r="F24" s="183"/>
      <c r="G24" s="183"/>
      <c r="H24" s="183"/>
      <c r="I24" s="183"/>
      <c r="J24" s="183"/>
      <c r="K24" s="183"/>
      <c r="L24" s="183"/>
      <c r="M24" s="183"/>
      <c r="N24" s="183"/>
      <c r="O24" s="183"/>
      <c r="P24" s="184"/>
      <c r="Q24" s="4"/>
    </row>
    <row r="25" spans="1:17" ht="3" customHeight="1" thickBot="1" x14ac:dyDescent="0.25">
      <c r="A25" s="4"/>
      <c r="B25" s="185"/>
      <c r="C25" s="186"/>
      <c r="D25" s="186"/>
      <c r="E25" s="186"/>
      <c r="F25" s="186"/>
      <c r="G25" s="186"/>
      <c r="H25" s="186"/>
      <c r="I25" s="186"/>
      <c r="J25" s="186"/>
      <c r="K25" s="186"/>
      <c r="L25" s="186"/>
      <c r="M25" s="186"/>
      <c r="N25" s="186"/>
      <c r="O25" s="186"/>
      <c r="P25" s="187"/>
      <c r="Q25" s="4"/>
    </row>
    <row r="26" spans="1:17" ht="13.5" customHeight="1" thickBot="1" x14ac:dyDescent="0.25">
      <c r="A26" s="4"/>
      <c r="B26" s="10" t="s">
        <v>2</v>
      </c>
      <c r="C26" s="166">
        <v>0.85</v>
      </c>
      <c r="D26" s="167"/>
      <c r="E26" s="167"/>
      <c r="F26" s="167"/>
      <c r="G26" s="167"/>
      <c r="H26" s="167"/>
      <c r="I26" s="167"/>
      <c r="J26" s="167"/>
      <c r="K26" s="167"/>
      <c r="L26" s="167"/>
      <c r="M26" s="167"/>
      <c r="N26" s="167"/>
      <c r="O26" s="167"/>
      <c r="P26" s="168"/>
      <c r="Q26" s="4"/>
    </row>
    <row r="27" spans="1:17" ht="3" customHeight="1" thickBot="1" x14ac:dyDescent="0.25">
      <c r="A27" s="4"/>
      <c r="B27" s="169"/>
      <c r="C27" s="170"/>
      <c r="D27" s="170"/>
      <c r="E27" s="170"/>
      <c r="F27" s="170"/>
      <c r="G27" s="170"/>
      <c r="H27" s="170"/>
      <c r="I27" s="170"/>
      <c r="J27" s="170"/>
      <c r="K27" s="170"/>
      <c r="L27" s="170"/>
      <c r="M27" s="170"/>
      <c r="N27" s="170"/>
      <c r="O27" s="170"/>
      <c r="P27" s="171"/>
      <c r="Q27" s="4"/>
    </row>
    <row r="28" spans="1:17" ht="12.75" customHeight="1" thickBot="1" x14ac:dyDescent="0.25">
      <c r="A28" s="4"/>
      <c r="B28" s="10" t="s">
        <v>13</v>
      </c>
      <c r="C28" s="11" t="s">
        <v>14</v>
      </c>
      <c r="D28" s="172" t="s">
        <v>123</v>
      </c>
      <c r="E28" s="167"/>
      <c r="F28" s="167"/>
      <c r="G28" s="168"/>
      <c r="H28" s="173" t="s">
        <v>15</v>
      </c>
      <c r="I28" s="173"/>
      <c r="J28" s="173"/>
      <c r="K28" s="172" t="s">
        <v>124</v>
      </c>
      <c r="L28" s="167"/>
      <c r="M28" s="168"/>
      <c r="N28" s="174" t="s">
        <v>16</v>
      </c>
      <c r="O28" s="175"/>
      <c r="P28" s="54" t="s">
        <v>125</v>
      </c>
      <c r="Q28" s="4"/>
    </row>
    <row r="29" spans="1:17" ht="3" customHeight="1" thickBot="1" x14ac:dyDescent="0.25">
      <c r="A29" s="4"/>
      <c r="B29" s="160"/>
      <c r="C29" s="161"/>
      <c r="D29" s="161"/>
      <c r="E29" s="161"/>
      <c r="F29" s="161"/>
      <c r="G29" s="161"/>
      <c r="H29" s="161"/>
      <c r="I29" s="161"/>
      <c r="J29" s="161"/>
      <c r="K29" s="161"/>
      <c r="L29" s="161"/>
      <c r="M29" s="161"/>
      <c r="N29" s="161"/>
      <c r="O29" s="161"/>
      <c r="P29" s="162"/>
      <c r="Q29" s="4"/>
    </row>
    <row r="30" spans="1:17" ht="13.5" thickBot="1" x14ac:dyDescent="0.25">
      <c r="A30" s="4"/>
      <c r="B30" s="26" t="s">
        <v>7</v>
      </c>
      <c r="C30" s="154" t="s">
        <v>98</v>
      </c>
      <c r="D30" s="149"/>
      <c r="E30" s="149"/>
      <c r="F30" s="149"/>
      <c r="G30" s="149"/>
      <c r="H30" s="149"/>
      <c r="I30" s="149"/>
      <c r="J30" s="149"/>
      <c r="K30" s="149"/>
      <c r="L30" s="149"/>
      <c r="M30" s="149"/>
      <c r="N30" s="149"/>
      <c r="O30" s="149"/>
      <c r="P30" s="150"/>
      <c r="Q30" s="4"/>
    </row>
    <row r="31" spans="1:17" ht="3" customHeight="1" thickBot="1" x14ac:dyDescent="0.25">
      <c r="A31" s="4"/>
      <c r="B31" s="163"/>
      <c r="C31" s="164"/>
      <c r="D31" s="164"/>
      <c r="E31" s="164"/>
      <c r="F31" s="164"/>
      <c r="G31" s="164"/>
      <c r="H31" s="164"/>
      <c r="I31" s="164"/>
      <c r="J31" s="164"/>
      <c r="K31" s="164"/>
      <c r="L31" s="164"/>
      <c r="M31" s="164"/>
      <c r="N31" s="164"/>
      <c r="O31" s="164"/>
      <c r="P31" s="165"/>
      <c r="Q31" s="4"/>
    </row>
    <row r="32" spans="1:17" ht="13.5" thickBot="1" x14ac:dyDescent="0.25">
      <c r="A32" s="4"/>
      <c r="B32" s="26" t="s">
        <v>4</v>
      </c>
      <c r="C32" s="148" t="s">
        <v>48</v>
      </c>
      <c r="D32" s="149"/>
      <c r="E32" s="149"/>
      <c r="F32" s="149"/>
      <c r="G32" s="149"/>
      <c r="H32" s="149"/>
      <c r="I32" s="149"/>
      <c r="J32" s="149"/>
      <c r="K32" s="149"/>
      <c r="L32" s="149"/>
      <c r="M32" s="149"/>
      <c r="N32" s="149"/>
      <c r="O32" s="149"/>
      <c r="P32" s="150"/>
      <c r="Q32" s="4"/>
    </row>
    <row r="33" spans="1:17" ht="3" customHeight="1" thickBot="1" x14ac:dyDescent="0.25">
      <c r="A33" s="4"/>
      <c r="B33" s="163"/>
      <c r="C33" s="164"/>
      <c r="D33" s="164"/>
      <c r="E33" s="164"/>
      <c r="F33" s="164"/>
      <c r="G33" s="164"/>
      <c r="H33" s="164"/>
      <c r="I33" s="164"/>
      <c r="J33" s="164"/>
      <c r="K33" s="164"/>
      <c r="L33" s="164"/>
      <c r="M33" s="164"/>
      <c r="N33" s="164"/>
      <c r="O33" s="164"/>
      <c r="P33" s="165"/>
      <c r="Q33" s="4"/>
    </row>
    <row r="34" spans="1:17" ht="13.5" thickBot="1" x14ac:dyDescent="0.25">
      <c r="A34" s="4"/>
      <c r="B34" s="26" t="s">
        <v>23</v>
      </c>
      <c r="C34" s="148" t="s">
        <v>48</v>
      </c>
      <c r="D34" s="149"/>
      <c r="E34" s="149"/>
      <c r="F34" s="149"/>
      <c r="G34" s="149"/>
      <c r="H34" s="149"/>
      <c r="I34" s="149"/>
      <c r="J34" s="149"/>
      <c r="K34" s="149"/>
      <c r="L34" s="149"/>
      <c r="M34" s="149"/>
      <c r="N34" s="149"/>
      <c r="O34" s="149"/>
      <c r="P34" s="150"/>
      <c r="Q34" s="4"/>
    </row>
    <row r="35" spans="1:17" ht="3" customHeight="1" thickBot="1" x14ac:dyDescent="0.25">
      <c r="A35" s="4"/>
      <c r="B35" s="151"/>
      <c r="C35" s="152"/>
      <c r="D35" s="152"/>
      <c r="E35" s="152"/>
      <c r="F35" s="152"/>
      <c r="G35" s="152"/>
      <c r="H35" s="152"/>
      <c r="I35" s="152"/>
      <c r="J35" s="152"/>
      <c r="K35" s="152"/>
      <c r="L35" s="152"/>
      <c r="M35" s="152"/>
      <c r="N35" s="152"/>
      <c r="O35" s="152"/>
      <c r="P35" s="153"/>
      <c r="Q35" s="4"/>
    </row>
    <row r="36" spans="1:17" ht="16.5" customHeight="1" thickBot="1" x14ac:dyDescent="0.25">
      <c r="A36" s="4"/>
      <c r="B36" s="26" t="s">
        <v>43</v>
      </c>
      <c r="C36" s="154" t="s">
        <v>48</v>
      </c>
      <c r="D36" s="149"/>
      <c r="E36" s="149"/>
      <c r="F36" s="149"/>
      <c r="G36" s="149"/>
      <c r="H36" s="149"/>
      <c r="I36" s="149"/>
      <c r="J36" s="149"/>
      <c r="K36" s="149"/>
      <c r="L36" s="149"/>
      <c r="M36" s="149"/>
      <c r="N36" s="149"/>
      <c r="O36" s="149"/>
      <c r="P36" s="150"/>
      <c r="Q36" s="4"/>
    </row>
    <row r="37" spans="1:17" ht="3" customHeight="1" thickBot="1" x14ac:dyDescent="0.25">
      <c r="A37" s="4"/>
      <c r="B37" s="55"/>
      <c r="C37" s="55"/>
      <c r="D37" s="55"/>
      <c r="E37" s="55"/>
      <c r="F37" s="55"/>
      <c r="G37" s="55"/>
      <c r="H37" s="55"/>
      <c r="I37" s="55"/>
      <c r="J37" s="55"/>
      <c r="K37" s="55"/>
      <c r="L37" s="55"/>
      <c r="M37" s="55"/>
      <c r="N37" s="55"/>
      <c r="O37" s="55"/>
      <c r="P37" s="55"/>
      <c r="Q37" s="4"/>
    </row>
    <row r="38" spans="1:17" x14ac:dyDescent="0.2">
      <c r="A38" s="4"/>
      <c r="B38" s="155" t="s">
        <v>17</v>
      </c>
      <c r="C38" s="156"/>
      <c r="D38" s="156"/>
      <c r="E38" s="156"/>
      <c r="F38" s="156"/>
      <c r="G38" s="156"/>
      <c r="H38" s="156"/>
      <c r="I38" s="156"/>
      <c r="J38" s="156"/>
      <c r="K38" s="156"/>
      <c r="L38" s="156"/>
      <c r="M38" s="156"/>
      <c r="N38" s="156"/>
      <c r="O38" s="156"/>
      <c r="P38" s="157"/>
      <c r="Q38" s="4"/>
    </row>
    <row r="39" spans="1:17" ht="13.5" thickBot="1" x14ac:dyDescent="0.25">
      <c r="A39" s="4"/>
      <c r="B39" s="62" t="s">
        <v>22</v>
      </c>
      <c r="C39" s="158" t="s">
        <v>18</v>
      </c>
      <c r="D39" s="158"/>
      <c r="E39" s="158"/>
      <c r="F39" s="158"/>
      <c r="G39" s="158"/>
      <c r="H39" s="158" t="s">
        <v>7</v>
      </c>
      <c r="I39" s="158"/>
      <c r="J39" s="158"/>
      <c r="K39" s="158"/>
      <c r="L39" s="158"/>
      <c r="M39" s="158" t="s">
        <v>19</v>
      </c>
      <c r="N39" s="158"/>
      <c r="O39" s="158"/>
      <c r="P39" s="159"/>
      <c r="Q39" s="4"/>
    </row>
    <row r="40" spans="1:17" ht="54" customHeight="1" thickBot="1" x14ac:dyDescent="0.25">
      <c r="A40" s="4"/>
      <c r="B40" s="70" t="s">
        <v>179</v>
      </c>
      <c r="C40" s="132" t="s">
        <v>180</v>
      </c>
      <c r="D40" s="133"/>
      <c r="E40" s="133"/>
      <c r="F40" s="133"/>
      <c r="G40" s="134"/>
      <c r="H40" s="286" t="s">
        <v>181</v>
      </c>
      <c r="I40" s="287"/>
      <c r="J40" s="287"/>
      <c r="K40" s="287"/>
      <c r="L40" s="288"/>
      <c r="M40" s="138" t="s">
        <v>182</v>
      </c>
      <c r="N40" s="139"/>
      <c r="O40" s="139"/>
      <c r="P40" s="140"/>
      <c r="Q40" s="4"/>
    </row>
    <row r="41" spans="1:17" ht="55.5" customHeight="1" x14ac:dyDescent="0.2">
      <c r="A41" s="4"/>
      <c r="B41" s="70" t="s">
        <v>183</v>
      </c>
      <c r="C41" s="295" t="s">
        <v>184</v>
      </c>
      <c r="D41" s="290"/>
      <c r="E41" s="290"/>
      <c r="F41" s="290"/>
      <c r="G41" s="291"/>
      <c r="H41" s="286" t="s">
        <v>181</v>
      </c>
      <c r="I41" s="287"/>
      <c r="J41" s="287"/>
      <c r="K41" s="287"/>
      <c r="L41" s="288"/>
      <c r="M41" s="295" t="s">
        <v>182</v>
      </c>
      <c r="N41" s="290"/>
      <c r="O41" s="290"/>
      <c r="P41" s="296"/>
      <c r="Q41" s="4"/>
    </row>
    <row r="42" spans="1:17" ht="3" customHeight="1" thickBot="1" x14ac:dyDescent="0.25">
      <c r="A42" s="4"/>
      <c r="B42" s="56"/>
      <c r="C42" s="56"/>
      <c r="D42" s="56"/>
      <c r="E42" s="56"/>
      <c r="F42" s="56"/>
      <c r="G42" s="56"/>
      <c r="H42" s="56"/>
      <c r="I42" s="56"/>
      <c r="J42" s="56"/>
      <c r="K42" s="56"/>
      <c r="L42" s="56"/>
      <c r="M42" s="56"/>
      <c r="N42" s="56"/>
      <c r="O42" s="56"/>
      <c r="P42" s="56"/>
      <c r="Q42" s="4"/>
    </row>
    <row r="43" spans="1:17" ht="13.5" customHeight="1" thickBot="1" x14ac:dyDescent="0.25">
      <c r="A43" s="4"/>
      <c r="B43" s="124" t="s">
        <v>8</v>
      </c>
      <c r="C43" s="125"/>
      <c r="D43" s="125"/>
      <c r="E43" s="125"/>
      <c r="F43" s="125"/>
      <c r="G43" s="125"/>
      <c r="H43" s="125"/>
      <c r="I43" s="125"/>
      <c r="J43" s="125"/>
      <c r="K43" s="125"/>
      <c r="L43" s="125"/>
      <c r="M43" s="125"/>
      <c r="N43" s="125"/>
      <c r="O43" s="125"/>
      <c r="P43" s="126"/>
      <c r="Q43" s="4"/>
    </row>
    <row r="44" spans="1:17" ht="3" customHeight="1" thickBot="1" x14ac:dyDescent="0.25">
      <c r="A44" s="4"/>
      <c r="B44" s="29"/>
      <c r="C44" s="28"/>
      <c r="D44" s="28"/>
      <c r="E44" s="28"/>
      <c r="F44" s="28"/>
      <c r="G44" s="28"/>
      <c r="H44" s="28"/>
      <c r="I44" s="28"/>
      <c r="J44" s="28"/>
      <c r="K44" s="28"/>
      <c r="L44" s="28"/>
      <c r="M44" s="28"/>
      <c r="N44" s="28"/>
      <c r="O44" s="28"/>
      <c r="P44" s="30"/>
      <c r="Q44" s="4"/>
    </row>
    <row r="45" spans="1:17" x14ac:dyDescent="0.2">
      <c r="A45" s="4"/>
      <c r="B45" s="127"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128"/>
      <c r="C46" s="16" t="s">
        <v>10</v>
      </c>
      <c r="D46" s="17"/>
      <c r="E46" s="17"/>
      <c r="F46" s="65"/>
      <c r="G46" s="19"/>
      <c r="H46" s="19"/>
      <c r="I46" s="18">
        <f>'1.1.Registro Cumplimiento de In'!D10</f>
        <v>1</v>
      </c>
      <c r="J46" s="19"/>
      <c r="K46" s="19"/>
      <c r="L46" s="65"/>
      <c r="M46" s="19"/>
      <c r="N46" s="19"/>
      <c r="O46" s="18">
        <f>'1.1.Registro Cumplimiento de In'!F10</f>
        <v>1</v>
      </c>
      <c r="P46" s="18">
        <f>'1.1.Registro Cumplimiento de In'!H10</f>
        <v>1</v>
      </c>
      <c r="Q46" s="4"/>
    </row>
    <row r="47" spans="1:17" ht="6" customHeight="1" thickBot="1" x14ac:dyDescent="0.25">
      <c r="A47" s="4"/>
      <c r="B47" s="57">
        <v>0.9</v>
      </c>
      <c r="C47" s="58"/>
      <c r="D47" s="58"/>
      <c r="E47" s="58"/>
      <c r="F47" s="59">
        <f>+$C$26</f>
        <v>0.85</v>
      </c>
      <c r="G47" s="58"/>
      <c r="H47" s="58"/>
      <c r="I47" s="59">
        <f>+$C$26</f>
        <v>0.85</v>
      </c>
      <c r="J47" s="58"/>
      <c r="K47" s="58"/>
      <c r="L47" s="59">
        <f>+$C$26</f>
        <v>0.85</v>
      </c>
      <c r="M47" s="58"/>
      <c r="N47" s="58"/>
      <c r="O47" s="59">
        <f>+$C$26</f>
        <v>0.85</v>
      </c>
      <c r="P47" s="59">
        <f>+$C$26</f>
        <v>0.85</v>
      </c>
      <c r="Q47" s="4"/>
    </row>
    <row r="48" spans="1:17" ht="22.5" customHeight="1" thickBot="1" x14ac:dyDescent="0.25">
      <c r="A48" s="4"/>
      <c r="B48" s="129" t="s">
        <v>21</v>
      </c>
      <c r="C48" s="130"/>
      <c r="D48" s="130"/>
      <c r="E48" s="130"/>
      <c r="F48" s="130"/>
      <c r="G48" s="130"/>
      <c r="H48" s="130"/>
      <c r="I48" s="130"/>
      <c r="J48" s="130"/>
      <c r="K48" s="130"/>
      <c r="L48" s="130"/>
      <c r="M48" s="130"/>
      <c r="N48" s="130"/>
      <c r="O48" s="130"/>
      <c r="P48" s="131"/>
      <c r="Q48" s="4"/>
    </row>
    <row r="49" spans="1:17" x14ac:dyDescent="0.2">
      <c r="A49" s="4"/>
      <c r="B49" s="114"/>
      <c r="C49" s="115"/>
      <c r="D49" s="115"/>
      <c r="E49" s="115"/>
      <c r="F49" s="115"/>
      <c r="G49" s="115"/>
      <c r="H49" s="115"/>
      <c r="I49" s="115"/>
      <c r="J49" s="115"/>
      <c r="K49" s="115"/>
      <c r="L49" s="115"/>
      <c r="M49" s="115"/>
      <c r="N49" s="115"/>
      <c r="O49" s="115"/>
      <c r="P49" s="116"/>
      <c r="Q49" s="4"/>
    </row>
    <row r="50" spans="1:17" x14ac:dyDescent="0.2">
      <c r="A50" s="4"/>
      <c r="B50" s="117"/>
      <c r="C50" s="118"/>
      <c r="D50" s="118"/>
      <c r="E50" s="118"/>
      <c r="F50" s="118"/>
      <c r="G50" s="118"/>
      <c r="H50" s="118"/>
      <c r="I50" s="118"/>
      <c r="J50" s="118"/>
      <c r="K50" s="118"/>
      <c r="L50" s="118"/>
      <c r="M50" s="118"/>
      <c r="N50" s="118"/>
      <c r="O50" s="118"/>
      <c r="P50" s="119"/>
      <c r="Q50" s="4"/>
    </row>
    <row r="51" spans="1:17" x14ac:dyDescent="0.2">
      <c r="A51" s="4"/>
      <c r="B51" s="117"/>
      <c r="C51" s="118"/>
      <c r="D51" s="118"/>
      <c r="E51" s="118"/>
      <c r="F51" s="118"/>
      <c r="G51" s="118"/>
      <c r="H51" s="118"/>
      <c r="I51" s="118"/>
      <c r="J51" s="118"/>
      <c r="K51" s="118"/>
      <c r="L51" s="118"/>
      <c r="M51" s="118"/>
      <c r="N51" s="118"/>
      <c r="O51" s="118"/>
      <c r="P51" s="119"/>
      <c r="Q51" s="4"/>
    </row>
    <row r="52" spans="1:17" x14ac:dyDescent="0.2">
      <c r="A52" s="4"/>
      <c r="B52" s="117"/>
      <c r="C52" s="118"/>
      <c r="D52" s="118"/>
      <c r="E52" s="118"/>
      <c r="F52" s="118"/>
      <c r="G52" s="118"/>
      <c r="H52" s="118"/>
      <c r="I52" s="118"/>
      <c r="J52" s="118"/>
      <c r="K52" s="118"/>
      <c r="L52" s="118"/>
      <c r="M52" s="118"/>
      <c r="N52" s="118"/>
      <c r="O52" s="118"/>
      <c r="P52" s="119"/>
      <c r="Q52" s="4"/>
    </row>
    <row r="53" spans="1:17" x14ac:dyDescent="0.2">
      <c r="A53" s="4"/>
      <c r="B53" s="117"/>
      <c r="C53" s="118"/>
      <c r="D53" s="118"/>
      <c r="E53" s="118"/>
      <c r="F53" s="118"/>
      <c r="G53" s="118"/>
      <c r="H53" s="118"/>
      <c r="I53" s="118"/>
      <c r="J53" s="118"/>
      <c r="K53" s="118"/>
      <c r="L53" s="118"/>
      <c r="M53" s="118"/>
      <c r="N53" s="118"/>
      <c r="O53" s="118"/>
      <c r="P53" s="119"/>
      <c r="Q53" s="4"/>
    </row>
    <row r="54" spans="1:17" x14ac:dyDescent="0.2">
      <c r="A54" s="4"/>
      <c r="B54" s="117"/>
      <c r="C54" s="118"/>
      <c r="D54" s="118"/>
      <c r="E54" s="118"/>
      <c r="F54" s="118"/>
      <c r="G54" s="118"/>
      <c r="H54" s="118"/>
      <c r="I54" s="118"/>
      <c r="J54" s="118"/>
      <c r="K54" s="118"/>
      <c r="L54" s="118"/>
      <c r="M54" s="118"/>
      <c r="N54" s="118"/>
      <c r="O54" s="118"/>
      <c r="P54" s="119"/>
      <c r="Q54" s="4"/>
    </row>
    <row r="55" spans="1:17" x14ac:dyDescent="0.2">
      <c r="A55" s="4"/>
      <c r="B55" s="117"/>
      <c r="C55" s="118"/>
      <c r="D55" s="118"/>
      <c r="E55" s="118"/>
      <c r="F55" s="118"/>
      <c r="G55" s="118"/>
      <c r="H55" s="118"/>
      <c r="I55" s="118"/>
      <c r="J55" s="118"/>
      <c r="K55" s="118"/>
      <c r="L55" s="118"/>
      <c r="M55" s="118"/>
      <c r="N55" s="118"/>
      <c r="O55" s="118"/>
      <c r="P55" s="119"/>
      <c r="Q55" s="4"/>
    </row>
    <row r="56" spans="1:17" x14ac:dyDescent="0.2">
      <c r="A56" s="4"/>
      <c r="B56" s="117"/>
      <c r="C56" s="118"/>
      <c r="D56" s="118"/>
      <c r="E56" s="118"/>
      <c r="F56" s="118"/>
      <c r="G56" s="118"/>
      <c r="H56" s="118"/>
      <c r="I56" s="118"/>
      <c r="J56" s="118"/>
      <c r="K56" s="118"/>
      <c r="L56" s="118"/>
      <c r="M56" s="118"/>
      <c r="N56" s="118"/>
      <c r="O56" s="118"/>
      <c r="P56" s="119"/>
      <c r="Q56" s="4"/>
    </row>
    <row r="57" spans="1:17" x14ac:dyDescent="0.2">
      <c r="A57" s="4"/>
      <c r="B57" s="117"/>
      <c r="C57" s="118"/>
      <c r="D57" s="118"/>
      <c r="E57" s="118"/>
      <c r="F57" s="118"/>
      <c r="G57" s="118"/>
      <c r="H57" s="118"/>
      <c r="I57" s="118"/>
      <c r="J57" s="118"/>
      <c r="K57" s="118"/>
      <c r="L57" s="118"/>
      <c r="M57" s="118"/>
      <c r="N57" s="118"/>
      <c r="O57" s="118"/>
      <c r="P57" s="119"/>
      <c r="Q57" s="4"/>
    </row>
    <row r="58" spans="1:17" x14ac:dyDescent="0.2">
      <c r="A58" s="4"/>
      <c r="B58" s="117"/>
      <c r="C58" s="118"/>
      <c r="D58" s="118"/>
      <c r="E58" s="118"/>
      <c r="F58" s="118"/>
      <c r="G58" s="118"/>
      <c r="H58" s="118"/>
      <c r="I58" s="118"/>
      <c r="J58" s="118"/>
      <c r="K58" s="118"/>
      <c r="L58" s="118"/>
      <c r="M58" s="118"/>
      <c r="N58" s="118"/>
      <c r="O58" s="118"/>
      <c r="P58" s="119"/>
      <c r="Q58" s="4"/>
    </row>
    <row r="59" spans="1:17" x14ac:dyDescent="0.2">
      <c r="A59" s="4"/>
      <c r="B59" s="117"/>
      <c r="C59" s="118"/>
      <c r="D59" s="118"/>
      <c r="E59" s="118"/>
      <c r="F59" s="118"/>
      <c r="G59" s="118"/>
      <c r="H59" s="118"/>
      <c r="I59" s="118"/>
      <c r="J59" s="118"/>
      <c r="K59" s="118"/>
      <c r="L59" s="118"/>
      <c r="M59" s="118"/>
      <c r="N59" s="118"/>
      <c r="O59" s="118"/>
      <c r="P59" s="119"/>
      <c r="Q59" s="4"/>
    </row>
    <row r="60" spans="1:17" x14ac:dyDescent="0.2">
      <c r="A60" s="4"/>
      <c r="B60" s="117"/>
      <c r="C60" s="118"/>
      <c r="D60" s="118"/>
      <c r="E60" s="118"/>
      <c r="F60" s="118"/>
      <c r="G60" s="118"/>
      <c r="H60" s="118"/>
      <c r="I60" s="118"/>
      <c r="J60" s="118"/>
      <c r="K60" s="118"/>
      <c r="L60" s="118"/>
      <c r="M60" s="118"/>
      <c r="N60" s="118"/>
      <c r="O60" s="118"/>
      <c r="P60" s="119"/>
      <c r="Q60" s="4"/>
    </row>
    <row r="61" spans="1:17" x14ac:dyDescent="0.2">
      <c r="A61" s="4"/>
      <c r="B61" s="117"/>
      <c r="C61" s="118"/>
      <c r="D61" s="118"/>
      <c r="E61" s="118"/>
      <c r="F61" s="118"/>
      <c r="G61" s="118"/>
      <c r="H61" s="118"/>
      <c r="I61" s="118"/>
      <c r="J61" s="118"/>
      <c r="K61" s="118"/>
      <c r="L61" s="118"/>
      <c r="M61" s="118"/>
      <c r="N61" s="118"/>
      <c r="O61" s="118"/>
      <c r="P61" s="119"/>
      <c r="Q61" s="4"/>
    </row>
    <row r="62" spans="1:17" x14ac:dyDescent="0.2">
      <c r="A62" s="4"/>
      <c r="B62" s="117"/>
      <c r="C62" s="118"/>
      <c r="D62" s="118"/>
      <c r="E62" s="118"/>
      <c r="F62" s="118"/>
      <c r="G62" s="118"/>
      <c r="H62" s="118"/>
      <c r="I62" s="118"/>
      <c r="J62" s="118"/>
      <c r="K62" s="118"/>
      <c r="L62" s="118"/>
      <c r="M62" s="118"/>
      <c r="N62" s="118"/>
      <c r="O62" s="118"/>
      <c r="P62" s="119"/>
      <c r="Q62" s="4"/>
    </row>
    <row r="63" spans="1:17" x14ac:dyDescent="0.2">
      <c r="A63" s="4"/>
      <c r="B63" s="117"/>
      <c r="C63" s="118"/>
      <c r="D63" s="118"/>
      <c r="E63" s="118"/>
      <c r="F63" s="118"/>
      <c r="G63" s="118"/>
      <c r="H63" s="118"/>
      <c r="I63" s="118"/>
      <c r="J63" s="118"/>
      <c r="K63" s="118"/>
      <c r="L63" s="118"/>
      <c r="M63" s="118"/>
      <c r="N63" s="118"/>
      <c r="O63" s="118"/>
      <c r="P63" s="119"/>
      <c r="Q63" s="4"/>
    </row>
    <row r="64" spans="1:17" ht="13.5" thickBot="1" x14ac:dyDescent="0.25">
      <c r="A64" s="4"/>
      <c r="B64" s="120"/>
      <c r="C64" s="121"/>
      <c r="D64" s="121"/>
      <c r="E64" s="121"/>
      <c r="F64" s="121"/>
      <c r="G64" s="121"/>
      <c r="H64" s="121"/>
      <c r="I64" s="121"/>
      <c r="J64" s="121"/>
      <c r="K64" s="121"/>
      <c r="L64" s="121"/>
      <c r="M64" s="121"/>
      <c r="N64" s="121"/>
      <c r="O64" s="121"/>
      <c r="P64" s="122"/>
      <c r="Q64" s="4"/>
    </row>
    <row r="65" spans="1:19" s="5" customFormat="1" ht="3" customHeight="1" thickBot="1" x14ac:dyDescent="0.25">
      <c r="A65" s="123"/>
      <c r="B65" s="123"/>
      <c r="C65" s="123"/>
      <c r="D65" s="123"/>
      <c r="E65" s="123"/>
      <c r="F65" s="123"/>
      <c r="G65" s="123"/>
      <c r="H65" s="123"/>
      <c r="I65" s="123"/>
      <c r="J65" s="123"/>
      <c r="K65" s="123"/>
      <c r="L65" s="123"/>
      <c r="M65" s="123"/>
      <c r="N65" s="123"/>
      <c r="O65" s="123"/>
      <c r="P65" s="123"/>
      <c r="Q65" s="123"/>
      <c r="S65" s="60"/>
    </row>
    <row r="66" spans="1:19" ht="15" customHeight="1" x14ac:dyDescent="0.2">
      <c r="A66" s="4"/>
      <c r="B66" s="112" t="s">
        <v>5</v>
      </c>
      <c r="C66" s="109" t="s">
        <v>133</v>
      </c>
      <c r="D66" s="110"/>
      <c r="E66" s="110"/>
      <c r="F66" s="110"/>
      <c r="G66" s="110"/>
      <c r="H66" s="110"/>
      <c r="I66" s="110"/>
      <c r="J66" s="110"/>
      <c r="K66" s="110"/>
      <c r="L66" s="110"/>
      <c r="M66" s="110"/>
      <c r="N66" s="110"/>
      <c r="O66" s="110"/>
      <c r="P66" s="111"/>
      <c r="Q66" s="4"/>
    </row>
    <row r="67" spans="1:19" ht="91.5" customHeight="1" x14ac:dyDescent="0.2">
      <c r="A67" s="4"/>
      <c r="B67" s="113"/>
      <c r="C67" s="100" t="s">
        <v>198</v>
      </c>
      <c r="D67" s="101"/>
      <c r="E67" s="101"/>
      <c r="F67" s="101"/>
      <c r="G67" s="101"/>
      <c r="H67" s="101"/>
      <c r="I67" s="101"/>
      <c r="J67" s="101"/>
      <c r="K67" s="101"/>
      <c r="L67" s="101"/>
      <c r="M67" s="101"/>
      <c r="N67" s="101"/>
      <c r="O67" s="101"/>
      <c r="P67" s="102"/>
      <c r="Q67" s="4"/>
    </row>
    <row r="68" spans="1:19" ht="15" customHeight="1" x14ac:dyDescent="0.2">
      <c r="A68" s="4"/>
      <c r="B68" s="113"/>
      <c r="C68" s="103" t="s">
        <v>134</v>
      </c>
      <c r="D68" s="104"/>
      <c r="E68" s="104"/>
      <c r="F68" s="104"/>
      <c r="G68" s="104"/>
      <c r="H68" s="104"/>
      <c r="I68" s="104"/>
      <c r="J68" s="104"/>
      <c r="K68" s="104"/>
      <c r="L68" s="104"/>
      <c r="M68" s="104"/>
      <c r="N68" s="104"/>
      <c r="O68" s="104"/>
      <c r="P68" s="105"/>
      <c r="Q68" s="4"/>
    </row>
    <row r="69" spans="1:19" ht="82.5" customHeight="1" thickBot="1" x14ac:dyDescent="0.25">
      <c r="A69" s="4"/>
      <c r="B69" s="113"/>
      <c r="C69" s="100" t="s">
        <v>205</v>
      </c>
      <c r="D69" s="260"/>
      <c r="E69" s="260"/>
      <c r="F69" s="260"/>
      <c r="G69" s="260"/>
      <c r="H69" s="260"/>
      <c r="I69" s="260"/>
      <c r="J69" s="260"/>
      <c r="K69" s="260"/>
      <c r="L69" s="260"/>
      <c r="M69" s="260"/>
      <c r="N69" s="260"/>
      <c r="O69" s="260"/>
      <c r="P69" s="261"/>
      <c r="Q69" s="4"/>
    </row>
    <row r="70" spans="1:19" ht="30.75" customHeight="1" thickBot="1" x14ac:dyDescent="0.25">
      <c r="A70" s="4"/>
      <c r="B70" s="61" t="s">
        <v>42</v>
      </c>
      <c r="C70" s="95" t="s">
        <v>185</v>
      </c>
      <c r="D70" s="96"/>
      <c r="E70" s="96"/>
      <c r="F70" s="96"/>
      <c r="G70" s="96"/>
      <c r="H70" s="96"/>
      <c r="I70" s="96"/>
      <c r="J70" s="96"/>
      <c r="K70" s="96"/>
      <c r="L70" s="96"/>
      <c r="M70" s="96"/>
      <c r="N70" s="96"/>
      <c r="O70" s="96"/>
      <c r="P70" s="97"/>
      <c r="Q70" s="4"/>
    </row>
    <row r="71" spans="1:19" ht="27.75" customHeight="1" thickBot="1" x14ac:dyDescent="0.25">
      <c r="A71" s="4"/>
      <c r="B71" s="61" t="s">
        <v>55</v>
      </c>
      <c r="C71" s="98" t="s">
        <v>56</v>
      </c>
      <c r="D71" s="98"/>
      <c r="E71" s="98"/>
      <c r="F71" s="98"/>
      <c r="G71" s="98"/>
      <c r="H71" s="98"/>
      <c r="I71" s="98"/>
      <c r="J71" s="98"/>
      <c r="K71" s="98"/>
      <c r="L71" s="98"/>
      <c r="M71" s="98"/>
      <c r="N71" s="98"/>
      <c r="O71" s="98"/>
      <c r="P71" s="99"/>
      <c r="Q71" s="4"/>
    </row>
    <row r="72" spans="1:19" x14ac:dyDescent="0.2">
      <c r="B72" s="2"/>
    </row>
    <row r="73" spans="1:19" x14ac:dyDescent="0.2">
      <c r="B73" s="2"/>
    </row>
    <row r="74" spans="1:19" x14ac:dyDescent="0.2">
      <c r="B74" s="2"/>
      <c r="C74" s="6"/>
    </row>
    <row r="75" spans="1:19" hidden="1" x14ac:dyDescent="0.2">
      <c r="B75" s="2"/>
      <c r="C75" s="2">
        <v>2018</v>
      </c>
    </row>
    <row r="76" spans="1:19" hidden="1" x14ac:dyDescent="0.2">
      <c r="B76" s="2"/>
      <c r="C76" s="2">
        <v>2019</v>
      </c>
    </row>
    <row r="77" spans="1:19" x14ac:dyDescent="0.2">
      <c r="B77" s="2"/>
    </row>
    <row r="78" spans="1:19" x14ac:dyDescent="0.2">
      <c r="B78" s="2"/>
    </row>
    <row r="79" spans="1:19" x14ac:dyDescent="0.2">
      <c r="B79" s="2"/>
    </row>
    <row r="80" spans="1:19" x14ac:dyDescent="0.2">
      <c r="B80" s="2"/>
    </row>
    <row r="81" spans="2:17" x14ac:dyDescent="0.2">
      <c r="B81" s="2"/>
    </row>
    <row r="82" spans="2:17" s="3" customFormat="1" x14ac:dyDescent="0.2"/>
    <row r="83" spans="2:17" s="3" customFormat="1" x14ac:dyDescent="0.2">
      <c r="B83" s="46"/>
      <c r="C83" s="46"/>
      <c r="D83" s="46"/>
      <c r="E83" s="46"/>
      <c r="F83" s="46"/>
      <c r="G83" s="46"/>
      <c r="H83" s="46"/>
      <c r="I83" s="46"/>
      <c r="J83" s="46"/>
      <c r="K83" s="46"/>
      <c r="L83" s="46"/>
      <c r="M83" s="46"/>
      <c r="N83" s="46"/>
      <c r="O83" s="46"/>
    </row>
    <row r="84" spans="2:17" s="3" customFormat="1" x14ac:dyDescent="0.2">
      <c r="B84" s="46"/>
      <c r="C84" s="46"/>
      <c r="D84" s="46"/>
      <c r="E84" s="46"/>
      <c r="F84" s="46"/>
      <c r="G84" s="46"/>
      <c r="H84" s="46"/>
      <c r="I84" s="46"/>
      <c r="J84" s="46"/>
      <c r="K84" s="46"/>
      <c r="L84" s="46"/>
      <c r="M84" s="46"/>
      <c r="N84" s="46"/>
      <c r="O84" s="46"/>
    </row>
    <row r="85" spans="2:17" s="3" customFormat="1" x14ac:dyDescent="0.2">
      <c r="B85" s="46"/>
      <c r="C85" s="46"/>
      <c r="D85" s="46"/>
      <c r="E85" s="46"/>
      <c r="F85" s="46"/>
      <c r="G85" s="46"/>
      <c r="H85" s="46"/>
      <c r="I85" s="46"/>
      <c r="J85" s="46"/>
      <c r="K85" s="46"/>
      <c r="L85" s="46"/>
      <c r="M85" s="46"/>
      <c r="N85" s="46"/>
      <c r="O85" s="46"/>
    </row>
    <row r="86" spans="2:17" s="3" customFormat="1" x14ac:dyDescent="0.2">
      <c r="B86" s="46"/>
      <c r="C86" s="46"/>
      <c r="D86" s="46"/>
      <c r="E86" s="46"/>
      <c r="F86" s="46"/>
      <c r="G86" s="46"/>
      <c r="H86" s="46"/>
      <c r="I86" s="46"/>
      <c r="J86" s="46"/>
      <c r="K86" s="46"/>
      <c r="L86" s="46"/>
      <c r="M86" s="46"/>
      <c r="N86" s="46"/>
      <c r="O86" s="46"/>
    </row>
    <row r="87" spans="2:17" s="3" customFormat="1" x14ac:dyDescent="0.2">
      <c r="B87" s="41"/>
      <c r="C87" s="41"/>
      <c r="D87" s="41"/>
      <c r="E87" s="41"/>
      <c r="F87" s="41"/>
      <c r="G87" s="46"/>
      <c r="H87" s="46"/>
      <c r="I87" s="46"/>
      <c r="J87" s="46"/>
      <c r="K87" s="46"/>
      <c r="L87" s="46"/>
      <c r="M87" s="46"/>
      <c r="N87" s="46"/>
      <c r="O87" s="46"/>
    </row>
    <row r="88" spans="2:17" s="3" customFormat="1" x14ac:dyDescent="0.2">
      <c r="B88" s="41"/>
      <c r="C88" s="41"/>
      <c r="D88" s="41"/>
      <c r="E88" s="41"/>
      <c r="F88" s="41"/>
      <c r="G88" s="46"/>
      <c r="H88" s="46"/>
      <c r="I88" s="46"/>
      <c r="J88" s="46"/>
      <c r="K88" s="46"/>
      <c r="L88" s="46"/>
      <c r="M88" s="46"/>
      <c r="N88" s="46"/>
      <c r="O88" s="46"/>
    </row>
    <row r="89" spans="2:17" s="3" customFormat="1" x14ac:dyDescent="0.2">
      <c r="B89" s="41"/>
      <c r="C89" s="41"/>
      <c r="D89" s="41"/>
      <c r="E89" s="41"/>
      <c r="F89" s="41"/>
      <c r="G89" s="46"/>
      <c r="H89" s="46"/>
      <c r="I89" s="46"/>
      <c r="J89" s="46"/>
      <c r="K89" s="46"/>
      <c r="L89" s="46"/>
      <c r="M89" s="46"/>
      <c r="N89" s="46"/>
      <c r="O89" s="46"/>
    </row>
    <row r="90" spans="2:17" s="3" customFormat="1" x14ac:dyDescent="0.2">
      <c r="B90" s="41"/>
      <c r="C90" s="41"/>
      <c r="D90" s="41"/>
      <c r="E90" s="41"/>
      <c r="F90" s="41"/>
      <c r="G90" s="46"/>
      <c r="H90" s="46"/>
      <c r="I90" s="46"/>
      <c r="J90" s="46"/>
      <c r="K90" s="46"/>
      <c r="L90" s="46"/>
      <c r="M90" s="46"/>
      <c r="N90" s="46"/>
      <c r="O90" s="46"/>
    </row>
    <row r="91" spans="2:17" s="3" customFormat="1" x14ac:dyDescent="0.2">
      <c r="B91" s="41"/>
      <c r="C91" s="41"/>
      <c r="D91" s="41"/>
      <c r="E91" s="41"/>
      <c r="F91" s="41"/>
      <c r="G91" s="46"/>
      <c r="H91" s="46"/>
      <c r="I91" s="46"/>
      <c r="J91" s="46"/>
      <c r="K91" s="46"/>
      <c r="L91" s="46"/>
      <c r="M91" s="46"/>
      <c r="N91" s="46"/>
      <c r="O91" s="46"/>
    </row>
    <row r="92" spans="2:17" s="3" customFormat="1" x14ac:dyDescent="0.2">
      <c r="B92" s="41"/>
      <c r="C92" s="41"/>
      <c r="D92" s="41"/>
      <c r="E92" s="41"/>
      <c r="F92" s="41"/>
      <c r="G92" s="46"/>
      <c r="H92" s="46"/>
      <c r="I92" s="46"/>
      <c r="J92" s="46"/>
      <c r="K92" s="46"/>
      <c r="L92" s="46"/>
      <c r="M92" s="46"/>
      <c r="N92" s="46"/>
      <c r="O92" s="46"/>
    </row>
    <row r="93" spans="2:17" s="3" customFormat="1" x14ac:dyDescent="0.2">
      <c r="B93" s="41"/>
      <c r="C93" s="41"/>
      <c r="D93" s="41"/>
      <c r="E93" s="41"/>
      <c r="F93" s="41"/>
      <c r="G93" s="46"/>
      <c r="H93" s="46"/>
      <c r="I93" s="46"/>
      <c r="J93" s="46"/>
      <c r="K93" s="46"/>
      <c r="L93" s="46"/>
      <c r="M93" s="46"/>
      <c r="N93" s="46"/>
      <c r="O93" s="46"/>
      <c r="P93" s="40"/>
    </row>
    <row r="94" spans="2:17" s="3" customFormat="1" x14ac:dyDescent="0.2">
      <c r="B94" s="41"/>
      <c r="C94" s="41"/>
      <c r="D94" s="41"/>
      <c r="E94" s="41"/>
      <c r="F94" s="41"/>
      <c r="G94" s="46"/>
      <c r="H94" s="46"/>
      <c r="I94" s="46"/>
      <c r="J94" s="46"/>
      <c r="K94" s="46"/>
      <c r="L94" s="46"/>
      <c r="M94" s="46"/>
      <c r="N94" s="46"/>
      <c r="O94" s="46"/>
      <c r="P94" s="40"/>
    </row>
    <row r="95" spans="2:17" s="3" customFormat="1" x14ac:dyDescent="0.2">
      <c r="B95" s="41"/>
      <c r="C95" s="41"/>
      <c r="D95" s="41"/>
      <c r="E95" s="41"/>
      <c r="F95" s="41"/>
      <c r="G95" s="46"/>
      <c r="H95" s="46"/>
      <c r="I95" s="46"/>
      <c r="J95" s="46"/>
      <c r="K95" s="46"/>
      <c r="L95" s="46"/>
      <c r="M95" s="46"/>
      <c r="N95" s="46"/>
      <c r="O95" s="46"/>
      <c r="P95" s="40"/>
    </row>
    <row r="96" spans="2:17" s="3" customFormat="1" x14ac:dyDescent="0.2">
      <c r="B96" s="41"/>
      <c r="C96" s="41"/>
      <c r="D96" s="41"/>
      <c r="E96" s="41"/>
      <c r="F96" s="41"/>
      <c r="G96" s="46"/>
      <c r="H96" s="46"/>
      <c r="I96" s="46"/>
      <c r="J96" s="46"/>
      <c r="K96" s="46"/>
      <c r="L96" s="46"/>
      <c r="M96" s="46"/>
      <c r="N96" s="46"/>
      <c r="O96" s="46"/>
      <c r="P96" s="40"/>
      <c r="Q96" s="7" t="s">
        <v>47</v>
      </c>
    </row>
    <row r="97" spans="2:17" s="3" customFormat="1" x14ac:dyDescent="0.2">
      <c r="B97" s="8"/>
      <c r="C97" s="8"/>
      <c r="D97" s="41"/>
      <c r="E97" s="41"/>
      <c r="F97" s="41"/>
      <c r="G97" s="46"/>
      <c r="H97" s="46"/>
      <c r="I97" s="46"/>
      <c r="J97" s="46"/>
      <c r="K97" s="46"/>
      <c r="L97" s="46"/>
      <c r="M97" s="46"/>
      <c r="N97" s="46"/>
      <c r="O97" s="46"/>
      <c r="P97" s="40"/>
      <c r="Q97" s="7" t="s">
        <v>48</v>
      </c>
    </row>
    <row r="98" spans="2:17" s="3" customFormat="1" x14ac:dyDescent="0.2">
      <c r="B98" s="8"/>
      <c r="C98" s="8"/>
      <c r="D98" s="41"/>
      <c r="E98" s="41"/>
      <c r="F98" s="41"/>
      <c r="G98" s="46"/>
      <c r="H98" s="46"/>
      <c r="I98" s="46"/>
      <c r="J98" s="46"/>
      <c r="K98" s="46"/>
      <c r="L98" s="46"/>
      <c r="M98" s="46"/>
      <c r="N98" s="46"/>
      <c r="O98" s="46"/>
      <c r="P98" s="40"/>
      <c r="Q98" s="7" t="s">
        <v>50</v>
      </c>
    </row>
    <row r="99" spans="2:17" s="3" customFormat="1" x14ac:dyDescent="0.2">
      <c r="B99" s="8"/>
      <c r="C99" s="8"/>
      <c r="D99" s="41"/>
      <c r="E99" s="41"/>
      <c r="F99" s="41"/>
      <c r="G99" s="46"/>
      <c r="H99" s="46"/>
      <c r="I99" s="46"/>
      <c r="J99" s="46"/>
      <c r="K99" s="46"/>
      <c r="L99" s="46"/>
      <c r="M99" s="46"/>
      <c r="N99" s="46"/>
      <c r="O99" s="46"/>
      <c r="P99" s="40"/>
      <c r="Q99" s="7" t="s">
        <v>49</v>
      </c>
    </row>
    <row r="100" spans="2:17" s="3" customFormat="1" x14ac:dyDescent="0.2">
      <c r="B100" s="41"/>
      <c r="C100" s="8"/>
      <c r="D100" s="41"/>
      <c r="E100" s="41"/>
      <c r="F100" s="41"/>
      <c r="G100" s="46"/>
      <c r="H100" s="46"/>
      <c r="I100" s="46"/>
      <c r="J100" s="46"/>
      <c r="K100" s="46"/>
      <c r="L100" s="46"/>
      <c r="M100" s="47"/>
      <c r="N100" s="46"/>
      <c r="O100" s="46"/>
      <c r="P100" s="40"/>
      <c r="Q100" s="7" t="s">
        <v>51</v>
      </c>
    </row>
    <row r="101" spans="2:17" s="3" customFormat="1" x14ac:dyDescent="0.2">
      <c r="B101" s="41"/>
      <c r="C101" s="8"/>
      <c r="D101" s="41"/>
      <c r="E101" s="41"/>
      <c r="F101" s="41"/>
      <c r="G101" s="46"/>
      <c r="H101" s="46"/>
      <c r="I101" s="46"/>
      <c r="J101" s="46"/>
      <c r="K101" s="46"/>
      <c r="L101" s="46"/>
      <c r="M101" s="46"/>
      <c r="N101" s="46" t="s">
        <v>46</v>
      </c>
      <c r="O101" s="46"/>
      <c r="P101" s="40"/>
      <c r="Q101" s="7" t="s">
        <v>52</v>
      </c>
    </row>
    <row r="102" spans="2:17" s="3" customFormat="1" x14ac:dyDescent="0.2">
      <c r="B102" s="41"/>
      <c r="C102" s="8"/>
      <c r="D102" s="41"/>
      <c r="E102" s="41"/>
      <c r="F102" s="41"/>
      <c r="G102" s="46"/>
      <c r="H102" s="46"/>
      <c r="I102" s="46"/>
      <c r="J102" s="46"/>
      <c r="K102" s="46"/>
      <c r="L102" s="46"/>
      <c r="M102" s="46"/>
      <c r="N102" s="46"/>
      <c r="O102" s="46"/>
      <c r="P102" s="40"/>
    </row>
    <row r="103" spans="2:17" s="3" customFormat="1" x14ac:dyDescent="0.2">
      <c r="B103" s="41"/>
      <c r="C103" s="8"/>
      <c r="D103" s="41"/>
      <c r="E103" s="41"/>
      <c r="F103" s="41"/>
      <c r="G103" s="46"/>
      <c r="H103" s="46"/>
      <c r="I103" s="46"/>
      <c r="J103" s="46"/>
      <c r="K103" s="46"/>
      <c r="L103" s="46"/>
      <c r="M103" s="46"/>
      <c r="N103" s="46"/>
      <c r="O103" s="46"/>
      <c r="P103" s="40"/>
    </row>
    <row r="104" spans="2:17" s="3" customFormat="1" x14ac:dyDescent="0.2">
      <c r="B104" s="41"/>
      <c r="C104" s="41"/>
      <c r="D104" s="41"/>
      <c r="E104" s="41"/>
      <c r="F104" s="41"/>
      <c r="G104" s="46"/>
      <c r="H104" s="46"/>
      <c r="I104" s="46"/>
      <c r="J104" s="46"/>
      <c r="K104" s="46"/>
      <c r="L104" s="46"/>
      <c r="M104" s="46"/>
      <c r="N104" s="46"/>
      <c r="O104" s="46"/>
      <c r="P104" s="40"/>
    </row>
    <row r="105" spans="2:17" s="3" customFormat="1" x14ac:dyDescent="0.2">
      <c r="B105" s="41"/>
      <c r="C105" s="41"/>
      <c r="D105" s="41"/>
      <c r="E105" s="41"/>
      <c r="F105" s="41"/>
      <c r="G105" s="46"/>
      <c r="H105" s="46"/>
      <c r="I105" s="46"/>
      <c r="J105" s="46"/>
      <c r="K105" s="46"/>
      <c r="L105" s="46"/>
      <c r="M105" s="46"/>
      <c r="N105" s="46"/>
      <c r="O105" s="46"/>
      <c r="P105" s="40"/>
    </row>
    <row r="106" spans="2:17" s="3" customFormat="1" x14ac:dyDescent="0.2">
      <c r="B106" s="41"/>
      <c r="C106" s="41"/>
      <c r="D106" s="41"/>
      <c r="E106" s="41"/>
      <c r="F106" s="41"/>
      <c r="G106" s="46"/>
      <c r="H106" s="46"/>
      <c r="I106" s="46"/>
      <c r="J106" s="46"/>
      <c r="K106" s="46"/>
      <c r="L106" s="46"/>
      <c r="M106" s="46"/>
      <c r="N106" s="46"/>
      <c r="O106" s="46"/>
      <c r="P106" s="40"/>
      <c r="Q106" s="7">
        <v>2015</v>
      </c>
    </row>
    <row r="107" spans="2:17" s="3" customFormat="1" ht="12.75" customHeight="1" x14ac:dyDescent="0.2">
      <c r="B107" s="41"/>
      <c r="C107" s="41"/>
      <c r="D107" s="41"/>
      <c r="E107" s="41"/>
      <c r="F107" s="41"/>
      <c r="G107" s="46"/>
      <c r="H107" s="46"/>
      <c r="I107" s="46"/>
      <c r="J107" s="46"/>
      <c r="K107" s="46"/>
      <c r="L107" s="46"/>
      <c r="M107" s="46"/>
      <c r="N107" s="46"/>
      <c r="O107" s="46"/>
      <c r="Q107" s="7">
        <v>2016</v>
      </c>
    </row>
    <row r="108" spans="2:17" s="3" customFormat="1" x14ac:dyDescent="0.2">
      <c r="B108" s="41"/>
      <c r="C108" s="41"/>
      <c r="D108" s="41"/>
      <c r="E108" s="41"/>
      <c r="F108" s="41"/>
      <c r="G108" s="46"/>
      <c r="H108" s="46"/>
      <c r="I108" s="46"/>
      <c r="J108" s="46"/>
      <c r="K108" s="46"/>
      <c r="L108" s="46"/>
      <c r="M108" s="46"/>
      <c r="N108" s="46"/>
      <c r="O108" s="46"/>
      <c r="Q108" s="7">
        <v>2017</v>
      </c>
    </row>
    <row r="109" spans="2:17" s="3" customFormat="1" x14ac:dyDescent="0.2">
      <c r="B109" s="41"/>
      <c r="C109" s="41"/>
      <c r="D109" s="41"/>
      <c r="E109" s="41"/>
      <c r="F109" s="41"/>
      <c r="G109" s="46"/>
      <c r="H109" s="46"/>
      <c r="I109" s="46"/>
      <c r="J109" s="46"/>
      <c r="K109" s="46"/>
      <c r="L109" s="46"/>
      <c r="M109" s="46"/>
      <c r="N109" s="46"/>
      <c r="O109" s="46"/>
      <c r="Q109" s="7">
        <v>2018</v>
      </c>
    </row>
    <row r="110" spans="2:17" s="3" customFormat="1" x14ac:dyDescent="0.2">
      <c r="B110" s="41"/>
      <c r="C110" s="41"/>
      <c r="D110" s="41"/>
      <c r="E110" s="41"/>
      <c r="F110" s="41"/>
      <c r="G110" s="46"/>
      <c r="H110" s="46"/>
      <c r="I110" s="46"/>
      <c r="J110" s="46"/>
      <c r="K110" s="46"/>
      <c r="L110" s="46"/>
      <c r="M110" s="46"/>
      <c r="N110" s="46"/>
      <c r="O110" s="46"/>
    </row>
    <row r="111" spans="2:17" s="3" customFormat="1" x14ac:dyDescent="0.2">
      <c r="B111" s="41"/>
      <c r="C111" s="41"/>
      <c r="D111" s="41"/>
      <c r="E111" s="41"/>
      <c r="F111" s="41"/>
      <c r="G111" s="46"/>
      <c r="H111" s="46"/>
      <c r="I111" s="46"/>
      <c r="J111" s="46"/>
      <c r="K111" s="46"/>
      <c r="L111" s="46"/>
      <c r="M111" s="46"/>
      <c r="N111" s="46"/>
      <c r="O111" s="46"/>
    </row>
    <row r="112" spans="2:17" s="3" customFormat="1" x14ac:dyDescent="0.2">
      <c r="B112" s="42"/>
      <c r="C112" s="41"/>
      <c r="D112" s="41"/>
      <c r="E112" s="41"/>
      <c r="F112" s="41"/>
      <c r="G112" s="46"/>
      <c r="H112" s="46"/>
      <c r="I112" s="46"/>
      <c r="J112" s="46"/>
      <c r="K112" s="46"/>
      <c r="L112" s="46"/>
      <c r="M112" s="46"/>
      <c r="N112" s="46"/>
      <c r="O112" s="46"/>
    </row>
    <row r="113" spans="2:15" s="3" customFormat="1" x14ac:dyDescent="0.2">
      <c r="B113" s="42"/>
      <c r="C113" s="41"/>
      <c r="D113" s="41"/>
      <c r="E113" s="41"/>
      <c r="F113" s="41"/>
      <c r="G113" s="46"/>
      <c r="H113" s="46"/>
      <c r="I113" s="46"/>
      <c r="J113" s="46"/>
      <c r="K113" s="46"/>
      <c r="L113" s="46"/>
      <c r="M113" s="46"/>
      <c r="N113" s="46"/>
      <c r="O113" s="46"/>
    </row>
    <row r="114" spans="2:15" s="3" customFormat="1" x14ac:dyDescent="0.2">
      <c r="B114" s="42"/>
      <c r="C114" s="41"/>
      <c r="D114" s="41"/>
      <c r="E114" s="41"/>
      <c r="F114" s="41"/>
      <c r="G114" s="46"/>
      <c r="H114" s="46"/>
      <c r="I114" s="46"/>
      <c r="J114" s="46"/>
      <c r="K114" s="46"/>
      <c r="L114" s="46"/>
      <c r="M114" s="46"/>
      <c r="N114" s="46"/>
      <c r="O114" s="46"/>
    </row>
    <row r="115" spans="2:15" s="3" customFormat="1" x14ac:dyDescent="0.2">
      <c r="B115" s="42"/>
      <c r="C115" s="41"/>
      <c r="D115" s="41"/>
      <c r="E115" s="41"/>
      <c r="F115" s="41"/>
      <c r="G115" s="46"/>
      <c r="H115" s="46"/>
      <c r="I115" s="46"/>
      <c r="J115" s="46"/>
      <c r="K115" s="46"/>
      <c r="L115" s="46"/>
      <c r="M115" s="46"/>
      <c r="N115" s="46"/>
      <c r="O115" s="46"/>
    </row>
    <row r="116" spans="2:15" s="3" customFormat="1" x14ac:dyDescent="0.2">
      <c r="B116" s="42"/>
      <c r="C116" s="41"/>
      <c r="D116" s="41"/>
      <c r="E116" s="41"/>
      <c r="F116" s="41"/>
      <c r="G116" s="46"/>
      <c r="H116" s="46"/>
      <c r="I116" s="46"/>
      <c r="J116" s="46"/>
      <c r="K116" s="46"/>
      <c r="L116" s="46"/>
      <c r="M116" s="46"/>
      <c r="N116" s="46"/>
      <c r="O116" s="46"/>
    </row>
    <row r="117" spans="2:15" s="3" customFormat="1" x14ac:dyDescent="0.2">
      <c r="B117" s="42"/>
      <c r="C117" s="41"/>
      <c r="D117" s="41"/>
      <c r="E117" s="41"/>
      <c r="F117" s="41"/>
      <c r="G117" s="46"/>
      <c r="H117" s="46"/>
      <c r="I117" s="46"/>
      <c r="J117" s="46"/>
      <c r="K117" s="46"/>
      <c r="L117" s="46"/>
      <c r="M117" s="46"/>
      <c r="N117" s="46"/>
      <c r="O117" s="46"/>
    </row>
    <row r="118" spans="2:15" s="3" customFormat="1" x14ac:dyDescent="0.2">
      <c r="B118" s="42"/>
      <c r="C118" s="41"/>
      <c r="D118" s="41"/>
      <c r="E118" s="41"/>
      <c r="F118" s="41"/>
      <c r="G118" s="46"/>
      <c r="H118" s="46"/>
      <c r="I118" s="46"/>
      <c r="J118" s="46"/>
      <c r="K118" s="46"/>
      <c r="L118" s="46"/>
      <c r="M118" s="46"/>
      <c r="N118" s="46"/>
      <c r="O118" s="46"/>
    </row>
    <row r="119" spans="2:15" s="3" customFormat="1" x14ac:dyDescent="0.2">
      <c r="B119" s="43"/>
      <c r="C119" s="41"/>
      <c r="D119" s="41"/>
      <c r="E119" s="41"/>
      <c r="F119" s="41"/>
      <c r="G119" s="46"/>
      <c r="H119" s="46"/>
      <c r="I119" s="46"/>
      <c r="J119" s="46"/>
      <c r="K119" s="46"/>
      <c r="L119" s="46"/>
      <c r="M119" s="46"/>
      <c r="N119" s="46"/>
      <c r="O119" s="46"/>
    </row>
    <row r="120" spans="2:15" s="3" customFormat="1" x14ac:dyDescent="0.2">
      <c r="B120" s="43"/>
      <c r="C120" s="41"/>
      <c r="D120" s="41"/>
      <c r="E120" s="41"/>
      <c r="F120" s="41"/>
      <c r="G120" s="46"/>
      <c r="H120" s="46"/>
      <c r="I120" s="46"/>
      <c r="J120" s="46"/>
      <c r="K120" s="46"/>
      <c r="L120" s="46"/>
      <c r="M120" s="46"/>
      <c r="N120" s="46"/>
      <c r="O120" s="46"/>
    </row>
    <row r="121" spans="2:15" s="3" customFormat="1" x14ac:dyDescent="0.2">
      <c r="B121" s="41"/>
      <c r="C121" s="41"/>
      <c r="D121" s="41"/>
      <c r="E121" s="41"/>
      <c r="F121" s="41"/>
      <c r="G121" s="46"/>
      <c r="H121" s="46"/>
      <c r="I121" s="46"/>
      <c r="J121" s="46"/>
      <c r="K121" s="46"/>
      <c r="L121" s="46"/>
      <c r="M121" s="46"/>
      <c r="N121" s="46"/>
      <c r="O121" s="46"/>
    </row>
    <row r="122" spans="2:15" s="3" customFormat="1" x14ac:dyDescent="0.2">
      <c r="B122" s="51" t="s">
        <v>113</v>
      </c>
      <c r="C122" s="41"/>
      <c r="D122" s="41"/>
      <c r="E122" s="41"/>
      <c r="F122" s="41"/>
      <c r="G122" s="46"/>
      <c r="H122" s="46"/>
      <c r="I122" s="46"/>
      <c r="J122" s="46"/>
      <c r="K122" s="46"/>
      <c r="L122" s="46"/>
      <c r="M122" s="46"/>
      <c r="N122" s="46"/>
      <c r="O122" s="46"/>
    </row>
    <row r="123" spans="2:15" s="3" customFormat="1" x14ac:dyDescent="0.2">
      <c r="B123" s="51" t="s">
        <v>114</v>
      </c>
      <c r="C123" s="41"/>
      <c r="D123" s="41"/>
      <c r="E123" s="41"/>
      <c r="F123" s="41"/>
      <c r="G123" s="46"/>
      <c r="H123" s="46"/>
      <c r="I123" s="46"/>
      <c r="J123" s="46"/>
      <c r="K123" s="46"/>
      <c r="L123" s="46"/>
      <c r="M123" s="46"/>
      <c r="N123" s="46"/>
      <c r="O123" s="46"/>
    </row>
    <row r="124" spans="2:15" s="3" customFormat="1" x14ac:dyDescent="0.2">
      <c r="B124" s="51" t="s">
        <v>115</v>
      </c>
      <c r="C124" s="41"/>
      <c r="D124" s="41"/>
      <c r="E124" s="41"/>
      <c r="F124" s="41"/>
      <c r="G124" s="46"/>
      <c r="H124" s="46"/>
      <c r="I124" s="46"/>
      <c r="J124" s="46"/>
      <c r="K124" s="46"/>
      <c r="L124" s="46"/>
      <c r="M124" s="46"/>
      <c r="N124" s="46"/>
      <c r="O124" s="46"/>
    </row>
    <row r="125" spans="2:15" s="3" customFormat="1" x14ac:dyDescent="0.2">
      <c r="B125" s="51" t="s">
        <v>117</v>
      </c>
      <c r="C125" s="41"/>
      <c r="D125" s="41"/>
      <c r="E125" s="41"/>
      <c r="F125" s="41"/>
      <c r="G125" s="46"/>
      <c r="H125" s="46"/>
      <c r="I125" s="46"/>
      <c r="J125" s="46"/>
      <c r="K125" s="46"/>
      <c r="L125" s="46"/>
      <c r="M125" s="46"/>
      <c r="N125" s="46"/>
      <c r="O125" s="46"/>
    </row>
    <row r="126" spans="2:15" s="3" customFormat="1" x14ac:dyDescent="0.2">
      <c r="B126" s="52" t="s">
        <v>116</v>
      </c>
      <c r="C126" s="41"/>
      <c r="D126" s="41"/>
      <c r="E126" s="41"/>
      <c r="F126" s="41"/>
      <c r="G126" s="46"/>
      <c r="H126" s="46"/>
      <c r="I126" s="46"/>
      <c r="J126" s="46"/>
      <c r="K126" s="46"/>
      <c r="L126" s="46"/>
      <c r="M126" s="46"/>
      <c r="N126" s="46"/>
      <c r="O126" s="46"/>
    </row>
    <row r="127" spans="2:15" s="3" customFormat="1" x14ac:dyDescent="0.2">
      <c r="B127" s="50"/>
      <c r="C127" s="41"/>
      <c r="D127" s="41"/>
      <c r="E127" s="41"/>
      <c r="F127" s="41"/>
      <c r="G127" s="46"/>
      <c r="H127" s="46"/>
      <c r="I127" s="46"/>
      <c r="J127" s="46"/>
      <c r="K127" s="46"/>
      <c r="L127" s="46"/>
      <c r="M127" s="46"/>
      <c r="N127" s="46"/>
      <c r="O127" s="46"/>
    </row>
    <row r="128" spans="2:15" s="3" customFormat="1" x14ac:dyDescent="0.2">
      <c r="B128" s="48"/>
      <c r="C128" s="41"/>
      <c r="D128" s="41"/>
      <c r="E128" s="41"/>
      <c r="F128" s="41"/>
      <c r="G128" s="46"/>
      <c r="H128" s="46"/>
      <c r="I128" s="46"/>
      <c r="J128" s="46"/>
      <c r="K128" s="46"/>
      <c r="L128" s="46"/>
      <c r="M128" s="46"/>
      <c r="N128" s="46"/>
      <c r="O128" s="46"/>
    </row>
    <row r="129" spans="2:16" s="3" customFormat="1" x14ac:dyDescent="0.2">
      <c r="B129" s="48"/>
      <c r="C129" s="41"/>
      <c r="D129" s="41"/>
      <c r="E129" s="41"/>
      <c r="F129" s="41"/>
      <c r="G129" s="46"/>
      <c r="H129" s="46"/>
      <c r="I129" s="46"/>
      <c r="J129" s="46"/>
      <c r="K129" s="46"/>
      <c r="L129" s="46"/>
      <c r="M129" s="46"/>
      <c r="N129" s="46"/>
      <c r="O129" s="46"/>
    </row>
    <row r="130" spans="2:16" s="3" customFormat="1" x14ac:dyDescent="0.2">
      <c r="B130" s="42"/>
      <c r="C130" s="41"/>
      <c r="D130" s="41"/>
      <c r="E130" s="41"/>
      <c r="F130" s="41"/>
      <c r="G130" s="46"/>
      <c r="H130" s="46"/>
      <c r="I130" s="46"/>
      <c r="J130" s="46"/>
      <c r="K130" s="46"/>
      <c r="L130" s="46"/>
      <c r="M130" s="46"/>
      <c r="N130" s="46"/>
      <c r="O130" s="46"/>
    </row>
    <row r="131" spans="2:16" s="4" customFormat="1" x14ac:dyDescent="0.2">
      <c r="B131" s="42"/>
      <c r="C131" s="41"/>
      <c r="D131" s="41"/>
      <c r="E131" s="41"/>
      <c r="F131" s="41"/>
      <c r="G131" s="46"/>
      <c r="H131" s="46"/>
      <c r="I131" s="46"/>
      <c r="J131" s="46"/>
      <c r="K131" s="46"/>
      <c r="L131" s="46"/>
      <c r="M131" s="46"/>
      <c r="N131" s="46"/>
      <c r="O131" s="46"/>
      <c r="P131" s="3"/>
    </row>
    <row r="132" spans="2:16" s="4" customFormat="1" hidden="1" x14ac:dyDescent="0.2">
      <c r="B132" s="41" t="s">
        <v>27</v>
      </c>
      <c r="C132" s="41"/>
      <c r="D132" s="41"/>
      <c r="E132" s="41"/>
      <c r="F132" s="41"/>
      <c r="G132" s="46"/>
      <c r="H132" s="46"/>
      <c r="I132" s="46"/>
      <c r="J132" s="46"/>
      <c r="K132" s="46"/>
      <c r="L132" s="46"/>
      <c r="M132" s="46"/>
      <c r="N132" s="46"/>
      <c r="O132" s="46"/>
      <c r="P132" s="3"/>
    </row>
    <row r="133" spans="2:16" s="4" customFormat="1" hidden="1" x14ac:dyDescent="0.2">
      <c r="B133" s="8" t="s">
        <v>35</v>
      </c>
      <c r="C133" s="41"/>
      <c r="D133" s="41"/>
      <c r="E133" s="41"/>
      <c r="F133" s="41"/>
      <c r="G133" s="46"/>
      <c r="H133" s="46"/>
      <c r="I133" s="46"/>
      <c r="J133" s="46"/>
      <c r="K133" s="46"/>
      <c r="L133" s="46"/>
      <c r="M133" s="46"/>
      <c r="N133" s="46"/>
      <c r="O133" s="46"/>
      <c r="P133" s="3"/>
    </row>
    <row r="134" spans="2:16" s="4" customFormat="1" hidden="1" x14ac:dyDescent="0.2">
      <c r="B134" s="8" t="s">
        <v>84</v>
      </c>
      <c r="C134" s="41"/>
      <c r="D134" s="41"/>
      <c r="E134" s="41"/>
      <c r="F134" s="41"/>
      <c r="G134" s="46"/>
      <c r="H134" s="46"/>
      <c r="I134" s="46"/>
      <c r="J134" s="46"/>
      <c r="K134" s="46"/>
      <c r="L134" s="46"/>
      <c r="M134" s="46"/>
      <c r="N134" s="46"/>
      <c r="O134" s="46"/>
      <c r="P134" s="3"/>
    </row>
    <row r="135" spans="2:16" s="4" customFormat="1" hidden="1" x14ac:dyDescent="0.2">
      <c r="B135" s="8" t="s">
        <v>28</v>
      </c>
      <c r="C135" s="41"/>
      <c r="D135" s="41"/>
      <c r="E135" s="41"/>
      <c r="F135" s="41"/>
      <c r="G135" s="46"/>
      <c r="H135" s="46"/>
      <c r="I135" s="46"/>
      <c r="J135" s="46"/>
      <c r="K135" s="46"/>
      <c r="L135" s="46"/>
      <c r="M135" s="46"/>
      <c r="N135" s="46"/>
      <c r="O135" s="46"/>
      <c r="P135" s="3"/>
    </row>
    <row r="136" spans="2:16" s="4" customFormat="1" hidden="1" x14ac:dyDescent="0.2">
      <c r="B136" s="8" t="s">
        <v>90</v>
      </c>
      <c r="C136" s="41"/>
      <c r="D136" s="41"/>
      <c r="E136" s="41"/>
      <c r="F136" s="41"/>
      <c r="G136" s="46"/>
      <c r="H136" s="46"/>
      <c r="I136" s="46"/>
      <c r="J136" s="46"/>
      <c r="K136" s="46"/>
      <c r="L136" s="46"/>
      <c r="M136" s="46"/>
      <c r="N136" s="46"/>
      <c r="O136" s="46"/>
      <c r="P136" s="3"/>
    </row>
    <row r="137" spans="2:16" s="4" customFormat="1" hidden="1" x14ac:dyDescent="0.2">
      <c r="B137" s="8" t="s">
        <v>110</v>
      </c>
      <c r="C137" s="41"/>
      <c r="D137" s="41"/>
      <c r="E137" s="41"/>
      <c r="F137" s="41"/>
      <c r="G137" s="46"/>
      <c r="H137" s="46"/>
      <c r="I137" s="46"/>
      <c r="J137" s="46"/>
      <c r="K137" s="46"/>
      <c r="L137" s="46"/>
      <c r="M137" s="46"/>
      <c r="N137" s="46"/>
      <c r="O137" s="46"/>
      <c r="P137" s="3"/>
    </row>
    <row r="138" spans="2:16" s="4" customFormat="1" hidden="1" x14ac:dyDescent="0.2">
      <c r="B138" s="8" t="s">
        <v>92</v>
      </c>
      <c r="C138" s="41"/>
      <c r="D138" s="41"/>
      <c r="E138" s="41"/>
      <c r="F138" s="41"/>
      <c r="G138" s="46"/>
      <c r="H138" s="46"/>
      <c r="I138" s="46"/>
      <c r="J138" s="46"/>
      <c r="K138" s="46"/>
      <c r="L138" s="46"/>
      <c r="M138" s="46"/>
      <c r="N138" s="46"/>
      <c r="O138" s="46"/>
      <c r="P138" s="3"/>
    </row>
    <row r="139" spans="2:16" s="4" customFormat="1" hidden="1" x14ac:dyDescent="0.2">
      <c r="B139" s="8" t="s">
        <v>33</v>
      </c>
      <c r="C139" s="41"/>
      <c r="D139" s="41"/>
      <c r="E139" s="41"/>
      <c r="F139" s="41"/>
      <c r="G139" s="46"/>
      <c r="H139" s="46"/>
      <c r="I139" s="46"/>
      <c r="J139" s="46"/>
      <c r="K139" s="46"/>
      <c r="L139" s="46"/>
      <c r="M139" s="46"/>
      <c r="N139" s="46"/>
      <c r="O139" s="46"/>
      <c r="P139" s="3"/>
    </row>
    <row r="140" spans="2:16" s="4" customFormat="1" hidden="1" x14ac:dyDescent="0.2">
      <c r="B140" s="8" t="s">
        <v>81</v>
      </c>
      <c r="C140" s="41"/>
      <c r="D140" s="41"/>
      <c r="E140" s="41"/>
      <c r="F140" s="41"/>
      <c r="G140" s="46"/>
      <c r="H140" s="46"/>
      <c r="I140" s="46"/>
      <c r="J140" s="46"/>
      <c r="K140" s="46"/>
      <c r="L140" s="46"/>
      <c r="M140" s="46"/>
      <c r="N140" s="46"/>
      <c r="O140" s="46"/>
      <c r="P140" s="3"/>
    </row>
    <row r="141" spans="2:16" s="4" customFormat="1" hidden="1" x14ac:dyDescent="0.2">
      <c r="B141" s="8" t="s">
        <v>85</v>
      </c>
      <c r="C141" s="41"/>
      <c r="D141" s="41"/>
      <c r="E141" s="41"/>
      <c r="F141" s="41"/>
      <c r="G141" s="46"/>
      <c r="H141" s="46"/>
      <c r="I141" s="46"/>
      <c r="J141" s="46"/>
      <c r="K141" s="46"/>
      <c r="L141" s="46"/>
      <c r="M141" s="46"/>
      <c r="N141" s="46"/>
      <c r="O141" s="46"/>
      <c r="P141" s="3"/>
    </row>
    <row r="142" spans="2:16" hidden="1" x14ac:dyDescent="0.2">
      <c r="B142" s="45" t="s">
        <v>106</v>
      </c>
      <c r="C142" s="41"/>
      <c r="D142" s="41"/>
      <c r="E142" s="41"/>
      <c r="F142" s="41"/>
      <c r="G142" s="46"/>
      <c r="H142" s="46"/>
      <c r="I142" s="46"/>
      <c r="J142" s="46"/>
      <c r="K142" s="46"/>
      <c r="L142" s="46"/>
      <c r="M142" s="46"/>
      <c r="N142" s="46"/>
      <c r="O142" s="46"/>
      <c r="P142" s="3"/>
    </row>
    <row r="143" spans="2:16" hidden="1" x14ac:dyDescent="0.2">
      <c r="B143" s="8" t="s">
        <v>83</v>
      </c>
      <c r="C143" s="41"/>
      <c r="D143" s="41"/>
      <c r="E143" s="41"/>
      <c r="F143" s="41"/>
      <c r="G143" s="46"/>
      <c r="H143" s="46"/>
      <c r="I143" s="46"/>
      <c r="J143" s="46"/>
      <c r="K143" s="46"/>
      <c r="L143" s="46"/>
      <c r="M143" s="46"/>
      <c r="N143" s="46"/>
      <c r="O143" s="46"/>
      <c r="P143" s="3"/>
    </row>
    <row r="144" spans="2:16" hidden="1" x14ac:dyDescent="0.2">
      <c r="B144" s="8" t="s">
        <v>88</v>
      </c>
      <c r="C144" s="41"/>
      <c r="D144" s="41"/>
      <c r="E144" s="41"/>
      <c r="F144" s="41"/>
      <c r="G144" s="46"/>
      <c r="H144" s="46"/>
      <c r="I144" s="46"/>
      <c r="J144" s="46"/>
      <c r="K144" s="46"/>
      <c r="L144" s="46"/>
      <c r="M144" s="46"/>
      <c r="N144" s="46"/>
      <c r="O144" s="46"/>
      <c r="P144" s="3"/>
    </row>
    <row r="145" spans="2:16" hidden="1" x14ac:dyDescent="0.2">
      <c r="B145" s="8" t="s">
        <v>91</v>
      </c>
      <c r="C145" s="41"/>
      <c r="D145" s="41"/>
      <c r="E145" s="41"/>
      <c r="F145" s="41"/>
      <c r="G145" s="46"/>
      <c r="H145" s="46"/>
      <c r="I145" s="46"/>
      <c r="J145" s="46"/>
      <c r="K145" s="46"/>
      <c r="L145" s="46"/>
      <c r="M145" s="46"/>
      <c r="N145" s="46"/>
      <c r="O145" s="46"/>
      <c r="P145" s="3"/>
    </row>
    <row r="146" spans="2:16" hidden="1" x14ac:dyDescent="0.2">
      <c r="B146" s="8" t="s">
        <v>89</v>
      </c>
      <c r="C146" s="41"/>
      <c r="D146" s="41"/>
      <c r="E146" s="41"/>
      <c r="F146" s="41"/>
      <c r="G146" s="46"/>
      <c r="H146" s="46"/>
      <c r="I146" s="46"/>
      <c r="J146" s="46"/>
      <c r="K146" s="46"/>
      <c r="L146" s="46"/>
      <c r="M146" s="46"/>
      <c r="N146" s="46"/>
      <c r="O146" s="46"/>
      <c r="P146" s="3"/>
    </row>
    <row r="147" spans="2:16" hidden="1" x14ac:dyDescent="0.2">
      <c r="B147" s="8" t="s">
        <v>86</v>
      </c>
      <c r="C147" s="41"/>
      <c r="D147" s="41"/>
      <c r="E147" s="41"/>
      <c r="F147" s="41"/>
      <c r="G147" s="46"/>
      <c r="H147" s="46"/>
      <c r="I147" s="46"/>
      <c r="J147" s="46"/>
      <c r="K147" s="46"/>
      <c r="L147" s="46"/>
      <c r="M147" s="46"/>
      <c r="N147" s="46"/>
      <c r="O147" s="46"/>
      <c r="P147" s="3"/>
    </row>
    <row r="148" spans="2:16" hidden="1" x14ac:dyDescent="0.2">
      <c r="B148" s="8" t="s">
        <v>79</v>
      </c>
      <c r="C148" s="41"/>
      <c r="D148" s="41"/>
      <c r="E148" s="41"/>
      <c r="F148" s="41"/>
      <c r="G148" s="46"/>
      <c r="H148" s="46"/>
      <c r="I148" s="46"/>
      <c r="J148" s="46"/>
      <c r="K148" s="46"/>
      <c r="L148" s="46"/>
      <c r="M148" s="46"/>
      <c r="N148" s="46"/>
      <c r="O148" s="46"/>
      <c r="P148" s="3"/>
    </row>
    <row r="149" spans="2:16" hidden="1" x14ac:dyDescent="0.2">
      <c r="B149" s="8" t="s">
        <v>87</v>
      </c>
      <c r="C149" s="41"/>
      <c r="D149" s="41"/>
      <c r="E149" s="41"/>
      <c r="F149" s="41"/>
      <c r="G149" s="46"/>
      <c r="H149" s="46"/>
      <c r="I149" s="46"/>
      <c r="J149" s="46"/>
      <c r="K149" s="46"/>
      <c r="L149" s="46"/>
      <c r="M149" s="46"/>
      <c r="N149" s="46"/>
      <c r="O149" s="46"/>
      <c r="P149" s="3"/>
    </row>
    <row r="150" spans="2:16" hidden="1" x14ac:dyDescent="0.2">
      <c r="B150" s="8" t="s">
        <v>80</v>
      </c>
      <c r="C150" s="41"/>
      <c r="D150" s="41"/>
      <c r="E150" s="41"/>
      <c r="F150" s="41"/>
      <c r="G150" s="46"/>
      <c r="H150" s="46"/>
      <c r="I150" s="46"/>
      <c r="J150" s="46"/>
      <c r="K150" s="46"/>
      <c r="L150" s="46"/>
      <c r="M150" s="46"/>
      <c r="N150" s="46"/>
      <c r="O150" s="46"/>
      <c r="P150" s="3"/>
    </row>
    <row r="151" spans="2:16" hidden="1" x14ac:dyDescent="0.2">
      <c r="B151" s="8" t="s">
        <v>82</v>
      </c>
      <c r="C151" s="41"/>
      <c r="D151" s="41"/>
      <c r="E151" s="41"/>
      <c r="F151" s="41"/>
      <c r="G151" s="46"/>
      <c r="H151" s="46"/>
      <c r="I151" s="46"/>
      <c r="J151" s="46"/>
      <c r="K151" s="46"/>
      <c r="L151" s="46"/>
      <c r="M151" s="46"/>
      <c r="N151" s="46"/>
      <c r="O151" s="46"/>
      <c r="P151" s="3"/>
    </row>
    <row r="152" spans="2:16" hidden="1" x14ac:dyDescent="0.2">
      <c r="B152" s="8" t="s">
        <v>31</v>
      </c>
      <c r="C152" s="41"/>
      <c r="D152" s="41"/>
      <c r="E152" s="41"/>
      <c r="F152" s="41"/>
      <c r="G152" s="46"/>
      <c r="H152" s="46"/>
      <c r="I152" s="46"/>
      <c r="J152" s="46"/>
      <c r="K152" s="46"/>
      <c r="L152" s="46"/>
      <c r="M152" s="46"/>
      <c r="N152" s="46"/>
      <c r="O152" s="46"/>
      <c r="P152" s="3"/>
    </row>
    <row r="153" spans="2:16" hidden="1" x14ac:dyDescent="0.2">
      <c r="B153" s="8" t="s">
        <v>34</v>
      </c>
      <c r="C153" s="41"/>
      <c r="D153" s="41"/>
      <c r="E153" s="41"/>
      <c r="F153" s="41"/>
      <c r="G153" s="46"/>
      <c r="H153" s="46"/>
      <c r="I153" s="46"/>
      <c r="J153" s="46"/>
      <c r="K153" s="46"/>
      <c r="L153" s="46"/>
      <c r="M153" s="46"/>
      <c r="N153" s="46"/>
      <c r="O153" s="46"/>
      <c r="P153" s="3"/>
    </row>
    <row r="154" spans="2:16" hidden="1" x14ac:dyDescent="0.2">
      <c r="B154" s="8" t="s">
        <v>30</v>
      </c>
      <c r="C154" s="41"/>
      <c r="D154" s="41"/>
      <c r="E154" s="41"/>
      <c r="F154" s="41"/>
      <c r="G154" s="46"/>
      <c r="H154" s="46"/>
      <c r="I154" s="46"/>
      <c r="J154" s="46"/>
      <c r="K154" s="46"/>
      <c r="L154" s="46"/>
      <c r="M154" s="46"/>
      <c r="N154" s="46"/>
      <c r="O154" s="46"/>
      <c r="P154" s="3"/>
    </row>
    <row r="155" spans="2:16" hidden="1" x14ac:dyDescent="0.2">
      <c r="B155" s="8" t="s">
        <v>32</v>
      </c>
      <c r="C155" s="41"/>
      <c r="D155" s="41"/>
      <c r="E155" s="41"/>
      <c r="F155" s="41"/>
      <c r="G155" s="46"/>
      <c r="H155" s="46"/>
      <c r="I155" s="46"/>
      <c r="J155" s="46"/>
      <c r="K155" s="46"/>
      <c r="L155" s="46"/>
      <c r="M155" s="46"/>
      <c r="N155" s="46"/>
      <c r="O155" s="46"/>
      <c r="P155" s="3"/>
    </row>
    <row r="156" spans="2:16" hidden="1" x14ac:dyDescent="0.2">
      <c r="B156" s="8" t="s">
        <v>65</v>
      </c>
      <c r="C156" s="41"/>
      <c r="D156" s="41"/>
      <c r="E156" s="41"/>
      <c r="F156" s="41"/>
      <c r="G156" s="46"/>
      <c r="H156" s="46"/>
      <c r="I156" s="46"/>
      <c r="J156" s="46"/>
      <c r="K156" s="46"/>
      <c r="L156" s="46"/>
      <c r="M156" s="46"/>
      <c r="N156" s="46"/>
      <c r="O156" s="46"/>
      <c r="P156" s="3"/>
    </row>
    <row r="157" spans="2:16" hidden="1" x14ac:dyDescent="0.2">
      <c r="B157" s="8" t="s">
        <v>64</v>
      </c>
      <c r="C157" s="41"/>
      <c r="D157" s="41"/>
      <c r="E157" s="41"/>
      <c r="F157" s="41"/>
      <c r="G157" s="46"/>
      <c r="H157" s="46"/>
      <c r="I157" s="46"/>
      <c r="J157" s="46"/>
      <c r="K157" s="46"/>
      <c r="L157" s="46"/>
      <c r="M157" s="46"/>
      <c r="N157" s="46"/>
      <c r="O157" s="46"/>
      <c r="P157" s="3"/>
    </row>
    <row r="158" spans="2:16" hidden="1" x14ac:dyDescent="0.2">
      <c r="B158" s="8" t="s">
        <v>29</v>
      </c>
      <c r="C158" s="41"/>
      <c r="D158" s="41"/>
      <c r="E158" s="41"/>
      <c r="F158" s="41"/>
      <c r="G158" s="46"/>
      <c r="H158" s="46"/>
      <c r="I158" s="46"/>
      <c r="J158" s="46"/>
      <c r="K158" s="46"/>
      <c r="L158" s="46"/>
      <c r="M158" s="46"/>
      <c r="N158" s="46"/>
      <c r="O158" s="46"/>
      <c r="P158" s="3"/>
    </row>
    <row r="159" spans="2:16" hidden="1" x14ac:dyDescent="0.2">
      <c r="B159" s="8" t="s">
        <v>63</v>
      </c>
      <c r="C159" s="41"/>
      <c r="D159" s="41"/>
      <c r="E159" s="41"/>
      <c r="F159" s="41"/>
      <c r="G159" s="46"/>
      <c r="H159" s="46"/>
      <c r="I159" s="46"/>
      <c r="J159" s="46"/>
      <c r="K159" s="46"/>
      <c r="L159" s="46"/>
      <c r="M159" s="46"/>
      <c r="N159" s="46"/>
      <c r="O159" s="46"/>
      <c r="P159" s="3"/>
    </row>
    <row r="160" spans="2:16" x14ac:dyDescent="0.2">
      <c r="B160" s="41"/>
      <c r="C160" s="41"/>
      <c r="D160" s="41"/>
      <c r="E160" s="41"/>
      <c r="F160" s="41"/>
      <c r="G160" s="46"/>
      <c r="H160" s="46"/>
      <c r="I160" s="46"/>
      <c r="J160" s="46"/>
      <c r="K160" s="46"/>
      <c r="L160" s="46"/>
      <c r="M160" s="46"/>
      <c r="N160" s="46"/>
      <c r="O160" s="46"/>
      <c r="P160" s="3"/>
    </row>
    <row r="161" spans="2:16" x14ac:dyDescent="0.2">
      <c r="B161" s="41"/>
      <c r="C161" s="41"/>
      <c r="D161" s="41"/>
      <c r="E161" s="41"/>
      <c r="F161" s="41"/>
      <c r="G161" s="46"/>
      <c r="H161" s="46"/>
      <c r="I161" s="46"/>
      <c r="J161" s="46"/>
      <c r="K161" s="46"/>
      <c r="L161" s="46"/>
      <c r="M161" s="46"/>
      <c r="N161" s="46"/>
      <c r="O161" s="46"/>
      <c r="P161" s="3"/>
    </row>
    <row r="162" spans="2:16" x14ac:dyDescent="0.2">
      <c r="B162" s="41"/>
      <c r="C162" s="41"/>
      <c r="D162" s="41"/>
      <c r="E162" s="41"/>
      <c r="F162" s="41"/>
      <c r="G162" s="46"/>
      <c r="H162" s="46"/>
      <c r="I162" s="46"/>
      <c r="J162" s="46"/>
      <c r="K162" s="46"/>
      <c r="L162" s="46"/>
      <c r="M162" s="46"/>
      <c r="N162" s="46"/>
      <c r="O162" s="46"/>
      <c r="P162" s="3"/>
    </row>
    <row r="163" spans="2:16" hidden="1" x14ac:dyDescent="0.2">
      <c r="B163" s="41" t="s">
        <v>107</v>
      </c>
      <c r="C163" s="41"/>
      <c r="D163" s="41"/>
      <c r="E163" s="41"/>
      <c r="F163" s="41"/>
      <c r="G163" s="46"/>
      <c r="H163" s="46"/>
      <c r="I163" s="46"/>
      <c r="J163" s="46"/>
      <c r="K163" s="46"/>
      <c r="L163" s="46"/>
      <c r="M163" s="46"/>
      <c r="N163" s="46"/>
      <c r="O163" s="46"/>
      <c r="P163" s="3"/>
    </row>
    <row r="164" spans="2:16" hidden="1" x14ac:dyDescent="0.2">
      <c r="B164" s="8" t="s">
        <v>45</v>
      </c>
      <c r="C164" s="41"/>
      <c r="D164" s="41"/>
      <c r="E164" s="41"/>
      <c r="F164" s="41"/>
      <c r="G164" s="46"/>
      <c r="H164" s="46"/>
      <c r="I164" s="46"/>
      <c r="J164" s="46"/>
      <c r="K164" s="46"/>
      <c r="L164" s="46"/>
      <c r="M164" s="46"/>
      <c r="N164" s="46"/>
      <c r="O164" s="46"/>
    </row>
    <row r="165" spans="2:16" hidden="1" x14ac:dyDescent="0.2">
      <c r="B165" s="8" t="s">
        <v>56</v>
      </c>
      <c r="C165" s="41"/>
      <c r="D165" s="41"/>
      <c r="E165" s="41"/>
      <c r="F165" s="41"/>
      <c r="G165" s="46"/>
      <c r="H165" s="46"/>
      <c r="I165" s="46"/>
      <c r="J165" s="46"/>
      <c r="K165" s="46"/>
      <c r="L165" s="46"/>
      <c r="M165" s="46"/>
      <c r="N165" s="46"/>
      <c r="O165" s="46"/>
    </row>
    <row r="166" spans="2:16" x14ac:dyDescent="0.2">
      <c r="B166" s="46"/>
      <c r="C166" s="41"/>
      <c r="D166" s="41"/>
      <c r="E166" s="41"/>
      <c r="F166" s="41"/>
      <c r="G166" s="46"/>
      <c r="H166" s="46"/>
      <c r="I166" s="46"/>
      <c r="J166" s="46"/>
      <c r="K166" s="46"/>
      <c r="L166" s="46"/>
      <c r="M166" s="46"/>
      <c r="N166" s="46"/>
      <c r="O166" s="46"/>
    </row>
    <row r="167" spans="2:16" x14ac:dyDescent="0.2">
      <c r="B167" s="49"/>
      <c r="C167" s="41"/>
      <c r="D167" s="41"/>
      <c r="E167" s="41"/>
      <c r="F167" s="41"/>
      <c r="G167" s="46"/>
      <c r="H167" s="46"/>
      <c r="I167" s="46"/>
      <c r="J167" s="46"/>
      <c r="K167" s="46"/>
      <c r="L167" s="46"/>
      <c r="M167" s="46"/>
      <c r="N167" s="46"/>
      <c r="O167" s="46"/>
    </row>
    <row r="168" spans="2:16" x14ac:dyDescent="0.2">
      <c r="B168" s="49"/>
      <c r="C168" s="41"/>
      <c r="D168" s="41"/>
      <c r="E168" s="41"/>
      <c r="F168" s="41"/>
      <c r="G168" s="46"/>
      <c r="H168" s="46"/>
      <c r="I168" s="46"/>
      <c r="J168" s="46"/>
      <c r="K168" s="46"/>
      <c r="L168" s="46"/>
      <c r="M168" s="46"/>
      <c r="N168" s="46"/>
      <c r="O168" s="46"/>
    </row>
    <row r="169" spans="2:16" x14ac:dyDescent="0.2">
      <c r="B169" s="49"/>
      <c r="C169" s="41"/>
      <c r="D169" s="41"/>
      <c r="E169" s="41"/>
      <c r="F169" s="41"/>
      <c r="G169" s="46"/>
      <c r="H169" s="46"/>
      <c r="I169" s="46"/>
      <c r="J169" s="46"/>
      <c r="K169" s="46"/>
      <c r="L169" s="46"/>
      <c r="M169" s="46"/>
      <c r="N169" s="46"/>
      <c r="O169" s="46"/>
    </row>
    <row r="170" spans="2:16" x14ac:dyDescent="0.2">
      <c r="B170" s="49"/>
      <c r="C170" s="41"/>
      <c r="D170" s="41"/>
      <c r="E170" s="41"/>
      <c r="F170" s="41"/>
      <c r="G170" s="46"/>
      <c r="H170" s="46"/>
      <c r="I170" s="46"/>
      <c r="J170" s="46"/>
      <c r="K170" s="46"/>
      <c r="L170" s="46"/>
      <c r="M170" s="46"/>
      <c r="N170" s="46"/>
      <c r="O170" s="46"/>
    </row>
    <row r="171" spans="2:16" x14ac:dyDescent="0.2">
      <c r="B171" s="49"/>
      <c r="C171" s="41"/>
      <c r="D171" s="41"/>
      <c r="E171" s="41"/>
      <c r="F171" s="41"/>
      <c r="G171" s="46"/>
      <c r="H171" s="46"/>
      <c r="I171" s="46"/>
      <c r="J171" s="46"/>
      <c r="K171" s="46"/>
      <c r="L171" s="46"/>
      <c r="M171" s="46"/>
      <c r="N171" s="46"/>
      <c r="O171" s="46"/>
    </row>
    <row r="172" spans="2:16" s="3" customFormat="1" hidden="1" x14ac:dyDescent="0.2">
      <c r="B172" s="42" t="s">
        <v>112</v>
      </c>
      <c r="C172" s="41"/>
      <c r="D172" s="41"/>
      <c r="E172" s="41"/>
      <c r="F172" s="41"/>
      <c r="G172" s="41"/>
      <c r="H172" s="41"/>
      <c r="I172" s="41"/>
      <c r="J172" s="41"/>
      <c r="K172" s="41"/>
      <c r="L172" s="41"/>
      <c r="M172" s="41"/>
      <c r="N172" s="41"/>
      <c r="O172" s="41"/>
    </row>
    <row r="173" spans="2:16" s="3" customFormat="1" hidden="1" x14ac:dyDescent="0.2">
      <c r="B173" s="43" t="s">
        <v>111</v>
      </c>
      <c r="C173" s="41"/>
      <c r="D173" s="41"/>
      <c r="E173" s="41"/>
      <c r="F173" s="41"/>
      <c r="G173" s="41"/>
      <c r="H173" s="41"/>
      <c r="I173" s="41"/>
      <c r="J173" s="41"/>
      <c r="K173" s="41"/>
      <c r="L173" s="41"/>
      <c r="M173" s="41"/>
      <c r="N173" s="41"/>
      <c r="O173" s="41"/>
    </row>
    <row r="174" spans="2:16" s="3" customFormat="1" ht="38.25" hidden="1" x14ac:dyDescent="0.2">
      <c r="B174" s="44" t="s">
        <v>53</v>
      </c>
    </row>
    <row r="175" spans="2:16" s="3" customFormat="1" ht="38.25" hidden="1" x14ac:dyDescent="0.2">
      <c r="B175" s="44" t="s">
        <v>101</v>
      </c>
    </row>
    <row r="176" spans="2:16" s="3" customFormat="1" ht="38.25" hidden="1" x14ac:dyDescent="0.2">
      <c r="B176" s="44" t="s">
        <v>102</v>
      </c>
    </row>
    <row r="177" spans="2:15" s="3" customFormat="1" ht="63.75" hidden="1" x14ac:dyDescent="0.2">
      <c r="B177" s="44" t="s">
        <v>103</v>
      </c>
    </row>
    <row r="178" spans="2:15" s="3" customFormat="1" ht="51" hidden="1" x14ac:dyDescent="0.2">
      <c r="B178" s="44" t="s">
        <v>104</v>
      </c>
    </row>
    <row r="179" spans="2:15" s="3" customFormat="1" ht="38.25" hidden="1" x14ac:dyDescent="0.2">
      <c r="B179" s="44" t="s">
        <v>105</v>
      </c>
    </row>
    <row r="180" spans="2:15" s="3" customFormat="1" ht="25.5" hidden="1" x14ac:dyDescent="0.2">
      <c r="B180" s="44" t="s">
        <v>93</v>
      </c>
    </row>
    <row r="181" spans="2:15" s="3" customFormat="1" hidden="1" x14ac:dyDescent="0.2">
      <c r="B181" s="44" t="s">
        <v>66</v>
      </c>
    </row>
    <row r="182" spans="2:15" x14ac:dyDescent="0.2">
      <c r="C182" s="4"/>
      <c r="D182" s="4"/>
      <c r="E182" s="4"/>
      <c r="F182" s="4"/>
      <c r="G182" s="4"/>
      <c r="H182" s="4"/>
      <c r="I182" s="4"/>
      <c r="J182" s="4"/>
      <c r="K182" s="4"/>
      <c r="L182" s="4"/>
      <c r="M182" s="4"/>
      <c r="N182" s="4"/>
      <c r="O182" s="4"/>
    </row>
  </sheetData>
  <sheetProtection formatColumns="0" formatRows="0"/>
  <mergeCells count="65">
    <mergeCell ref="C70:P70"/>
    <mergeCell ref="C71:P71"/>
    <mergeCell ref="B43:P43"/>
    <mergeCell ref="B45:B46"/>
    <mergeCell ref="B48:P48"/>
    <mergeCell ref="B49:P64"/>
    <mergeCell ref="A65:Q65"/>
    <mergeCell ref="B66:B69"/>
    <mergeCell ref="C66:P66"/>
    <mergeCell ref="C67:P67"/>
    <mergeCell ref="C68:P68"/>
    <mergeCell ref="C69:P6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I46">
    <cfRule type="cellIs" dxfId="19" priority="9" stopIfTrue="1" operator="equal">
      <formula>0</formula>
    </cfRule>
    <cfRule type="cellIs" dxfId="18" priority="10" stopIfTrue="1" operator="between">
      <formula>0.001</formula>
      <formula>0.6</formula>
    </cfRule>
    <cfRule type="cellIs" dxfId="17" priority="11" stopIfTrue="1" operator="greaterThanOrEqual">
      <formula>0.85</formula>
    </cfRule>
    <cfRule type="cellIs" dxfId="16" priority="12" stopIfTrue="1" operator="between">
      <formula>0.6</formula>
      <formula>0.849</formula>
    </cfRule>
  </conditionalFormatting>
  <conditionalFormatting sqref="O46:P46">
    <cfRule type="cellIs" dxfId="15" priority="1" stopIfTrue="1" operator="equal">
      <formula>0</formula>
    </cfRule>
    <cfRule type="cellIs" dxfId="14" priority="2" stopIfTrue="1" operator="between">
      <formula>0.001</formula>
      <formula>0.6</formula>
    </cfRule>
    <cfRule type="cellIs" dxfId="13" priority="3" stopIfTrue="1" operator="greaterThanOrEqual">
      <formula>0.85</formula>
    </cfRule>
    <cfRule type="cellIs" dxfId="12" priority="4" stopIfTrue="1" operator="between">
      <formula>0.6</formula>
      <formula>0.849</formula>
    </cfRule>
  </conditionalFormatting>
  <dataValidations count="6">
    <dataValidation type="list" allowBlank="1" showInputMessage="1" showErrorMessage="1" sqref="C71:P71" xr:uid="{00000000-0002-0000-0800-000000000000}">
      <formula1>$B$164:$B$165</formula1>
    </dataValidation>
    <dataValidation type="list" allowBlank="1" showInputMessage="1" showErrorMessage="1" sqref="C12:P12" xr:uid="{00000000-0002-0000-0800-000001000000}">
      <formula1>$B$133:$B$159</formula1>
    </dataValidation>
    <dataValidation type="list" allowBlank="1" showInputMessage="1" showErrorMessage="1" sqref="C10:I10" xr:uid="{00000000-0002-0000-0800-000002000000}">
      <formula1>"2022,2023,2024,2025,2026,2027"</formula1>
    </dataValidation>
    <dataValidation type="list" allowBlank="1" showInputMessage="1" showErrorMessage="1" sqref="N10:P10" xr:uid="{00000000-0002-0000-0800-000003000000}">
      <formula1>"Economicos,Eficiencia,Eficacia, Efectividad,Calidad"</formula1>
    </dataValidation>
    <dataValidation type="list" allowBlank="1" showInputMessage="1" showErrorMessage="1" sqref="C32:P32 C36:P36 C34:P34" xr:uid="{00000000-0002-0000-0800-000004000000}">
      <formula1>$Q$96:$Q$101</formula1>
    </dataValidation>
    <dataValidation type="list" allowBlank="1" showInputMessage="1" showErrorMessage="1" sqref="C18:P18" xr:uid="{00000000-0002-0000-0800-000005000000}">
      <formula1>$B$122:$B$126</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2.xml><?xml version="1.0" encoding="utf-8"?>
<ds:datastoreItem xmlns:ds="http://schemas.openxmlformats.org/officeDocument/2006/customXml" ds:itemID="{669B0936-A6B6-497B-A1B7-1308FE0E1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BB402-BC61-4EF3-8845-EDE7E3FF40B1}">
  <ds:schemaRefs>
    <ds:schemaRef ds:uri="http://schemas.microsoft.com/office/2006/metadata/customXsn"/>
  </ds:schemaRefs>
</ds:datastoreItem>
</file>

<file path=customXml/itemProps4.xml><?xml version="1.0" encoding="utf-8"?>
<ds:datastoreItem xmlns:ds="http://schemas.openxmlformats.org/officeDocument/2006/customXml" ds:itemID="{787EF2B0-2A52-4D3D-94A0-3CC9AB44655F}">
  <ds:schemaRefs>
    <ds:schemaRef ds:uri="office.server.policy"/>
  </ds:schemaRefs>
</ds:datastoreItem>
</file>

<file path=customXml/itemProps5.xml><?xml version="1.0" encoding="utf-8"?>
<ds:datastoreItem xmlns:ds="http://schemas.openxmlformats.org/officeDocument/2006/customXml" ds:itemID="{179D415A-3918-4AD2-9D09-3D3A1E41566F}">
  <ds:schemaRefs>
    <ds:schemaRef ds:uri="http://schemas.microsoft.com/sharepoint/v3"/>
    <ds:schemaRef ds:uri="http://schemas.microsoft.com/sharepoint/v4"/>
    <ds:schemaRef ds:uri="http://purl.org/dc/terms/"/>
    <ds:schemaRef ds:uri="http://schemas.microsoft.com/office/2006/documentManagement/types"/>
    <ds:schemaRef ds:uri="ff8e3638-9d45-4162-afb4-6d390653d547"/>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6.xml><?xml version="1.0" encoding="utf-8"?>
<ds:datastoreItem xmlns:ds="http://schemas.openxmlformats.org/officeDocument/2006/customXml" ds:itemID="{78D5A314-06C7-4863-984B-5126C290E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 Cumplimiento de informes</vt:lpstr>
      <vt:lpstr>1.1.Registro Cumplimiento de In</vt:lpstr>
      <vt:lpstr>2. Número de eventos</vt:lpstr>
      <vt:lpstr>2.1. Registro número de eventos</vt:lpstr>
      <vt:lpstr>3. Atención Oportuna</vt:lpstr>
      <vt:lpstr>3.1. Registro Atención Oportuna</vt:lpstr>
      <vt:lpstr>4. Oficios recordatorios</vt:lpstr>
      <vt:lpstr>4.1. Registro oficios recordato</vt:lpstr>
      <vt:lpstr>5. Supervis Reg Garant Mob</vt:lpstr>
      <vt:lpstr>5.1 Registro Garantia Mobiliar</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Sandra Patricia Babativa Quesada</cp:lastModifiedBy>
  <cp:lastPrinted>2022-11-22T18:45:25Z</cp:lastPrinted>
  <dcterms:created xsi:type="dcterms:W3CDTF">2012-02-20T19:54:14Z</dcterms:created>
  <dcterms:modified xsi:type="dcterms:W3CDTF">2024-05-07T14:52:13Z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