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32760" yWindow="32760" windowWidth="20490" windowHeight="7320" tabRatio="862" firstSheet="8" activeTab="8"/>
  </bookViews>
  <sheets>
    <sheet name="SolicitudesTramitadas" sheetId="8" r:id="rId1"/>
    <sheet name="RegistroSolTramitadas" sheetId="10" r:id="rId2"/>
    <sheet name="SolicitudesEvaluadas" sheetId="1" r:id="rId3"/>
    <sheet name="RegistroSolEvaluadas" sheetId="27" r:id="rId4"/>
    <sheet name="SolicitudCalculoActuarial" sheetId="23" r:id="rId5"/>
    <sheet name="RegistroCalculoActuarial" sheetId="24" r:id="rId6"/>
    <sheet name="OtrasSolicitudes" sheetId="25" r:id="rId7"/>
    <sheet name="RegistrOtrasSolicitudes" sheetId="26" r:id="rId8"/>
    <sheet name="SociedadesReestructura" sheetId="28" r:id="rId9"/>
    <sheet name="RegSociedadesReestructura" sheetId="29" r:id="rId10"/>
    <sheet name="SolicitudesAtendidas" sheetId="30" r:id="rId11"/>
    <sheet name="RegSolicitudesAtendidas" sheetId="31" r:id="rId12"/>
    <sheet name="DenunciasIncumplimiento" sheetId="32" r:id="rId13"/>
    <sheet name="RegDenunciasIncumplimiento" sheetId="33" r:id="rId14"/>
    <sheet name="RecursosRevocatoriaCC" sheetId="42" r:id="rId15"/>
    <sheet name="RegRecursosRevocaCC" sheetId="43" r:id="rId16"/>
    <sheet name="ImpugnacionesCC" sheetId="46" r:id="rId17"/>
    <sheet name="RegImpugnacionesCC" sheetId="47" r:id="rId18"/>
  </sheets>
  <definedNames>
    <definedName name="_xlnm._FilterDatabase" localSheetId="12" hidden="1">DenunciasIncumplimiento!$R$10:$R$22</definedName>
    <definedName name="_xlnm._FilterDatabase" localSheetId="16" hidden="1">ImpugnacionesCC!$R$10:$R$22</definedName>
    <definedName name="_xlnm._FilterDatabase" localSheetId="6" hidden="1">OtrasSolicitudes!$R$10:$R$22</definedName>
    <definedName name="_xlnm._FilterDatabase" localSheetId="14" hidden="1">RecursosRevocatoriaCC!$R$10:$R$22</definedName>
    <definedName name="_xlnm._FilterDatabase" localSheetId="8" hidden="1">SociedadesReestructura!$R$10:$R$22</definedName>
    <definedName name="_xlnm._FilterDatabase" localSheetId="4" hidden="1">SolicitudCalculoActuarial!$R$10:$R$22</definedName>
    <definedName name="_xlnm._FilterDatabase" localSheetId="10" hidden="1">SolicitudesAtendidas!$R$10:$R$22</definedName>
    <definedName name="_xlnm._FilterDatabase" localSheetId="2" hidden="1">SolicitudesEvaluadas!$R$10:$R$22</definedName>
    <definedName name="_xlnm._FilterDatabase" localSheetId="0" hidden="1">SolicitudesTramitadas!$R$10:$R$22</definedName>
    <definedName name="_xlnm.Print_Area" localSheetId="12">DenunciasIncumplimiento!$A$1:$P$76</definedName>
    <definedName name="_xlnm.Print_Area" localSheetId="16">ImpugnacionesCC!$A$1:$P$79</definedName>
    <definedName name="_xlnm.Print_Area" localSheetId="6">OtrasSolicitudes!$A$1:$P$76</definedName>
    <definedName name="_xlnm.Print_Area" localSheetId="14">RecursosRevocatoriaCC!$A$1:$P$79</definedName>
    <definedName name="_xlnm.Print_Area" localSheetId="8">SociedadesReestructura!$A$1:$P$76</definedName>
    <definedName name="_xlnm.Print_Area" localSheetId="4">SolicitudCalculoActuarial!$A$1:$P$76</definedName>
    <definedName name="_xlnm.Print_Area" localSheetId="10">SolicitudesAtendidas!$A$1:$P$76</definedName>
    <definedName name="_xlnm.Print_Area" localSheetId="2">SolicitudesEvaluadas!$A$1:$P$76</definedName>
    <definedName name="_xlnm.Print_Area" localSheetId="0">SolicitudesTramitadas!$A$1:$P$79</definedName>
  </definedNames>
  <calcPr calcId="162913"/>
  <fileRecoveryPr repairLoad="1"/>
</workbook>
</file>

<file path=xl/calcChain.xml><?xml version="1.0" encoding="utf-8"?>
<calcChain xmlns="http://schemas.openxmlformats.org/spreadsheetml/2006/main">
  <c r="AA10" i="43" l="1"/>
  <c r="Z10" i="47"/>
  <c r="O49" i="46"/>
  <c r="X10" i="47"/>
  <c r="N49" i="46"/>
  <c r="V10" i="47"/>
  <c r="M49" i="46"/>
  <c r="T10" i="47"/>
  <c r="L49" i="46"/>
  <c r="R10" i="47"/>
  <c r="K49" i="46"/>
  <c r="P10" i="47"/>
  <c r="J49" i="46"/>
  <c r="N10" i="47"/>
  <c r="I49" i="46"/>
  <c r="L10" i="47"/>
  <c r="H49" i="46"/>
  <c r="J10" i="47"/>
  <c r="G49" i="46"/>
  <c r="H10" i="47"/>
  <c r="F49" i="46"/>
  <c r="F10" i="47"/>
  <c r="E49" i="46"/>
  <c r="D10" i="47"/>
  <c r="D49" i="46"/>
  <c r="AA11" i="47"/>
  <c r="AA10" i="47"/>
  <c r="B11" i="47"/>
  <c r="B10" i="47"/>
  <c r="B11" i="43"/>
  <c r="B10" i="43"/>
  <c r="AA11" i="43"/>
  <c r="Z10" i="43"/>
  <c r="O49" i="42"/>
  <c r="X10" i="43"/>
  <c r="N49" i="42"/>
  <c r="V10" i="43"/>
  <c r="M49" i="42"/>
  <c r="T10" i="43"/>
  <c r="L49" i="42"/>
  <c r="R10" i="43"/>
  <c r="K49" i="42"/>
  <c r="P10" i="43"/>
  <c r="J49" i="42"/>
  <c r="N10" i="43"/>
  <c r="I49" i="42"/>
  <c r="L10" i="43"/>
  <c r="H49" i="42"/>
  <c r="J10" i="43"/>
  <c r="G49" i="42"/>
  <c r="H10" i="43"/>
  <c r="F49" i="42"/>
  <c r="F10" i="43"/>
  <c r="E49" i="42"/>
  <c r="D10" i="43"/>
  <c r="D49" i="42"/>
  <c r="C8" i="47"/>
  <c r="B6" i="47"/>
  <c r="AG4" i="47"/>
  <c r="AG3" i="47"/>
  <c r="AG2" i="47"/>
  <c r="AG1" i="47"/>
  <c r="K11" i="33"/>
  <c r="K10" i="33"/>
  <c r="J10" i="33"/>
  <c r="O49" i="32"/>
  <c r="H10" i="33"/>
  <c r="L49" i="32"/>
  <c r="F10" i="33"/>
  <c r="I49" i="32"/>
  <c r="D10" i="33"/>
  <c r="F49" i="32"/>
  <c r="K11" i="31"/>
  <c r="K10" i="31"/>
  <c r="L10" i="31"/>
  <c r="P49" i="30"/>
  <c r="J10" i="31"/>
  <c r="O49" i="30"/>
  <c r="H10" i="31"/>
  <c r="L49" i="30"/>
  <c r="F10" i="31"/>
  <c r="I49" i="30"/>
  <c r="D10" i="31"/>
  <c r="F49" i="30"/>
  <c r="F10" i="29"/>
  <c r="O49" i="28"/>
  <c r="D10" i="29"/>
  <c r="I49" i="28"/>
  <c r="J10" i="26"/>
  <c r="O49" i="25"/>
  <c r="H10" i="26"/>
  <c r="L49" i="25"/>
  <c r="F10" i="26"/>
  <c r="I49" i="25"/>
  <c r="D10" i="26"/>
  <c r="F49" i="25"/>
  <c r="AA11" i="24"/>
  <c r="AA10" i="24"/>
  <c r="AB10" i="24"/>
  <c r="P49" i="23"/>
  <c r="Z10" i="24"/>
  <c r="O49" i="23"/>
  <c r="X10" i="24"/>
  <c r="V10" i="24"/>
  <c r="T10" i="24"/>
  <c r="L49" i="23"/>
  <c r="R10" i="24"/>
  <c r="P10" i="24"/>
  <c r="N10" i="24"/>
  <c r="I49" i="23"/>
  <c r="L10" i="24"/>
  <c r="J10" i="24"/>
  <c r="H10" i="24"/>
  <c r="F49" i="23"/>
  <c r="F10" i="24"/>
  <c r="D10" i="24"/>
  <c r="AA11" i="27"/>
  <c r="AA10" i="27"/>
  <c r="Z10" i="27"/>
  <c r="O49" i="1"/>
  <c r="X10" i="27"/>
  <c r="N49" i="1"/>
  <c r="V10" i="27"/>
  <c r="M49" i="1"/>
  <c r="T10" i="27"/>
  <c r="L49" i="1"/>
  <c r="R10" i="27"/>
  <c r="K49" i="1"/>
  <c r="P10" i="27"/>
  <c r="J49" i="1"/>
  <c r="N10" i="27"/>
  <c r="I49" i="1"/>
  <c r="L10" i="27"/>
  <c r="H49" i="1"/>
  <c r="J10" i="27"/>
  <c r="G49" i="1"/>
  <c r="H10" i="27"/>
  <c r="F49" i="1"/>
  <c r="F10" i="27"/>
  <c r="E49" i="1"/>
  <c r="D10" i="27"/>
  <c r="D49" i="1"/>
  <c r="Z14" i="10"/>
  <c r="Z12" i="10"/>
  <c r="X14" i="10"/>
  <c r="X12" i="10"/>
  <c r="V14" i="10"/>
  <c r="V12" i="10"/>
  <c r="T14" i="10"/>
  <c r="T12" i="10"/>
  <c r="R14" i="10"/>
  <c r="R12" i="10"/>
  <c r="P14" i="10"/>
  <c r="P12" i="10"/>
  <c r="N14" i="10"/>
  <c r="N12" i="10"/>
  <c r="L14" i="10"/>
  <c r="L12" i="10"/>
  <c r="J14" i="10"/>
  <c r="J12" i="10"/>
  <c r="H14" i="10"/>
  <c r="H12" i="10"/>
  <c r="F14" i="10"/>
  <c r="F12" i="10"/>
  <c r="D14" i="10"/>
  <c r="D12" i="10"/>
  <c r="Y11" i="10"/>
  <c r="Y10" i="10"/>
  <c r="Z10" i="10"/>
  <c r="O49" i="8"/>
  <c r="W11" i="10"/>
  <c r="AA11" i="10"/>
  <c r="W10" i="10"/>
  <c r="X10" i="10"/>
  <c r="N49" i="8"/>
  <c r="U11" i="10"/>
  <c r="U10" i="10"/>
  <c r="V10" i="10"/>
  <c r="M49" i="8"/>
  <c r="S11" i="10"/>
  <c r="S10" i="10"/>
  <c r="T10" i="10"/>
  <c r="L49" i="8"/>
  <c r="Q11" i="10"/>
  <c r="Q10" i="10"/>
  <c r="R10" i="10"/>
  <c r="K49" i="8"/>
  <c r="O11" i="10"/>
  <c r="O10" i="10"/>
  <c r="P10" i="10"/>
  <c r="J49" i="8"/>
  <c r="M11" i="10"/>
  <c r="M10" i="10"/>
  <c r="N10" i="10"/>
  <c r="I49" i="8"/>
  <c r="K11" i="10"/>
  <c r="K10" i="10"/>
  <c r="I11" i="10"/>
  <c r="I10" i="10"/>
  <c r="J10" i="10"/>
  <c r="G49" i="8"/>
  <c r="G11" i="10"/>
  <c r="G10" i="10"/>
  <c r="H10" i="10"/>
  <c r="F49" i="8"/>
  <c r="E11" i="10"/>
  <c r="E10" i="10"/>
  <c r="F10" i="10"/>
  <c r="E49" i="8"/>
  <c r="C11" i="10"/>
  <c r="C10" i="10"/>
  <c r="D10" i="10"/>
  <c r="D49" i="8"/>
  <c r="AA15" i="10"/>
  <c r="AA14" i="10"/>
  <c r="C8" i="43"/>
  <c r="B6" i="43"/>
  <c r="AG4" i="43"/>
  <c r="AG3" i="43"/>
  <c r="AG2" i="43"/>
  <c r="AG1" i="43"/>
  <c r="K11" i="26"/>
  <c r="K10" i="26"/>
  <c r="L10" i="26"/>
  <c r="P49" i="25"/>
  <c r="G10" i="29"/>
  <c r="H10" i="29"/>
  <c r="P49" i="28"/>
  <c r="AA12" i="10"/>
  <c r="AA13" i="10"/>
  <c r="C6" i="33"/>
  <c r="C8" i="33"/>
  <c r="B10" i="33"/>
  <c r="B11" i="33"/>
  <c r="C6" i="31"/>
  <c r="C8" i="31"/>
  <c r="B10" i="31"/>
  <c r="B11" i="31"/>
  <c r="B6" i="29"/>
  <c r="C8" i="29"/>
  <c r="B10" i="29"/>
  <c r="B11" i="29"/>
  <c r="G11" i="29"/>
  <c r="B11" i="27"/>
  <c r="B6" i="27"/>
  <c r="B6" i="26"/>
  <c r="B6" i="10"/>
  <c r="B10" i="27"/>
  <c r="C8" i="27"/>
  <c r="C8" i="10"/>
  <c r="AF4" i="27"/>
  <c r="AF3" i="27"/>
  <c r="AF2" i="27"/>
  <c r="AF1" i="27"/>
  <c r="C8" i="26"/>
  <c r="B11" i="26"/>
  <c r="B10" i="26"/>
  <c r="B11" i="24"/>
  <c r="B10" i="24"/>
  <c r="AG4" i="10"/>
  <c r="AG2" i="10"/>
  <c r="AG3" i="10"/>
  <c r="AG1" i="10"/>
  <c r="C6" i="24"/>
  <c r="L10" i="33"/>
  <c r="P49" i="32"/>
  <c r="L10" i="10"/>
  <c r="H49" i="8"/>
  <c r="AB10" i="27"/>
  <c r="P49" i="1"/>
  <c r="AB12" i="10"/>
  <c r="AB10" i="47"/>
  <c r="P49" i="46"/>
  <c r="AB10" i="43"/>
  <c r="P49" i="42"/>
  <c r="AA10" i="10"/>
  <c r="AB10" i="10"/>
  <c r="P49" i="8"/>
  <c r="AB14" i="10"/>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9.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<sst xmlns="http://schemas.openxmlformats.org/spreadsheetml/2006/main" count="1495" uniqueCount="247">
  <si>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</si>
  <si>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</si>
  <si>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</si>
  <si>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</si>
  <si>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</si>
  <si>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</si>
  <si>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</si>
  <si>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</si>
  <si>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</si>
  <si>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</si>
  <si>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</si>
  <si>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</si>
  <si>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</si>
  <si>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</si>
  <si>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</si>
  <si>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</si>
  <si>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</si>
  <si>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</si>
  <si>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</si>
  <si>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</si>
  <si>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</si>
  <si>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</si>
  <si>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</si>
  <si>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</si>
  <si>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</si>
  <si>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</si>
  <si>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</si>
  <si>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</si>
  <si>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</si>
  <si>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</si>
  <si>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</si>
  <si>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</si>
  <si>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</si>
  <si>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</si>
  <si>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</si>
  <si>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</si>
  <si>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</si>
  <si>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</si>
  <si>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</si>
  <si>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</si>
  <si>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</si>
  <si>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</si>
  <si>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</si>
  <si>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</si>
  <si>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</si>
  <si>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</si>
  <si>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</si>
  <si>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</si>
  <si>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</si>
  <si>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</si>
  <si>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</si>
  <si>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</si>
  <si>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</si>
  <si>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</si>
  <si>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</si>
  <si>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</si>
  <si>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</si>
  <si>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</si>
  <si>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</si>
  <si>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</si>
  <si>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</si>
  <si>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</si>
  <si>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</si>
  <si>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</si>
  <si>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</si>
  <si>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</si>
  <si>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</si>
  <si>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</si>
  <si>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</si>
  <si>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</si>
  <si>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</si>
  <si>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</si>
  <si>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</si>
  <si>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</si>
  <si>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</si>
  <si>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</si>
  <si>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</si>
  <si>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</si>
  <si>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</si>
  <si>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</si>
  <si>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</si>
  <si>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</si>
  <si>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</si>
  <si>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</si>
  <si>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</si>
  <si>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</si>
  <si>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</si>
  <si>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</si>
  <si>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</si>
  <si>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</si>
  <si>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</si>
  <si>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</si>
  <si>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</si>
  <si>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</si>
  <si>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</si>
  <si>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</si>
  <si>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</si>
  <si>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</si>
  <si>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</si>
  <si>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</si>
  <si>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</si>
  <si>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</si>
  <si>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Número de solicitudes tramitadas de reforma estatutaria</t>
  </si>
  <si>
    <t>Total de solicitudes recibidas de reforma estatutaria</t>
  </si>
  <si>
    <t>Solicitudes de reforma estatutaria evaluadas</t>
  </si>
  <si>
    <t>PORCENTAJE</t>
  </si>
  <si>
    <t>EXCEL</t>
  </si>
  <si>
    <t>Cantidad</t>
  </si>
  <si>
    <t>Número de Solicitudes Recibidas</t>
  </si>
  <si>
    <t>Número de Solicitudes Tramitadas</t>
  </si>
  <si>
    <t>Medir la eficiencia en el cumplimiento de los tiempos establecidos para la evaluación de las solicitudes</t>
  </si>
  <si>
    <t>Tramites Societarios</t>
  </si>
  <si>
    <t>TOTAL</t>
  </si>
  <si>
    <t>Solicitudes de cálculo actuarial tramitadas</t>
  </si>
  <si>
    <t>Medir la eficiencia en el cumplimiento de los tiempos establecidos para el trámite de los cálculos actuariales</t>
  </si>
  <si>
    <t xml:space="preserve">Coordinador grupo de trámites societarios </t>
  </si>
  <si>
    <t xml:space="preserve">PRIMER SEMESTRE </t>
  </si>
  <si>
    <t>SEGUNDO SEMESTRE</t>
  </si>
  <si>
    <t>PRIMER SEMESTRE</t>
  </si>
  <si>
    <t xml:space="preserve">SEGUNDO SEMESTRE </t>
  </si>
  <si>
    <t>Total de solicitudes recibidas que se deben atender en el periodo evaluado</t>
  </si>
  <si>
    <t>Otras solicitudes tramitadas</t>
  </si>
  <si>
    <t>Número de solicitudes tramitadas en tiempo oportuno del periodo evaluado</t>
  </si>
  <si>
    <t>Total de solicitudes recibidas que se deben tramitar en el periodo evaluado</t>
  </si>
  <si>
    <t>Solicitudes tramitadas</t>
  </si>
  <si>
    <t>Total</t>
  </si>
  <si>
    <t>Número de solicitudes de reforma estatutaria evaluadas dentro de los 15 días hábiles</t>
  </si>
  <si>
    <t>Total de solicitudes recibidas hasta 15 días háabiles del corte del periodo evaluado</t>
  </si>
  <si>
    <t>TRIMESTRE I</t>
  </si>
  <si>
    <t>TRIMESTRE  II</t>
  </si>
  <si>
    <t>TRIMESTRE III</t>
  </si>
  <si>
    <t>TRIMESTRE IV</t>
  </si>
  <si>
    <t>Número de solicitudes tramitadas en tiempo oportuno del periodo evaluado
------------------------------------------------------------------------------------------------------------------------- * 100%
Total de solicitudes recibidas que se deben tramitar en el periodo evaluado</t>
  </si>
  <si>
    <t>Número de solicitudes de reforma estatutaria evaluadas dentro de los 15 días hábiles
-------------------------------------------------------------------------------------------------------------------------------------------* 100 % 
Total de solicitudes recibidas hasta 14 días hábiles del corte del periodo evaluado</t>
  </si>
  <si>
    <t>Número de solicitudes de cálculos actuariales tramitados dentro de los 90 días hábiles
-------------------------------------------------------------------------------------------------------------------------------------------------------------- * 100%
Total de solicitudes recibidas que se deben atender en el periodo evaluado</t>
  </si>
  <si>
    <t>Número de solicitudes de cálculos actuariales tramitados dentro de los 90 días hábiles</t>
  </si>
  <si>
    <t>Coordinador grupo de trámites societarios</t>
  </si>
  <si>
    <t>enero</t>
  </si>
  <si>
    <t>febrero</t>
  </si>
  <si>
    <t>marzo</t>
  </si>
  <si>
    <t>abril</t>
  </si>
  <si>
    <t>mayo</t>
  </si>
  <si>
    <t>junio</t>
  </si>
  <si>
    <t>julio</t>
  </si>
  <si>
    <t>agosto</t>
  </si>
  <si>
    <t>sep</t>
  </si>
  <si>
    <t>oct</t>
  </si>
  <si>
    <t>nov</t>
  </si>
  <si>
    <t>dic</t>
  </si>
  <si>
    <t>agost</t>
  </si>
  <si>
    <t>sept</t>
  </si>
  <si>
    <t>RESULTADOS</t>
  </si>
  <si>
    <t>Coordinador grupo de control y seguimiento a acuerdos de reestructuración</t>
  </si>
  <si>
    <t>Bases de datos</t>
  </si>
  <si>
    <t xml:space="preserve">Total de sociedades que no remitieron la información periódica </t>
  </si>
  <si>
    <t>Total de sociedades requeridas por incumplimiento en la remisión de información periódica</t>
  </si>
  <si>
    <t>Total de sociedades requeridas por incumplimiento en la remisión de información periódica
---------------------------------------------------------------------------------------------------------------------------------------------------------- * 100%
Total de sociedades que no remitieron la información periódica .</t>
  </si>
  <si>
    <t>Cumplimiento al envío de información periódica por parte de las sociedades en acuerdo reestructuración</t>
  </si>
  <si>
    <t>Control y seguimiento a acuerdos de reestructuración</t>
  </si>
  <si>
    <t>SEMESTRE II</t>
  </si>
  <si>
    <t>SEMESTRE I</t>
  </si>
  <si>
    <t>Numero de solicitudes recibidas en control y reestructuración</t>
  </si>
  <si>
    <t>Numero de solicitudes atendidas en control y reestructuración</t>
  </si>
  <si>
    <r>
      <t xml:space="preserve">Numero de solicitudes atendidas en control  y reestructuración: </t>
    </r>
    <r>
      <rPr>
        <sz val="10"/>
        <rFont val="Arial"/>
        <family val="2"/>
      </rPr>
      <t>Número de solicitudes atendidas (Control y Reestructuración), en tiempo oportuno</t>
    </r>
    <r>
      <rPr>
        <b/>
        <sz val="10"/>
        <rFont val="Arial"/>
        <family val="2"/>
      </rPr>
      <t xml:space="preserve">
Numero de solicitudes recibidas en control  y reestructuración:</t>
    </r>
    <r>
      <rPr>
        <sz val="10"/>
        <rFont val="Arial"/>
        <family val="2"/>
      </rPr>
      <t xml:space="preserve"> Número de solicitudes (control o reestructuración) que ingresaron en el periodo evaluado. </t>
    </r>
  </si>
  <si>
    <t>Numero de solicitudes atendidas en control y reestructuración
---------------------------------------------------------------------------------------------------------------------------  *  100%
Numero de solicitudes recibidas en control y reestructuración</t>
  </si>
  <si>
    <t>Atender oportunamente las solicitudes que lleguen al grupo de control y seguimiento a acuerdos de reestructuración</t>
  </si>
  <si>
    <t>Solicitudes Atendidas en control y en seguimiento a acuerdos de reestructuración</t>
  </si>
  <si>
    <t>TRIMESTRE II</t>
  </si>
  <si>
    <t>Total de denuncias por incumplimiento del acuerdo recibidas en el periodo evaluado</t>
  </si>
  <si>
    <t xml:space="preserve">Total de denuncias de incumplimiento del acuerdo tramitadas el periodo evaluado </t>
  </si>
  <si>
    <r>
      <t xml:space="preserve">Numero de denuncias de incumplimiento del acuerdo tramitadas en el periodo evaluado : </t>
    </r>
    <r>
      <rPr>
        <sz val="10"/>
        <rFont val="Arial"/>
        <family val="2"/>
      </rPr>
      <t>Número de denuncias de incumplimiento atendidas (Control y Reestructuración), en tiempo oportuno</t>
    </r>
    <r>
      <rPr>
        <b/>
        <sz val="10"/>
        <rFont val="Arial"/>
        <family val="2"/>
      </rPr>
      <t xml:space="preserve">
Total de denuncias por incumplimiento del acuerdo recibidas en el periodo evaluado:</t>
    </r>
    <r>
      <rPr>
        <sz val="10"/>
        <rFont val="Arial"/>
        <family val="2"/>
      </rPr>
      <t xml:space="preserve"> Número de denuncias de incumplimiento (control o reestructuración) que ingresaron en el periodo evaluado. </t>
    </r>
  </si>
  <si>
    <t>Total de denuncias de incumplimiento del acuerdo tramitadas
----------------------------------------------------------------------------------------------------------------   *100%
Total de denuncias por incumplimiento del acuerdo recibidas por el grupo</t>
  </si>
  <si>
    <t xml:space="preserve">Verificar la atención oportuna de las denuncias de incumplimiento de los acuerdos en los que la Superintendencia </t>
  </si>
  <si>
    <t>Atención de denuncias de incumplimiento de obligaciones del acuerdo de reestructuración o posteriores a éste</t>
  </si>
  <si>
    <t>Controlar la entrega de la información periódica para realizar el seguimiento trimestral de la información</t>
  </si>
  <si>
    <t>DELEGADO SUPERVISIÓN SOCIETARIA</t>
  </si>
  <si>
    <t>Medir eficiencia en la respuesta de las solicitudes que a llegan al grupo</t>
  </si>
  <si>
    <t>Grupo de Cámaras de Comercio</t>
  </si>
  <si>
    <t>TOTALES</t>
  </si>
  <si>
    <t>Recursos y revocatorias tramitadas</t>
  </si>
  <si>
    <t>Medir la eficacia de los trámites de los recursos y solicitudes de revocatoria contra los actos de registro de las cámaras de comercio</t>
  </si>
  <si>
    <t>Número de recursos y revocatorias resueltos
-------------------------------------------------------------------------------------------------------------* 100%
Total de recursos y revocatorias que se vencen dentro del periodo</t>
  </si>
  <si>
    <t xml:space="preserve"> = 100%</t>
  </si>
  <si>
    <t>Entre 90% y 99%</t>
  </si>
  <si>
    <t>&lt;90%</t>
  </si>
  <si>
    <t>Cuadro de control del grupo</t>
  </si>
  <si>
    <r>
      <t xml:space="preserve">Número de recursos y revocatorias resueltos: </t>
    </r>
    <r>
      <rPr>
        <sz val="11"/>
        <rFont val="Arial"/>
        <family val="2"/>
      </rPr>
      <t>Número de actos administrativos que resolvieron</t>
    </r>
    <r>
      <rPr>
        <b/>
        <sz val="11"/>
        <rFont val="Arial"/>
        <family val="2"/>
      </rPr>
      <t xml:space="preserve"> </t>
    </r>
    <r>
      <rPr>
        <sz val="11"/>
        <rFont val="Arial"/>
        <family val="2"/>
      </rPr>
      <t xml:space="preserve">recursos y revocatorias presentados dentro del período
</t>
    </r>
    <r>
      <rPr>
        <b/>
        <sz val="11"/>
        <rFont val="Arial"/>
        <family val="2"/>
      </rPr>
      <t xml:space="preserve">Total de recursos y revocatorias que se vencen dentro del periodo: </t>
    </r>
    <r>
      <rPr>
        <sz val="11"/>
        <rFont val="Arial"/>
        <family val="2"/>
      </rPr>
      <t>Total de recursos y revocatorias con vencimientos dentro del periodo de medición.</t>
    </r>
  </si>
  <si>
    <t>Número de recursos y revocatorias resueltos</t>
  </si>
  <si>
    <t>Total de recursos y revocatorias que se vencen dentro del periodo</t>
  </si>
  <si>
    <t>Impugnaciones tramitadas</t>
  </si>
  <si>
    <t>Código: GC-F-006</t>
  </si>
  <si>
    <t>Fecha: 14 de junio de 2019</t>
  </si>
  <si>
    <t>Versión 004</t>
  </si>
  <si>
    <t>Coordinador grupo de trámites societarios 
Coordinador del Grupo de Cámaras de Comercio</t>
  </si>
  <si>
    <t>Coordinador grupo de trámites societarios
Coordinador del Grupo de Cámaras de Comercio</t>
  </si>
  <si>
    <t xml:space="preserve"> = &gt; 80%</t>
  </si>
  <si>
    <t>Entre 75% y 79,9%</t>
  </si>
  <si>
    <t>&lt; 75%</t>
  </si>
  <si>
    <t>Eficacia</t>
  </si>
  <si>
    <t>Eficiencia</t>
  </si>
  <si>
    <t xml:space="preserve"> = &gt; 90%</t>
  </si>
  <si>
    <t>Entre 80% y 89,9%</t>
  </si>
  <si>
    <t>&lt; 80%</t>
  </si>
  <si>
    <t>Trimestre 1</t>
  </si>
  <si>
    <t>Trimestre 2</t>
  </si>
  <si>
    <t>Trimestre 3</t>
  </si>
  <si>
    <t>Trimestre 4</t>
  </si>
  <si>
    <t xml:space="preserve"> = &gt; 85%</t>
  </si>
  <si>
    <t>Entre 75% y 84,9%</t>
  </si>
  <si>
    <t>Pagina 2 de 2</t>
  </si>
  <si>
    <t>Pagina 1 de 2</t>
  </si>
  <si>
    <t>Grupo de Registros Públicos</t>
  </si>
  <si>
    <t>Medir la eficacia de los trámites de las impugnaciones en contra de la afiliación o desafiliación de los comerciantes que realizan las cámaras de comercio</t>
  </si>
  <si>
    <t>(Número de actos administrativos que resolvieron las impugnaciones presentadas dentro del periodo / Total de impugnaciones con vencimientos dentro del periodo)*100</t>
  </si>
  <si>
    <r>
      <t xml:space="preserve">Número de actos administrativos que resolvieron las impugnaciones presentadas dentro del periodo: </t>
    </r>
    <r>
      <rPr>
        <sz val="11"/>
        <rFont val="Arial"/>
        <family val="2"/>
      </rPr>
      <t>Número de actos administrativos que resolvieron</t>
    </r>
    <r>
      <rPr>
        <b/>
        <sz val="11"/>
        <rFont val="Arial"/>
        <family val="2"/>
      </rPr>
      <t xml:space="preserve"> </t>
    </r>
    <r>
      <rPr>
        <sz val="11"/>
        <rFont val="Arial"/>
        <family val="2"/>
      </rPr>
      <t xml:space="preserve">impugnaciones presentados dentro del período de medición.
</t>
    </r>
    <r>
      <rPr>
        <b/>
        <sz val="11"/>
        <rFont val="Arial"/>
        <family val="2"/>
      </rPr>
      <t xml:space="preserve">Total de impugnaciones con vencimientos dentro del periodo: </t>
    </r>
    <r>
      <rPr>
        <sz val="11"/>
        <rFont val="Arial"/>
        <family val="2"/>
      </rPr>
      <t>Total de impugnaciones que vencen dentro del periodo de medición.</t>
    </r>
  </si>
  <si>
    <t>Coordinador Grupo de Registros Públicos</t>
  </si>
  <si>
    <t>Número de actos administrativos que resolvieron las impugnaciones presentadas dentro del periodo</t>
  </si>
  <si>
    <t>Total de impugnaciones con vencimientos dentro del periodo</t>
  </si>
  <si>
    <t>Coordinador Grupo de Cámaras de Comercio</t>
  </si>
  <si>
    <t>Medir la eficacia de las autorizaciones a reformas estatutarias tramitadas en el proceso</t>
  </si>
  <si>
    <t>Número de solicitudes de reforma estatutaria tramitadas
-------------------------------------------------------------------------------------------------------------* 100%
Total de solicitudes recibidas de reforma estatutaria</t>
  </si>
  <si>
    <r>
      <t xml:space="preserve">Número de Solicitudes Tramitadas: </t>
    </r>
    <r>
      <rPr>
        <sz val="11"/>
        <rFont val="Arial"/>
        <family val="2"/>
      </rPr>
      <t>Solicitudes recibidas y analizadas con oficio o memorando de envío de proyecto de resolución a la Delegatura.</t>
    </r>
    <r>
      <rPr>
        <b/>
        <sz val="11"/>
        <rFont val="Arial"/>
        <family val="2"/>
      </rPr>
      <t xml:space="preserve">
Número de Solicitudes Recibidas: </t>
    </r>
    <r>
      <rPr>
        <sz val="11"/>
        <rFont val="Arial"/>
        <family val="2"/>
      </rPr>
      <t>Solicitudes recibidas en el grupo de trámites societario.</t>
    </r>
  </si>
  <si>
    <t>REPORTE GESTOR DOCUMENTAL / EXCEL</t>
  </si>
  <si>
    <r>
      <rPr>
        <b/>
        <sz val="11"/>
        <rFont val="Arial"/>
        <family val="2"/>
      </rPr>
      <t xml:space="preserve">Solicitudes de reforma estatutaria evaluadas: </t>
    </r>
    <r>
      <rPr>
        <sz val="11"/>
        <rFont val="Arial"/>
        <family val="2"/>
      </rPr>
      <t xml:space="preserve">Solicitudes evaluadas dentro de un término igual o inferior a 15 días hábiles.
</t>
    </r>
    <r>
      <rPr>
        <b/>
        <sz val="11"/>
        <rFont val="Arial"/>
        <family val="2"/>
      </rPr>
      <t xml:space="preserve">Solicitudes de reforma estatutaria recibidas: </t>
    </r>
    <r>
      <rPr>
        <sz val="11"/>
        <rFont val="Arial"/>
        <family val="2"/>
      </rPr>
      <t>Solicitudes recibidas por el grupo en el periodo evaluado, excluyendo aquellas que alleguen a la oficina 14 días hábiles al corte del periodo en evaluación.</t>
    </r>
  </si>
  <si>
    <r>
      <t xml:space="preserve">Solicitudes de cálculos actuariales tramitados: </t>
    </r>
    <r>
      <rPr>
        <sz val="10"/>
        <rFont val="Arial"/>
        <family val="2"/>
      </rPr>
      <t>Solicitudes tramitadas dentro de un término igual o inferior a 90 días habiles.</t>
    </r>
    <r>
      <rPr>
        <b/>
        <sz val="10"/>
        <rFont val="Arial"/>
        <family val="2"/>
      </rPr>
      <t xml:space="preserve">
Solicitudes recibidas: </t>
    </r>
    <r>
      <rPr>
        <sz val="10"/>
        <rFont val="Arial"/>
        <family val="2"/>
      </rPr>
      <t>Solicitudes de cálculos actuariales recibidas por el grupo y que se deben atender en el periodo evaluado
Nota: Los 90 dias se cuentan una vez la sociedad aporta la totalidad de los requisitos para la realización de este trámite</t>
    </r>
  </si>
  <si>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</si>
  <si>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</si>
  <si>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</si>
  <si>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</si>
  <si>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</si>
  <si>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r>
      <t xml:space="preserve">Número de solicitudes tramitadas en tiempo oportuno del periodo evaluado: </t>
    </r>
    <r>
      <rPr>
        <sz val="10"/>
        <rFont val="Arial"/>
        <family val="2"/>
      </rPr>
      <t xml:space="preserve">Son las solicitudes recibidas y analizadas dentro de los 15 días hábiles del periodo evaluado.
</t>
    </r>
    <r>
      <rPr>
        <b/>
        <sz val="10"/>
        <rFont val="Arial"/>
        <family val="2"/>
      </rPr>
      <t xml:space="preserve">
Total de solicitudes recibidas que se deben tramitar en el periodo evaluado: </t>
    </r>
    <r>
      <rPr>
        <sz val="10"/>
        <rFont val="Arial"/>
        <family val="2"/>
      </rPr>
      <t xml:space="preserve">Son las solicitudes recibidas en el grupo: Derechos de petición, Tutelas, Sometimiento a Vigilancia, Convocatoria de Asambleas, Prorrogas, Designaciones de liquidador, Actualizaciones del SIGS, que se deben tramitar en el periodo evaluado. Se excluyen las solicitudes que allegan al grupo 14 días hábiles antes de la fecha de corte del periodo evaluado.
</t>
    </r>
  </si>
  <si>
    <r>
      <t xml:space="preserve">Total sociedades requeridas por incumplimiento en la remisión de la información periódica: </t>
    </r>
    <r>
      <rPr>
        <sz val="10"/>
        <rFont val="Arial"/>
        <family val="2"/>
      </rPr>
      <t xml:space="preserve">Número de sociedades efectivamente requeridas por este incumplimiento.
</t>
    </r>
    <r>
      <rPr>
        <b/>
        <sz val="10"/>
        <rFont val="Arial"/>
        <family val="2"/>
      </rPr>
      <t>Total de sociedades que no remitieron la información periódica:</t>
    </r>
    <r>
      <rPr>
        <sz val="10"/>
        <rFont val="Arial"/>
        <family val="2"/>
      </rPr>
      <t xml:space="preserve"> Número de sociedades en acuerdo de reestructuración que no remitieron la información periódica en los términos establecidos por la circular externa. Esta información estará disponible en los primeros días de abril y septiembre, para la medición de este indicador. Teniendo en cuenta que según la circular de requerimiento de la información, esta debe ser presentada por las sociedades en los primeros días de los meses de marzo y agosto.
</t>
    </r>
    <r>
      <rPr>
        <b/>
        <sz val="10"/>
        <rFont val="Arial"/>
        <family val="2"/>
      </rPr>
      <t>Universo de Medición:</t>
    </r>
    <r>
      <rPr>
        <sz val="10"/>
        <rFont val="Arial"/>
        <family val="2"/>
      </rPr>
      <t xml:space="preserve"> En el primer semestre de 2023 se reportará el período comprendido: Octubre 2022 a Marzo 2023. Segundo Semestre: Agosto 2023</t>
    </r>
  </si>
  <si>
    <t>Grupo Cámaras de Comercio: Se han recibido un total de 5 solicitudes de modificación de estatutos, las cuales fueron atendidas en su totalidad</t>
  </si>
  <si>
    <t xml:space="preserve">Se atendieron 180 recursos de apelación o de revocatoria </t>
  </si>
  <si>
    <t>Se atendieron 3 impugnaciones presentadas dentro de los termino legales</t>
  </si>
  <si>
    <t>Se recibieron durante la vigencia un total de 5 solicitudes de modificación de estatutos, las cuales fueron atendidas en su totalidad}</t>
  </si>
  <si>
    <t xml:space="preserve">Grupo Cámaras de Comercio: No se recibieron solicitudes durante el segundo semestre </t>
  </si>
  <si>
    <t>2023-I: Se atendieron 3 impugnaciones presentadas dentro de los termino legales
2023-II: Se atendieron 7 impugnaciones presentadas dentro de los terminos legales</t>
  </si>
  <si>
    <t>Se atendieron 7 impugnaciones presentadas dentro de los terminos legales</t>
  </si>
  <si>
    <t>Se atendieron 163 recursos de apleación o revocatoria</t>
  </si>
  <si>
    <t>2023-I Semestre: Se atendieron 180 recursos de apelación o de revocatoria 
2023-II Semestre: Se atendieron 163 recursos de apleación o revocatoria</t>
  </si>
  <si>
    <t>El total de las radicaciones asignadas al grupo se han atendido en oportunidad durante el período evaluado. Se observa un número similar en cada período. Esto por obedece a que permanentemente se están depurando sociedades e ingresan nuevas, por lo que se mantiene el equilibrio.</t>
  </si>
  <si>
    <t>El total de las radicaciones asignadas al grupo se han atendido en oportunidad durante el período evaluado.Se observa un número similar en cada período. Esto por obedece a que permanentemente se están depurando sociedades e ingresan nuevas, por lo que se mantiene el equilibrio.</t>
  </si>
  <si>
    <t xml:space="preserve">Durante el primer semestre se advierte una disminución en el número de quejas de incumplimiento. Ello puede obedecer a que el grupo ha estado haciendo un seguimiento proactivo al acuerdo de reestructuración. </t>
  </si>
  <si>
    <t>Se matuvo la mísma línea de bajas denuncias de incumplimiento y ello obedece al seguimiento proactivo que el grupo hace, entre otros.</t>
  </si>
  <si>
    <t xml:space="preserve">Durante el primer semestre se observó un número de sociedades importantes que no atendieron la remisión de información periódica. Esto obedeció a  que se evidenció que la fecha de remisión no quedó resaltada en la Circular. </t>
  </si>
  <si>
    <t>Por lo anterior, fue necesario modificar la circular en mayo de 2023. Se evidenció por tanto, en el segundo semestre un menor número de sociedades que no remitieron la información. Ya en Noviembre de 2023, la citada circular se consolidó en la Circular Única Contable.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</si>
</sst>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000"/>
    <numFmt numFmtId="166" formatCode="0.000000000"/>
  </numFmts>
  <fonts count="33" x14ac:knownFonts="1">
    <font>
      <sz val="10"/>
      <name val="Arial"/>
    </font>
    <font>
      <sz val="10"/>
      <name val="Arial"/>
    </font>
    <font>
      <b/>
      <sz val="10"/>
      <name val="Arial"/>
      <family val="2"/>
    </font>
    <font>
      <sz val="8"/>
      <name val="Arial"/>
      <family val="2"/>
    </font>
    <font>
      <b/>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b/>
      <sz val="12"/>
      <color indexed="8"/>
      <name val="Arial"/>
      <family val="2"/>
    </font>
    <font>
      <b/>
      <sz val="10"/>
      <color indexed="8"/>
      <name val="Arial"/>
      <family val="2"/>
    </font>
    <font>
      <sz val="9"/>
      <color indexed="8"/>
      <name val="Arial"/>
      <family val="2"/>
    </font>
    <font>
      <b/>
      <sz val="9"/>
      <name val="Arial"/>
      <family val="2"/>
    </font>
    <font>
      <b/>
      <sz val="11"/>
      <name val="Arial"/>
      <family val="2"/>
    </font>
    <font>
      <b/>
      <sz val="16"/>
      <name val="Arial"/>
      <family val="2"/>
    </font>
    <font>
      <b/>
      <sz val="11"/>
      <color indexed="9"/>
      <name val="Arial"/>
      <family val="2"/>
    </font>
    <font>
      <sz val="11"/>
      <name val="Arial"/>
      <family val="2"/>
    </font>
    <font>
      <sz val="12"/>
      <name val="Arial"/>
      <family val="2"/>
    </font>
    <font>
      <b/>
      <sz val="20"/>
      <name val="Arial"/>
      <family val="2"/>
    </font>
    <font>
      <sz val="10"/>
      <name val="Arial"/>
      <family val="2"/>
    </font>
    <font>
      <sz val="12"/>
      <color indexed="8"/>
      <name val="Arial"/>
      <family val="2"/>
    </font>
    <font>
      <sz val="10"/>
      <color theme="0"/>
      <name val="Arial"/>
      <family val="2"/>
    </font>
    <font>
      <sz val="10"/>
      <color rgb="FFFF0000"/>
      <name val="Arial"/>
      <family val="2"/>
    </font>
    <font>
      <b/>
      <sz val="10"/>
      <color theme="0"/>
      <name val="Arial"/>
      <family val="2"/>
    </font>
    <font>
      <b/>
      <sz val="11"/>
      <color theme="0"/>
      <name val="Arial"/>
      <family val="2"/>
    </font>
    <font>
      <sz val="11"/>
      <color theme="0"/>
      <name val="Arial"/>
      <family val="2"/>
    </font>
    <font>
      <b/>
      <sz val="16"/>
      <color theme="0"/>
      <name val="Arial"/>
      <family val="2"/>
    </font>
    <font>
      <b/>
      <sz val="12"/>
      <color theme="0"/>
      <name val="Arial"/>
      <family val="2"/>
    </font>
  </fonts>
  <fills count="1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
      <patternFill patternType="solid">
        <fgColor rgb="FF92D050"/>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5" fillId="0" borderId="0"/>
    <xf numFmtId="9" fontId="1"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cellStyleXfs>
  <cellXfs count="555">
    <xf numFmtId="0" fontId="0" fillId="0" borderId="0" xfId="0"/>
    <xf numFmtId="0" fontId="10"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0" fillId="0" borderId="0" xfId="0" applyAlignment="1" applyProtection="1">
      <alignment horizontal="center" vertical="center"/>
    </xf>
    <xf numFmtId="0" fontId="0" fillId="0" borderId="0" xfId="0" applyFill="1" applyProtection="1"/>
    <xf numFmtId="0" fontId="0" fillId="0" borderId="0" xfId="0" applyFill="1" applyBorder="1" applyProtection="1"/>
    <xf numFmtId="0" fontId="10" fillId="0" borderId="0" xfId="0" applyFont="1" applyFill="1" applyBorder="1" applyAlignment="1" applyProtection="1"/>
    <xf numFmtId="0" fontId="0" fillId="0" borderId="0" xfId="0" applyFill="1" applyBorder="1" applyAlignment="1" applyProtection="1"/>
    <xf numFmtId="0" fontId="8" fillId="0" borderId="0" xfId="0" applyFont="1" applyFill="1" applyBorder="1" applyAlignment="1" applyProtection="1"/>
    <xf numFmtId="0" fontId="0" fillId="0" borderId="0" xfId="0" applyFill="1" applyBorder="1" applyAlignment="1" applyProtection="1">
      <alignment horizontal="center" vertical="center"/>
    </xf>
    <xf numFmtId="0" fontId="8" fillId="0" borderId="0" xfId="0" applyFont="1" applyFill="1" applyBorder="1" applyAlignment="1" applyProtection="1">
      <alignment horizontal="center"/>
    </xf>
    <xf numFmtId="0" fontId="0" fillId="0" borderId="0" xfId="0" applyFill="1" applyBorder="1" applyAlignment="1" applyProtection="1">
      <alignment horizontal="left"/>
    </xf>
    <xf numFmtId="0" fontId="0" fillId="0" borderId="0" xfId="0" applyFill="1" applyAlignment="1" applyProtection="1">
      <alignment horizontal="center" vertical="center"/>
    </xf>
    <xf numFmtId="164" fontId="0" fillId="0" borderId="0" xfId="0" applyNumberFormat="1" applyFill="1" applyBorder="1" applyAlignment="1" applyProtection="1">
      <alignment horizontal="center" wrapText="1"/>
    </xf>
    <xf numFmtId="0" fontId="5" fillId="0" borderId="1" xfId="0" applyFont="1" applyFill="1" applyBorder="1" applyAlignment="1" applyProtection="1">
      <alignment horizontal="center" vertical="center" wrapText="1"/>
    </xf>
    <xf numFmtId="0" fontId="0" fillId="0" borderId="0" xfId="0" applyFill="1" applyAlignment="1" applyProtection="1">
      <alignment vertical="center"/>
    </xf>
    <xf numFmtId="0" fontId="5" fillId="0" borderId="2" xfId="0"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center"/>
    </xf>
    <xf numFmtId="0" fontId="2" fillId="0" borderId="0" xfId="0" applyFont="1" applyFill="1" applyAlignment="1" applyProtection="1">
      <alignment vertical="center"/>
    </xf>
    <xf numFmtId="0" fontId="7" fillId="0" borderId="0" xfId="0" applyFont="1" applyFill="1" applyAlignment="1" applyProtection="1">
      <alignment horizontal="center" vertical="center"/>
    </xf>
    <xf numFmtId="0" fontId="5" fillId="0" borderId="1" xfId="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0" fillId="2" borderId="0" xfId="0" applyFill="1" applyProtection="1"/>
    <xf numFmtId="0" fontId="5" fillId="7" borderId="0" xfId="0" applyFont="1" applyFill="1" applyProtection="1"/>
    <xf numFmtId="0" fontId="4" fillId="3" borderId="3" xfId="1" applyFont="1" applyFill="1" applyBorder="1" applyAlignment="1" applyProtection="1">
      <alignment horizontal="center" vertical="distributed" wrapText="1"/>
    </xf>
    <xf numFmtId="0" fontId="4" fillId="3" borderId="3" xfId="1" applyFont="1" applyFill="1" applyBorder="1" applyAlignment="1" applyProtection="1">
      <alignment vertical="center" wrapText="1"/>
    </xf>
    <xf numFmtId="0" fontId="4" fillId="3" borderId="3" xfId="0" applyFont="1" applyFill="1" applyBorder="1" applyProtection="1"/>
    <xf numFmtId="0" fontId="2" fillId="4" borderId="4" xfId="0" applyFont="1" applyFill="1" applyBorder="1" applyAlignment="1" applyProtection="1">
      <alignment horizontal="center" wrapText="1"/>
    </xf>
    <xf numFmtId="0" fontId="4" fillId="3" borderId="3" xfId="1" applyFont="1" applyFill="1" applyBorder="1" applyProtection="1"/>
    <xf numFmtId="0" fontId="4" fillId="2" borderId="5" xfId="0" applyFont="1" applyFill="1" applyBorder="1" applyAlignment="1" applyProtection="1">
      <alignment horizontal="center"/>
    </xf>
    <xf numFmtId="0" fontId="4" fillId="3" borderId="6" xfId="0" applyFont="1" applyFill="1" applyBorder="1" applyAlignment="1" applyProtection="1">
      <alignment horizontal="center"/>
    </xf>
    <xf numFmtId="0" fontId="5" fillId="2" borderId="0" xfId="0" applyFont="1" applyFill="1" applyAlignment="1" applyProtection="1">
      <alignment vertical="center"/>
    </xf>
    <xf numFmtId="0" fontId="5" fillId="2" borderId="7" xfId="0" applyFont="1" applyFill="1" applyBorder="1" applyAlignment="1" applyProtection="1">
      <alignment vertical="center" wrapText="1"/>
    </xf>
    <xf numFmtId="0" fontId="0" fillId="2" borderId="0" xfId="0" applyFill="1" applyAlignment="1" applyProtection="1">
      <alignment vertical="center"/>
    </xf>
    <xf numFmtId="0" fontId="5" fillId="2" borderId="7"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9" xfId="0" applyFont="1" applyFill="1" applyBorder="1" applyAlignment="1" applyProtection="1">
      <alignment horizontal="center"/>
    </xf>
    <xf numFmtId="0" fontId="2" fillId="2" borderId="10" xfId="1" applyFont="1" applyFill="1" applyBorder="1" applyProtection="1"/>
    <xf numFmtId="0" fontId="2" fillId="2" borderId="1" xfId="1" applyFont="1" applyFill="1" applyBorder="1" applyAlignment="1" applyProtection="1">
      <alignment horizontal="center"/>
    </xf>
    <xf numFmtId="0" fontId="2" fillId="2" borderId="11" xfId="1" applyFont="1" applyFill="1" applyBorder="1" applyAlignment="1" applyProtection="1">
      <alignment horizontal="center"/>
    </xf>
    <xf numFmtId="0" fontId="2" fillId="2" borderId="12" xfId="1" applyFont="1" applyFill="1" applyBorder="1" applyAlignment="1" applyProtection="1">
      <alignment horizontal="center"/>
    </xf>
    <xf numFmtId="0" fontId="2" fillId="2" borderId="8" xfId="1" applyFont="1" applyFill="1" applyBorder="1" applyProtection="1"/>
    <xf numFmtId="0" fontId="2" fillId="2" borderId="2" xfId="1" applyFont="1" applyFill="1" applyBorder="1" applyAlignment="1" applyProtection="1">
      <alignment horizontal="center"/>
    </xf>
    <xf numFmtId="0" fontId="4" fillId="2" borderId="4" xfId="0" applyFont="1" applyFill="1" applyBorder="1" applyAlignment="1" applyProtection="1"/>
    <xf numFmtId="0" fontId="4" fillId="2" borderId="13" xfId="0" applyFont="1" applyFill="1" applyBorder="1" applyAlignment="1" applyProtection="1"/>
    <xf numFmtId="9" fontId="4" fillId="2" borderId="13" xfId="2" applyFont="1" applyFill="1" applyBorder="1" applyAlignment="1" applyProtection="1"/>
    <xf numFmtId="0" fontId="4" fillId="3" borderId="4" xfId="0" applyFont="1" applyFill="1" applyBorder="1" applyAlignment="1" applyProtection="1">
      <alignment vertical="center" wrapText="1"/>
    </xf>
    <xf numFmtId="0" fontId="0" fillId="2" borderId="0" xfId="0" applyFill="1" applyAlignment="1" applyProtection="1">
      <alignment wrapText="1"/>
    </xf>
    <xf numFmtId="0" fontId="26" fillId="2" borderId="0" xfId="0" applyFont="1" applyFill="1" applyProtection="1"/>
    <xf numFmtId="0" fontId="27" fillId="2" borderId="0" xfId="0" applyFont="1" applyFill="1" applyProtection="1"/>
    <xf numFmtId="0" fontId="28" fillId="2" borderId="0" xfId="0" applyFont="1" applyFill="1" applyProtection="1"/>
    <xf numFmtId="0" fontId="28" fillId="7" borderId="0" xfId="0" applyFont="1" applyFill="1" applyBorder="1" applyProtection="1"/>
    <xf numFmtId="0" fontId="26" fillId="2" borderId="0" xfId="0" applyFont="1" applyFill="1" applyAlignment="1" applyProtection="1">
      <alignment vertical="center" wrapText="1"/>
    </xf>
    <xf numFmtId="0" fontId="26" fillId="2" borderId="0" xfId="0" applyFont="1" applyFill="1" applyAlignment="1" applyProtection="1">
      <alignment horizontal="center" vertical="center" wrapText="1"/>
    </xf>
    <xf numFmtId="0" fontId="5" fillId="2" borderId="0" xfId="0" applyFont="1" applyFill="1" applyAlignment="1" applyProtection="1">
      <alignment vertical="center" wrapText="1"/>
    </xf>
    <xf numFmtId="0" fontId="1" fillId="2" borderId="0" xfId="0" applyFont="1" applyFill="1" applyAlignment="1" applyProtection="1">
      <alignment vertical="center" wrapText="1"/>
    </xf>
    <xf numFmtId="0" fontId="2" fillId="2" borderId="7" xfId="0" applyFont="1" applyFill="1" applyBorder="1" applyAlignment="1" applyProtection="1">
      <alignment horizontal="center"/>
    </xf>
    <xf numFmtId="0" fontId="26" fillId="0" borderId="0" xfId="0" applyFont="1" applyFill="1" applyProtection="1"/>
    <xf numFmtId="0" fontId="5" fillId="2" borderId="10" xfId="0" applyFont="1" applyFill="1" applyBorder="1" applyAlignment="1" applyProtection="1">
      <alignment vertical="center" wrapText="1"/>
    </xf>
    <xf numFmtId="0" fontId="2" fillId="0" borderId="2" xfId="1" applyFont="1" applyFill="1" applyBorder="1" applyAlignment="1" applyProtection="1">
      <alignment horizontal="center"/>
    </xf>
    <xf numFmtId="0" fontId="5" fillId="2" borderId="10" xfId="0" applyFont="1" applyFill="1" applyBorder="1" applyAlignment="1" applyProtection="1">
      <alignment horizontal="justify" vertical="center" wrapText="1"/>
    </xf>
    <xf numFmtId="0" fontId="5" fillId="2" borderId="7" xfId="0" applyFont="1" applyFill="1" applyBorder="1" applyAlignment="1" applyProtection="1">
      <alignment horizontal="justify" vertical="center" wrapText="1"/>
    </xf>
    <xf numFmtId="17" fontId="29" fillId="8" borderId="2" xfId="0" applyNumberFormat="1" applyFont="1" applyFill="1" applyBorder="1" applyAlignment="1" applyProtection="1">
      <alignment horizontal="center" vertical="center" wrapText="1"/>
    </xf>
    <xf numFmtId="0" fontId="4" fillId="3" borderId="3" xfId="1" applyFont="1" applyFill="1" applyBorder="1" applyAlignment="1" applyProtection="1">
      <alignment vertical="center"/>
    </xf>
    <xf numFmtId="9" fontId="10" fillId="0" borderId="0" xfId="2" applyFont="1" applyBorder="1" applyAlignment="1" applyProtection="1"/>
    <xf numFmtId="0" fontId="20" fillId="3" borderId="3" xfId="1" applyFont="1" applyFill="1" applyBorder="1" applyAlignment="1" applyProtection="1">
      <alignment vertical="center" wrapText="1"/>
    </xf>
    <xf numFmtId="0" fontId="5" fillId="7" borderId="0" xfId="0" applyFont="1" applyFill="1" applyAlignment="1" applyProtection="1">
      <alignment vertical="center"/>
    </xf>
    <xf numFmtId="0" fontId="2" fillId="2" borderId="8" xfId="1" applyFont="1" applyFill="1" applyBorder="1" applyAlignment="1" applyProtection="1">
      <alignment vertical="center"/>
    </xf>
    <xf numFmtId="9" fontId="18" fillId="9" borderId="2" xfId="1" applyNumberFormat="1" applyFont="1" applyFill="1" applyBorder="1" applyAlignment="1" applyProtection="1">
      <alignment horizontal="center" vertical="center"/>
    </xf>
    <xf numFmtId="0" fontId="22" fillId="0" borderId="0" xfId="0" applyFont="1" applyFill="1" applyAlignment="1" applyProtection="1">
      <alignment vertical="center"/>
    </xf>
    <xf numFmtId="0" fontId="4" fillId="3" borderId="3" xfId="0" applyFont="1" applyFill="1" applyBorder="1" applyAlignment="1" applyProtection="1">
      <alignment vertical="center"/>
    </xf>
    <xf numFmtId="0" fontId="2" fillId="4" borderId="4"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1" fillId="2" borderId="0" xfId="0" applyFont="1" applyFill="1" applyProtection="1"/>
    <xf numFmtId="0" fontId="30" fillId="2" borderId="0" xfId="0" applyFont="1" applyFill="1" applyProtection="1"/>
    <xf numFmtId="0" fontId="21" fillId="7" borderId="0" xfId="0" applyFont="1" applyFill="1" applyProtection="1"/>
    <xf numFmtId="0" fontId="20" fillId="3" borderId="3" xfId="1" applyFont="1" applyFill="1" applyBorder="1" applyProtection="1"/>
    <xf numFmtId="0" fontId="20" fillId="2" borderId="5" xfId="0" applyFont="1" applyFill="1" applyBorder="1" applyAlignment="1" applyProtection="1">
      <alignment horizontal="center"/>
    </xf>
    <xf numFmtId="0" fontId="20" fillId="3" borderId="6" xfId="0" applyFont="1" applyFill="1" applyBorder="1" applyAlignment="1" applyProtection="1">
      <alignment horizontal="center"/>
    </xf>
    <xf numFmtId="0" fontId="21" fillId="2" borderId="10" xfId="0" applyFont="1" applyFill="1" applyBorder="1" applyAlignment="1" applyProtection="1">
      <alignment horizontal="justify" vertical="center" wrapText="1"/>
    </xf>
    <xf numFmtId="0" fontId="21" fillId="2" borderId="7" xfId="0" applyFont="1" applyFill="1" applyBorder="1" applyAlignment="1" applyProtection="1">
      <alignment horizontal="justify" vertical="center" wrapText="1"/>
    </xf>
    <xf numFmtId="0" fontId="18" fillId="2" borderId="7" xfId="0" applyFont="1" applyFill="1" applyBorder="1" applyAlignment="1" applyProtection="1">
      <alignment horizontal="center"/>
    </xf>
    <xf numFmtId="0" fontId="20" fillId="2" borderId="8" xfId="0" applyFont="1" applyFill="1" applyBorder="1" applyAlignment="1" applyProtection="1">
      <alignment horizontal="center"/>
    </xf>
    <xf numFmtId="0" fontId="20" fillId="2" borderId="0" xfId="0" applyFont="1" applyFill="1" applyBorder="1" applyAlignment="1" applyProtection="1">
      <alignment horizontal="center"/>
    </xf>
    <xf numFmtId="0" fontId="20" fillId="2" borderId="6" xfId="0" applyFont="1" applyFill="1" applyBorder="1" applyAlignment="1" applyProtection="1">
      <alignment horizontal="center"/>
    </xf>
    <xf numFmtId="0" fontId="20" fillId="2" borderId="9" xfId="0" applyFont="1" applyFill="1" applyBorder="1" applyAlignment="1" applyProtection="1">
      <alignment horizontal="center"/>
    </xf>
    <xf numFmtId="0" fontId="20" fillId="2" borderId="4" xfId="0" applyFont="1" applyFill="1" applyBorder="1" applyAlignment="1" applyProtection="1"/>
    <xf numFmtId="0" fontId="20" fillId="2" borderId="14" xfId="0" applyFont="1" applyFill="1" applyBorder="1" applyAlignment="1" applyProtection="1"/>
    <xf numFmtId="9" fontId="20" fillId="2" borderId="14" xfId="2" applyFont="1" applyFill="1" applyBorder="1" applyAlignment="1" applyProtection="1"/>
    <xf numFmtId="0" fontId="21" fillId="0" borderId="0" xfId="0" applyFont="1" applyFill="1" applyProtection="1"/>
    <xf numFmtId="0" fontId="30" fillId="0" borderId="0" xfId="0" applyFont="1" applyFill="1" applyProtection="1"/>
    <xf numFmtId="0" fontId="20" fillId="3" borderId="4" xfId="0" applyFont="1" applyFill="1" applyBorder="1" applyAlignment="1" applyProtection="1">
      <alignment vertical="center" wrapText="1"/>
    </xf>
    <xf numFmtId="0" fontId="21" fillId="2" borderId="0" xfId="0" applyFont="1" applyFill="1" applyAlignment="1" applyProtection="1">
      <alignment wrapText="1"/>
    </xf>
    <xf numFmtId="0" fontId="29" fillId="2" borderId="0" xfId="0" applyFont="1" applyFill="1" applyProtection="1"/>
    <xf numFmtId="0" fontId="29" fillId="7" borderId="0" xfId="0" applyFont="1" applyFill="1" applyBorder="1" applyProtection="1"/>
    <xf numFmtId="0" fontId="30" fillId="2" borderId="0" xfId="0" applyFont="1" applyFill="1" applyAlignment="1" applyProtection="1">
      <alignment vertical="center" wrapText="1"/>
    </xf>
    <xf numFmtId="0" fontId="30" fillId="2" borderId="0" xfId="0" applyFont="1" applyFill="1" applyAlignment="1" applyProtection="1">
      <alignment horizontal="center" vertical="center" wrapText="1"/>
    </xf>
    <xf numFmtId="0" fontId="21" fillId="2" borderId="0" xfId="0" applyFont="1" applyFill="1" applyAlignment="1" applyProtection="1">
      <alignment vertical="center" wrapText="1"/>
    </xf>
    <xf numFmtId="0" fontId="21" fillId="7" borderId="0" xfId="0" applyFont="1" applyFill="1" applyAlignment="1" applyProtection="1">
      <alignment vertical="center"/>
    </xf>
    <xf numFmtId="0" fontId="30" fillId="2" borderId="0" xfId="0" applyFont="1" applyFill="1" applyAlignment="1" applyProtection="1">
      <alignment vertical="center"/>
    </xf>
    <xf numFmtId="0" fontId="18" fillId="2" borderId="1" xfId="1" applyFont="1" applyFill="1" applyBorder="1" applyAlignment="1" applyProtection="1">
      <alignment horizontal="center" vertical="center"/>
    </xf>
    <xf numFmtId="0" fontId="18" fillId="2" borderId="11" xfId="1" applyFont="1" applyFill="1" applyBorder="1" applyAlignment="1" applyProtection="1">
      <alignment horizontal="center" vertical="center"/>
    </xf>
    <xf numFmtId="0" fontId="18" fillId="2" borderId="12" xfId="1" applyFont="1" applyFill="1" applyBorder="1" applyAlignment="1" applyProtection="1">
      <alignment horizontal="center" vertical="center"/>
    </xf>
    <xf numFmtId="0" fontId="20" fillId="3" borderId="3" xfId="0" applyFont="1" applyFill="1" applyBorder="1" applyAlignment="1" applyProtection="1">
      <alignment vertical="center"/>
    </xf>
    <xf numFmtId="9" fontId="10" fillId="0" borderId="0" xfId="2" applyFont="1" applyFill="1" applyBorder="1" applyAlignment="1" applyProtection="1"/>
    <xf numFmtId="9" fontId="8" fillId="0" borderId="0" xfId="2" applyFont="1" applyFill="1" applyBorder="1" applyAlignment="1" applyProtection="1"/>
    <xf numFmtId="9" fontId="10" fillId="0" borderId="0" xfId="2" applyNumberFormat="1" applyFont="1" applyFill="1" applyBorder="1" applyAlignment="1" applyProtection="1"/>
    <xf numFmtId="17" fontId="29" fillId="8" borderId="8" xfId="0" applyNumberFormat="1" applyFont="1" applyFill="1" applyBorder="1" applyAlignment="1" applyProtection="1">
      <alignment horizontal="center" vertical="center" wrapText="1"/>
    </xf>
    <xf numFmtId="0" fontId="21" fillId="0" borderId="15" xfId="1" applyFont="1" applyFill="1" applyBorder="1" applyAlignment="1" applyProtection="1">
      <alignment horizontal="center" vertical="center" wrapText="1"/>
    </xf>
    <xf numFmtId="0" fontId="21" fillId="0" borderId="16" xfId="1" applyFont="1" applyFill="1" applyBorder="1" applyAlignment="1" applyProtection="1">
      <alignment horizontal="center" vertical="center" wrapText="1"/>
    </xf>
    <xf numFmtId="10" fontId="2" fillId="0" borderId="2" xfId="1" applyNumberFormat="1" applyFont="1" applyFill="1" applyBorder="1" applyAlignment="1" applyProtection="1">
      <alignment horizontal="center"/>
    </xf>
    <xf numFmtId="165" fontId="10" fillId="0" borderId="0" xfId="0" applyNumberFormat="1" applyFont="1" applyBorder="1" applyAlignment="1" applyProtection="1"/>
    <xf numFmtId="166" fontId="10" fillId="0" borderId="0" xfId="0" applyNumberFormat="1" applyFont="1" applyBorder="1" applyAlignment="1" applyProtection="1"/>
    <xf numFmtId="17" fontId="29" fillId="8" borderId="17" xfId="0" applyNumberFormat="1" applyFont="1" applyFill="1" applyBorder="1" applyAlignment="1" applyProtection="1">
      <alignment horizontal="center" vertical="center" wrapText="1"/>
    </xf>
    <xf numFmtId="0" fontId="24" fillId="2" borderId="0" xfId="0" applyFont="1" applyFill="1" applyAlignment="1" applyProtection="1">
      <alignment vertical="center" wrapText="1"/>
    </xf>
    <xf numFmtId="0" fontId="4" fillId="2" borderId="18" xfId="0" applyFont="1" applyFill="1" applyBorder="1" applyAlignment="1" applyProtection="1"/>
    <xf numFmtId="9" fontId="4" fillId="2" borderId="13" xfId="3" applyFont="1" applyFill="1" applyBorder="1" applyAlignment="1" applyProtection="1"/>
    <xf numFmtId="0" fontId="26" fillId="2" borderId="0" xfId="0" applyFont="1" applyFill="1" applyAlignment="1" applyProtection="1">
      <alignment vertical="center"/>
    </xf>
    <xf numFmtId="0" fontId="5" fillId="2" borderId="19" xfId="0" applyFont="1" applyFill="1" applyBorder="1" applyAlignment="1" applyProtection="1">
      <alignment horizontal="justify" vertical="center" wrapText="1"/>
    </xf>
    <xf numFmtId="0" fontId="5" fillId="0" borderId="2" xfId="1" applyFont="1" applyFill="1" applyBorder="1" applyAlignment="1" applyProtection="1">
      <alignment horizontal="justify" vertical="center" wrapText="1"/>
    </xf>
    <xf numFmtId="0" fontId="5" fillId="0" borderId="1" xfId="1" applyFont="1" applyFill="1" applyBorder="1" applyAlignment="1" applyProtection="1">
      <alignment horizontal="justify" vertical="center" wrapText="1"/>
    </xf>
    <xf numFmtId="0" fontId="5" fillId="2" borderId="19" xfId="0" applyFont="1" applyFill="1" applyBorder="1" applyAlignment="1" applyProtection="1">
      <alignment vertical="center" wrapText="1"/>
    </xf>
    <xf numFmtId="3" fontId="5" fillId="0" borderId="1" xfId="0" applyNumberFormat="1" applyFont="1" applyFill="1" applyBorder="1" applyAlignment="1" applyProtection="1">
      <alignment horizontal="center" vertical="center" wrapText="1"/>
    </xf>
    <xf numFmtId="3" fontId="5" fillId="0" borderId="20" xfId="0" applyNumberFormat="1"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protection locked="0"/>
    </xf>
    <xf numFmtId="1" fontId="5" fillId="0" borderId="20" xfId="0" applyNumberFormat="1"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protection locked="0"/>
    </xf>
    <xf numFmtId="1" fontId="5" fillId="0" borderId="21" xfId="0" applyNumberFormat="1" applyFont="1" applyFill="1" applyBorder="1" applyAlignment="1" applyProtection="1">
      <alignment horizontal="center" vertical="center" wrapText="1"/>
    </xf>
    <xf numFmtId="0" fontId="29" fillId="8" borderId="2" xfId="0" applyFont="1" applyFill="1" applyBorder="1" applyAlignment="1" applyProtection="1">
      <alignment horizontal="center" vertical="center" wrapText="1"/>
    </xf>
    <xf numFmtId="0" fontId="29" fillId="8" borderId="22"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2" fillId="2" borderId="10" xfId="1" applyFont="1" applyFill="1" applyBorder="1" applyAlignment="1" applyProtection="1">
      <alignment vertical="center"/>
    </xf>
    <xf numFmtId="0" fontId="26" fillId="2" borderId="0" xfId="0" applyFont="1" applyFill="1" applyProtection="1"/>
    <xf numFmtId="0" fontId="5" fillId="7" borderId="0" xfId="0" applyFont="1" applyFill="1" applyProtection="1"/>
    <xf numFmtId="0" fontId="28" fillId="2" borderId="0" xfId="0" applyFont="1" applyFill="1" applyProtection="1"/>
    <xf numFmtId="0" fontId="28" fillId="7" borderId="0" xfId="0" applyFont="1" applyFill="1" applyBorder="1" applyProtection="1"/>
    <xf numFmtId="0" fontId="26" fillId="2" borderId="0" xfId="0" applyFont="1" applyFill="1" applyAlignment="1" applyProtection="1">
      <alignment vertical="center" wrapText="1"/>
    </xf>
    <xf numFmtId="0" fontId="26" fillId="2" borderId="0" xfId="0" applyFont="1" applyFill="1" applyAlignment="1" applyProtection="1">
      <alignment horizontal="center" vertical="center" wrapText="1"/>
    </xf>
    <xf numFmtId="0" fontId="29" fillId="8" borderId="17" xfId="0" applyFont="1" applyFill="1" applyBorder="1" applyAlignment="1" applyProtection="1">
      <alignment horizontal="center" vertical="center" wrapText="1"/>
    </xf>
    <xf numFmtId="0" fontId="25" fillId="0" borderId="24" xfId="0" applyFont="1" applyFill="1" applyBorder="1" applyAlignment="1" applyProtection="1">
      <alignment vertical="center"/>
    </xf>
    <xf numFmtId="0" fontId="25" fillId="0" borderId="12" xfId="0" applyFont="1" applyFill="1" applyBorder="1" applyAlignment="1" applyProtection="1">
      <alignment vertical="center"/>
    </xf>
    <xf numFmtId="0" fontId="25" fillId="0" borderId="25"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26" xfId="0" applyFont="1" applyFill="1" applyBorder="1" applyAlignment="1" applyProtection="1">
      <alignment vertical="center"/>
    </xf>
    <xf numFmtId="0" fontId="25" fillId="0" borderId="16" xfId="0" applyFont="1" applyFill="1" applyBorder="1" applyAlignment="1" applyProtection="1">
      <alignment vertical="center"/>
    </xf>
    <xf numFmtId="0" fontId="2" fillId="0" borderId="0" xfId="0" applyFont="1" applyFill="1" applyBorder="1" applyAlignment="1" applyProtection="1">
      <alignment vertical="center"/>
    </xf>
    <xf numFmtId="1" fontId="5" fillId="0" borderId="2"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29" fillId="8" borderId="23" xfId="0" applyFont="1" applyFill="1" applyBorder="1" applyAlignment="1" applyProtection="1">
      <alignment horizontal="center" vertical="center" wrapText="1"/>
    </xf>
    <xf numFmtId="17" fontId="29" fillId="8" borderId="23" xfId="0" applyNumberFormat="1"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protection locked="0"/>
    </xf>
    <xf numFmtId="1" fontId="5" fillId="0" borderId="23" xfId="0" applyNumberFormat="1" applyFont="1" applyFill="1" applyBorder="1" applyAlignment="1" applyProtection="1">
      <alignment horizontal="center" vertical="center" wrapText="1"/>
    </xf>
    <xf numFmtId="0" fontId="28" fillId="7" borderId="0" xfId="0" applyFont="1" applyFill="1" applyAlignment="1" applyProtection="1">
      <alignment horizontal="left" vertical="center"/>
      <protection locked="0"/>
    </xf>
    <xf numFmtId="0" fontId="28" fillId="7" borderId="0" xfId="0" applyFont="1" applyFill="1" applyAlignment="1" applyProtection="1">
      <alignment horizontal="left" vertical="center" wrapText="1"/>
      <protection locked="0"/>
    </xf>
    <xf numFmtId="0" fontId="5" fillId="7" borderId="0" xfId="0" applyFont="1" applyFill="1" applyAlignment="1" applyProtection="1">
      <alignment wrapText="1"/>
    </xf>
    <xf numFmtId="0" fontId="4" fillId="2" borderId="6" xfId="1" applyFont="1" applyFill="1" applyBorder="1" applyAlignment="1" applyProtection="1">
      <alignment horizontal="center"/>
    </xf>
    <xf numFmtId="0" fontId="4" fillId="2" borderId="5" xfId="1" applyFont="1" applyFill="1" applyBorder="1" applyAlignment="1" applyProtection="1">
      <alignment horizontal="center"/>
    </xf>
    <xf numFmtId="0" fontId="4" fillId="2" borderId="9" xfId="1" applyFont="1" applyFill="1" applyBorder="1" applyAlignment="1" applyProtection="1">
      <alignment horizontal="center"/>
    </xf>
    <xf numFmtId="0" fontId="2" fillId="2" borderId="4" xfId="1" applyFont="1" applyFill="1" applyBorder="1" applyAlignment="1" applyProtection="1">
      <alignment horizontal="center"/>
    </xf>
    <xf numFmtId="0" fontId="2" fillId="2" borderId="13" xfId="1" applyFont="1" applyFill="1" applyBorder="1" applyAlignment="1" applyProtection="1">
      <alignment horizontal="center"/>
    </xf>
    <xf numFmtId="0" fontId="2" fillId="2" borderId="18" xfId="1" applyFont="1" applyFill="1" applyBorder="1" applyAlignment="1" applyProtection="1">
      <alignment horizontal="center"/>
    </xf>
    <xf numFmtId="0" fontId="4" fillId="0" borderId="6" xfId="1" applyFont="1" applyFill="1" applyBorder="1" applyAlignment="1" applyProtection="1">
      <alignment horizontal="center"/>
    </xf>
    <xf numFmtId="0" fontId="4" fillId="0" borderId="5" xfId="1" applyFont="1" applyFill="1" applyBorder="1" applyAlignment="1" applyProtection="1">
      <alignment horizontal="center"/>
    </xf>
    <xf numFmtId="0" fontId="4" fillId="0" borderId="9" xfId="1" applyFont="1" applyFill="1" applyBorder="1" applyAlignment="1" applyProtection="1">
      <alignment horizontal="center"/>
    </xf>
    <xf numFmtId="0" fontId="4" fillId="2" borderId="4" xfId="1" applyFont="1" applyFill="1" applyBorder="1" applyAlignment="1" applyProtection="1">
      <alignment horizontal="center"/>
    </xf>
    <xf numFmtId="0" fontId="4" fillId="2" borderId="13" xfId="1" applyFont="1" applyFill="1" applyBorder="1" applyAlignment="1" applyProtection="1">
      <alignment horizontal="center"/>
    </xf>
    <xf numFmtId="0" fontId="4" fillId="2" borderId="18" xfId="1" applyFont="1" applyFill="1" applyBorder="1" applyAlignment="1" applyProtection="1">
      <alignment horizontal="center"/>
    </xf>
    <xf numFmtId="0" fontId="2" fillId="0" borderId="4" xfId="1" applyFont="1" applyFill="1" applyBorder="1" applyAlignment="1" applyProtection="1">
      <alignment horizontal="center" wrapText="1"/>
    </xf>
    <xf numFmtId="0" fontId="2" fillId="0" borderId="13" xfId="1" applyFont="1" applyFill="1" applyBorder="1" applyAlignment="1" applyProtection="1">
      <alignment horizontal="center"/>
    </xf>
    <xf numFmtId="0" fontId="2" fillId="0" borderId="18" xfId="1" applyFont="1" applyFill="1" applyBorder="1" applyAlignment="1" applyProtection="1">
      <alignment horizontal="center"/>
    </xf>
    <xf numFmtId="0" fontId="4" fillId="2" borderId="4" xfId="0" applyFont="1" applyFill="1" applyBorder="1" applyAlignment="1" applyProtection="1">
      <alignment horizontal="center"/>
    </xf>
    <xf numFmtId="0" fontId="4" fillId="2" borderId="13" xfId="0" applyFont="1" applyFill="1" applyBorder="1" applyAlignment="1" applyProtection="1">
      <alignment horizontal="center"/>
    </xf>
    <xf numFmtId="0" fontId="4" fillId="2" borderId="18" xfId="0" applyFont="1" applyFill="1" applyBorder="1" applyAlignment="1" applyProtection="1">
      <alignment horizontal="center"/>
    </xf>
    <xf numFmtId="9" fontId="2" fillId="2" borderId="4" xfId="0"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4" fillId="0" borderId="27"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28" xfId="0" applyFont="1" applyFill="1" applyBorder="1" applyAlignment="1" applyProtection="1">
      <alignment horizontal="center"/>
    </xf>
    <xf numFmtId="0" fontId="2" fillId="2" borderId="4" xfId="0" applyFont="1" applyFill="1" applyBorder="1" applyAlignment="1" applyProtection="1">
      <alignment horizontal="center" vertical="center" wrapText="1"/>
    </xf>
    <xf numFmtId="0" fontId="2" fillId="5" borderId="1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18" xfId="0" applyFont="1" applyFill="1" applyBorder="1" applyAlignment="1" applyProtection="1">
      <alignment horizontal="center" vertical="center" wrapText="1"/>
    </xf>
    <xf numFmtId="0" fontId="4" fillId="0" borderId="5" xfId="0" applyFont="1" applyFill="1" applyBorder="1" applyAlignment="1" applyProtection="1">
      <alignment horizontal="center"/>
    </xf>
    <xf numFmtId="0" fontId="4" fillId="3" borderId="4" xfId="0" applyFont="1" applyFill="1" applyBorder="1" applyAlignment="1" applyProtection="1">
      <alignment horizontal="center"/>
    </xf>
    <xf numFmtId="0" fontId="4" fillId="3" borderId="13" xfId="0" applyFont="1" applyFill="1" applyBorder="1" applyAlignment="1" applyProtection="1">
      <alignment horizontal="center"/>
    </xf>
    <xf numFmtId="0" fontId="4" fillId="3" borderId="18"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13" xfId="0" applyFont="1" applyFill="1" applyBorder="1" applyAlignment="1" applyProtection="1">
      <alignment horizontal="center"/>
    </xf>
    <xf numFmtId="0" fontId="4" fillId="0" borderId="18" xfId="0" applyFont="1" applyFill="1" applyBorder="1" applyAlignment="1" applyProtection="1">
      <alignment horizontal="center"/>
    </xf>
    <xf numFmtId="0" fontId="21" fillId="2" borderId="4" xfId="1" applyFont="1" applyFill="1" applyBorder="1" applyAlignment="1" applyProtection="1">
      <alignment horizontal="center" vertical="center" wrapText="1"/>
    </xf>
    <xf numFmtId="0" fontId="21" fillId="2" borderId="13" xfId="1" applyFont="1" applyFill="1" applyBorder="1" applyAlignment="1" applyProtection="1">
      <alignment horizontal="center" vertical="center"/>
    </xf>
    <xf numFmtId="0" fontId="21" fillId="2" borderId="18" xfId="1" applyFont="1" applyFill="1" applyBorder="1" applyAlignment="1" applyProtection="1">
      <alignment horizontal="center" vertical="center"/>
    </xf>
    <xf numFmtId="0" fontId="18" fillId="0" borderId="4" xfId="1" applyFont="1" applyFill="1" applyBorder="1" applyAlignment="1" applyProtection="1">
      <alignment horizontal="left" vertical="center" wrapText="1"/>
    </xf>
    <xf numFmtId="0" fontId="21" fillId="0" borderId="13" xfId="1" applyFont="1" applyFill="1" applyBorder="1" applyAlignment="1" applyProtection="1">
      <alignment horizontal="left" vertical="center"/>
    </xf>
    <xf numFmtId="0" fontId="21" fillId="0" borderId="18" xfId="1" applyFont="1" applyFill="1" applyBorder="1" applyAlignment="1" applyProtection="1">
      <alignment horizontal="left" vertical="center"/>
    </xf>
    <xf numFmtId="0" fontId="20" fillId="2" borderId="6" xfId="1" applyFont="1" applyFill="1" applyBorder="1" applyAlignment="1" applyProtection="1">
      <alignment horizontal="center"/>
    </xf>
    <xf numFmtId="0" fontId="20" fillId="2" borderId="5" xfId="1" applyFont="1" applyFill="1" applyBorder="1" applyAlignment="1" applyProtection="1">
      <alignment horizontal="center"/>
    </xf>
    <xf numFmtId="0" fontId="20" fillId="2" borderId="9" xfId="1" applyFont="1" applyFill="1" applyBorder="1" applyAlignment="1" applyProtection="1">
      <alignment horizontal="center"/>
    </xf>
    <xf numFmtId="0" fontId="21" fillId="2" borderId="4" xfId="1" applyFont="1" applyFill="1" applyBorder="1" applyAlignment="1" applyProtection="1">
      <alignment horizontal="center" vertical="center"/>
    </xf>
    <xf numFmtId="0" fontId="20" fillId="2" borderId="4" xfId="1" applyFont="1" applyFill="1" applyBorder="1" applyAlignment="1" applyProtection="1">
      <alignment horizontal="center"/>
    </xf>
    <xf numFmtId="0" fontId="20" fillId="2" borderId="13" xfId="1" applyFont="1" applyFill="1" applyBorder="1" applyAlignment="1" applyProtection="1">
      <alignment horizontal="center"/>
    </xf>
    <xf numFmtId="0" fontId="20" fillId="2" borderId="18" xfId="1" applyFont="1" applyFill="1" applyBorder="1" applyAlignment="1" applyProtection="1">
      <alignment horizontal="center"/>
    </xf>
    <xf numFmtId="0" fontId="21" fillId="0" borderId="4" xfId="1" applyFont="1" applyFill="1" applyBorder="1" applyAlignment="1" applyProtection="1">
      <alignment horizontal="center" vertical="center" wrapText="1"/>
    </xf>
    <xf numFmtId="0" fontId="21" fillId="0" borderId="13" xfId="1" applyFont="1" applyFill="1" applyBorder="1" applyAlignment="1" applyProtection="1">
      <alignment horizontal="center" vertical="center" wrapText="1"/>
    </xf>
    <xf numFmtId="0" fontId="21" fillId="0" borderId="18" xfId="1"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13" xfId="0" applyFont="1" applyFill="1" applyBorder="1" applyAlignment="1" applyProtection="1">
      <alignment horizontal="center" vertical="center" wrapText="1"/>
    </xf>
    <xf numFmtId="0" fontId="21" fillId="0" borderId="18" xfId="0" applyFont="1" applyFill="1" applyBorder="1" applyAlignment="1" applyProtection="1">
      <alignment horizontal="center" vertical="center" wrapText="1"/>
    </xf>
    <xf numFmtId="0" fontId="5" fillId="0" borderId="27" xfId="1" applyFont="1" applyFill="1" applyBorder="1" applyAlignment="1" applyProtection="1">
      <alignment horizontal="justify" vertical="center" wrapText="1"/>
      <protection locked="0"/>
    </xf>
    <xf numFmtId="0" fontId="27" fillId="0" borderId="0" xfId="1" applyFont="1" applyFill="1" applyBorder="1" applyAlignment="1" applyProtection="1">
      <alignment horizontal="justify" vertical="center" wrapText="1"/>
      <protection locked="0"/>
    </xf>
    <xf numFmtId="0" fontId="27" fillId="0" borderId="28" xfId="1" applyFont="1" applyFill="1" applyBorder="1" applyAlignment="1" applyProtection="1">
      <alignment horizontal="justify" vertical="center" wrapText="1"/>
      <protection locked="0"/>
    </xf>
    <xf numFmtId="0" fontId="9" fillId="2" borderId="6"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5" fillId="0" borderId="0" xfId="0" applyFont="1" applyFill="1" applyAlignment="1" applyProtection="1">
      <alignment horizontal="center"/>
    </xf>
    <xf numFmtId="0" fontId="2" fillId="7" borderId="6" xfId="1" applyFont="1" applyFill="1" applyBorder="1" applyAlignment="1" applyProtection="1">
      <alignment horizontal="left" vertical="center" wrapText="1"/>
    </xf>
    <xf numFmtId="0" fontId="2" fillId="7" borderId="5" xfId="1" applyFont="1" applyFill="1" applyBorder="1" applyAlignment="1" applyProtection="1">
      <alignment horizontal="left" vertical="center" wrapText="1"/>
    </xf>
    <xf numFmtId="0" fontId="2" fillId="7" borderId="9" xfId="1" applyFont="1" applyFill="1" applyBorder="1" applyAlignment="1" applyProtection="1">
      <alignment horizontal="left" vertical="center" wrapText="1"/>
    </xf>
    <xf numFmtId="0" fontId="2" fillId="2" borderId="4" xfId="1" applyFont="1" applyFill="1" applyBorder="1" applyAlignment="1" applyProtection="1">
      <alignment horizontal="center" vertical="center"/>
    </xf>
    <xf numFmtId="0" fontId="2" fillId="2" borderId="13" xfId="1" applyFont="1" applyFill="1" applyBorder="1" applyAlignment="1" applyProtection="1">
      <alignment horizontal="center" vertical="center"/>
    </xf>
    <xf numFmtId="0" fontId="2" fillId="2" borderId="18" xfId="1" applyFont="1" applyFill="1" applyBorder="1" applyAlignment="1" applyProtection="1">
      <alignment horizontal="center" vertical="center"/>
    </xf>
    <xf numFmtId="0" fontId="2" fillId="0" borderId="13" xfId="1" applyFont="1" applyFill="1" applyBorder="1" applyAlignment="1" applyProtection="1">
      <alignment horizontal="center" vertical="center" wrapText="1"/>
      <protection locked="0"/>
    </xf>
    <xf numFmtId="0" fontId="2" fillId="0" borderId="18" xfId="1" applyFont="1" applyFill="1" applyBorder="1" applyAlignment="1" applyProtection="1">
      <alignment horizontal="center" vertical="center" wrapText="1"/>
      <protection locked="0"/>
    </xf>
    <xf numFmtId="0" fontId="2" fillId="7" borderId="31" xfId="1" applyFont="1" applyFill="1" applyBorder="1" applyAlignment="1" applyProtection="1">
      <alignment horizontal="left" vertical="center" wrapText="1"/>
    </xf>
    <xf numFmtId="0" fontId="2" fillId="7" borderId="32" xfId="1" applyFont="1" applyFill="1" applyBorder="1" applyAlignment="1" applyProtection="1">
      <alignment horizontal="left" vertical="center" wrapText="1"/>
    </xf>
    <xf numFmtId="0" fontId="2" fillId="7" borderId="33" xfId="1" applyFont="1" applyFill="1" applyBorder="1" applyAlignment="1" applyProtection="1">
      <alignment horizontal="left" vertical="center" wrapText="1"/>
    </xf>
    <xf numFmtId="0" fontId="4" fillId="3" borderId="34" xfId="0" applyFont="1" applyFill="1" applyBorder="1" applyAlignment="1" applyProtection="1">
      <alignment horizontal="left" vertical="center" wrapText="1"/>
    </xf>
    <xf numFmtId="0" fontId="4" fillId="3" borderId="35" xfId="0" applyFont="1" applyFill="1" applyBorder="1" applyAlignment="1" applyProtection="1">
      <alignment horizontal="left" vertical="center" wrapText="1"/>
    </xf>
    <xf numFmtId="0" fontId="4" fillId="3" borderId="36" xfId="0" applyFont="1" applyFill="1" applyBorder="1" applyAlignment="1" applyProtection="1">
      <alignment horizontal="left" vertical="center" wrapText="1"/>
    </xf>
    <xf numFmtId="0" fontId="4" fillId="2" borderId="37" xfId="0" applyFont="1" applyFill="1" applyBorder="1" applyAlignment="1" applyProtection="1">
      <alignment horizontal="center"/>
    </xf>
    <xf numFmtId="0" fontId="4" fillId="2" borderId="38" xfId="0" applyFont="1" applyFill="1" applyBorder="1" applyAlignment="1" applyProtection="1">
      <alignment horizontal="center"/>
    </xf>
    <xf numFmtId="0" fontId="4" fillId="2" borderId="26" xfId="0" applyFont="1" applyFill="1" applyBorder="1" applyAlignment="1" applyProtection="1">
      <alignment horizontal="center"/>
    </xf>
    <xf numFmtId="0" fontId="4" fillId="2" borderId="39" xfId="0" applyFont="1" applyFill="1" applyBorder="1" applyAlignment="1" applyProtection="1">
      <alignment horizontal="center"/>
    </xf>
    <xf numFmtId="0" fontId="4" fillId="3" borderId="34" xfId="1" applyFont="1" applyFill="1" applyBorder="1" applyAlignment="1" applyProtection="1">
      <alignment horizontal="left" vertical="center" wrapText="1"/>
    </xf>
    <xf numFmtId="0" fontId="4" fillId="3" borderId="36" xfId="1" applyFont="1" applyFill="1" applyBorder="1" applyAlignment="1" applyProtection="1">
      <alignment horizontal="left" vertical="center" wrapText="1"/>
    </xf>
    <xf numFmtId="0" fontId="5" fillId="2" borderId="40" xfId="0" applyFont="1" applyFill="1" applyBorder="1" applyAlignment="1" applyProtection="1">
      <alignment horizontal="center"/>
    </xf>
    <xf numFmtId="0" fontId="5" fillId="2" borderId="41" xfId="0" applyFont="1" applyFill="1" applyBorder="1" applyAlignment="1" applyProtection="1">
      <alignment horizontal="center"/>
    </xf>
    <xf numFmtId="0" fontId="5" fillId="2" borderId="25" xfId="0" applyFont="1" applyFill="1" applyBorder="1" applyAlignment="1" applyProtection="1">
      <alignment horizontal="center"/>
    </xf>
    <xf numFmtId="0" fontId="5" fillId="2" borderId="42" xfId="0" applyFont="1" applyFill="1" applyBorder="1" applyAlignment="1" applyProtection="1">
      <alignment horizontal="center"/>
    </xf>
    <xf numFmtId="0" fontId="5" fillId="2" borderId="1"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23"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6" fillId="0" borderId="26" xfId="0" applyFont="1" applyFill="1" applyBorder="1" applyAlignment="1" applyProtection="1">
      <alignment vertical="center"/>
    </xf>
    <xf numFmtId="0" fontId="16" fillId="0" borderId="2" xfId="0" applyFont="1" applyFill="1" applyBorder="1" applyAlignment="1" applyProtection="1">
      <alignment vertical="center"/>
    </xf>
    <xf numFmtId="0" fontId="16" fillId="0" borderId="16" xfId="0" applyFont="1" applyFill="1" applyBorder="1" applyAlignment="1" applyProtection="1">
      <alignment vertical="center"/>
    </xf>
    <xf numFmtId="0" fontId="4" fillId="3" borderId="43" xfId="0" applyFont="1" applyFill="1" applyBorder="1" applyAlignment="1" applyProtection="1">
      <alignment horizontal="center"/>
    </xf>
    <xf numFmtId="0" fontId="4" fillId="3" borderId="44" xfId="0" applyFont="1" applyFill="1" applyBorder="1" applyAlignment="1" applyProtection="1">
      <alignment horizontal="center"/>
    </xf>
    <xf numFmtId="0" fontId="4" fillId="3" borderId="45" xfId="0" applyFont="1" applyFill="1" applyBorder="1" applyAlignment="1" applyProtection="1">
      <alignment horizontal="center"/>
    </xf>
    <xf numFmtId="0" fontId="4" fillId="3" borderId="46" xfId="0" applyFont="1" applyFill="1" applyBorder="1" applyAlignment="1" applyProtection="1">
      <alignment horizontal="center"/>
    </xf>
    <xf numFmtId="0" fontId="5" fillId="2" borderId="27" xfId="1" applyFont="1" applyFill="1" applyBorder="1" applyAlignment="1" applyProtection="1">
      <alignment horizontal="center"/>
    </xf>
    <xf numFmtId="0" fontId="5" fillId="2" borderId="0" xfId="1" applyFont="1" applyFill="1" applyBorder="1" applyAlignment="1" applyProtection="1">
      <alignment horizontal="center"/>
    </xf>
    <xf numFmtId="0" fontId="5" fillId="2" borderId="28" xfId="1" applyFont="1" applyFill="1" applyBorder="1" applyAlignment="1" applyProtection="1">
      <alignment horizontal="center"/>
    </xf>
    <xf numFmtId="0" fontId="6" fillId="3" borderId="6"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4" fillId="2" borderId="0" xfId="0" applyFont="1" applyFill="1" applyAlignment="1" applyProtection="1">
      <alignment horizontal="center" vertical="center" wrapText="1"/>
    </xf>
    <xf numFmtId="0" fontId="18" fillId="2" borderId="13" xfId="1" applyNumberFormat="1" applyFont="1" applyFill="1" applyBorder="1" applyAlignment="1" applyProtection="1">
      <alignment horizontal="center" vertical="center"/>
    </xf>
    <xf numFmtId="0" fontId="18" fillId="2" borderId="18" xfId="1" applyNumberFormat="1" applyFont="1" applyFill="1" applyBorder="1" applyAlignment="1" applyProtection="1">
      <alignment horizontal="center" vertical="center"/>
    </xf>
    <xf numFmtId="0" fontId="2" fillId="0" borderId="4" xfId="1" applyFont="1" applyFill="1" applyBorder="1" applyAlignment="1" applyProtection="1">
      <alignment horizontal="center" vertical="distributed"/>
    </xf>
    <xf numFmtId="0" fontId="2" fillId="0" borderId="13" xfId="1" applyFont="1" applyFill="1" applyBorder="1" applyAlignment="1" applyProtection="1">
      <alignment horizontal="center" vertical="distributed"/>
    </xf>
    <xf numFmtId="0" fontId="2" fillId="0" borderId="18" xfId="1" applyFont="1" applyFill="1" applyBorder="1" applyAlignment="1" applyProtection="1">
      <alignment horizontal="center" vertical="distributed"/>
    </xf>
    <xf numFmtId="0" fontId="4" fillId="3" borderId="4" xfId="1" applyFont="1" applyFill="1" applyBorder="1" applyAlignment="1" applyProtection="1">
      <alignment horizontal="center" vertical="distributed"/>
    </xf>
    <xf numFmtId="0" fontId="4" fillId="3" borderId="13" xfId="1" applyFont="1" applyFill="1" applyBorder="1" applyAlignment="1" applyProtection="1">
      <alignment horizontal="center" vertical="distributed"/>
    </xf>
    <xf numFmtId="0" fontId="5" fillId="0" borderId="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5" fillId="0" borderId="47" xfId="0" applyFont="1" applyFill="1" applyBorder="1" applyAlignment="1" applyProtection="1">
      <alignment horizontal="center" vertical="center"/>
    </xf>
    <xf numFmtId="0" fontId="15" fillId="0" borderId="48" xfId="0" applyFont="1" applyFill="1" applyBorder="1" applyAlignment="1" applyProtection="1">
      <alignment horizontal="center" vertical="center"/>
    </xf>
    <xf numFmtId="0" fontId="15" fillId="0" borderId="4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6" fillId="0" borderId="24" xfId="0" applyFont="1" applyFill="1" applyBorder="1" applyAlignment="1" applyProtection="1">
      <alignment vertical="center"/>
    </xf>
    <xf numFmtId="0" fontId="16" fillId="0" borderId="1" xfId="0" applyFont="1" applyFill="1" applyBorder="1" applyAlignment="1" applyProtection="1">
      <alignment vertical="center"/>
    </xf>
    <xf numFmtId="0" fontId="16" fillId="0" borderId="12" xfId="0" applyFont="1" applyFill="1" applyBorder="1" applyAlignment="1" applyProtection="1">
      <alignment vertical="center"/>
    </xf>
    <xf numFmtId="0" fontId="14" fillId="0" borderId="7" xfId="0" applyFont="1" applyFill="1" applyBorder="1" applyAlignment="1" applyProtection="1">
      <alignment horizontal="center" vertical="center"/>
    </xf>
    <xf numFmtId="0" fontId="14" fillId="0" borderId="23"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6" fillId="0" borderId="25" xfId="0" applyFont="1" applyFill="1" applyBorder="1" applyAlignment="1" applyProtection="1">
      <alignment vertical="center"/>
    </xf>
    <xf numFmtId="0" fontId="16" fillId="0" borderId="23" xfId="0" applyFont="1" applyFill="1" applyBorder="1" applyAlignment="1" applyProtection="1">
      <alignment vertical="center"/>
    </xf>
    <xf numFmtId="0" fontId="16" fillId="0" borderId="15" xfId="0" applyFont="1" applyFill="1" applyBorder="1" applyAlignment="1" applyProtection="1">
      <alignment vertical="center"/>
    </xf>
    <xf numFmtId="0" fontId="29" fillId="8" borderId="1" xfId="0" applyFont="1" applyFill="1" applyBorder="1" applyAlignment="1" applyProtection="1">
      <alignment horizontal="center" vertical="center" wrapText="1"/>
    </xf>
    <xf numFmtId="0" fontId="29" fillId="8" borderId="12" xfId="0" applyFont="1" applyFill="1" applyBorder="1" applyAlignment="1" applyProtection="1">
      <alignment horizontal="center" vertical="center" wrapText="1"/>
    </xf>
    <xf numFmtId="0" fontId="29" fillId="8" borderId="2" xfId="0" applyFont="1" applyFill="1" applyBorder="1" applyAlignment="1" applyProtection="1">
      <alignment horizontal="center" vertical="center" wrapText="1"/>
    </xf>
    <xf numFmtId="0" fontId="29" fillId="8" borderId="16" xfId="0" applyFont="1" applyFill="1" applyBorder="1" applyAlignment="1" applyProtection="1">
      <alignment horizontal="center" vertical="center" wrapText="1"/>
    </xf>
    <xf numFmtId="10" fontId="7" fillId="10" borderId="44" xfId="0" applyNumberFormat="1" applyFont="1" applyFill="1" applyBorder="1" applyAlignment="1" applyProtection="1">
      <alignment horizontal="center" vertical="center" wrapText="1"/>
    </xf>
    <xf numFmtId="10" fontId="7" fillId="10" borderId="50" xfId="0" applyNumberFormat="1" applyFont="1" applyFill="1" applyBorder="1" applyAlignment="1" applyProtection="1">
      <alignment horizontal="center" vertical="center" wrapText="1"/>
    </xf>
    <xf numFmtId="0" fontId="10" fillId="0" borderId="40"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25" xfId="0" applyFont="1" applyBorder="1" applyAlignment="1" applyProtection="1">
      <alignment horizontal="center" vertical="center"/>
    </xf>
    <xf numFmtId="0" fontId="31" fillId="8" borderId="11" xfId="0" applyFont="1" applyFill="1" applyBorder="1" applyAlignment="1" applyProtection="1">
      <alignment horizontal="center" vertical="center" wrapText="1"/>
    </xf>
    <xf numFmtId="0" fontId="31" fillId="8" borderId="51" xfId="0" applyFont="1" applyFill="1" applyBorder="1" applyAlignment="1" applyProtection="1">
      <alignment horizontal="center" vertical="center" wrapText="1"/>
    </xf>
    <xf numFmtId="0" fontId="31" fillId="8" borderId="24" xfId="0" applyFont="1" applyFill="1" applyBorder="1" applyAlignment="1" applyProtection="1">
      <alignment horizontal="center" vertical="center" wrapText="1"/>
    </xf>
    <xf numFmtId="0" fontId="23" fillId="0" borderId="0" xfId="0" applyFont="1" applyFill="1" applyAlignment="1" applyProtection="1">
      <alignment horizontal="center" vertical="center"/>
    </xf>
    <xf numFmtId="0" fontId="22" fillId="0" borderId="52" xfId="0"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29" fillId="8" borderId="43" xfId="0" applyFont="1" applyFill="1" applyBorder="1" applyAlignment="1" applyProtection="1">
      <alignment horizontal="center" vertical="center" wrapText="1"/>
    </xf>
    <xf numFmtId="0" fontId="29" fillId="8" borderId="53" xfId="0"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xf>
    <xf numFmtId="0" fontId="18" fillId="0" borderId="53" xfId="0" applyFont="1" applyFill="1" applyBorder="1" applyAlignment="1" applyProtection="1">
      <alignment horizontal="center" vertical="center" wrapText="1"/>
    </xf>
    <xf numFmtId="0" fontId="22" fillId="0" borderId="43" xfId="0" applyFont="1" applyFill="1" applyBorder="1" applyAlignment="1" applyProtection="1">
      <alignment horizontal="center" vertical="center" wrapText="1"/>
    </xf>
    <xf numFmtId="0" fontId="22" fillId="0" borderId="53" xfId="0" applyFont="1" applyFill="1" applyBorder="1" applyAlignment="1" applyProtection="1">
      <alignment horizontal="center" vertical="center" wrapText="1"/>
    </xf>
    <xf numFmtId="0" fontId="21" fillId="0" borderId="45"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54" xfId="0" applyFont="1" applyFill="1" applyBorder="1" applyAlignment="1" applyProtection="1">
      <alignment horizontal="center" vertical="center" wrapText="1"/>
      <protection locked="0"/>
    </xf>
    <xf numFmtId="0" fontId="21" fillId="0" borderId="55"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21" fillId="0" borderId="56" xfId="0" applyFont="1" applyFill="1" applyBorder="1" applyAlignment="1" applyProtection="1">
      <alignment horizontal="center" vertical="center" wrapText="1"/>
      <protection locked="0"/>
    </xf>
    <xf numFmtId="0" fontId="21" fillId="0" borderId="9" xfId="0" applyFont="1" applyFill="1" applyBorder="1" applyAlignment="1" applyProtection="1">
      <alignment horizontal="center" vertical="center" wrapText="1"/>
      <protection locked="0"/>
    </xf>
    <xf numFmtId="0" fontId="21" fillId="0" borderId="30" xfId="0" applyFont="1" applyFill="1" applyBorder="1" applyAlignment="1" applyProtection="1">
      <alignment horizontal="center" vertical="center" wrapText="1"/>
      <protection locked="0"/>
    </xf>
    <xf numFmtId="0" fontId="20" fillId="3" borderId="34" xfId="0" applyFont="1" applyFill="1" applyBorder="1" applyAlignment="1" applyProtection="1">
      <alignment horizontal="left" vertical="center" wrapText="1"/>
    </xf>
    <xf numFmtId="0" fontId="20" fillId="3" borderId="35" xfId="0" applyFont="1" applyFill="1" applyBorder="1" applyAlignment="1" applyProtection="1">
      <alignment horizontal="left" vertical="center" wrapText="1"/>
    </xf>
    <xf numFmtId="0" fontId="20" fillId="3" borderId="36" xfId="0" applyFont="1" applyFill="1" applyBorder="1" applyAlignment="1" applyProtection="1">
      <alignment horizontal="left" vertical="center" wrapText="1"/>
    </xf>
    <xf numFmtId="0" fontId="18" fillId="2" borderId="4" xfId="1" applyFont="1" applyFill="1" applyBorder="1" applyAlignment="1" applyProtection="1">
      <alignment horizontal="center"/>
    </xf>
    <xf numFmtId="0" fontId="18" fillId="2" borderId="13" xfId="1" applyFont="1" applyFill="1" applyBorder="1" applyAlignment="1" applyProtection="1">
      <alignment horizontal="center"/>
    </xf>
    <xf numFmtId="0" fontId="18" fillId="2" borderId="18" xfId="1" applyFont="1" applyFill="1" applyBorder="1" applyAlignment="1" applyProtection="1">
      <alignment horizontal="center"/>
    </xf>
    <xf numFmtId="0" fontId="18" fillId="2" borderId="23" xfId="0" applyFont="1" applyFill="1" applyBorder="1" applyAlignment="1" applyProtection="1">
      <alignment horizontal="center"/>
    </xf>
    <xf numFmtId="0" fontId="18" fillId="2" borderId="15" xfId="0" applyFont="1" applyFill="1" applyBorder="1" applyAlignment="1" applyProtection="1">
      <alignment horizontal="center"/>
    </xf>
    <xf numFmtId="0" fontId="20" fillId="2" borderId="2" xfId="0" applyFont="1" applyFill="1" applyBorder="1" applyAlignment="1" applyProtection="1">
      <alignment horizontal="center"/>
    </xf>
    <xf numFmtId="0" fontId="20" fillId="2" borderId="16" xfId="0" applyFont="1" applyFill="1" applyBorder="1" applyAlignment="1" applyProtection="1">
      <alignment horizontal="center"/>
    </xf>
    <xf numFmtId="0" fontId="20" fillId="3" borderId="43" xfId="0" applyFont="1" applyFill="1" applyBorder="1" applyAlignment="1" applyProtection="1">
      <alignment horizontal="center"/>
    </xf>
    <xf numFmtId="0" fontId="20" fillId="3" borderId="44" xfId="0" applyFont="1" applyFill="1" applyBorder="1" applyAlignment="1" applyProtection="1">
      <alignment horizontal="center"/>
    </xf>
    <xf numFmtId="0" fontId="20" fillId="3" borderId="46" xfId="0" applyFont="1" applyFill="1" applyBorder="1" applyAlignment="1" applyProtection="1">
      <alignment horizontal="center"/>
    </xf>
    <xf numFmtId="0" fontId="21" fillId="2" borderId="23" xfId="0" applyFont="1" applyFill="1" applyBorder="1" applyAlignment="1" applyProtection="1">
      <alignment horizontal="center" vertical="center"/>
    </xf>
    <xf numFmtId="0" fontId="20" fillId="3" borderId="45" xfId="0" applyFont="1" applyFill="1" applyBorder="1" applyAlignment="1" applyProtection="1">
      <alignment horizontal="center"/>
    </xf>
    <xf numFmtId="0" fontId="21" fillId="2" borderId="1"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18" fillId="2" borderId="4" xfId="1" applyFont="1" applyFill="1" applyBorder="1" applyAlignment="1" applyProtection="1">
      <alignment horizontal="center" wrapText="1"/>
    </xf>
    <xf numFmtId="0" fontId="21" fillId="2" borderId="1"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13"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20" fillId="0" borderId="6" xfId="1" applyFont="1" applyFill="1" applyBorder="1" applyAlignment="1" applyProtection="1">
      <alignment horizontal="center"/>
    </xf>
    <xf numFmtId="0" fontId="20" fillId="0" borderId="5" xfId="1" applyFont="1" applyFill="1" applyBorder="1" applyAlignment="1" applyProtection="1">
      <alignment horizontal="center"/>
    </xf>
    <xf numFmtId="0" fontId="20" fillId="0" borderId="9" xfId="1" applyFont="1" applyFill="1" applyBorder="1" applyAlignment="1" applyProtection="1">
      <alignment horizontal="center"/>
    </xf>
    <xf numFmtId="0" fontId="20" fillId="0" borderId="4" xfId="0" applyFont="1" applyFill="1" applyBorder="1" applyAlignment="1" applyProtection="1">
      <alignment horizontal="center"/>
    </xf>
    <xf numFmtId="0" fontId="20" fillId="0" borderId="13" xfId="0" applyFont="1" applyFill="1" applyBorder="1" applyAlignment="1" applyProtection="1">
      <alignment horizontal="center"/>
    </xf>
    <xf numFmtId="0" fontId="20" fillId="0" borderId="18" xfId="0" applyFont="1" applyFill="1" applyBorder="1" applyAlignment="1" applyProtection="1">
      <alignment horizontal="center"/>
    </xf>
    <xf numFmtId="0" fontId="21" fillId="0" borderId="13" xfId="1" applyFont="1" applyFill="1" applyBorder="1" applyAlignment="1" applyProtection="1">
      <alignment horizontal="center" vertical="center"/>
    </xf>
    <xf numFmtId="0" fontId="21" fillId="0" borderId="18" xfId="1" applyFont="1" applyFill="1" applyBorder="1" applyAlignment="1" applyProtection="1">
      <alignment horizontal="center" vertical="center"/>
    </xf>
    <xf numFmtId="9" fontId="18" fillId="2" borderId="4" xfId="0" applyNumberFormat="1"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21" fillId="0" borderId="4" xfId="1" applyFont="1" applyFill="1" applyBorder="1" applyAlignment="1" applyProtection="1">
      <alignment horizontal="left" vertical="center" wrapText="1"/>
    </xf>
    <xf numFmtId="0" fontId="18" fillId="2" borderId="4" xfId="1" applyFont="1" applyFill="1" applyBorder="1" applyAlignment="1" applyProtection="1">
      <alignment horizontal="center" vertical="center"/>
    </xf>
    <xf numFmtId="0" fontId="18" fillId="2" borderId="13" xfId="1" applyFont="1" applyFill="1" applyBorder="1" applyAlignment="1" applyProtection="1">
      <alignment horizontal="center" vertical="center"/>
    </xf>
    <xf numFmtId="0" fontId="18" fillId="2" borderId="18" xfId="1" applyFont="1" applyFill="1" applyBorder="1" applyAlignment="1" applyProtection="1">
      <alignment horizontal="center" vertical="center"/>
    </xf>
    <xf numFmtId="0" fontId="20" fillId="3" borderId="4" xfId="0" applyFont="1" applyFill="1" applyBorder="1" applyAlignment="1" applyProtection="1">
      <alignment horizontal="center"/>
    </xf>
    <xf numFmtId="0" fontId="20" fillId="3" borderId="13" xfId="0" applyFont="1" applyFill="1" applyBorder="1" applyAlignment="1" applyProtection="1">
      <alignment horizontal="center"/>
    </xf>
    <xf numFmtId="0" fontId="20" fillId="3" borderId="18" xfId="0" applyFont="1" applyFill="1" applyBorder="1" applyAlignment="1" applyProtection="1">
      <alignment horizontal="center"/>
    </xf>
    <xf numFmtId="0" fontId="18" fillId="2" borderId="6"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2" borderId="27"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18" fillId="2" borderId="28" xfId="0" applyFont="1" applyFill="1" applyBorder="1" applyAlignment="1" applyProtection="1">
      <alignment horizontal="center" vertical="center"/>
    </xf>
    <xf numFmtId="0" fontId="18" fillId="2" borderId="29" xfId="0" applyFont="1" applyFill="1" applyBorder="1" applyAlignment="1" applyProtection="1">
      <alignment horizontal="center" vertical="center"/>
    </xf>
    <xf numFmtId="0" fontId="18" fillId="2" borderId="14" xfId="0" applyFont="1" applyFill="1" applyBorder="1" applyAlignment="1" applyProtection="1">
      <alignment horizontal="center" vertical="center"/>
    </xf>
    <xf numFmtId="0" fontId="18" fillId="2" borderId="30" xfId="0" applyFont="1" applyFill="1" applyBorder="1" applyAlignment="1" applyProtection="1">
      <alignment horizontal="center" vertical="center"/>
    </xf>
    <xf numFmtId="0" fontId="21" fillId="0" borderId="0" xfId="0" applyFont="1" applyFill="1" applyAlignment="1" applyProtection="1">
      <alignment horizontal="center"/>
    </xf>
    <xf numFmtId="0" fontId="20" fillId="3" borderId="34" xfId="1" applyFont="1" applyFill="1" applyBorder="1" applyAlignment="1" applyProtection="1">
      <alignment horizontal="left" vertical="center" wrapText="1"/>
    </xf>
    <xf numFmtId="0" fontId="20" fillId="3" borderId="36" xfId="1" applyFont="1" applyFill="1" applyBorder="1" applyAlignment="1" applyProtection="1">
      <alignment horizontal="left" vertical="center" wrapText="1"/>
    </xf>
    <xf numFmtId="0" fontId="18" fillId="7" borderId="31" xfId="1" applyFont="1" applyFill="1" applyBorder="1" applyAlignment="1" applyProtection="1">
      <alignment horizontal="left" vertical="top" wrapText="1"/>
    </xf>
    <xf numFmtId="0" fontId="18" fillId="7" borderId="32" xfId="1" applyFont="1" applyFill="1" applyBorder="1" applyAlignment="1" applyProtection="1">
      <alignment horizontal="left" vertical="top" wrapText="1"/>
    </xf>
    <xf numFmtId="0" fontId="18" fillId="7" borderId="33" xfId="1" applyFont="1" applyFill="1" applyBorder="1" applyAlignment="1" applyProtection="1">
      <alignment horizontal="left" vertical="top" wrapText="1"/>
    </xf>
    <xf numFmtId="0" fontId="20" fillId="0" borderId="27" xfId="0"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28" xfId="0" applyFont="1" applyFill="1" applyBorder="1" applyAlignment="1" applyProtection="1">
      <alignment horizontal="center"/>
    </xf>
    <xf numFmtId="0" fontId="20" fillId="0" borderId="5" xfId="0" applyFont="1" applyFill="1" applyBorder="1" applyAlignment="1" applyProtection="1">
      <alignment horizontal="center"/>
    </xf>
    <xf numFmtId="0" fontId="20" fillId="2" borderId="4" xfId="0" applyFont="1" applyFill="1" applyBorder="1" applyAlignment="1" applyProtection="1">
      <alignment horizontal="center"/>
    </xf>
    <xf numFmtId="0" fontId="20" fillId="2" borderId="13" xfId="0" applyFont="1" applyFill="1" applyBorder="1" applyAlignment="1" applyProtection="1">
      <alignment horizontal="center"/>
    </xf>
    <xf numFmtId="0" fontId="20" fillId="2" borderId="18" xfId="0" applyFont="1" applyFill="1" applyBorder="1" applyAlignment="1" applyProtection="1">
      <alignment horizontal="center"/>
    </xf>
    <xf numFmtId="0" fontId="18" fillId="0" borderId="13" xfId="1" applyFont="1" applyFill="1" applyBorder="1" applyAlignment="1" applyProtection="1">
      <alignment horizontal="center" vertical="center" wrapText="1"/>
      <protection locked="0"/>
    </xf>
    <xf numFmtId="0" fontId="18" fillId="0" borderId="18" xfId="1" applyFont="1" applyFill="1" applyBorder="1" applyAlignment="1" applyProtection="1">
      <alignment horizontal="center" vertical="center" wrapText="1"/>
      <protection locked="0"/>
    </xf>
    <xf numFmtId="0" fontId="18" fillId="7" borderId="6" xfId="1" applyFont="1" applyFill="1" applyBorder="1" applyAlignment="1" applyProtection="1">
      <alignment horizontal="left" vertical="top" wrapText="1"/>
    </xf>
    <xf numFmtId="0" fontId="18" fillId="7" borderId="5" xfId="1" applyFont="1" applyFill="1" applyBorder="1" applyAlignment="1" applyProtection="1">
      <alignment horizontal="left" vertical="top" wrapText="1"/>
    </xf>
    <xf numFmtId="0" fontId="18" fillId="7" borderId="9" xfId="1" applyFont="1" applyFill="1" applyBorder="1" applyAlignment="1" applyProtection="1">
      <alignment horizontal="left" vertical="top" wrapText="1"/>
    </xf>
    <xf numFmtId="0" fontId="21" fillId="2" borderId="27" xfId="1" applyFont="1" applyFill="1" applyBorder="1" applyAlignment="1" applyProtection="1">
      <alignment horizontal="center"/>
    </xf>
    <xf numFmtId="0" fontId="21" fillId="2" borderId="0" xfId="1" applyFont="1" applyFill="1" applyBorder="1" applyAlignment="1" applyProtection="1">
      <alignment horizontal="center"/>
    </xf>
    <xf numFmtId="0" fontId="21" fillId="2" borderId="28" xfId="1" applyFont="1" applyFill="1" applyBorder="1" applyAlignment="1" applyProtection="1">
      <alignment horizontal="center"/>
    </xf>
    <xf numFmtId="0" fontId="21" fillId="2" borderId="23"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10" fillId="0" borderId="11" xfId="0" applyFont="1" applyBorder="1" applyAlignment="1" applyProtection="1">
      <alignment horizontal="center" vertical="center"/>
    </xf>
    <xf numFmtId="0" fontId="10" fillId="0" borderId="51"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37"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26" xfId="0" applyFont="1" applyBorder="1" applyAlignment="1" applyProtection="1">
      <alignment horizontal="center" vertical="center"/>
    </xf>
    <xf numFmtId="0" fontId="9" fillId="0" borderId="0" xfId="0" applyFont="1" applyFill="1" applyAlignment="1" applyProtection="1">
      <alignment horizontal="center" vertical="center"/>
    </xf>
    <xf numFmtId="0" fontId="29" fillId="8" borderId="10" xfId="0" applyFont="1" applyFill="1" applyBorder="1" applyAlignment="1" applyProtection="1">
      <alignment horizontal="center" vertical="center" wrapText="1"/>
    </xf>
    <xf numFmtId="0" fontId="29" fillId="8" borderId="57" xfId="0" applyFont="1" applyFill="1" applyBorder="1" applyAlignment="1" applyProtection="1">
      <alignment horizontal="center" vertical="center" wrapText="1"/>
    </xf>
    <xf numFmtId="0" fontId="29" fillId="8" borderId="17" xfId="0" applyFont="1" applyFill="1" applyBorder="1" applyAlignment="1" applyProtection="1">
      <alignment horizontal="center" vertical="center" wrapText="1"/>
    </xf>
    <xf numFmtId="0" fontId="31" fillId="8" borderId="1" xfId="0" applyFont="1" applyFill="1" applyBorder="1" applyAlignment="1" applyProtection="1">
      <alignment horizontal="center" vertical="center" wrapText="1"/>
    </xf>
    <xf numFmtId="0" fontId="29" fillId="8" borderId="22"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7" borderId="31" xfId="1" applyFont="1" applyFill="1" applyBorder="1" applyAlignment="1" applyProtection="1">
      <alignment horizontal="left" vertical="top" wrapText="1"/>
    </xf>
    <xf numFmtId="0" fontId="2" fillId="7" borderId="32" xfId="1" applyFont="1" applyFill="1" applyBorder="1" applyAlignment="1" applyProtection="1">
      <alignment horizontal="left" vertical="top" wrapText="1"/>
    </xf>
    <xf numFmtId="0" fontId="2" fillId="7" borderId="33" xfId="1" applyFont="1" applyFill="1" applyBorder="1" applyAlignment="1" applyProtection="1">
      <alignment horizontal="left" vertical="top" wrapText="1"/>
    </xf>
    <xf numFmtId="0" fontId="5" fillId="0" borderId="58" xfId="1" applyFont="1" applyFill="1" applyBorder="1" applyAlignment="1" applyProtection="1">
      <alignment horizontal="justify" vertical="center" wrapText="1"/>
      <protection locked="0"/>
    </xf>
    <xf numFmtId="0" fontId="5" fillId="0" borderId="59" xfId="1" applyFont="1" applyFill="1" applyBorder="1" applyAlignment="1" applyProtection="1">
      <alignment horizontal="justify" vertical="center" wrapText="1"/>
      <protection locked="0"/>
    </xf>
    <xf numFmtId="0" fontId="5" fillId="0" borderId="60" xfId="1" applyFont="1" applyFill="1" applyBorder="1" applyAlignment="1" applyProtection="1">
      <alignment horizontal="justify" vertical="center" wrapText="1"/>
      <protection locked="0"/>
    </xf>
    <xf numFmtId="0" fontId="2" fillId="7" borderId="6" xfId="1" applyFont="1" applyFill="1" applyBorder="1" applyAlignment="1" applyProtection="1">
      <alignment horizontal="left" vertical="top" wrapText="1"/>
    </xf>
    <xf numFmtId="0" fontId="2" fillId="7" borderId="5" xfId="1" applyFont="1" applyFill="1" applyBorder="1" applyAlignment="1" applyProtection="1">
      <alignment horizontal="left" vertical="top" wrapText="1"/>
    </xf>
    <xf numFmtId="0" fontId="2" fillId="7" borderId="9" xfId="1" applyFont="1" applyFill="1" applyBorder="1" applyAlignment="1" applyProtection="1">
      <alignment horizontal="left" vertical="top" wrapText="1"/>
    </xf>
    <xf numFmtId="0" fontId="4" fillId="2" borderId="2" xfId="0" applyFont="1" applyFill="1" applyBorder="1" applyAlignment="1" applyProtection="1">
      <alignment horizontal="center"/>
    </xf>
    <xf numFmtId="0" fontId="4" fillId="2" borderId="16" xfId="0" applyFont="1" applyFill="1" applyBorder="1" applyAlignment="1" applyProtection="1">
      <alignment horizontal="center"/>
    </xf>
    <xf numFmtId="0" fontId="2" fillId="2" borderId="23" xfId="0" applyFont="1" applyFill="1" applyBorder="1" applyAlignment="1" applyProtection="1">
      <alignment horizontal="center"/>
    </xf>
    <xf numFmtId="0" fontId="2" fillId="2" borderId="15" xfId="0" applyFont="1" applyFill="1" applyBorder="1" applyAlignment="1" applyProtection="1">
      <alignment horizontal="center"/>
    </xf>
    <xf numFmtId="0" fontId="5" fillId="2" borderId="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2" fillId="2" borderId="4" xfId="1" applyFont="1" applyFill="1" applyBorder="1" applyAlignment="1" applyProtection="1">
      <alignment horizontal="center" wrapText="1"/>
    </xf>
    <xf numFmtId="0" fontId="2" fillId="0" borderId="4" xfId="1" applyFont="1" applyFill="1" applyBorder="1" applyAlignment="1" applyProtection="1">
      <alignment horizontal="left" vertical="center" wrapText="1"/>
    </xf>
    <xf numFmtId="0" fontId="5" fillId="0" borderId="13" xfId="1" applyFont="1" applyFill="1" applyBorder="1" applyAlignment="1" applyProtection="1">
      <alignment horizontal="left" vertical="center"/>
    </xf>
    <xf numFmtId="0" fontId="5" fillId="0" borderId="18" xfId="1" applyFont="1" applyFill="1" applyBorder="1" applyAlignment="1" applyProtection="1">
      <alignment horizontal="left" vertical="center"/>
    </xf>
    <xf numFmtId="9" fontId="2" fillId="2" borderId="4" xfId="0" applyNumberFormat="1" applyFont="1" applyFill="1" applyBorder="1" applyAlignment="1" applyProtection="1">
      <alignment horizontal="center" wrapText="1"/>
    </xf>
    <xf numFmtId="0" fontId="2" fillId="2" borderId="13" xfId="0" applyFont="1" applyFill="1" applyBorder="1" applyAlignment="1" applyProtection="1">
      <alignment horizontal="center" wrapText="1"/>
    </xf>
    <xf numFmtId="0" fontId="2" fillId="2" borderId="18" xfId="0" applyFont="1" applyFill="1" applyBorder="1" applyAlignment="1" applyProtection="1">
      <alignment horizontal="center" wrapText="1"/>
    </xf>
    <xf numFmtId="0" fontId="5" fillId="0" borderId="4"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8" xfId="1" applyFont="1" applyFill="1" applyBorder="1" applyAlignment="1" applyProtection="1">
      <alignment horizontal="center" vertical="center"/>
    </xf>
    <xf numFmtId="0" fontId="5" fillId="2" borderId="4" xfId="1" applyFont="1" applyFill="1" applyBorder="1" applyAlignment="1" applyProtection="1">
      <alignment horizontal="center"/>
    </xf>
    <xf numFmtId="0" fontId="5" fillId="2" borderId="13" xfId="1" applyFont="1" applyFill="1" applyBorder="1" applyAlignment="1" applyProtection="1">
      <alignment horizontal="center"/>
    </xf>
    <xf numFmtId="0" fontId="5" fillId="2" borderId="18" xfId="1" applyFont="1" applyFill="1" applyBorder="1" applyAlignment="1" applyProtection="1">
      <alignment horizontal="center"/>
    </xf>
    <xf numFmtId="0" fontId="5" fillId="0" borderId="4" xfId="0" applyFont="1" applyFill="1" applyBorder="1" applyAlignment="1" applyProtection="1">
      <alignment horizontal="center" vertical="top" wrapText="1"/>
    </xf>
    <xf numFmtId="0" fontId="5" fillId="0" borderId="13" xfId="0" applyFont="1" applyFill="1" applyBorder="1" applyAlignment="1" applyProtection="1">
      <alignment horizontal="center" vertical="top" wrapText="1"/>
    </xf>
    <xf numFmtId="0" fontId="5" fillId="0" borderId="18" xfId="0" applyFont="1" applyFill="1" applyBorder="1" applyAlignment="1" applyProtection="1">
      <alignment horizontal="center" vertical="top" wrapText="1"/>
    </xf>
    <xf numFmtId="0" fontId="22" fillId="0" borderId="5" xfId="0" applyFont="1" applyFill="1" applyBorder="1" applyAlignment="1" applyProtection="1">
      <alignment horizontal="justify" vertical="center" wrapText="1"/>
      <protection locked="0"/>
    </xf>
    <xf numFmtId="0" fontId="22" fillId="0" borderId="9" xfId="0" applyFont="1" applyFill="1" applyBorder="1" applyAlignment="1" applyProtection="1">
      <alignment horizontal="justify" vertical="center" wrapText="1"/>
      <protection locked="0"/>
    </xf>
    <xf numFmtId="0" fontId="22" fillId="0" borderId="14" xfId="0" applyFont="1" applyFill="1" applyBorder="1" applyAlignment="1" applyProtection="1">
      <alignment horizontal="justify" vertical="center" wrapText="1"/>
      <protection locked="0"/>
    </xf>
    <xf numFmtId="0" fontId="22" fillId="0" borderId="30" xfId="0" applyFont="1" applyFill="1" applyBorder="1" applyAlignment="1" applyProtection="1">
      <alignment horizontal="justify" vertical="center" wrapText="1"/>
      <protection locked="0"/>
    </xf>
    <xf numFmtId="0" fontId="29" fillId="8" borderId="7" xfId="0" applyFont="1" applyFill="1" applyBorder="1" applyAlignment="1" applyProtection="1">
      <alignment horizontal="center" vertical="center" wrapText="1"/>
    </xf>
    <xf numFmtId="0" fontId="29" fillId="8" borderId="15" xfId="0" applyFont="1" applyFill="1" applyBorder="1" applyAlignment="1" applyProtection="1">
      <alignment horizontal="center" vertical="center" wrapText="1"/>
    </xf>
    <xf numFmtId="0" fontId="31" fillId="8" borderId="47" xfId="0" applyFont="1" applyFill="1" applyBorder="1" applyAlignment="1" applyProtection="1">
      <alignment horizontal="center" vertical="center" wrapText="1"/>
    </xf>
    <xf numFmtId="0" fontId="31" fillId="8" borderId="61" xfId="0" applyFont="1" applyFill="1" applyBorder="1" applyAlignment="1" applyProtection="1">
      <alignment horizontal="center" vertical="center" wrapText="1"/>
    </xf>
    <xf numFmtId="0" fontId="19" fillId="0" borderId="0" xfId="0" applyFont="1" applyFill="1" applyAlignment="1" applyProtection="1">
      <alignment horizontal="center" vertical="center"/>
    </xf>
    <xf numFmtId="0" fontId="25" fillId="0" borderId="24" xfId="0" applyFont="1" applyFill="1" applyBorder="1" applyAlignment="1" applyProtection="1">
      <alignment vertical="center"/>
    </xf>
    <xf numFmtId="0" fontId="25" fillId="0" borderId="1" xfId="0" applyFont="1" applyFill="1" applyBorder="1" applyAlignment="1" applyProtection="1">
      <alignment vertical="center"/>
    </xf>
    <xf numFmtId="0" fontId="25" fillId="0" borderId="12" xfId="0" applyFont="1" applyFill="1" applyBorder="1" applyAlignment="1" applyProtection="1">
      <alignment vertical="center"/>
    </xf>
    <xf numFmtId="0" fontId="25" fillId="0" borderId="25" xfId="0" applyFont="1" applyFill="1" applyBorder="1" applyAlignment="1" applyProtection="1">
      <alignment vertical="center"/>
    </xf>
    <xf numFmtId="0" fontId="25" fillId="0" borderId="23" xfId="0" applyFont="1" applyFill="1" applyBorder="1" applyAlignment="1" applyProtection="1">
      <alignment vertical="center"/>
    </xf>
    <xf numFmtId="0" fontId="25" fillId="0" borderId="15" xfId="0" applyFont="1" applyFill="1" applyBorder="1" applyAlignment="1" applyProtection="1">
      <alignment vertical="center"/>
    </xf>
    <xf numFmtId="0" fontId="25" fillId="0" borderId="26" xfId="0" applyFont="1" applyFill="1" applyBorder="1" applyAlignment="1" applyProtection="1">
      <alignment vertical="center"/>
    </xf>
    <xf numFmtId="0" fontId="25" fillId="0" borderId="2" xfId="0" applyFont="1" applyFill="1" applyBorder="1" applyAlignment="1" applyProtection="1">
      <alignment vertical="center"/>
    </xf>
    <xf numFmtId="0" fontId="25" fillId="0" borderId="16" xfId="0" applyFont="1" applyFill="1" applyBorder="1" applyAlignment="1" applyProtection="1">
      <alignment vertical="center"/>
    </xf>
    <xf numFmtId="0" fontId="21" fillId="0" borderId="7"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32" fillId="8" borderId="32" xfId="0" applyFont="1" applyFill="1" applyBorder="1" applyAlignment="1" applyProtection="1">
      <alignment horizontal="center" vertical="center" wrapText="1"/>
    </xf>
    <xf numFmtId="0" fontId="32" fillId="8" borderId="62" xfId="0" applyFont="1" applyFill="1" applyBorder="1" applyAlignment="1" applyProtection="1">
      <alignment horizontal="center" vertical="center" wrapText="1"/>
    </xf>
    <xf numFmtId="0" fontId="32" fillId="8" borderId="14" xfId="0" applyFont="1" applyFill="1" applyBorder="1" applyAlignment="1" applyProtection="1">
      <alignment horizontal="center" vertical="center" wrapText="1"/>
    </xf>
    <xf numFmtId="0" fontId="32" fillId="8" borderId="56" xfId="0" applyFont="1" applyFill="1" applyBorder="1" applyAlignment="1" applyProtection="1">
      <alignment horizontal="center" vertical="center" wrapText="1"/>
    </xf>
    <xf numFmtId="0" fontId="2" fillId="0" borderId="4" xfId="1" applyFont="1" applyFill="1" applyBorder="1" applyAlignment="1" applyProtection="1">
      <alignment horizontal="justify" vertical="center" wrapText="1"/>
    </xf>
    <xf numFmtId="0" fontId="5" fillId="0" borderId="13" xfId="1" applyFont="1" applyFill="1" applyBorder="1" applyAlignment="1" applyProtection="1">
      <alignment horizontal="justify" vertical="center"/>
    </xf>
    <xf numFmtId="0" fontId="5" fillId="0" borderId="18" xfId="1" applyFont="1" applyFill="1" applyBorder="1" applyAlignment="1" applyProtection="1">
      <alignment horizontal="justify" vertical="center"/>
    </xf>
    <xf numFmtId="0" fontId="2" fillId="2" borderId="13" xfId="1" applyNumberFormat="1" applyFont="1" applyFill="1" applyBorder="1" applyAlignment="1" applyProtection="1">
      <alignment horizontal="center"/>
    </xf>
    <xf numFmtId="0" fontId="2" fillId="2" borderId="18" xfId="1" applyNumberFormat="1" applyFont="1" applyFill="1" applyBorder="1" applyAlignment="1" applyProtection="1">
      <alignment horizontal="center"/>
    </xf>
    <xf numFmtId="0" fontId="5" fillId="0" borderId="4" xfId="1" applyFont="1" applyFill="1" applyBorder="1" applyAlignment="1" applyProtection="1">
      <alignment horizontal="left" vertical="top" wrapText="1"/>
    </xf>
    <xf numFmtId="0" fontId="5" fillId="0" borderId="13" xfId="1" applyFont="1" applyFill="1" applyBorder="1" applyAlignment="1" applyProtection="1">
      <alignment horizontal="left" vertical="top" wrapText="1"/>
    </xf>
    <xf numFmtId="0" fontId="5" fillId="0" borderId="18" xfId="1" applyFont="1" applyFill="1" applyBorder="1" applyAlignment="1" applyProtection="1">
      <alignment horizontal="left" vertical="top" wrapText="1"/>
    </xf>
    <xf numFmtId="0" fontId="11"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0" fillId="0" borderId="10" xfId="0"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0" fontId="32" fillId="8" borderId="17" xfId="0" applyFont="1" applyFill="1" applyBorder="1" applyAlignment="1" applyProtection="1">
      <alignment horizontal="center" vertical="center" wrapText="1"/>
    </xf>
    <xf numFmtId="0" fontId="32" fillId="8" borderId="63" xfId="0" applyFont="1" applyFill="1" applyBorder="1" applyAlignment="1" applyProtection="1">
      <alignment horizontal="center" vertical="center" wrapText="1"/>
    </xf>
    <xf numFmtId="0" fontId="32" fillId="8" borderId="23" xfId="0" applyFont="1" applyFill="1" applyBorder="1" applyAlignment="1" applyProtection="1">
      <alignment horizontal="center" vertical="center" wrapText="1"/>
    </xf>
    <xf numFmtId="0" fontId="29" fillId="8" borderId="40" xfId="0" applyFont="1" applyFill="1" applyBorder="1" applyAlignment="1" applyProtection="1">
      <alignment horizontal="center" vertical="center" wrapText="1"/>
    </xf>
    <xf numFmtId="0" fontId="29" fillId="8" borderId="41" xfId="0" applyFont="1" applyFill="1" applyBorder="1" applyAlignment="1" applyProtection="1">
      <alignment horizontal="center" vertical="center" wrapText="1"/>
    </xf>
    <xf numFmtId="0" fontId="29" fillId="8" borderId="25" xfId="0" applyFont="1" applyFill="1" applyBorder="1" applyAlignment="1" applyProtection="1">
      <alignment horizontal="center" vertical="center" wrapText="1"/>
    </xf>
    <xf numFmtId="0" fontId="2" fillId="0" borderId="13"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5" fillId="2" borderId="64" xfId="0" applyFont="1" applyFill="1" applyBorder="1" applyAlignment="1" applyProtection="1">
      <alignment horizontal="center" vertical="center"/>
    </xf>
    <xf numFmtId="0" fontId="5" fillId="2" borderId="59" xfId="0" applyFont="1" applyFill="1" applyBorder="1" applyAlignment="1" applyProtection="1">
      <alignment horizontal="center" vertical="center"/>
    </xf>
    <xf numFmtId="0" fontId="5" fillId="2" borderId="65"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2" borderId="4" xfId="1" applyFont="1" applyFill="1" applyBorder="1" applyAlignment="1" applyProtection="1">
      <alignment horizontal="center" vertical="center" wrapText="1"/>
    </xf>
    <xf numFmtId="0" fontId="5" fillId="2" borderId="13"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0" xfId="1" applyFont="1" applyFill="1" applyBorder="1" applyAlignment="1" applyProtection="1">
      <alignment horizontal="justify" vertical="center" wrapText="1"/>
      <protection locked="0"/>
    </xf>
    <xf numFmtId="0" fontId="5" fillId="0" borderId="28" xfId="1" applyFont="1" applyFill="1" applyBorder="1" applyAlignment="1" applyProtection="1">
      <alignment horizontal="justify" vertical="center" wrapText="1"/>
      <protection locked="0"/>
    </xf>
    <xf numFmtId="0" fontId="5" fillId="7" borderId="29" xfId="1" applyFont="1" applyFill="1" applyBorder="1" applyAlignment="1" applyProtection="1">
      <alignment horizontal="justify" vertical="center" wrapText="1"/>
      <protection locked="0"/>
    </xf>
    <xf numFmtId="0" fontId="2" fillId="7" borderId="14" xfId="1" applyFont="1" applyFill="1" applyBorder="1" applyAlignment="1" applyProtection="1">
      <alignment horizontal="justify" vertical="center" wrapText="1"/>
      <protection locked="0"/>
    </xf>
    <xf numFmtId="0" fontId="2" fillId="7" borderId="30" xfId="1" applyFont="1" applyFill="1" applyBorder="1" applyAlignment="1" applyProtection="1">
      <alignment horizontal="justify" vertical="center" wrapText="1"/>
      <protection locked="0"/>
    </xf>
    <xf numFmtId="0" fontId="29" fillId="8" borderId="63" xfId="0" applyFont="1" applyFill="1" applyBorder="1" applyAlignment="1" applyProtection="1">
      <alignment horizontal="center" vertical="center" wrapText="1"/>
    </xf>
    <xf numFmtId="0" fontId="29" fillId="8" borderId="23"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32" fillId="8" borderId="40" xfId="0" applyFont="1" applyFill="1" applyBorder="1" applyAlignment="1" applyProtection="1">
      <alignment horizontal="center" vertical="center" wrapText="1"/>
    </xf>
    <xf numFmtId="0" fontId="32" fillId="8" borderId="41" xfId="0" applyFont="1" applyFill="1" applyBorder="1" applyAlignment="1" applyProtection="1">
      <alignment horizontal="center" vertical="center" wrapText="1"/>
    </xf>
    <xf numFmtId="0" fontId="32" fillId="8" borderId="25"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4" fillId="3" borderId="4"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7" fillId="0" borderId="0" xfId="0" applyFont="1" applyFill="1" applyAlignment="1" applyProtection="1">
      <alignment horizontal="center"/>
    </xf>
    <xf numFmtId="0" fontId="2" fillId="0" borderId="13" xfId="1" applyFont="1" applyFill="1" applyBorder="1" applyAlignment="1" applyProtection="1">
      <alignment horizontal="left" vertical="center" wrapText="1"/>
    </xf>
    <xf numFmtId="0" fontId="2" fillId="0" borderId="18" xfId="1" applyFont="1" applyFill="1" applyBorder="1" applyAlignment="1" applyProtection="1">
      <alignment horizontal="left" vertical="center" wrapText="1"/>
    </xf>
    <xf numFmtId="0" fontId="21" fillId="0" borderId="13" xfId="1" applyFont="1" applyFill="1" applyBorder="1" applyAlignment="1" applyProtection="1">
      <alignment horizontal="left" vertical="center" wrapText="1"/>
    </xf>
    <xf numFmtId="0" fontId="21" fillId="0" borderId="18" xfId="1" applyFont="1" applyFill="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10" fontId="7" fillId="10" borderId="1" xfId="0" applyNumberFormat="1" applyFont="1" applyFill="1" applyBorder="1" applyAlignment="1" applyProtection="1">
      <alignment horizontal="center" vertical="center" wrapText="1"/>
    </xf>
    <xf numFmtId="10" fontId="7" fillId="10" borderId="2" xfId="0" applyNumberFormat="1" applyFont="1" applyFill="1" applyBorder="1" applyAlignment="1" applyProtection="1">
      <alignment horizontal="center" vertical="center" wrapText="1"/>
    </xf>
    <xf numFmtId="0" fontId="29" fillId="0" borderId="45"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9" xfId="0" applyFont="1" applyFill="1" applyBorder="1" applyAlignment="1" applyProtection="1">
      <alignment horizontal="center" vertical="center" wrapText="1"/>
      <protection locked="0"/>
    </xf>
    <xf numFmtId="0" fontId="29" fillId="0" borderId="55"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29" fillId="0" borderId="30" xfId="0" applyFont="1" applyFill="1" applyBorder="1" applyAlignment="1" applyProtection="1">
      <alignment horizontal="center" vertical="center" wrapText="1"/>
      <protection locked="0"/>
    </xf>
    <xf numFmtId="0" fontId="22" fillId="0" borderId="7" xfId="0" applyFont="1" applyFill="1" applyBorder="1" applyAlignment="1" applyProtection="1">
      <alignment horizontal="center" vertical="center" wrapText="1"/>
    </xf>
    <xf numFmtId="10" fontId="7" fillId="10" borderId="23" xfId="0" applyNumberFormat="1"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protection locked="0"/>
    </xf>
    <xf numFmtId="0" fontId="21" fillId="0" borderId="15"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16" xfId="0" applyFont="1" applyFill="1" applyBorder="1" applyAlignment="1" applyProtection="1">
      <alignment horizontal="center" vertical="center" wrapText="1"/>
      <protection locked="0"/>
    </xf>
  </cellXfs>
  <cellStyles count="5">
    <cellStyle name="Normal" xfId="0" builtinId="0"/>
    <cellStyle name="Normal 2" xfId="1"/>
    <cellStyle name="Porcentaje" xfId="2" builtinId="5"/>
    <cellStyle name="Porcentaje 2" xfId="3"/>
    <cellStyle name="Porcentaje 2 2" xfId="4"/>
  </cellStyles>
  <dxfs count="157">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SolicitudesTramitadas!$C$49</c:f>
              <c:strCache>
                <c:ptCount val="1"/>
                <c:pt idx="0">
                  <c:v>RESULTADO</c:v>
                </c:pt>
              </c:strCache>
            </c:strRef>
          </c:tx>
          <c:invertIfNegative val="0"/>
          <c:cat>
            <c:strRef>
              <c:f>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SolicitudesTramitadas!$D$49:$P$49</c:f>
              <c:numCache>
                <c:formatCode>0%</c:formatCode>
                <c:ptCount val="13"/>
                <c:pt idx="0">
                  <c:v>0</c:v>
                </c:pt>
                <c:pt idx="1">
                  <c:v>0</c:v>
                </c:pt>
                <c:pt idx="2">
                  <c:v>1</c:v>
                </c:pt>
                <c:pt idx="3">
                  <c:v>1</c:v>
                </c:pt>
                <c:pt idx="4">
                  <c:v>1</c:v>
                </c:pt>
                <c:pt idx="5">
                  <c:v>1</c:v>
                </c:pt>
                <c:pt idx="6">
                  <c:v>1</c:v>
                </c:pt>
                <c:pt idx="7">
                  <c:v>1</c:v>
                </c:pt>
                <c:pt idx="8">
                  <c:v>1</c:v>
                </c:pt>
                <c:pt idx="9">
                  <c:v>1</c:v>
                </c:pt>
                <c:pt idx="10">
                  <c:v>1</c:v>
                </c:pt>
                <c:pt idx="11">
                  <c:v>1</c:v>
                </c:pt>
                <c:pt idx="12">
                  <c:v>1</c:v>
                </c:pt>
              </c:numCache>
            </c:numRef>
          </c:val>
          <c:extLst>
            <c:ext xmlns:c16="http://schemas.microsoft.com/office/drawing/2014/chart" uri="{C3380CC4-5D6E-409C-BE32-E72D297353CC}">
              <c16:uniqueId val="{00000000-EE83-405B-A065-7B28D88A2D05}"/>
            </c:ext>
          </c:extLst>
        </c:ser>
        <c:dLbls>
          <c:showLegendKey val="0"/>
          <c:showVal val="0"/>
          <c:showCatName val="0"/>
          <c:showSerName val="0"/>
          <c:showPercent val="0"/>
          <c:showBubbleSize val="0"/>
        </c:dLbls>
        <c:gapWidth val="75"/>
        <c:overlap val="-25"/>
        <c:axId val="595589728"/>
        <c:axId val="1"/>
      </c:barChart>
      <c:lineChart>
        <c:grouping val="standard"/>
        <c:varyColors val="0"/>
        <c:ser>
          <c:idx val="1"/>
          <c:order val="1"/>
          <c:tx>
            <c:v>META</c:v>
          </c:tx>
          <c:marker>
            <c:symbol val="none"/>
          </c:marker>
          <c:cat>
            <c:strRef>
              <c:f>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SolicitudesTramitadas!$D$50:$P$50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EE83-405B-A065-7B28D88A2D05}"/>
            </c:ext>
          </c:extLst>
        </c:ser>
        <c:dLbls>
          <c:showLegendKey val="0"/>
          <c:showVal val="0"/>
          <c:showCatName val="0"/>
          <c:showSerName val="0"/>
          <c:showPercent val="0"/>
          <c:showBubbleSize val="0"/>
        </c:dLbls>
        <c:marker val="1"/>
        <c:smooth val="0"/>
        <c:axId val="595589728"/>
        <c:axId val="1"/>
      </c:lineChart>
      <c:catAx>
        <c:axId val="59558972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95589728"/>
        <c:crosses val="autoZero"/>
        <c:crossBetween val="between"/>
      </c:valAx>
      <c:spPr>
        <a:noFill/>
        <a:ln w="25400">
          <a:noFill/>
        </a:ln>
      </c:spPr>
    </c:plotArea>
    <c:legend>
      <c:legendPos val="r"/>
      <c:layout>
        <c:manualLayout>
          <c:xMode val="edge"/>
          <c:yMode val="edge"/>
          <c:wMode val="edge"/>
          <c:hMode val="edge"/>
          <c:x val="0.40418706041633062"/>
          <c:y val="0.8741525166497045"/>
          <c:w val="0.58695689575115961"/>
          <c:h val="0.95578552680914886"/>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SolicitudesEvaluadas!$C$49</c:f>
              <c:strCache>
                <c:ptCount val="1"/>
                <c:pt idx="0">
                  <c:v>RESULTADO</c:v>
                </c:pt>
              </c:strCache>
            </c:strRef>
          </c:tx>
          <c:invertIfNegative val="0"/>
          <c:cat>
            <c:strRef>
              <c:f>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SolicitudesEvaluadas!$D$49:$P$49</c:f>
              <c:numCache>
                <c:formatCode>0%</c:formatCode>
                <c:ptCount val="13"/>
                <c:pt idx="0">
                  <c:v>0</c:v>
                </c:pt>
                <c:pt idx="1">
                  <c:v>0</c:v>
                </c:pt>
                <c:pt idx="2">
                  <c:v>1</c:v>
                </c:pt>
                <c:pt idx="3">
                  <c:v>0</c:v>
                </c:pt>
                <c:pt idx="4">
                  <c:v>1</c:v>
                </c:pt>
                <c:pt idx="5">
                  <c:v>0</c:v>
                </c:pt>
                <c:pt idx="6">
                  <c:v>1</c:v>
                </c:pt>
                <c:pt idx="7">
                  <c:v>1</c:v>
                </c:pt>
                <c:pt idx="8">
                  <c:v>1</c:v>
                </c:pt>
                <c:pt idx="9">
                  <c:v>1</c:v>
                </c:pt>
                <c:pt idx="10">
                  <c:v>1</c:v>
                </c:pt>
                <c:pt idx="11">
                  <c:v>1</c:v>
                </c:pt>
                <c:pt idx="12">
                  <c:v>1</c:v>
                </c:pt>
              </c:numCache>
            </c:numRef>
          </c:val>
          <c:extLst>
            <c:ext xmlns:c16="http://schemas.microsoft.com/office/drawing/2014/chart" uri="{C3380CC4-5D6E-409C-BE32-E72D297353CC}">
              <c16:uniqueId val="{00000000-DBBB-42DF-B11A-4E3D33D8EC24}"/>
            </c:ext>
          </c:extLst>
        </c:ser>
        <c:dLbls>
          <c:showLegendKey val="0"/>
          <c:showVal val="0"/>
          <c:showCatName val="0"/>
          <c:showSerName val="0"/>
          <c:showPercent val="0"/>
          <c:showBubbleSize val="0"/>
        </c:dLbls>
        <c:gapWidth val="75"/>
        <c:overlap val="-25"/>
        <c:axId val="595591696"/>
        <c:axId val="1"/>
      </c:barChart>
      <c:lineChart>
        <c:grouping val="standard"/>
        <c:varyColors val="0"/>
        <c:ser>
          <c:idx val="1"/>
          <c:order val="1"/>
          <c:tx>
            <c:v>META</c:v>
          </c:tx>
          <c:marker>
            <c:symbol val="none"/>
          </c:marker>
          <c:cat>
            <c:strRef>
              <c:f>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SolicitudesEvaluadas!$D$50:$P$50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DBBB-42DF-B11A-4E3D33D8EC24}"/>
            </c:ext>
          </c:extLst>
        </c:ser>
        <c:dLbls>
          <c:showLegendKey val="0"/>
          <c:showVal val="0"/>
          <c:showCatName val="0"/>
          <c:showSerName val="0"/>
          <c:showPercent val="0"/>
          <c:showBubbleSize val="0"/>
        </c:dLbls>
        <c:marker val="1"/>
        <c:smooth val="0"/>
        <c:axId val="595591696"/>
        <c:axId val="1"/>
      </c:lineChart>
      <c:catAx>
        <c:axId val="59559169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95591696"/>
        <c:crosses val="autoZero"/>
        <c:crossBetween val="between"/>
      </c:valAx>
    </c:plotArea>
    <c:legend>
      <c:legendPos val="r"/>
      <c:layout>
        <c:manualLayout>
          <c:xMode val="edge"/>
          <c:yMode val="edge"/>
          <c:wMode val="edge"/>
          <c:hMode val="edge"/>
          <c:x val="0.40305675257641504"/>
          <c:y val="0.90845070422535212"/>
          <c:w val="0.596944250163572"/>
          <c:h val="0.97887323943661975"/>
        </c:manualLayout>
      </c:layout>
      <c:overlay val="0"/>
      <c:txPr>
        <a:bodyPr/>
        <a:lstStyle/>
        <a:p>
          <a:pPr>
            <a:defRPr sz="7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SolicitudCalculoActuarial!$C$49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(SolicitudCalculoActuarial!$F$48,SolicitudCalculoActuarial!$I$48,SolicitudCalculoActuarial!$L$48,SolicitudCalculoActuarial!$O$48,SolicitudCalculoActuarial!$P$48)</c:f>
              <c:strCache>
                <c:ptCount val="5"/>
                <c:pt idx="0">
                  <c:v>MAR</c:v>
                </c:pt>
                <c:pt idx="1">
                  <c:v>JUN</c:v>
                </c:pt>
                <c:pt idx="2">
                  <c:v>SEP</c:v>
                </c:pt>
                <c:pt idx="3">
                  <c:v>DIC</c:v>
                </c:pt>
                <c:pt idx="4">
                  <c:v>RESULTADO</c:v>
                </c:pt>
              </c:strCache>
            </c:strRef>
          </c:cat>
          <c:val>
            <c:numRef>
              <c:f>(SolicitudCalculoActuarial!$F$49,SolicitudCalculoActuarial!$I$49,SolicitudCalculoActuarial!$L$49,SolicitudCalculoActuarial!$O$49,SolicitudCalculoActuarial!$P$49)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B64C-4231-9F5C-55417539CD13}"/>
            </c:ext>
          </c:extLst>
        </c:ser>
        <c:dLbls>
          <c:showLegendKey val="0"/>
          <c:showVal val="0"/>
          <c:showCatName val="0"/>
          <c:showSerName val="0"/>
          <c:showPercent val="0"/>
          <c:showBubbleSize val="0"/>
        </c:dLbls>
        <c:gapWidth val="75"/>
        <c:axId val="597470408"/>
        <c:axId val="1"/>
      </c:barChart>
      <c:lineChart>
        <c:grouping val="standard"/>
        <c:varyColors val="0"/>
        <c:ser>
          <c:idx val="1"/>
          <c:order val="1"/>
          <c:tx>
            <c:v>META</c:v>
          </c:tx>
          <c:marker>
            <c:symbol val="none"/>
          </c:marker>
          <c:cat>
            <c:strRef>
              <c:f>SolicitudCalculoActuarial!$D$48:$P$48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(SolicitudCalculoActuarial!$F$50,SolicitudCalculoActuarial!$I$50,SolicitudCalculoActuarial!$L$50,SolicitudCalculoActuarial!$O$50,SolicitudCalculoActuarial!$P$50)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B64C-4231-9F5C-55417539CD13}"/>
            </c:ext>
          </c:extLst>
        </c:ser>
        <c:dLbls>
          <c:showLegendKey val="0"/>
          <c:showVal val="0"/>
          <c:showCatName val="0"/>
          <c:showSerName val="0"/>
          <c:showPercent val="0"/>
          <c:showBubbleSize val="0"/>
        </c:dLbls>
        <c:marker val="1"/>
        <c:smooth val="0"/>
        <c:axId val="597470408"/>
        <c:axId val="1"/>
      </c:lineChart>
      <c:catAx>
        <c:axId val="5974704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7470408"/>
        <c:crosses val="autoZero"/>
        <c:crossBetween val="between"/>
      </c:valAx>
    </c:plotArea>
    <c:legend>
      <c:legendPos val="r"/>
      <c:layout>
        <c:manualLayout>
          <c:xMode val="edge"/>
          <c:yMode val="edge"/>
          <c:wMode val="edge"/>
          <c:hMode val="edge"/>
          <c:x val="0.37880184331797234"/>
          <c:y val="0.90295713035870517"/>
          <c:w val="0.60092165898617511"/>
          <c:h val="0.98734575899531551"/>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OtrasSolicitudes!$C$49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(OtrasSolicitudes!$F$49,OtrasSolicitudes!$I$49,OtrasSolicitudes!$L$49,OtrasSolicitudes!$O$49,OtrasSolicitudes!$P$49)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B91B-44F9-9417-2E503F7EFC9A}"/>
            </c:ext>
          </c:extLst>
        </c:ser>
        <c:dLbls>
          <c:showLegendKey val="0"/>
          <c:showVal val="0"/>
          <c:showCatName val="0"/>
          <c:showSerName val="0"/>
          <c:showPercent val="0"/>
          <c:showBubbleSize val="0"/>
        </c:dLbls>
        <c:gapWidth val="75"/>
        <c:axId val="596544760"/>
        <c:axId val="1"/>
      </c:barChart>
      <c:lineChart>
        <c:grouping val="standard"/>
        <c:varyColors val="0"/>
        <c:ser>
          <c:idx val="1"/>
          <c:order val="1"/>
          <c:tx>
            <c:v>META</c:v>
          </c:tx>
          <c:marker>
            <c:symbol val="none"/>
          </c:marker>
          <c:cat>
            <c:strRef>
              <c:f>(OtrasSolicitudes!$F$48,OtrasSolicitudes!$I$48,OtrasSolicitudes!$L$48,OtrasSolicitudes!$O$48,OtrasSolicitudes!$P$48)</c:f>
              <c:strCache>
                <c:ptCount val="5"/>
                <c:pt idx="0">
                  <c:v>MAR</c:v>
                </c:pt>
                <c:pt idx="1">
                  <c:v>JUN</c:v>
                </c:pt>
                <c:pt idx="2">
                  <c:v>SEP</c:v>
                </c:pt>
                <c:pt idx="3">
                  <c:v>DIC</c:v>
                </c:pt>
                <c:pt idx="4">
                  <c:v>RESULTADO</c:v>
                </c:pt>
              </c:strCache>
            </c:strRef>
          </c:cat>
          <c:val>
            <c:numRef>
              <c:f>(OtrasSolicitudes!$F$50,OtrasSolicitudes!$I$50,OtrasSolicitudes!$L$50,OtrasSolicitudes!$O$50,OtrasSolicitudes!$P$50)</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B91B-44F9-9417-2E503F7EFC9A}"/>
            </c:ext>
          </c:extLst>
        </c:ser>
        <c:dLbls>
          <c:showLegendKey val="0"/>
          <c:showVal val="0"/>
          <c:showCatName val="0"/>
          <c:showSerName val="0"/>
          <c:showPercent val="0"/>
          <c:showBubbleSize val="0"/>
        </c:dLbls>
        <c:marker val="1"/>
        <c:smooth val="0"/>
        <c:axId val="596544760"/>
        <c:axId val="1"/>
      </c:lineChart>
      <c:catAx>
        <c:axId val="59654476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6544760"/>
        <c:crosses val="autoZero"/>
        <c:crossBetween val="between"/>
      </c:valAx>
    </c:plotArea>
    <c:legend>
      <c:legendPos val="r"/>
      <c:layout>
        <c:manualLayout>
          <c:xMode val="edge"/>
          <c:yMode val="edge"/>
          <c:wMode val="edge"/>
          <c:hMode val="edge"/>
          <c:x val="0.36474508254035815"/>
          <c:y val="0.90456605787347111"/>
          <c:w val="0.64079824481399283"/>
          <c:h val="0.98755360974069106"/>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SociedadesReestructura!$C$49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(SociedadesReestructura!$I$48,SociedadesReestructura!$O$48,SociedadesReestructura!$P$48)</c:f>
              <c:strCache>
                <c:ptCount val="3"/>
                <c:pt idx="0">
                  <c:v>JUN</c:v>
                </c:pt>
                <c:pt idx="1">
                  <c:v>DIC</c:v>
                </c:pt>
                <c:pt idx="2">
                  <c:v>RESULTADOS</c:v>
                </c:pt>
              </c:strCache>
            </c:strRef>
          </c:cat>
          <c:val>
            <c:numRef>
              <c:f>(SociedadesReestructura!$I$49,SociedadesReestructura!$O$49,SociedadesReestructura!$P$49)</c:f>
              <c:numCache>
                <c:formatCode>0%</c:formatCode>
                <c:ptCount val="3"/>
                <c:pt idx="0">
                  <c:v>1</c:v>
                </c:pt>
                <c:pt idx="1">
                  <c:v>1</c:v>
                </c:pt>
                <c:pt idx="2">
                  <c:v>1</c:v>
                </c:pt>
              </c:numCache>
            </c:numRef>
          </c:val>
          <c:extLst>
            <c:ext xmlns:c16="http://schemas.microsoft.com/office/drawing/2014/chart" uri="{C3380CC4-5D6E-409C-BE32-E72D297353CC}">
              <c16:uniqueId val="{00000000-BDEE-4F64-B97E-D2D4CC27ABDC}"/>
            </c:ext>
          </c:extLst>
        </c:ser>
        <c:dLbls>
          <c:showLegendKey val="0"/>
          <c:showVal val="0"/>
          <c:showCatName val="0"/>
          <c:showSerName val="0"/>
          <c:showPercent val="0"/>
          <c:showBubbleSize val="0"/>
        </c:dLbls>
        <c:gapWidth val="75"/>
        <c:axId val="597473032"/>
        <c:axId val="1"/>
      </c:barChart>
      <c:lineChart>
        <c:grouping val="standard"/>
        <c:varyColors val="0"/>
        <c:ser>
          <c:idx val="1"/>
          <c:order val="1"/>
          <c:tx>
            <c:v>META</c:v>
          </c:tx>
          <c:marker>
            <c:symbol val="none"/>
          </c:marker>
          <c:cat>
            <c:strRef>
              <c:f>(SociedadesReestructura!$I$48,SociedadesReestructura!$O$48,SociedadesReestructura!$P$48)</c:f>
              <c:strCache>
                <c:ptCount val="3"/>
                <c:pt idx="0">
                  <c:v>JUN</c:v>
                </c:pt>
                <c:pt idx="1">
                  <c:v>DIC</c:v>
                </c:pt>
                <c:pt idx="2">
                  <c:v>RESULTADOS</c:v>
                </c:pt>
              </c:strCache>
            </c:strRef>
          </c:cat>
          <c:val>
            <c:numRef>
              <c:f>(SociedadesReestructura!$I$50,SociedadesReestructura!$O$50,SociedadesReestructura!$P$50)</c:f>
              <c:numCache>
                <c:formatCode>0%</c:formatCode>
                <c:ptCount val="3"/>
                <c:pt idx="0">
                  <c:v>0.8</c:v>
                </c:pt>
                <c:pt idx="1">
                  <c:v>0.8</c:v>
                </c:pt>
                <c:pt idx="2" formatCode="General">
                  <c:v>0.8</c:v>
                </c:pt>
              </c:numCache>
            </c:numRef>
          </c:val>
          <c:smooth val="0"/>
          <c:extLst>
            <c:ext xmlns:c16="http://schemas.microsoft.com/office/drawing/2014/chart" uri="{C3380CC4-5D6E-409C-BE32-E72D297353CC}">
              <c16:uniqueId val="{00000001-BDEE-4F64-B97E-D2D4CC27ABDC}"/>
            </c:ext>
          </c:extLst>
        </c:ser>
        <c:dLbls>
          <c:showLegendKey val="0"/>
          <c:showVal val="0"/>
          <c:showCatName val="0"/>
          <c:showSerName val="0"/>
          <c:showPercent val="0"/>
          <c:showBubbleSize val="0"/>
        </c:dLbls>
        <c:marker val="1"/>
        <c:smooth val="0"/>
        <c:axId val="597473032"/>
        <c:axId val="1"/>
      </c:lineChart>
      <c:catAx>
        <c:axId val="5974730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7473032"/>
        <c:crosses val="autoZero"/>
        <c:crossBetween val="between"/>
      </c:valAx>
    </c:plotArea>
    <c:legend>
      <c:legendPos val="r"/>
      <c:layout>
        <c:manualLayout>
          <c:xMode val="edge"/>
          <c:yMode val="edge"/>
          <c:x val="0.34229447125560913"/>
          <c:y val="0.87552041471994413"/>
          <c:w val="0.31362063613016117"/>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SolicitudesAtendidas!$C$49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(SolicitudesAtendidas!$F$48,SolicitudesAtendidas!$I$48,SolicitudesAtendidas!$L$48,SolicitudesAtendidas!$O$48,SolicitudesAtendidas!$P$48)</c:f>
              <c:strCache>
                <c:ptCount val="5"/>
                <c:pt idx="0">
                  <c:v>MAR</c:v>
                </c:pt>
                <c:pt idx="1">
                  <c:v>JUN</c:v>
                </c:pt>
                <c:pt idx="2">
                  <c:v>SEP</c:v>
                </c:pt>
                <c:pt idx="3">
                  <c:v>DIC</c:v>
                </c:pt>
                <c:pt idx="4">
                  <c:v>RESULTADO</c:v>
                </c:pt>
              </c:strCache>
            </c:strRef>
          </c:cat>
          <c:val>
            <c:numRef>
              <c:f>(SolicitudesAtendidas!$F$49,SolicitudesAtendidas!$I$49,SolicitudesAtendidas!$L$49,SolicitudesAtendidas!$O$49,SolicitudesAtendidas!$P$49)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56A4-45AF-9E4D-51C129AEBB2E}"/>
            </c:ext>
          </c:extLst>
        </c:ser>
        <c:dLbls>
          <c:showLegendKey val="0"/>
          <c:showVal val="0"/>
          <c:showCatName val="0"/>
          <c:showSerName val="0"/>
          <c:showPercent val="0"/>
          <c:showBubbleSize val="0"/>
        </c:dLbls>
        <c:gapWidth val="75"/>
        <c:axId val="597471392"/>
        <c:axId val="1"/>
      </c:barChart>
      <c:lineChart>
        <c:grouping val="standard"/>
        <c:varyColors val="0"/>
        <c:ser>
          <c:idx val="1"/>
          <c:order val="1"/>
          <c:tx>
            <c:v>META</c:v>
          </c:tx>
          <c:marker>
            <c:symbol val="none"/>
          </c:marker>
          <c:cat>
            <c:strRef>
              <c:f>(SolicitudesAtendidas!$F$48,SolicitudesAtendidas!$I$48,SolicitudesAtendidas!$L$48,SolicitudesAtendidas!$O$48,SolicitudesAtendidas!$P$48)</c:f>
              <c:strCache>
                <c:ptCount val="5"/>
                <c:pt idx="0">
                  <c:v>MAR</c:v>
                </c:pt>
                <c:pt idx="1">
                  <c:v>JUN</c:v>
                </c:pt>
                <c:pt idx="2">
                  <c:v>SEP</c:v>
                </c:pt>
                <c:pt idx="3">
                  <c:v>DIC</c:v>
                </c:pt>
                <c:pt idx="4">
                  <c:v>RESULTADO</c:v>
                </c:pt>
              </c:strCache>
            </c:strRef>
          </c:cat>
          <c:val>
            <c:numRef>
              <c:f>(SolicitudesAtendidas!$F$50,SolicitudesAtendidas!$I$50,SolicitudesAtendidas!$L$50,SolicitudesAtendidas!$O$50,SolicitudesAtendidas!$P$50)</c:f>
              <c:numCache>
                <c:formatCode>General</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56A4-45AF-9E4D-51C129AEBB2E}"/>
            </c:ext>
          </c:extLst>
        </c:ser>
        <c:dLbls>
          <c:showLegendKey val="0"/>
          <c:showVal val="0"/>
          <c:showCatName val="0"/>
          <c:showSerName val="0"/>
          <c:showPercent val="0"/>
          <c:showBubbleSize val="0"/>
        </c:dLbls>
        <c:marker val="1"/>
        <c:smooth val="0"/>
        <c:axId val="597471392"/>
        <c:axId val="1"/>
      </c:lineChart>
      <c:catAx>
        <c:axId val="5974713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7471392"/>
        <c:crosses val="autoZero"/>
        <c:crossBetween val="between"/>
      </c:valAx>
    </c:plotArea>
    <c:legend>
      <c:legendPos val="r"/>
      <c:layout>
        <c:manualLayout>
          <c:xMode val="edge"/>
          <c:yMode val="edge"/>
          <c:wMode val="edge"/>
          <c:hMode val="edge"/>
          <c:x val="0.34434782608695652"/>
          <c:y val="0.87552041471994413"/>
          <c:w val="0.64869565217391312"/>
          <c:h val="0.96265734418052507"/>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DenunciasIncumplimiento!$C$49</c:f>
              <c:strCache>
                <c:ptCount val="1"/>
                <c:pt idx="0">
                  <c:v>RESULTADO</c:v>
                </c:pt>
              </c:strCache>
            </c:strRef>
          </c:tx>
          <c:spPr>
            <a:solidFill>
              <a:srgbClr val="4F81BD"/>
            </a:solidFill>
            <a:ln w="25400">
              <a:noFill/>
            </a:ln>
          </c:spPr>
          <c:invertIfNegative val="0"/>
          <c:cat>
            <c:strRef>
              <c:f>(DenunciasIncumplimiento!$F$48,DenunciasIncumplimiento!$I$48,DenunciasIncumplimiento!$L$48,DenunciasIncumplimiento!$O$48,DenunciasIncumplimiento!$P$48)</c:f>
              <c:strCache>
                <c:ptCount val="5"/>
                <c:pt idx="0">
                  <c:v>MAR</c:v>
                </c:pt>
                <c:pt idx="1">
                  <c:v>JUN</c:v>
                </c:pt>
                <c:pt idx="2">
                  <c:v>SEP</c:v>
                </c:pt>
                <c:pt idx="3">
                  <c:v>DIC</c:v>
                </c:pt>
                <c:pt idx="4">
                  <c:v>RESULTADO</c:v>
                </c:pt>
              </c:strCache>
            </c:strRef>
          </c:cat>
          <c:val>
            <c:numRef>
              <c:f>(DenunciasIncumplimiento!$F$49,DenunciasIncumplimiento!$I$49,DenunciasIncumplimiento!$L$49,DenunciasIncumplimiento!$O$49,DenunciasIncumplimiento!$P$49)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D373-4C08-9A07-DF4D465C4DCB}"/>
            </c:ext>
          </c:extLst>
        </c:ser>
        <c:dLbls>
          <c:showLegendKey val="0"/>
          <c:showVal val="0"/>
          <c:showCatName val="0"/>
          <c:showSerName val="0"/>
          <c:showPercent val="0"/>
          <c:showBubbleSize val="0"/>
        </c:dLbls>
        <c:gapWidth val="219"/>
        <c:axId val="596541480"/>
        <c:axId val="1"/>
      </c:barChart>
      <c:lineChart>
        <c:grouping val="stacked"/>
        <c:varyColors val="0"/>
        <c:ser>
          <c:idx val="1"/>
          <c:order val="1"/>
          <c:tx>
            <c:strRef>
              <c:f>DenunciasIncumplimiento!$C$50</c:f>
              <c:strCache>
                <c:ptCount val="1"/>
                <c:pt idx="0">
                  <c:v>META</c:v>
                </c:pt>
              </c:strCache>
            </c:strRef>
          </c:tx>
          <c:spPr>
            <a:ln w="28575" cap="rnd">
              <a:solidFill>
                <a:schemeClr val="accent2"/>
              </a:solidFill>
              <a:round/>
            </a:ln>
            <a:effectLst/>
          </c:spPr>
          <c:marker>
            <c:symbol val="none"/>
          </c:marker>
          <c:cat>
            <c:strRef>
              <c:f>(DenunciasIncumplimiento!$F$48,DenunciasIncumplimiento!$I$48,DenunciasIncumplimiento!$L$48,DenunciasIncumplimiento!$O$48,DenunciasIncumplimiento!$P$48)</c:f>
              <c:strCache>
                <c:ptCount val="5"/>
                <c:pt idx="0">
                  <c:v>MAR</c:v>
                </c:pt>
                <c:pt idx="1">
                  <c:v>JUN</c:v>
                </c:pt>
                <c:pt idx="2">
                  <c:v>SEP</c:v>
                </c:pt>
                <c:pt idx="3">
                  <c:v>DIC</c:v>
                </c:pt>
                <c:pt idx="4">
                  <c:v>RESULTADO</c:v>
                </c:pt>
              </c:strCache>
            </c:strRef>
          </c:cat>
          <c:val>
            <c:numRef>
              <c:f>(DenunciasIncumplimiento!$F$50,DenunciasIncumplimiento!$I$50,DenunciasIncumplimiento!$L$50,DenunciasIncumplimiento!$O$50,DenunciasIncumplimiento!$P$50)</c:f>
              <c:numCache>
                <c:formatCode>0%</c:formatCode>
                <c:ptCount val="5"/>
                <c:pt idx="0">
                  <c:v>0.9</c:v>
                </c:pt>
                <c:pt idx="1">
                  <c:v>0.9</c:v>
                </c:pt>
                <c:pt idx="2">
                  <c:v>0.9</c:v>
                </c:pt>
                <c:pt idx="3">
                  <c:v>0.9</c:v>
                </c:pt>
                <c:pt idx="4" formatCode="General">
                  <c:v>0.9</c:v>
                </c:pt>
              </c:numCache>
            </c:numRef>
          </c:val>
          <c:smooth val="0"/>
          <c:extLst>
            <c:ext xmlns:c16="http://schemas.microsoft.com/office/drawing/2014/chart" uri="{C3380CC4-5D6E-409C-BE32-E72D297353CC}">
              <c16:uniqueId val="{00000001-D373-4C08-9A07-DF4D465C4DCB}"/>
            </c:ext>
          </c:extLst>
        </c:ser>
        <c:dLbls>
          <c:showLegendKey val="0"/>
          <c:showVal val="0"/>
          <c:showCatName val="0"/>
          <c:showSerName val="0"/>
          <c:showPercent val="0"/>
          <c:showBubbleSize val="0"/>
        </c:dLbls>
        <c:marker val="1"/>
        <c:smooth val="0"/>
        <c:axId val="596541480"/>
        <c:axId val="1"/>
      </c:lineChart>
      <c:catAx>
        <c:axId val="596541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596541480"/>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RecursosRevocatoriaCC!$C$49</c:f>
              <c:strCache>
                <c:ptCount val="1"/>
                <c:pt idx="0">
                  <c:v>RESULTADO</c:v>
                </c:pt>
              </c:strCache>
            </c:strRef>
          </c:tx>
          <c:invertIfNegative val="0"/>
          <c:cat>
            <c:strRef>
              <c:f>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RecursosRevocatoriaCC!$D$49:$P$49</c:f>
              <c:numCache>
                <c:formatCode>0%</c:formatCode>
                <c:ptCount val="13"/>
                <c:pt idx="0">
                  <c:v>1</c:v>
                </c:pt>
                <c:pt idx="1">
                  <c:v>1</c:v>
                </c:pt>
                <c:pt idx="2">
                  <c:v>2.1764705882352939</c:v>
                </c:pt>
                <c:pt idx="3">
                  <c:v>1</c:v>
                </c:pt>
                <c:pt idx="4">
                  <c:v>1</c:v>
                </c:pt>
                <c:pt idx="5">
                  <c:v>1</c:v>
                </c:pt>
                <c:pt idx="6">
                  <c:v>1</c:v>
                </c:pt>
                <c:pt idx="7">
                  <c:v>1</c:v>
                </c:pt>
                <c:pt idx="8">
                  <c:v>1</c:v>
                </c:pt>
                <c:pt idx="9">
                  <c:v>1</c:v>
                </c:pt>
                <c:pt idx="10">
                  <c:v>1</c:v>
                </c:pt>
                <c:pt idx="11">
                  <c:v>1</c:v>
                </c:pt>
                <c:pt idx="12">
                  <c:v>1.0619195046439629</c:v>
                </c:pt>
              </c:numCache>
            </c:numRef>
          </c:val>
          <c:extLst>
            <c:ext xmlns:c16="http://schemas.microsoft.com/office/drawing/2014/chart" uri="{C3380CC4-5D6E-409C-BE32-E72D297353CC}">
              <c16:uniqueId val="{00000000-C9AB-4C4E-9468-CBCE532A2E1B}"/>
            </c:ext>
          </c:extLst>
        </c:ser>
        <c:dLbls>
          <c:showLegendKey val="0"/>
          <c:showVal val="0"/>
          <c:showCatName val="0"/>
          <c:showSerName val="0"/>
          <c:showPercent val="0"/>
          <c:showBubbleSize val="0"/>
        </c:dLbls>
        <c:gapWidth val="75"/>
        <c:overlap val="-25"/>
        <c:axId val="251821096"/>
        <c:axId val="1"/>
      </c:barChart>
      <c:lineChart>
        <c:grouping val="standard"/>
        <c:varyColors val="0"/>
        <c:ser>
          <c:idx val="1"/>
          <c:order val="1"/>
          <c:tx>
            <c:v>META</c:v>
          </c:tx>
          <c:marker>
            <c:symbol val="none"/>
          </c:marker>
          <c:cat>
            <c:strRef>
              <c:f>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RecursosRevocatoriaCC!$D$50:$P$50</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1-C9AB-4C4E-9468-CBCE532A2E1B}"/>
            </c:ext>
          </c:extLst>
        </c:ser>
        <c:dLbls>
          <c:showLegendKey val="0"/>
          <c:showVal val="0"/>
          <c:showCatName val="0"/>
          <c:showSerName val="0"/>
          <c:showPercent val="0"/>
          <c:showBubbleSize val="0"/>
        </c:dLbls>
        <c:marker val="1"/>
        <c:smooth val="0"/>
        <c:axId val="251821096"/>
        <c:axId val="1"/>
      </c:lineChart>
      <c:catAx>
        <c:axId val="25182109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251821096"/>
        <c:crosses val="autoZero"/>
        <c:crossBetween val="between"/>
      </c:valAx>
    </c:plotArea>
    <c:legend>
      <c:legendPos val="r"/>
      <c:layout>
        <c:manualLayout>
          <c:xMode val="edge"/>
          <c:yMode val="edge"/>
          <c:wMode val="edge"/>
          <c:hMode val="edge"/>
          <c:x val="0.40418714669054068"/>
          <c:y val="0.87415247512665573"/>
          <c:w val="0.58695706839068229"/>
          <c:h val="0.95578552680914886"/>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66466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4664667"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66466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5019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19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19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19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20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20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20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20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51</xdr:row>
      <xdr:rowOff>95250</xdr:rowOff>
    </xdr:from>
    <xdr:to>
      <xdr:col>14</xdr:col>
      <xdr:colOff>114300</xdr:colOff>
      <xdr:row>66</xdr:row>
      <xdr:rowOff>114300</xdr:rowOff>
    </xdr:to>
    <xdr:graphicFrame macro="">
      <xdr:nvGraphicFramePr>
        <xdr:cNvPr id="475020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395403" name="Group 1"/>
        <xdr:cNvGrpSpPr>
          <a:grpSpLocks/>
        </xdr:cNvGrpSpPr>
      </xdr:nvGrpSpPr>
      <xdr:grpSpPr bwMode="auto">
        <a:xfrm>
          <a:off x="4019550" y="104775"/>
          <a:ext cx="0" cy="428625"/>
          <a:chOff x="5362575" y="104775"/>
          <a:chExt cx="0" cy="314325"/>
        </a:xfrm>
      </xdr:grpSpPr>
      <xdr:sp macro="" textlink="">
        <xdr:nvSpPr>
          <xdr:cNvPr id="53954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36AD095-4E5A-41BF-847A-FA8E3B6036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04" name="Group 15"/>
        <xdr:cNvGrpSpPr>
          <a:grpSpLocks/>
        </xdr:cNvGrpSpPr>
      </xdr:nvGrpSpPr>
      <xdr:grpSpPr bwMode="auto">
        <a:xfrm>
          <a:off x="4019550" y="104775"/>
          <a:ext cx="0" cy="428625"/>
          <a:chOff x="5362575" y="104775"/>
          <a:chExt cx="0" cy="314325"/>
        </a:xfrm>
      </xdr:grpSpPr>
      <xdr:sp macro="" textlink="">
        <xdr:nvSpPr>
          <xdr:cNvPr id="53954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EA86B6B-29FA-4684-9DC2-3941EB347F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05" name="Group 1"/>
        <xdr:cNvGrpSpPr>
          <a:grpSpLocks/>
        </xdr:cNvGrpSpPr>
      </xdr:nvGrpSpPr>
      <xdr:grpSpPr bwMode="auto">
        <a:xfrm>
          <a:off x="4019550" y="104775"/>
          <a:ext cx="0" cy="428625"/>
          <a:chOff x="5362575" y="104775"/>
          <a:chExt cx="0" cy="314325"/>
        </a:xfrm>
      </xdr:grpSpPr>
      <xdr:sp macro="" textlink="">
        <xdr:nvSpPr>
          <xdr:cNvPr id="5395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8BC0734-3ED3-4B8C-B170-8347EFCD7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06" name="Group 15"/>
        <xdr:cNvGrpSpPr>
          <a:grpSpLocks/>
        </xdr:cNvGrpSpPr>
      </xdr:nvGrpSpPr>
      <xdr:grpSpPr bwMode="auto">
        <a:xfrm>
          <a:off x="4019550" y="104775"/>
          <a:ext cx="0" cy="428625"/>
          <a:chOff x="5362575" y="104775"/>
          <a:chExt cx="0" cy="314325"/>
        </a:xfrm>
      </xdr:grpSpPr>
      <xdr:sp macro="" textlink="">
        <xdr:nvSpPr>
          <xdr:cNvPr id="5395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32FE334-3094-4701-A16F-D75F4B6BB09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07" name="Group 1"/>
        <xdr:cNvGrpSpPr>
          <a:grpSpLocks/>
        </xdr:cNvGrpSpPr>
      </xdr:nvGrpSpPr>
      <xdr:grpSpPr bwMode="auto">
        <a:xfrm>
          <a:off x="4019550" y="104775"/>
          <a:ext cx="0" cy="428625"/>
          <a:chOff x="7950200" y="104775"/>
          <a:chExt cx="0" cy="314325"/>
        </a:xfrm>
      </xdr:grpSpPr>
      <xdr:sp macro="" textlink="">
        <xdr:nvSpPr>
          <xdr:cNvPr id="5395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F3C14DE-8605-4749-9C95-2AAC94773DE4}"/>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08" name="Group 1"/>
        <xdr:cNvGrpSpPr>
          <a:grpSpLocks/>
        </xdr:cNvGrpSpPr>
      </xdr:nvGrpSpPr>
      <xdr:grpSpPr bwMode="auto">
        <a:xfrm>
          <a:off x="4019550" y="104775"/>
          <a:ext cx="0" cy="428625"/>
          <a:chOff x="5362575" y="104775"/>
          <a:chExt cx="0" cy="314325"/>
        </a:xfrm>
      </xdr:grpSpPr>
      <xdr:sp macro="" textlink="">
        <xdr:nvSpPr>
          <xdr:cNvPr id="53954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6867830-BFA8-4F20-9509-F2A37E538D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09" name="Group 15"/>
        <xdr:cNvGrpSpPr>
          <a:grpSpLocks/>
        </xdr:cNvGrpSpPr>
      </xdr:nvGrpSpPr>
      <xdr:grpSpPr bwMode="auto">
        <a:xfrm>
          <a:off x="4019550" y="104775"/>
          <a:ext cx="0" cy="428625"/>
          <a:chOff x="5362575" y="104775"/>
          <a:chExt cx="0" cy="314325"/>
        </a:xfrm>
      </xdr:grpSpPr>
      <xdr:sp macro="" textlink="">
        <xdr:nvSpPr>
          <xdr:cNvPr id="53954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C21FEA1-EA52-4536-9B19-C38887A6BAC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0" name="Group 1"/>
        <xdr:cNvGrpSpPr>
          <a:grpSpLocks/>
        </xdr:cNvGrpSpPr>
      </xdr:nvGrpSpPr>
      <xdr:grpSpPr bwMode="auto">
        <a:xfrm>
          <a:off x="4019550" y="104775"/>
          <a:ext cx="0" cy="428625"/>
          <a:chOff x="5362575" y="104775"/>
          <a:chExt cx="0" cy="314325"/>
        </a:xfrm>
      </xdr:grpSpPr>
      <xdr:sp macro="" textlink="">
        <xdr:nvSpPr>
          <xdr:cNvPr id="5395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71D3C7-BC13-40C9-AA03-4081585472B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1" name="Group 15"/>
        <xdr:cNvGrpSpPr>
          <a:grpSpLocks/>
        </xdr:cNvGrpSpPr>
      </xdr:nvGrpSpPr>
      <xdr:grpSpPr bwMode="auto">
        <a:xfrm>
          <a:off x="4019550" y="104775"/>
          <a:ext cx="0" cy="428625"/>
          <a:chOff x="5362575" y="104775"/>
          <a:chExt cx="0" cy="314325"/>
        </a:xfrm>
      </xdr:grpSpPr>
      <xdr:sp macro="" textlink="">
        <xdr:nvSpPr>
          <xdr:cNvPr id="5395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68114DA-2B1E-4C30-BD4D-52C5904B77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2" name="Group 1"/>
        <xdr:cNvGrpSpPr>
          <a:grpSpLocks/>
        </xdr:cNvGrpSpPr>
      </xdr:nvGrpSpPr>
      <xdr:grpSpPr bwMode="auto">
        <a:xfrm>
          <a:off x="4019550" y="104775"/>
          <a:ext cx="0" cy="428625"/>
          <a:chOff x="7950200" y="104775"/>
          <a:chExt cx="0" cy="314325"/>
        </a:xfrm>
      </xdr:grpSpPr>
      <xdr:sp macro="" textlink="">
        <xdr:nvSpPr>
          <xdr:cNvPr id="5395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C82EC0A-09B1-46C0-A5B5-65DD3CF4948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3" name="Group 1"/>
        <xdr:cNvGrpSpPr>
          <a:grpSpLocks/>
        </xdr:cNvGrpSpPr>
      </xdr:nvGrpSpPr>
      <xdr:grpSpPr bwMode="auto">
        <a:xfrm>
          <a:off x="4019550" y="104775"/>
          <a:ext cx="0" cy="428625"/>
          <a:chOff x="5362575" y="104775"/>
          <a:chExt cx="0" cy="314325"/>
        </a:xfrm>
      </xdr:grpSpPr>
      <xdr:sp macro="" textlink="">
        <xdr:nvSpPr>
          <xdr:cNvPr id="53954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AFE7237-F7DB-456F-9470-B59130CFA2E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4" name="Group 15"/>
        <xdr:cNvGrpSpPr>
          <a:grpSpLocks/>
        </xdr:cNvGrpSpPr>
      </xdr:nvGrpSpPr>
      <xdr:grpSpPr bwMode="auto">
        <a:xfrm>
          <a:off x="4019550" y="104775"/>
          <a:ext cx="0" cy="428625"/>
          <a:chOff x="5362575" y="104775"/>
          <a:chExt cx="0" cy="314325"/>
        </a:xfrm>
      </xdr:grpSpPr>
      <xdr:sp macro="" textlink="">
        <xdr:nvSpPr>
          <xdr:cNvPr id="53954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01626B0-A1AE-4B17-A5E1-3DE02A12ECF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5" name="Group 1"/>
        <xdr:cNvGrpSpPr>
          <a:grpSpLocks/>
        </xdr:cNvGrpSpPr>
      </xdr:nvGrpSpPr>
      <xdr:grpSpPr bwMode="auto">
        <a:xfrm>
          <a:off x="4019550" y="104775"/>
          <a:ext cx="0" cy="428625"/>
          <a:chOff x="5362575" y="104775"/>
          <a:chExt cx="0" cy="314325"/>
        </a:xfrm>
      </xdr:grpSpPr>
      <xdr:sp macro="" textlink="">
        <xdr:nvSpPr>
          <xdr:cNvPr id="53954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4CCF95D-4103-4CDD-A115-4E3358689C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6" name="Group 15"/>
        <xdr:cNvGrpSpPr>
          <a:grpSpLocks/>
        </xdr:cNvGrpSpPr>
      </xdr:nvGrpSpPr>
      <xdr:grpSpPr bwMode="auto">
        <a:xfrm>
          <a:off x="4019550" y="104775"/>
          <a:ext cx="0" cy="428625"/>
          <a:chOff x="5362575" y="104775"/>
          <a:chExt cx="0" cy="314325"/>
        </a:xfrm>
      </xdr:grpSpPr>
      <xdr:sp macro="" textlink="">
        <xdr:nvSpPr>
          <xdr:cNvPr id="53954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477EA994-48E8-425F-9D2F-8F9DDE38A5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5417" name="Group 1"/>
        <xdr:cNvGrpSpPr>
          <a:grpSpLocks/>
        </xdr:cNvGrpSpPr>
      </xdr:nvGrpSpPr>
      <xdr:grpSpPr bwMode="auto">
        <a:xfrm>
          <a:off x="4019550" y="104775"/>
          <a:ext cx="0" cy="428625"/>
          <a:chOff x="7950200" y="104775"/>
          <a:chExt cx="0" cy="314325"/>
        </a:xfrm>
      </xdr:grpSpPr>
      <xdr:sp macro="" textlink="">
        <xdr:nvSpPr>
          <xdr:cNvPr id="53954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DDDEA7A-4157-4B6E-A460-B94F546C307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39541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93137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493137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93137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7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7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7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7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7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8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93138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354217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515220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0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0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0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15221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424464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618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438150</xdr:colOff>
      <xdr:row>51</xdr:row>
      <xdr:rowOff>104775</xdr:rowOff>
    </xdr:from>
    <xdr:to>
      <xdr:col>15</xdr:col>
      <xdr:colOff>514350</xdr:colOff>
      <xdr:row>66</xdr:row>
      <xdr:rowOff>95250</xdr:rowOff>
    </xdr:to>
    <xdr:graphicFrame macro="">
      <xdr:nvGraphicFramePr>
        <xdr:cNvPr id="4361810"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3618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3618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0</xdr:row>
      <xdr:rowOff>47625</xdr:rowOff>
    </xdr:from>
    <xdr:to>
      <xdr:col>0</xdr:col>
      <xdr:colOff>1495425</xdr:colOff>
      <xdr:row>3</xdr:row>
      <xdr:rowOff>161925</xdr:rowOff>
    </xdr:to>
    <xdr:pic>
      <xdr:nvPicPr>
        <xdr:cNvPr id="100214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7625"/>
          <a:ext cx="11906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8276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52</xdr:row>
      <xdr:rowOff>9525</xdr:rowOff>
    </xdr:from>
    <xdr:to>
      <xdr:col>15</xdr:col>
      <xdr:colOff>638175</xdr:colOff>
      <xdr:row>65</xdr:row>
      <xdr:rowOff>161925</xdr:rowOff>
    </xdr:to>
    <xdr:graphicFrame macro="">
      <xdr:nvGraphicFramePr>
        <xdr:cNvPr id="482761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8276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2761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2761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521344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51</xdr:row>
      <xdr:rowOff>133350</xdr:rowOff>
    </xdr:from>
    <xdr:to>
      <xdr:col>15</xdr:col>
      <xdr:colOff>304800</xdr:colOff>
      <xdr:row>66</xdr:row>
      <xdr:rowOff>0</xdr:rowOff>
    </xdr:to>
    <xdr:graphicFrame macro="">
      <xdr:nvGraphicFramePr>
        <xdr:cNvPr id="521344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521344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21344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21344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21344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80017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80017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800174"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17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17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17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17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391307" name="Group 1"/>
        <xdr:cNvGrpSpPr>
          <a:grpSpLocks/>
        </xdr:cNvGrpSpPr>
      </xdr:nvGrpSpPr>
      <xdr:grpSpPr bwMode="auto">
        <a:xfrm>
          <a:off x="4572000" y="104775"/>
          <a:ext cx="0" cy="428625"/>
          <a:chOff x="5362575" y="104775"/>
          <a:chExt cx="0" cy="314325"/>
        </a:xfrm>
      </xdr:grpSpPr>
      <xdr:sp macro="" textlink="">
        <xdr:nvSpPr>
          <xdr:cNvPr id="53913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D197414-FA60-4314-8F1E-FA42D8FDD6E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08" name="Group 15"/>
        <xdr:cNvGrpSpPr>
          <a:grpSpLocks/>
        </xdr:cNvGrpSpPr>
      </xdr:nvGrpSpPr>
      <xdr:grpSpPr bwMode="auto">
        <a:xfrm>
          <a:off x="4572000" y="104775"/>
          <a:ext cx="0" cy="428625"/>
          <a:chOff x="5362575" y="104775"/>
          <a:chExt cx="0" cy="314325"/>
        </a:xfrm>
      </xdr:grpSpPr>
      <xdr:sp macro="" textlink="">
        <xdr:nvSpPr>
          <xdr:cNvPr id="539134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B172895-2602-48DE-B747-B85054E485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09" name="Group 1"/>
        <xdr:cNvGrpSpPr>
          <a:grpSpLocks/>
        </xdr:cNvGrpSpPr>
      </xdr:nvGrpSpPr>
      <xdr:grpSpPr bwMode="auto">
        <a:xfrm>
          <a:off x="4572000" y="104775"/>
          <a:ext cx="0" cy="428625"/>
          <a:chOff x="5362575" y="104775"/>
          <a:chExt cx="0" cy="314325"/>
        </a:xfrm>
      </xdr:grpSpPr>
      <xdr:sp macro="" textlink="">
        <xdr:nvSpPr>
          <xdr:cNvPr id="53913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A6E449C-D7DD-45C3-96CC-AB413843CE0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0" name="Group 15"/>
        <xdr:cNvGrpSpPr>
          <a:grpSpLocks/>
        </xdr:cNvGrpSpPr>
      </xdr:nvGrpSpPr>
      <xdr:grpSpPr bwMode="auto">
        <a:xfrm>
          <a:off x="4572000" y="104775"/>
          <a:ext cx="0" cy="428625"/>
          <a:chOff x="5362575" y="104775"/>
          <a:chExt cx="0" cy="314325"/>
        </a:xfrm>
      </xdr:grpSpPr>
      <xdr:sp macro="" textlink="">
        <xdr:nvSpPr>
          <xdr:cNvPr id="53913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58F8B9C-ABA5-4DAA-AAED-D1664A5401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1" name="Group 1"/>
        <xdr:cNvGrpSpPr>
          <a:grpSpLocks/>
        </xdr:cNvGrpSpPr>
      </xdr:nvGrpSpPr>
      <xdr:grpSpPr bwMode="auto">
        <a:xfrm>
          <a:off x="4572000" y="104775"/>
          <a:ext cx="0" cy="428625"/>
          <a:chOff x="7950200" y="104775"/>
          <a:chExt cx="0" cy="314325"/>
        </a:xfrm>
      </xdr:grpSpPr>
      <xdr:sp macro="" textlink="">
        <xdr:nvSpPr>
          <xdr:cNvPr id="53913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5B36B66B-DE2F-41A4-9448-F10E7CA0624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2" name="Group 1"/>
        <xdr:cNvGrpSpPr>
          <a:grpSpLocks/>
        </xdr:cNvGrpSpPr>
      </xdr:nvGrpSpPr>
      <xdr:grpSpPr bwMode="auto">
        <a:xfrm>
          <a:off x="4572000" y="104775"/>
          <a:ext cx="0" cy="428625"/>
          <a:chOff x="5362575" y="104775"/>
          <a:chExt cx="0" cy="314325"/>
        </a:xfrm>
      </xdr:grpSpPr>
      <xdr:sp macro="" textlink="">
        <xdr:nvSpPr>
          <xdr:cNvPr id="53913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685949A7-CFAB-440C-9365-8686617736E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3" name="Group 15"/>
        <xdr:cNvGrpSpPr>
          <a:grpSpLocks/>
        </xdr:cNvGrpSpPr>
      </xdr:nvGrpSpPr>
      <xdr:grpSpPr bwMode="auto">
        <a:xfrm>
          <a:off x="4572000" y="104775"/>
          <a:ext cx="0" cy="428625"/>
          <a:chOff x="5362575" y="104775"/>
          <a:chExt cx="0" cy="314325"/>
        </a:xfrm>
      </xdr:grpSpPr>
      <xdr:sp macro="" textlink="">
        <xdr:nvSpPr>
          <xdr:cNvPr id="53913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F1A7617-74CD-4F8F-BDC4-296A0200C40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4" name="Group 1"/>
        <xdr:cNvGrpSpPr>
          <a:grpSpLocks/>
        </xdr:cNvGrpSpPr>
      </xdr:nvGrpSpPr>
      <xdr:grpSpPr bwMode="auto">
        <a:xfrm>
          <a:off x="4572000" y="104775"/>
          <a:ext cx="0" cy="428625"/>
          <a:chOff x="5362575" y="104775"/>
          <a:chExt cx="0" cy="314325"/>
        </a:xfrm>
      </xdr:grpSpPr>
      <xdr:sp macro="" textlink="">
        <xdr:nvSpPr>
          <xdr:cNvPr id="53913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1F332BA-ED18-44A5-976A-70C5481802D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5" name="Group 15"/>
        <xdr:cNvGrpSpPr>
          <a:grpSpLocks/>
        </xdr:cNvGrpSpPr>
      </xdr:nvGrpSpPr>
      <xdr:grpSpPr bwMode="auto">
        <a:xfrm>
          <a:off x="4572000" y="104775"/>
          <a:ext cx="0" cy="428625"/>
          <a:chOff x="5362575" y="104775"/>
          <a:chExt cx="0" cy="314325"/>
        </a:xfrm>
      </xdr:grpSpPr>
      <xdr:sp macro="" textlink="">
        <xdr:nvSpPr>
          <xdr:cNvPr id="53913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96D34FD-B954-4BF2-8F1D-1535628C980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6" name="Group 1"/>
        <xdr:cNvGrpSpPr>
          <a:grpSpLocks/>
        </xdr:cNvGrpSpPr>
      </xdr:nvGrpSpPr>
      <xdr:grpSpPr bwMode="auto">
        <a:xfrm>
          <a:off x="4572000" y="104775"/>
          <a:ext cx="0" cy="428625"/>
          <a:chOff x="7950200" y="104775"/>
          <a:chExt cx="0" cy="314325"/>
        </a:xfrm>
      </xdr:grpSpPr>
      <xdr:sp macro="" textlink="">
        <xdr:nvSpPr>
          <xdr:cNvPr id="53913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A33768C-C7AD-4EBD-A22E-ADF60AE1EA3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7" name="Group 1"/>
        <xdr:cNvGrpSpPr>
          <a:grpSpLocks/>
        </xdr:cNvGrpSpPr>
      </xdr:nvGrpSpPr>
      <xdr:grpSpPr bwMode="auto">
        <a:xfrm>
          <a:off x="4572000" y="104775"/>
          <a:ext cx="0" cy="428625"/>
          <a:chOff x="5362575" y="104775"/>
          <a:chExt cx="0" cy="314325"/>
        </a:xfrm>
      </xdr:grpSpPr>
      <xdr:sp macro="" textlink="">
        <xdr:nvSpPr>
          <xdr:cNvPr id="5391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C5FA082-FB9F-4FF5-9237-2A8BC631BA5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8" name="Group 15"/>
        <xdr:cNvGrpSpPr>
          <a:grpSpLocks/>
        </xdr:cNvGrpSpPr>
      </xdr:nvGrpSpPr>
      <xdr:grpSpPr bwMode="auto">
        <a:xfrm>
          <a:off x="4572000" y="104775"/>
          <a:ext cx="0" cy="428625"/>
          <a:chOff x="5362575" y="104775"/>
          <a:chExt cx="0" cy="314325"/>
        </a:xfrm>
      </xdr:grpSpPr>
      <xdr:sp macro="" textlink="">
        <xdr:nvSpPr>
          <xdr:cNvPr id="5391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F4A693C-0E0B-4082-8D3C-CEF226CDDF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19" name="Group 1"/>
        <xdr:cNvGrpSpPr>
          <a:grpSpLocks/>
        </xdr:cNvGrpSpPr>
      </xdr:nvGrpSpPr>
      <xdr:grpSpPr bwMode="auto">
        <a:xfrm>
          <a:off x="4572000" y="104775"/>
          <a:ext cx="0" cy="428625"/>
          <a:chOff x="5362575" y="104775"/>
          <a:chExt cx="0" cy="314325"/>
        </a:xfrm>
      </xdr:grpSpPr>
      <xdr:sp macro="" textlink="">
        <xdr:nvSpPr>
          <xdr:cNvPr id="5391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19B0746-2BEB-42B5-AA61-F4670F953A7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20" name="Group 15"/>
        <xdr:cNvGrpSpPr>
          <a:grpSpLocks/>
        </xdr:cNvGrpSpPr>
      </xdr:nvGrpSpPr>
      <xdr:grpSpPr bwMode="auto">
        <a:xfrm>
          <a:off x="4572000" y="104775"/>
          <a:ext cx="0" cy="428625"/>
          <a:chOff x="5362575" y="104775"/>
          <a:chExt cx="0" cy="314325"/>
        </a:xfrm>
      </xdr:grpSpPr>
      <xdr:sp macro="" textlink="">
        <xdr:nvSpPr>
          <xdr:cNvPr id="53913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96B560E-BCA3-4E73-9B2A-933DBB02AA7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1321" name="Group 1"/>
        <xdr:cNvGrpSpPr>
          <a:grpSpLocks/>
        </xdr:cNvGrpSpPr>
      </xdr:nvGrpSpPr>
      <xdr:grpSpPr bwMode="auto">
        <a:xfrm>
          <a:off x="4572000" y="104775"/>
          <a:ext cx="0" cy="428625"/>
          <a:chOff x="7950200" y="104775"/>
          <a:chExt cx="0" cy="314325"/>
        </a:xfrm>
      </xdr:grpSpPr>
      <xdr:sp macro="" textlink="">
        <xdr:nvSpPr>
          <xdr:cNvPr id="53913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D6330B2-6893-43FB-B5A3-AFC1B3B963D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39132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4810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74810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74810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48109"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4811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4811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4811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4811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393355" name="Group 1"/>
        <xdr:cNvGrpSpPr>
          <a:grpSpLocks/>
        </xdr:cNvGrpSpPr>
      </xdr:nvGrpSpPr>
      <xdr:grpSpPr bwMode="auto">
        <a:xfrm>
          <a:off x="3705225" y="104775"/>
          <a:ext cx="0" cy="428625"/>
          <a:chOff x="5362575" y="104775"/>
          <a:chExt cx="0" cy="314325"/>
        </a:xfrm>
      </xdr:grpSpPr>
      <xdr:sp macro="" textlink="">
        <xdr:nvSpPr>
          <xdr:cNvPr id="53933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ED47C61-D79C-451C-9897-358392CFC33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56" name="Group 15"/>
        <xdr:cNvGrpSpPr>
          <a:grpSpLocks/>
        </xdr:cNvGrpSpPr>
      </xdr:nvGrpSpPr>
      <xdr:grpSpPr bwMode="auto">
        <a:xfrm>
          <a:off x="3705225" y="104775"/>
          <a:ext cx="0" cy="428625"/>
          <a:chOff x="5362575" y="104775"/>
          <a:chExt cx="0" cy="314325"/>
        </a:xfrm>
      </xdr:grpSpPr>
      <xdr:sp macro="" textlink="">
        <xdr:nvSpPr>
          <xdr:cNvPr id="53933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130E76AB-CAED-487F-BF4F-BB1BF68ED9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57" name="Group 1"/>
        <xdr:cNvGrpSpPr>
          <a:grpSpLocks/>
        </xdr:cNvGrpSpPr>
      </xdr:nvGrpSpPr>
      <xdr:grpSpPr bwMode="auto">
        <a:xfrm>
          <a:off x="3705225" y="104775"/>
          <a:ext cx="0" cy="428625"/>
          <a:chOff x="5362575" y="104775"/>
          <a:chExt cx="0" cy="314325"/>
        </a:xfrm>
      </xdr:grpSpPr>
      <xdr:sp macro="" textlink="">
        <xdr:nvSpPr>
          <xdr:cNvPr id="53933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DCA5AF0-FC94-4613-8F45-34BD93366F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58" name="Group 15"/>
        <xdr:cNvGrpSpPr>
          <a:grpSpLocks/>
        </xdr:cNvGrpSpPr>
      </xdr:nvGrpSpPr>
      <xdr:grpSpPr bwMode="auto">
        <a:xfrm>
          <a:off x="3705225" y="104775"/>
          <a:ext cx="0" cy="428625"/>
          <a:chOff x="5362575" y="104775"/>
          <a:chExt cx="0" cy="314325"/>
        </a:xfrm>
      </xdr:grpSpPr>
      <xdr:sp macro="" textlink="">
        <xdr:nvSpPr>
          <xdr:cNvPr id="539339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2A26F134-E702-49F9-8A84-CA5ACF2D76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59" name="Group 1"/>
        <xdr:cNvGrpSpPr>
          <a:grpSpLocks/>
        </xdr:cNvGrpSpPr>
      </xdr:nvGrpSpPr>
      <xdr:grpSpPr bwMode="auto">
        <a:xfrm>
          <a:off x="3705225" y="104775"/>
          <a:ext cx="0" cy="428625"/>
          <a:chOff x="7950200" y="104775"/>
          <a:chExt cx="0" cy="314325"/>
        </a:xfrm>
      </xdr:grpSpPr>
      <xdr:sp macro="" textlink="">
        <xdr:nvSpPr>
          <xdr:cNvPr id="53933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0A55757-8CA3-4705-9971-1059E6ADB72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0" name="Group 1"/>
        <xdr:cNvGrpSpPr>
          <a:grpSpLocks/>
        </xdr:cNvGrpSpPr>
      </xdr:nvGrpSpPr>
      <xdr:grpSpPr bwMode="auto">
        <a:xfrm>
          <a:off x="3705225" y="104775"/>
          <a:ext cx="0" cy="428625"/>
          <a:chOff x="5362575" y="104775"/>
          <a:chExt cx="0" cy="314325"/>
        </a:xfrm>
      </xdr:grpSpPr>
      <xdr:sp macro="" textlink="">
        <xdr:nvSpPr>
          <xdr:cNvPr id="53933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B7D2A56-DBEB-4EEF-AFC3-F98769E425E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1" name="Group 15"/>
        <xdr:cNvGrpSpPr>
          <a:grpSpLocks/>
        </xdr:cNvGrpSpPr>
      </xdr:nvGrpSpPr>
      <xdr:grpSpPr bwMode="auto">
        <a:xfrm>
          <a:off x="3705225" y="104775"/>
          <a:ext cx="0" cy="428625"/>
          <a:chOff x="5362575" y="104775"/>
          <a:chExt cx="0" cy="314325"/>
        </a:xfrm>
      </xdr:grpSpPr>
      <xdr:sp macro="" textlink="">
        <xdr:nvSpPr>
          <xdr:cNvPr id="53933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2D9B888-9322-4E84-B1F3-8D01A7C168B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2" name="Group 1"/>
        <xdr:cNvGrpSpPr>
          <a:grpSpLocks/>
        </xdr:cNvGrpSpPr>
      </xdr:nvGrpSpPr>
      <xdr:grpSpPr bwMode="auto">
        <a:xfrm>
          <a:off x="3705225" y="104775"/>
          <a:ext cx="0" cy="428625"/>
          <a:chOff x="5362575" y="104775"/>
          <a:chExt cx="0" cy="314325"/>
        </a:xfrm>
      </xdr:grpSpPr>
      <xdr:sp macro="" textlink="">
        <xdr:nvSpPr>
          <xdr:cNvPr id="53933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DA46F61-B3B4-4361-B6F9-02DF74F22D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3" name="Group 15"/>
        <xdr:cNvGrpSpPr>
          <a:grpSpLocks/>
        </xdr:cNvGrpSpPr>
      </xdr:nvGrpSpPr>
      <xdr:grpSpPr bwMode="auto">
        <a:xfrm>
          <a:off x="3705225" y="104775"/>
          <a:ext cx="0" cy="428625"/>
          <a:chOff x="5362575" y="104775"/>
          <a:chExt cx="0" cy="314325"/>
        </a:xfrm>
      </xdr:grpSpPr>
      <xdr:sp macro="" textlink="">
        <xdr:nvSpPr>
          <xdr:cNvPr id="539338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D146010C-D9EB-49C7-8A5E-6948476E85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4" name="Group 1"/>
        <xdr:cNvGrpSpPr>
          <a:grpSpLocks/>
        </xdr:cNvGrpSpPr>
      </xdr:nvGrpSpPr>
      <xdr:grpSpPr bwMode="auto">
        <a:xfrm>
          <a:off x="3705225" y="104775"/>
          <a:ext cx="0" cy="428625"/>
          <a:chOff x="7950200" y="104775"/>
          <a:chExt cx="0" cy="314325"/>
        </a:xfrm>
      </xdr:grpSpPr>
      <xdr:sp macro="" textlink="">
        <xdr:nvSpPr>
          <xdr:cNvPr id="53933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556922B-D707-4B37-B098-D35C48E8C4D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5" name="Group 1"/>
        <xdr:cNvGrpSpPr>
          <a:grpSpLocks/>
        </xdr:cNvGrpSpPr>
      </xdr:nvGrpSpPr>
      <xdr:grpSpPr bwMode="auto">
        <a:xfrm>
          <a:off x="3705225" y="104775"/>
          <a:ext cx="0" cy="428625"/>
          <a:chOff x="5362575" y="104775"/>
          <a:chExt cx="0" cy="314325"/>
        </a:xfrm>
      </xdr:grpSpPr>
      <xdr:sp macro="" textlink="">
        <xdr:nvSpPr>
          <xdr:cNvPr id="53933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EAE4B2C-C1AD-4BAB-B16B-9DC84A7DD6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6" name="Group 15"/>
        <xdr:cNvGrpSpPr>
          <a:grpSpLocks/>
        </xdr:cNvGrpSpPr>
      </xdr:nvGrpSpPr>
      <xdr:grpSpPr bwMode="auto">
        <a:xfrm>
          <a:off x="3705225" y="104775"/>
          <a:ext cx="0" cy="428625"/>
          <a:chOff x="5362575" y="104775"/>
          <a:chExt cx="0" cy="314325"/>
        </a:xfrm>
      </xdr:grpSpPr>
      <xdr:sp macro="" textlink="">
        <xdr:nvSpPr>
          <xdr:cNvPr id="53933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028D38F-6548-4121-9E0D-65E8D992B2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7" name="Group 1"/>
        <xdr:cNvGrpSpPr>
          <a:grpSpLocks/>
        </xdr:cNvGrpSpPr>
      </xdr:nvGrpSpPr>
      <xdr:grpSpPr bwMode="auto">
        <a:xfrm>
          <a:off x="3705225" y="104775"/>
          <a:ext cx="0" cy="428625"/>
          <a:chOff x="5362575" y="104775"/>
          <a:chExt cx="0" cy="314325"/>
        </a:xfrm>
      </xdr:grpSpPr>
      <xdr:sp macro="" textlink="">
        <xdr:nvSpPr>
          <xdr:cNvPr id="53933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8915CAE-23DD-4446-80B4-7F444BCED4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8" name="Group 15"/>
        <xdr:cNvGrpSpPr>
          <a:grpSpLocks/>
        </xdr:cNvGrpSpPr>
      </xdr:nvGrpSpPr>
      <xdr:grpSpPr bwMode="auto">
        <a:xfrm>
          <a:off x="3705225" y="104775"/>
          <a:ext cx="0" cy="428625"/>
          <a:chOff x="5362575" y="104775"/>
          <a:chExt cx="0" cy="314325"/>
        </a:xfrm>
      </xdr:grpSpPr>
      <xdr:sp macro="" textlink="">
        <xdr:nvSpPr>
          <xdr:cNvPr id="53933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D1DF946-78A8-404F-A491-FC86345BA46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393369" name="Group 1"/>
        <xdr:cNvGrpSpPr>
          <a:grpSpLocks/>
        </xdr:cNvGrpSpPr>
      </xdr:nvGrpSpPr>
      <xdr:grpSpPr bwMode="auto">
        <a:xfrm>
          <a:off x="3705225" y="104775"/>
          <a:ext cx="0" cy="428625"/>
          <a:chOff x="7950200" y="104775"/>
          <a:chExt cx="0" cy="314325"/>
        </a:xfrm>
      </xdr:grpSpPr>
      <xdr:sp macro="" textlink="">
        <xdr:nvSpPr>
          <xdr:cNvPr id="53933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90580C4B-DB57-4115-B218-879FB32BB83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39337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4"/>
  </sheetPr>
  <dimension ref="A1:V179"/>
  <sheetViews>
    <sheetView topLeftCell="A57" zoomScaleNormal="100" workbookViewId="0">
      <selection activeCell="C76" sqref="C76:P76"/>
    </sheetView>
  </sheetViews>
  <sheetFormatPr baseColWidth="10" defaultColWidth="9.140625" defaultRowHeight="12.75" x14ac:dyDescent="0.2"/>
  <cols>
    <col min="1" max="1" width="1"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5.25" customHeight="1" thickBot="1" x14ac:dyDescent="0.25"/>
    <row r="2" spans="1:19" ht="16.5" customHeight="1" x14ac:dyDescent="0.2">
      <c r="B2" s="293"/>
      <c r="C2" s="296" t="s">
        <v>58</v>
      </c>
      <c r="D2" s="297"/>
      <c r="E2" s="297"/>
      <c r="F2" s="297"/>
      <c r="G2" s="297"/>
      <c r="H2" s="297"/>
      <c r="I2" s="297"/>
      <c r="J2" s="297"/>
      <c r="K2" s="297"/>
      <c r="L2" s="297"/>
      <c r="M2" s="298"/>
      <c r="N2" s="299" t="s">
        <v>190</v>
      </c>
      <c r="O2" s="300"/>
      <c r="P2" s="301"/>
      <c r="S2" s="28">
        <v>0.8</v>
      </c>
    </row>
    <row r="3" spans="1:19" ht="15.75" customHeight="1" x14ac:dyDescent="0.2">
      <c r="B3" s="294"/>
      <c r="C3" s="302" t="s">
        <v>59</v>
      </c>
      <c r="D3" s="303"/>
      <c r="E3" s="303"/>
      <c r="F3" s="303"/>
      <c r="G3" s="303"/>
      <c r="H3" s="303"/>
      <c r="I3" s="303"/>
      <c r="J3" s="303"/>
      <c r="K3" s="303"/>
      <c r="L3" s="303"/>
      <c r="M3" s="304"/>
      <c r="N3" s="305" t="s">
        <v>191</v>
      </c>
      <c r="O3" s="306"/>
      <c r="P3" s="307"/>
      <c r="S3" s="28">
        <v>0.79998999999999998</v>
      </c>
    </row>
    <row r="4" spans="1:19" ht="15.75" customHeight="1" x14ac:dyDescent="0.2">
      <c r="B4" s="294"/>
      <c r="C4" s="302" t="s">
        <v>60</v>
      </c>
      <c r="D4" s="303"/>
      <c r="E4" s="303"/>
      <c r="F4" s="303"/>
      <c r="G4" s="303"/>
      <c r="H4" s="303"/>
      <c r="I4" s="303"/>
      <c r="J4" s="303"/>
      <c r="K4" s="303"/>
      <c r="L4" s="303"/>
      <c r="M4" s="304"/>
      <c r="N4" s="305" t="s">
        <v>192</v>
      </c>
      <c r="O4" s="306"/>
      <c r="P4" s="307"/>
      <c r="S4" s="28">
        <v>0.75</v>
      </c>
    </row>
    <row r="5" spans="1:19" ht="16.5" customHeight="1" thickBot="1" x14ac:dyDescent="0.25">
      <c r="B5" s="295"/>
      <c r="C5" s="263" t="s">
        <v>61</v>
      </c>
      <c r="D5" s="264"/>
      <c r="E5" s="264"/>
      <c r="F5" s="264"/>
      <c r="G5" s="264"/>
      <c r="H5" s="264"/>
      <c r="I5" s="264"/>
      <c r="J5" s="264"/>
      <c r="K5" s="264"/>
      <c r="L5" s="264"/>
      <c r="M5" s="265"/>
      <c r="N5" s="266" t="s">
        <v>210</v>
      </c>
      <c r="O5" s="267"/>
      <c r="P5" s="268"/>
      <c r="S5" s="28">
        <v>0.74999000000000005</v>
      </c>
    </row>
    <row r="6" spans="1:19" ht="3" customHeight="1" thickBot="1" x14ac:dyDescent="0.25">
      <c r="S6" s="28"/>
    </row>
    <row r="7" spans="1:19" ht="12.75" customHeight="1" x14ac:dyDescent="0.2">
      <c r="A7" s="144"/>
      <c r="B7" s="276" t="s">
        <v>64</v>
      </c>
      <c r="C7" s="277"/>
      <c r="D7" s="277"/>
      <c r="E7" s="277"/>
      <c r="F7" s="277"/>
      <c r="G7" s="277"/>
      <c r="H7" s="277"/>
      <c r="I7" s="277"/>
      <c r="J7" s="277"/>
      <c r="K7" s="277"/>
      <c r="L7" s="277"/>
      <c r="M7" s="277"/>
      <c r="N7" s="277"/>
      <c r="O7" s="277"/>
      <c r="P7" s="278"/>
      <c r="Q7" s="144"/>
    </row>
    <row r="8" spans="1:19" ht="13.5" customHeight="1" thickBot="1" x14ac:dyDescent="0.25">
      <c r="A8" s="144"/>
      <c r="B8" s="279"/>
      <c r="C8" s="280"/>
      <c r="D8" s="280"/>
      <c r="E8" s="280"/>
      <c r="F8" s="280"/>
      <c r="G8" s="280"/>
      <c r="H8" s="280"/>
      <c r="I8" s="280"/>
      <c r="J8" s="280"/>
      <c r="K8" s="280"/>
      <c r="L8" s="280"/>
      <c r="M8" s="280"/>
      <c r="N8" s="280"/>
      <c r="O8" s="280"/>
      <c r="P8" s="281"/>
      <c r="Q8" s="144"/>
    </row>
    <row r="9" spans="1:19" ht="4.5" customHeight="1" thickBot="1" x14ac:dyDescent="0.25">
      <c r="A9" s="144"/>
      <c r="B9" s="282"/>
      <c r="C9" s="282"/>
      <c r="D9" s="282"/>
      <c r="E9" s="282"/>
      <c r="F9" s="282"/>
      <c r="G9" s="282"/>
      <c r="H9" s="282"/>
      <c r="I9" s="282"/>
      <c r="J9" s="282"/>
      <c r="K9" s="282"/>
      <c r="L9" s="282"/>
      <c r="M9" s="282"/>
      <c r="N9" s="282"/>
      <c r="O9" s="282"/>
      <c r="P9" s="282"/>
      <c r="Q9" s="144"/>
    </row>
    <row r="10" spans="1:19" ht="26.25" customHeight="1" thickBot="1" x14ac:dyDescent="0.25">
      <c r="A10" s="144"/>
      <c r="B10" s="29" t="s">
        <v>74</v>
      </c>
      <c r="C10" s="285">
        <v>2023</v>
      </c>
      <c r="D10" s="286"/>
      <c r="E10" s="286"/>
      <c r="F10" s="286"/>
      <c r="G10" s="286"/>
      <c r="H10" s="286"/>
      <c r="I10" s="287"/>
      <c r="J10" s="288" t="s">
        <v>1</v>
      </c>
      <c r="K10" s="289"/>
      <c r="L10" s="289"/>
      <c r="M10" s="289"/>
      <c r="N10" s="290" t="s">
        <v>198</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s="38" customFormat="1" ht="29.25" customHeight="1" thickBot="1" x14ac:dyDescent="0.25">
      <c r="A12" s="73"/>
      <c r="B12" s="72" t="s">
        <v>0</v>
      </c>
      <c r="C12" s="283" t="s">
        <v>57</v>
      </c>
      <c r="D12" s="283"/>
      <c r="E12" s="283"/>
      <c r="F12" s="283"/>
      <c r="G12" s="283"/>
      <c r="H12" s="283"/>
      <c r="I12" s="283"/>
      <c r="J12" s="283"/>
      <c r="K12" s="283"/>
      <c r="L12" s="283"/>
      <c r="M12" s="283"/>
      <c r="N12" s="283"/>
      <c r="O12" s="283"/>
      <c r="P12" s="284"/>
      <c r="Q12" s="73"/>
    </row>
    <row r="13" spans="1:19" ht="4.5" customHeight="1" thickBot="1" x14ac:dyDescent="0.3">
      <c r="A13" s="144"/>
      <c r="B13" s="209"/>
      <c r="C13" s="210"/>
      <c r="D13" s="210"/>
      <c r="E13" s="210"/>
      <c r="F13" s="210"/>
      <c r="G13" s="210"/>
      <c r="H13" s="210"/>
      <c r="I13" s="210"/>
      <c r="J13" s="210"/>
      <c r="K13" s="210"/>
      <c r="L13" s="210"/>
      <c r="M13" s="210"/>
      <c r="N13" s="210"/>
      <c r="O13" s="210"/>
      <c r="P13" s="211"/>
      <c r="Q13" s="144"/>
    </row>
    <row r="14" spans="1:19" s="38" customFormat="1" ht="22.5" customHeight="1" thickBot="1" x14ac:dyDescent="0.25">
      <c r="A14" s="73"/>
      <c r="B14" s="72" t="s">
        <v>6</v>
      </c>
      <c r="C14" s="212" t="s">
        <v>124</v>
      </c>
      <c r="D14" s="204"/>
      <c r="E14" s="204"/>
      <c r="F14" s="204"/>
      <c r="G14" s="204"/>
      <c r="H14" s="204"/>
      <c r="I14" s="204"/>
      <c r="J14" s="204"/>
      <c r="K14" s="204"/>
      <c r="L14" s="204"/>
      <c r="M14" s="204"/>
      <c r="N14" s="204"/>
      <c r="O14" s="204"/>
      <c r="P14" s="205"/>
      <c r="Q14" s="73"/>
    </row>
    <row r="15" spans="1:19" ht="4.5" customHeight="1" thickBot="1" x14ac:dyDescent="0.3">
      <c r="A15" s="144"/>
      <c r="B15" s="213"/>
      <c r="C15" s="214"/>
      <c r="D15" s="214"/>
      <c r="E15" s="214"/>
      <c r="F15" s="214"/>
      <c r="G15" s="214"/>
      <c r="H15" s="214"/>
      <c r="I15" s="214"/>
      <c r="J15" s="214"/>
      <c r="K15" s="214"/>
      <c r="L15" s="214"/>
      <c r="M15" s="214"/>
      <c r="N15" s="214"/>
      <c r="O15" s="214"/>
      <c r="P15" s="215"/>
      <c r="Q15" s="144"/>
    </row>
    <row r="16" spans="1:19" ht="21" customHeight="1" thickBot="1" x14ac:dyDescent="0.25">
      <c r="A16" s="144"/>
      <c r="B16" s="72" t="s">
        <v>36</v>
      </c>
      <c r="C16" s="216" t="s">
        <v>219</v>
      </c>
      <c r="D16" s="217"/>
      <c r="E16" s="217"/>
      <c r="F16" s="217"/>
      <c r="G16" s="217"/>
      <c r="H16" s="217"/>
      <c r="I16" s="217"/>
      <c r="J16" s="217"/>
      <c r="K16" s="217"/>
      <c r="L16" s="217"/>
      <c r="M16" s="217"/>
      <c r="N16" s="217"/>
      <c r="O16" s="217"/>
      <c r="P16" s="218"/>
      <c r="Q16" s="144"/>
    </row>
    <row r="17" spans="1:17" ht="4.5" customHeight="1" thickBot="1" x14ac:dyDescent="0.3">
      <c r="A17" s="144"/>
      <c r="B17" s="213"/>
      <c r="C17" s="214"/>
      <c r="D17" s="214"/>
      <c r="E17" s="214"/>
      <c r="F17" s="214"/>
      <c r="G17" s="214"/>
      <c r="H17" s="214"/>
      <c r="I17" s="214"/>
      <c r="J17" s="214"/>
      <c r="K17" s="214"/>
      <c r="L17" s="214"/>
      <c r="M17" s="214"/>
      <c r="N17" s="214"/>
      <c r="O17" s="214"/>
      <c r="P17" s="215"/>
      <c r="Q17" s="144"/>
    </row>
    <row r="18" spans="1:17" ht="26.25" customHeight="1" thickBot="1" x14ac:dyDescent="0.25">
      <c r="A18" s="144"/>
      <c r="B18" s="72" t="s">
        <v>23</v>
      </c>
      <c r="C18" s="219" t="s">
        <v>227</v>
      </c>
      <c r="D18" s="220"/>
      <c r="E18" s="220"/>
      <c r="F18" s="220"/>
      <c r="G18" s="220"/>
      <c r="H18" s="220"/>
      <c r="I18" s="220"/>
      <c r="J18" s="220"/>
      <c r="K18" s="220"/>
      <c r="L18" s="220"/>
      <c r="M18" s="220"/>
      <c r="N18" s="220"/>
      <c r="O18" s="220"/>
      <c r="P18" s="221"/>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203" t="s">
        <v>220</v>
      </c>
      <c r="D22" s="204"/>
      <c r="E22" s="204"/>
      <c r="F22" s="204"/>
      <c r="G22" s="204"/>
      <c r="H22" s="204"/>
      <c r="I22" s="204"/>
      <c r="J22" s="204"/>
      <c r="K22" s="204"/>
      <c r="L22" s="204"/>
      <c r="M22" s="204"/>
      <c r="N22" s="204"/>
      <c r="O22" s="204"/>
      <c r="P22" s="205"/>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43.5" customHeight="1" thickBot="1" x14ac:dyDescent="0.25">
      <c r="A24" s="144"/>
      <c r="B24" s="30" t="s">
        <v>24</v>
      </c>
      <c r="C24" s="206" t="s">
        <v>221</v>
      </c>
      <c r="D24" s="207"/>
      <c r="E24" s="207"/>
      <c r="F24" s="207"/>
      <c r="G24" s="207"/>
      <c r="H24" s="207"/>
      <c r="I24" s="207"/>
      <c r="J24" s="207"/>
      <c r="K24" s="207"/>
      <c r="L24" s="207"/>
      <c r="M24" s="207"/>
      <c r="N24" s="207"/>
      <c r="O24" s="207"/>
      <c r="P24" s="208"/>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s="38" customFormat="1" ht="18.75" customHeight="1" thickBot="1" x14ac:dyDescent="0.25">
      <c r="A26" s="73"/>
      <c r="B26" s="77" t="s">
        <v>2</v>
      </c>
      <c r="C26" s="186">
        <v>0.8</v>
      </c>
      <c r="D26" s="187"/>
      <c r="E26" s="187"/>
      <c r="F26" s="187"/>
      <c r="G26" s="187"/>
      <c r="H26" s="187"/>
      <c r="I26" s="187"/>
      <c r="J26" s="187"/>
      <c r="K26" s="187"/>
      <c r="L26" s="187"/>
      <c r="M26" s="187"/>
      <c r="N26" s="187"/>
      <c r="O26" s="187"/>
      <c r="P26" s="188"/>
      <c r="Q26" s="73"/>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s="38" customFormat="1" ht="19.5" customHeight="1" thickBot="1" x14ac:dyDescent="0.25">
      <c r="A28" s="73"/>
      <c r="B28" s="77" t="s">
        <v>25</v>
      </c>
      <c r="C28" s="78" t="s">
        <v>26</v>
      </c>
      <c r="D28" s="192" t="s">
        <v>195</v>
      </c>
      <c r="E28" s="187"/>
      <c r="F28" s="187"/>
      <c r="G28" s="188"/>
      <c r="H28" s="193" t="s">
        <v>27</v>
      </c>
      <c r="I28" s="193"/>
      <c r="J28" s="193"/>
      <c r="K28" s="192" t="s">
        <v>196</v>
      </c>
      <c r="L28" s="187"/>
      <c r="M28" s="188"/>
      <c r="N28" s="194" t="s">
        <v>28</v>
      </c>
      <c r="O28" s="195"/>
      <c r="P28" s="79" t="s">
        <v>197</v>
      </c>
      <c r="Q28" s="73"/>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105</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180" t="s">
        <v>73</v>
      </c>
      <c r="D32" s="181"/>
      <c r="E32" s="181"/>
      <c r="F32" s="181"/>
      <c r="G32" s="181"/>
      <c r="H32" s="181"/>
      <c r="I32" s="181"/>
      <c r="J32" s="181"/>
      <c r="K32" s="181"/>
      <c r="L32" s="181"/>
      <c r="M32" s="181"/>
      <c r="N32" s="181"/>
      <c r="O32" s="181"/>
      <c r="P32" s="182"/>
      <c r="Q32" s="144"/>
    </row>
    <row r="33" spans="1:17" ht="4.5" customHeight="1" thickBot="1" x14ac:dyDescent="0.25">
      <c r="A33" s="144"/>
      <c r="B33" s="177"/>
      <c r="C33" s="178"/>
      <c r="D33" s="178"/>
      <c r="E33" s="178"/>
      <c r="F33" s="178"/>
      <c r="G33" s="178"/>
      <c r="H33" s="178"/>
      <c r="I33" s="178"/>
      <c r="J33" s="178"/>
      <c r="K33" s="178"/>
      <c r="L33" s="178"/>
      <c r="M33" s="178"/>
      <c r="N33" s="178"/>
      <c r="O33" s="178"/>
      <c r="P33" s="179"/>
      <c r="Q33" s="144"/>
    </row>
    <row r="34" spans="1:17" ht="13.5" thickBot="1" x14ac:dyDescent="0.25">
      <c r="A34" s="144"/>
      <c r="B34" s="33" t="s">
        <v>35</v>
      </c>
      <c r="C34" s="171" t="s">
        <v>73</v>
      </c>
      <c r="D34" s="172"/>
      <c r="E34" s="172"/>
      <c r="F34" s="172"/>
      <c r="G34" s="172"/>
      <c r="H34" s="172"/>
      <c r="I34" s="172"/>
      <c r="J34" s="172"/>
      <c r="K34" s="172"/>
      <c r="L34" s="172"/>
      <c r="M34" s="172"/>
      <c r="N34" s="172"/>
      <c r="O34" s="172"/>
      <c r="P34" s="173"/>
      <c r="Q34" s="144"/>
    </row>
    <row r="35" spans="1:17" ht="4.5" customHeight="1" thickBot="1" x14ac:dyDescent="0.25">
      <c r="A35" s="144"/>
      <c r="B35" s="168"/>
      <c r="C35" s="169"/>
      <c r="D35" s="169"/>
      <c r="E35" s="169"/>
      <c r="F35" s="169"/>
      <c r="G35" s="169"/>
      <c r="H35" s="169"/>
      <c r="I35" s="169"/>
      <c r="J35" s="169"/>
      <c r="K35" s="169"/>
      <c r="L35" s="169"/>
      <c r="M35" s="169"/>
      <c r="N35" s="169"/>
      <c r="O35" s="169"/>
      <c r="P35" s="170"/>
      <c r="Q35" s="144"/>
    </row>
    <row r="36" spans="1:17" ht="16.5" customHeight="1" thickBot="1" x14ac:dyDescent="0.25">
      <c r="A36" s="144"/>
      <c r="B36" s="70" t="s">
        <v>63</v>
      </c>
      <c r="C36" s="171" t="s">
        <v>69</v>
      </c>
      <c r="D36" s="172"/>
      <c r="E36" s="172"/>
      <c r="F36" s="172"/>
      <c r="G36" s="172"/>
      <c r="H36" s="172"/>
      <c r="I36" s="172"/>
      <c r="J36" s="172"/>
      <c r="K36" s="172"/>
      <c r="L36" s="172"/>
      <c r="M36" s="172"/>
      <c r="N36" s="172"/>
      <c r="O36" s="172"/>
      <c r="P36" s="173"/>
      <c r="Q36" s="144"/>
    </row>
    <row r="37" spans="1:17" ht="4.5" customHeight="1" thickBot="1" x14ac:dyDescent="0.25">
      <c r="A37" s="144"/>
      <c r="B37" s="34"/>
      <c r="C37" s="34"/>
      <c r="D37" s="34"/>
      <c r="E37" s="34"/>
      <c r="F37" s="34"/>
      <c r="G37" s="34"/>
      <c r="H37" s="34"/>
      <c r="I37" s="34"/>
      <c r="J37" s="34"/>
      <c r="K37" s="34"/>
      <c r="L37" s="34"/>
      <c r="M37" s="34"/>
      <c r="N37" s="34"/>
      <c r="O37" s="34"/>
      <c r="P37" s="34"/>
      <c r="Q37" s="144"/>
    </row>
    <row r="38" spans="1:17" ht="13.5" thickBot="1" x14ac:dyDescent="0.25">
      <c r="A38" s="144"/>
      <c r="B38" s="269" t="s">
        <v>29</v>
      </c>
      <c r="C38" s="270"/>
      <c r="D38" s="270"/>
      <c r="E38" s="270"/>
      <c r="F38" s="270"/>
      <c r="G38" s="270"/>
      <c r="H38" s="270"/>
      <c r="I38" s="270"/>
      <c r="J38" s="270"/>
      <c r="K38" s="270"/>
      <c r="L38" s="270"/>
      <c r="M38" s="270"/>
      <c r="N38" s="270"/>
      <c r="O38" s="271"/>
      <c r="P38" s="272"/>
      <c r="Q38" s="144"/>
    </row>
    <row r="39" spans="1:17" ht="13.5" thickBot="1" x14ac:dyDescent="0.25">
      <c r="A39" s="144"/>
      <c r="B39" s="35" t="s">
        <v>34</v>
      </c>
      <c r="C39" s="269" t="s">
        <v>30</v>
      </c>
      <c r="D39" s="270"/>
      <c r="E39" s="270"/>
      <c r="F39" s="270"/>
      <c r="G39" s="272"/>
      <c r="H39" s="269" t="s">
        <v>7</v>
      </c>
      <c r="I39" s="270"/>
      <c r="J39" s="270"/>
      <c r="K39" s="270"/>
      <c r="L39" s="272"/>
      <c r="M39" s="269" t="s">
        <v>31</v>
      </c>
      <c r="N39" s="270"/>
      <c r="O39" s="271"/>
      <c r="P39" s="272"/>
      <c r="Q39" s="144"/>
    </row>
    <row r="40" spans="1:17" s="38" customFormat="1" ht="42" customHeight="1" x14ac:dyDescent="0.2">
      <c r="A40" s="36"/>
      <c r="B40" s="37" t="s">
        <v>109</v>
      </c>
      <c r="C40" s="259" t="s">
        <v>222</v>
      </c>
      <c r="D40" s="259"/>
      <c r="E40" s="259"/>
      <c r="F40" s="259"/>
      <c r="G40" s="259"/>
      <c r="H40" s="260" t="s">
        <v>107</v>
      </c>
      <c r="I40" s="260"/>
      <c r="J40" s="260"/>
      <c r="K40" s="260"/>
      <c r="L40" s="260"/>
      <c r="M40" s="261" t="s">
        <v>193</v>
      </c>
      <c r="N40" s="261"/>
      <c r="O40" s="261"/>
      <c r="P40" s="262"/>
      <c r="Q40" s="36"/>
    </row>
    <row r="41" spans="1:17" s="38" customFormat="1" ht="42.75" customHeight="1" x14ac:dyDescent="0.2">
      <c r="A41" s="36"/>
      <c r="B41" s="37" t="s">
        <v>108</v>
      </c>
      <c r="C41" s="260" t="s">
        <v>222</v>
      </c>
      <c r="D41" s="260"/>
      <c r="E41" s="260"/>
      <c r="F41" s="260"/>
      <c r="G41" s="260"/>
      <c r="H41" s="260" t="s">
        <v>107</v>
      </c>
      <c r="I41" s="260"/>
      <c r="J41" s="260"/>
      <c r="K41" s="260"/>
      <c r="L41" s="260"/>
      <c r="M41" s="261" t="s">
        <v>194</v>
      </c>
      <c r="N41" s="261"/>
      <c r="O41" s="261"/>
      <c r="P41" s="262"/>
      <c r="Q41" s="36"/>
    </row>
    <row r="42" spans="1:17" ht="13.5" hidden="1" customHeight="1" x14ac:dyDescent="0.2">
      <c r="A42" s="144"/>
      <c r="B42" s="39"/>
      <c r="C42" s="255"/>
      <c r="D42" s="256"/>
      <c r="E42" s="256"/>
      <c r="F42" s="256"/>
      <c r="G42" s="257"/>
      <c r="H42" s="255"/>
      <c r="I42" s="256"/>
      <c r="J42" s="256"/>
      <c r="K42" s="256"/>
      <c r="L42" s="257"/>
      <c r="M42" s="255"/>
      <c r="N42" s="256"/>
      <c r="O42" s="256"/>
      <c r="P42" s="258"/>
      <c r="Q42" s="144"/>
    </row>
    <row r="43" spans="1:17" ht="12.75" hidden="1" customHeight="1" x14ac:dyDescent="0.2">
      <c r="A43" s="144"/>
      <c r="B43" s="39"/>
      <c r="C43" s="255"/>
      <c r="D43" s="256"/>
      <c r="E43" s="256"/>
      <c r="F43" s="256"/>
      <c r="G43" s="257"/>
      <c r="H43" s="255"/>
      <c r="I43" s="256"/>
      <c r="J43" s="256"/>
      <c r="K43" s="256"/>
      <c r="L43" s="257"/>
      <c r="M43" s="255"/>
      <c r="N43" s="256"/>
      <c r="O43" s="256"/>
      <c r="P43" s="258"/>
      <c r="Q43" s="144"/>
    </row>
    <row r="44" spans="1:17" ht="11.25" hidden="1" customHeight="1" thickBot="1" x14ac:dyDescent="0.25">
      <c r="A44" s="144"/>
      <c r="B44" s="40"/>
      <c r="C44" s="249"/>
      <c r="D44" s="250"/>
      <c r="E44" s="250"/>
      <c r="F44" s="250"/>
      <c r="G44" s="251"/>
      <c r="H44" s="249"/>
      <c r="I44" s="250"/>
      <c r="J44" s="250"/>
      <c r="K44" s="250"/>
      <c r="L44" s="251"/>
      <c r="M44" s="249"/>
      <c r="N44" s="250"/>
      <c r="O44" s="250"/>
      <c r="P44" s="252"/>
      <c r="Q44" s="144"/>
    </row>
    <row r="45" spans="1:17" ht="4.5" customHeight="1" thickBot="1" x14ac:dyDescent="0.25">
      <c r="A45" s="144"/>
      <c r="B45" s="41"/>
      <c r="C45" s="41"/>
      <c r="D45" s="41"/>
      <c r="E45" s="41"/>
      <c r="F45" s="41"/>
      <c r="G45" s="41"/>
      <c r="H45" s="41"/>
      <c r="I45" s="41"/>
      <c r="J45" s="41"/>
      <c r="K45" s="41"/>
      <c r="L45" s="41"/>
      <c r="M45" s="41"/>
      <c r="N45" s="41"/>
      <c r="O45" s="41"/>
      <c r="P45" s="41"/>
      <c r="Q45" s="144"/>
    </row>
    <row r="46" spans="1:17"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7" ht="4.5" customHeight="1" thickBot="1" x14ac:dyDescent="0.25">
      <c r="A47" s="144"/>
      <c r="B47" s="42"/>
      <c r="C47" s="34"/>
      <c r="D47" s="34"/>
      <c r="E47" s="34"/>
      <c r="F47" s="34"/>
      <c r="G47" s="34"/>
      <c r="H47" s="34"/>
      <c r="I47" s="34"/>
      <c r="J47" s="34"/>
      <c r="K47" s="34"/>
      <c r="L47" s="34"/>
      <c r="M47" s="34"/>
      <c r="N47" s="34"/>
      <c r="O47" s="34"/>
      <c r="P47" s="43"/>
      <c r="Q47" s="144"/>
    </row>
    <row r="48" spans="1:17"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s="38" customFormat="1" ht="27" customHeight="1" thickBot="1" x14ac:dyDescent="0.25">
      <c r="A49" s="73"/>
      <c r="B49" s="254"/>
      <c r="C49" s="74" t="s">
        <v>10</v>
      </c>
      <c r="D49" s="75" t="str">
        <f>RegistroSolTramitadas!D10</f>
        <v xml:space="preserve"> </v>
      </c>
      <c r="E49" s="75" t="str">
        <f>RegistroSolTramitadas!F10</f>
        <v xml:space="preserve"> </v>
      </c>
      <c r="F49" s="75">
        <f>RegistroSolTramitadas!H10</f>
        <v>1</v>
      </c>
      <c r="G49" s="75">
        <f>RegistroSolTramitadas!J10</f>
        <v>1</v>
      </c>
      <c r="H49" s="75">
        <f>RegistroSolTramitadas!L10</f>
        <v>1</v>
      </c>
      <c r="I49" s="75">
        <f>RegistroSolTramitadas!N10</f>
        <v>1</v>
      </c>
      <c r="J49" s="75">
        <f>RegistroSolTramitadas!P10</f>
        <v>1</v>
      </c>
      <c r="K49" s="75">
        <f>RegistroSolTramitadas!R10</f>
        <v>1</v>
      </c>
      <c r="L49" s="75">
        <f>RegistroSolTramitadas!T10</f>
        <v>1</v>
      </c>
      <c r="M49" s="75">
        <f>RegistroSolTramitadas!V10</f>
        <v>1</v>
      </c>
      <c r="N49" s="75">
        <f>RegistroSolTramitadas!X10</f>
        <v>1</v>
      </c>
      <c r="O49" s="75">
        <f>RegistroSolTramitadas!Z10</f>
        <v>1</v>
      </c>
      <c r="P49" s="75">
        <f>RegistroSolTramitadas!AB10</f>
        <v>1</v>
      </c>
      <c r="Q49" s="73"/>
    </row>
    <row r="50" spans="1:17" ht="4.5" customHeight="1" thickBot="1" x14ac:dyDescent="0.25">
      <c r="A50" s="144"/>
      <c r="B50" s="50">
        <v>0.9</v>
      </c>
      <c r="C50" s="51"/>
      <c r="D50" s="52">
        <v>0.8</v>
      </c>
      <c r="E50" s="52">
        <v>0.8</v>
      </c>
      <c r="F50" s="52">
        <v>0.8</v>
      </c>
      <c r="G50" s="52">
        <v>0.8</v>
      </c>
      <c r="H50" s="52">
        <v>0.8</v>
      </c>
      <c r="I50" s="52">
        <v>0.8</v>
      </c>
      <c r="J50" s="52">
        <v>0.8</v>
      </c>
      <c r="K50" s="52">
        <v>0.8</v>
      </c>
      <c r="L50" s="52">
        <v>0.8</v>
      </c>
      <c r="M50" s="52">
        <v>0.8</v>
      </c>
      <c r="N50" s="52">
        <v>0.8</v>
      </c>
      <c r="O50" s="52">
        <v>0.8</v>
      </c>
      <c r="P50" s="52">
        <v>0.8</v>
      </c>
      <c r="Q50" s="144"/>
    </row>
    <row r="51" spans="1:17" ht="13.5"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7" x14ac:dyDescent="0.2">
      <c r="A65" s="144"/>
      <c r="B65" s="228"/>
      <c r="C65" s="229"/>
      <c r="D65" s="229"/>
      <c r="E65" s="229"/>
      <c r="F65" s="229"/>
      <c r="G65" s="229"/>
      <c r="H65" s="229"/>
      <c r="I65" s="229"/>
      <c r="J65" s="229"/>
      <c r="K65" s="229"/>
      <c r="L65" s="229"/>
      <c r="M65" s="229"/>
      <c r="N65" s="229"/>
      <c r="O65" s="229"/>
      <c r="P65" s="230"/>
      <c r="Q65" s="144"/>
    </row>
    <row r="66" spans="1:17" x14ac:dyDescent="0.2">
      <c r="A66" s="144"/>
      <c r="B66" s="228"/>
      <c r="C66" s="229"/>
      <c r="D66" s="229"/>
      <c r="E66" s="229"/>
      <c r="F66" s="229"/>
      <c r="G66" s="229"/>
      <c r="H66" s="229"/>
      <c r="I66" s="229"/>
      <c r="J66" s="229"/>
      <c r="K66" s="229"/>
      <c r="L66" s="229"/>
      <c r="M66" s="229"/>
      <c r="N66" s="229"/>
      <c r="O66" s="229"/>
      <c r="P66" s="230"/>
      <c r="Q66" s="144"/>
    </row>
    <row r="67" spans="1:17" x14ac:dyDescent="0.2">
      <c r="A67" s="144"/>
      <c r="B67" s="228"/>
      <c r="C67" s="229"/>
      <c r="D67" s="229"/>
      <c r="E67" s="229"/>
      <c r="F67" s="229"/>
      <c r="G67" s="229"/>
      <c r="H67" s="229"/>
      <c r="I67" s="229"/>
      <c r="J67" s="229"/>
      <c r="K67" s="229"/>
      <c r="L67" s="229"/>
      <c r="M67" s="229"/>
      <c r="N67" s="229"/>
      <c r="O67" s="229"/>
      <c r="P67" s="230"/>
      <c r="Q67" s="144"/>
    </row>
    <row r="68" spans="1:17" x14ac:dyDescent="0.2">
      <c r="A68" s="144"/>
      <c r="B68" s="228"/>
      <c r="C68" s="229"/>
      <c r="D68" s="229"/>
      <c r="E68" s="229"/>
      <c r="F68" s="229"/>
      <c r="G68" s="229"/>
      <c r="H68" s="229"/>
      <c r="I68" s="229"/>
      <c r="J68" s="229"/>
      <c r="K68" s="229"/>
      <c r="L68" s="229"/>
      <c r="M68" s="229"/>
      <c r="N68" s="229"/>
      <c r="O68" s="229"/>
      <c r="P68" s="230"/>
      <c r="Q68" s="144"/>
    </row>
    <row r="69" spans="1:17" x14ac:dyDescent="0.2">
      <c r="A69" s="144"/>
      <c r="B69" s="228"/>
      <c r="C69" s="229"/>
      <c r="D69" s="229"/>
      <c r="E69" s="229"/>
      <c r="F69" s="229"/>
      <c r="G69" s="229"/>
      <c r="H69" s="229"/>
      <c r="I69" s="229"/>
      <c r="J69" s="229"/>
      <c r="K69" s="229"/>
      <c r="L69" s="229"/>
      <c r="M69" s="229"/>
      <c r="N69" s="229"/>
      <c r="O69" s="229"/>
      <c r="P69" s="230"/>
      <c r="Q69" s="144"/>
    </row>
    <row r="70" spans="1:17" ht="13.5" thickBot="1" x14ac:dyDescent="0.25">
      <c r="A70" s="144"/>
      <c r="B70" s="231"/>
      <c r="C70" s="232"/>
      <c r="D70" s="232"/>
      <c r="E70" s="232"/>
      <c r="F70" s="232"/>
      <c r="G70" s="232"/>
      <c r="H70" s="232"/>
      <c r="I70" s="232"/>
      <c r="J70" s="232"/>
      <c r="K70" s="232"/>
      <c r="L70" s="232"/>
      <c r="M70" s="232"/>
      <c r="N70" s="232"/>
      <c r="O70" s="232"/>
      <c r="P70" s="233"/>
      <c r="Q70" s="144"/>
    </row>
    <row r="71" spans="1:17" s="6" customFormat="1" ht="4.5" customHeight="1" thickBot="1" x14ac:dyDescent="0.25">
      <c r="A71" s="234"/>
      <c r="B71" s="234"/>
      <c r="C71" s="234"/>
      <c r="D71" s="234"/>
      <c r="E71" s="234"/>
      <c r="F71" s="234"/>
      <c r="G71" s="234"/>
      <c r="H71" s="234"/>
      <c r="I71" s="234"/>
      <c r="J71" s="234"/>
      <c r="K71" s="234"/>
      <c r="L71" s="234"/>
      <c r="M71" s="234"/>
      <c r="N71" s="234"/>
      <c r="O71" s="234"/>
      <c r="P71" s="234"/>
      <c r="Q71" s="234"/>
    </row>
    <row r="72" spans="1:17" ht="18" customHeight="1" x14ac:dyDescent="0.2">
      <c r="A72" s="144"/>
      <c r="B72" s="246" t="s">
        <v>5</v>
      </c>
      <c r="C72" s="235" t="s">
        <v>116</v>
      </c>
      <c r="D72" s="236"/>
      <c r="E72" s="236"/>
      <c r="F72" s="236"/>
      <c r="G72" s="236"/>
      <c r="H72" s="236"/>
      <c r="I72" s="236"/>
      <c r="J72" s="236"/>
      <c r="K72" s="236"/>
      <c r="L72" s="236"/>
      <c r="M72" s="236"/>
      <c r="N72" s="236"/>
      <c r="O72" s="236"/>
      <c r="P72" s="237"/>
      <c r="Q72" s="144"/>
    </row>
    <row r="73" spans="1:17" ht="153.75" customHeight="1" x14ac:dyDescent="0.2">
      <c r="A73" s="144"/>
      <c r="B73" s="247"/>
      <c r="C73" s="222" t="s">
        <v>232</v>
      </c>
      <c r="D73" s="223"/>
      <c r="E73" s="223"/>
      <c r="F73" s="223"/>
      <c r="G73" s="223"/>
      <c r="H73" s="223"/>
      <c r="I73" s="223"/>
      <c r="J73" s="223"/>
      <c r="K73" s="223"/>
      <c r="L73" s="223"/>
      <c r="M73" s="223"/>
      <c r="N73" s="223"/>
      <c r="O73" s="223"/>
      <c r="P73" s="224"/>
      <c r="Q73" s="144"/>
    </row>
    <row r="74" spans="1:17" ht="15" customHeight="1" x14ac:dyDescent="0.2">
      <c r="A74" s="144"/>
      <c r="B74" s="247"/>
      <c r="C74" s="243" t="s">
        <v>117</v>
      </c>
      <c r="D74" s="244"/>
      <c r="E74" s="244"/>
      <c r="F74" s="244"/>
      <c r="G74" s="244"/>
      <c r="H74" s="244"/>
      <c r="I74" s="244"/>
      <c r="J74" s="244"/>
      <c r="K74" s="244"/>
      <c r="L74" s="244"/>
      <c r="M74" s="244"/>
      <c r="N74" s="244"/>
      <c r="O74" s="244"/>
      <c r="P74" s="245"/>
      <c r="Q74" s="144"/>
    </row>
    <row r="75" spans="1:17" ht="135" customHeight="1" thickBot="1" x14ac:dyDescent="0.25">
      <c r="A75" s="144"/>
      <c r="B75" s="248"/>
      <c r="C75" s="222" t="s">
        <v>236</v>
      </c>
      <c r="D75" s="223"/>
      <c r="E75" s="223"/>
      <c r="F75" s="223"/>
      <c r="G75" s="223"/>
      <c r="H75" s="223"/>
      <c r="I75" s="223"/>
      <c r="J75" s="223"/>
      <c r="K75" s="223"/>
      <c r="L75" s="223"/>
      <c r="M75" s="223"/>
      <c r="N75" s="223"/>
      <c r="O75" s="223"/>
      <c r="P75" s="224"/>
      <c r="Q75" s="144"/>
    </row>
    <row r="76" spans="1:17" ht="41.25" customHeight="1" thickBot="1" x14ac:dyDescent="0.25">
      <c r="A76" s="144"/>
      <c r="B76" s="53" t="s">
        <v>62</v>
      </c>
      <c r="C76" s="238" t="s">
        <v>175</v>
      </c>
      <c r="D76" s="239"/>
      <c r="E76" s="239"/>
      <c r="F76" s="239"/>
      <c r="G76" s="239"/>
      <c r="H76" s="239"/>
      <c r="I76" s="239"/>
      <c r="J76" s="239"/>
      <c r="K76" s="239"/>
      <c r="L76" s="239"/>
      <c r="M76" s="239"/>
      <c r="N76" s="239"/>
      <c r="O76" s="239"/>
      <c r="P76" s="240"/>
      <c r="Q76" s="144"/>
    </row>
    <row r="77" spans="1:17" ht="27.75" customHeight="1" thickBot="1" x14ac:dyDescent="0.25">
      <c r="A77" s="144"/>
      <c r="B77" s="53" t="s">
        <v>75</v>
      </c>
      <c r="C77" s="241"/>
      <c r="D77" s="241"/>
      <c r="E77" s="241"/>
      <c r="F77" s="241"/>
      <c r="G77" s="241"/>
      <c r="H77" s="241"/>
      <c r="I77" s="241"/>
      <c r="J77" s="241"/>
      <c r="K77" s="241"/>
      <c r="L77" s="241"/>
      <c r="M77" s="241"/>
      <c r="N77" s="241"/>
      <c r="O77" s="241"/>
      <c r="P77" s="242"/>
      <c r="Q77" s="144"/>
    </row>
    <row r="80" spans="1:17" ht="21" hidden="1" customHeight="1" x14ac:dyDescent="0.2">
      <c r="B80" s="27">
        <v>2021</v>
      </c>
      <c r="C80" s="54"/>
    </row>
    <row r="81" spans="2:22" ht="17.45" hidden="1" customHeight="1" x14ac:dyDescent="0.2">
      <c r="B81" s="27">
        <v>2022</v>
      </c>
    </row>
    <row r="86" spans="2:22" s="55" customFormat="1" x14ac:dyDescent="0.2"/>
    <row r="87" spans="2:22" s="28" customFormat="1" x14ac:dyDescent="0.2"/>
    <row r="88" spans="2:22" s="28" customFormat="1" x14ac:dyDescent="0.2"/>
    <row r="89" spans="2:22" s="28" customFormat="1" x14ac:dyDescent="0.2"/>
    <row r="90" spans="2:22" s="28" customFormat="1" x14ac:dyDescent="0.2"/>
    <row r="91" spans="2:22" s="28" customFormat="1" x14ac:dyDescent="0.2"/>
    <row r="92" spans="2:22" s="28" customFormat="1" x14ac:dyDescent="0.2">
      <c r="B92" s="56"/>
      <c r="C92" s="56"/>
      <c r="D92" s="56"/>
      <c r="E92" s="56"/>
      <c r="F92" s="56"/>
      <c r="G92" s="56"/>
      <c r="H92" s="56"/>
      <c r="I92" s="56"/>
      <c r="J92" s="56"/>
      <c r="K92" s="56"/>
      <c r="L92" s="56"/>
      <c r="M92" s="56"/>
      <c r="N92" s="56"/>
      <c r="O92" s="56"/>
      <c r="P92" s="56"/>
      <c r="Q92" s="56"/>
      <c r="R92" s="56"/>
      <c r="S92" s="56"/>
      <c r="T92" s="56"/>
      <c r="U92" s="56"/>
      <c r="V92" s="56"/>
    </row>
    <row r="93" spans="2:22" s="28" customFormat="1" x14ac:dyDescent="0.2">
      <c r="B93" s="56"/>
      <c r="C93" s="56"/>
      <c r="D93" s="56"/>
      <c r="E93" s="56"/>
      <c r="F93" s="56"/>
      <c r="G93" s="56"/>
      <c r="H93" s="56"/>
      <c r="I93" s="56"/>
      <c r="J93" s="56"/>
      <c r="K93" s="56"/>
      <c r="L93" s="56"/>
      <c r="M93" s="56"/>
      <c r="N93" s="56"/>
      <c r="O93" s="56"/>
      <c r="P93" s="56"/>
      <c r="Q93" s="56"/>
      <c r="R93" s="56"/>
      <c r="S93" s="56"/>
      <c r="T93" s="56"/>
      <c r="U93" s="56"/>
      <c r="V93" s="56"/>
    </row>
    <row r="94" spans="2:22" s="28" customFormat="1" x14ac:dyDescent="0.2">
      <c r="B94" s="56"/>
      <c r="C94" s="56"/>
      <c r="D94" s="56"/>
      <c r="E94" s="56"/>
      <c r="F94" s="56"/>
      <c r="G94" s="56"/>
      <c r="H94" s="56"/>
      <c r="I94" s="56"/>
      <c r="J94" s="56"/>
      <c r="K94" s="56"/>
      <c r="L94" s="56"/>
      <c r="M94" s="56"/>
      <c r="N94" s="56"/>
      <c r="O94" s="56"/>
      <c r="P94" s="56"/>
      <c r="Q94" s="56"/>
      <c r="R94" s="56"/>
      <c r="S94" s="56"/>
      <c r="T94" s="56"/>
      <c r="U94" s="56"/>
      <c r="V94" s="56"/>
    </row>
    <row r="95" spans="2:22" s="28" customFormat="1" x14ac:dyDescent="0.2">
      <c r="B95" s="56"/>
      <c r="C95" s="56"/>
      <c r="D95" s="56"/>
      <c r="E95" s="56"/>
      <c r="F95" s="56"/>
      <c r="G95" s="56"/>
      <c r="H95" s="56"/>
      <c r="I95" s="56"/>
      <c r="J95" s="56"/>
      <c r="K95" s="56"/>
      <c r="L95" s="56"/>
      <c r="M95" s="56"/>
      <c r="N95" s="56"/>
      <c r="O95" s="56"/>
      <c r="P95" s="56"/>
      <c r="Q95" s="56"/>
      <c r="R95" s="56"/>
      <c r="S95" s="56"/>
      <c r="T95" s="56"/>
      <c r="U95" s="56"/>
      <c r="V95" s="56"/>
    </row>
    <row r="96" spans="2:22" s="28" customFormat="1" x14ac:dyDescent="0.2">
      <c r="B96" s="56"/>
      <c r="C96" s="56"/>
      <c r="D96" s="56"/>
      <c r="E96" s="56"/>
      <c r="F96" s="56"/>
      <c r="G96" s="56"/>
      <c r="H96" s="56"/>
      <c r="I96" s="56"/>
      <c r="J96" s="56"/>
      <c r="K96" s="56"/>
      <c r="L96" s="56"/>
      <c r="M96" s="56"/>
      <c r="N96" s="56"/>
      <c r="O96" s="56"/>
      <c r="P96" s="56"/>
      <c r="Q96" s="56"/>
      <c r="R96" s="56"/>
      <c r="S96" s="56"/>
      <c r="T96" s="56"/>
      <c r="U96" s="56"/>
      <c r="V96" s="56"/>
    </row>
    <row r="97" spans="2:22" s="28" customFormat="1" x14ac:dyDescent="0.2">
      <c r="B97" s="55"/>
      <c r="C97" s="55"/>
      <c r="D97" s="55"/>
      <c r="E97" s="55"/>
      <c r="F97" s="55"/>
      <c r="G97" s="55"/>
      <c r="H97" s="55"/>
      <c r="I97" s="55"/>
      <c r="J97" s="55"/>
      <c r="K97" s="55"/>
      <c r="L97" s="55"/>
      <c r="M97" s="55"/>
      <c r="N97" s="55"/>
      <c r="O97" s="55"/>
      <c r="P97" s="55"/>
      <c r="Q97" s="55"/>
      <c r="R97" s="55"/>
      <c r="S97" s="55"/>
      <c r="T97" s="55"/>
      <c r="U97" s="55"/>
      <c r="V97" s="56"/>
    </row>
    <row r="98" spans="2:22" s="28" customFormat="1" x14ac:dyDescent="0.2">
      <c r="B98" s="55"/>
      <c r="C98" s="55"/>
      <c r="D98" s="55"/>
      <c r="E98" s="55"/>
      <c r="F98" s="55"/>
      <c r="G98" s="55"/>
      <c r="H98" s="55"/>
      <c r="I98" s="55"/>
      <c r="J98" s="55"/>
      <c r="K98" s="55"/>
      <c r="L98" s="55"/>
      <c r="M98" s="55"/>
      <c r="N98" s="55"/>
      <c r="O98" s="55"/>
      <c r="P98" s="55"/>
      <c r="Q98" s="55"/>
      <c r="R98" s="55"/>
      <c r="S98" s="55"/>
      <c r="T98" s="55"/>
      <c r="U98" s="55"/>
      <c r="V98" s="56"/>
    </row>
    <row r="99" spans="2:22" s="28" customFormat="1" x14ac:dyDescent="0.2">
      <c r="B99" s="55"/>
      <c r="C99" s="55"/>
      <c r="D99" s="55"/>
      <c r="E99" s="55"/>
      <c r="F99" s="55"/>
      <c r="G99" s="55"/>
      <c r="H99" s="55"/>
      <c r="I99" s="55"/>
      <c r="J99" s="55"/>
      <c r="K99" s="55"/>
      <c r="L99" s="55"/>
      <c r="M99" s="55"/>
      <c r="N99" s="55"/>
      <c r="O99" s="55"/>
      <c r="P99" s="55"/>
      <c r="Q99" s="55"/>
      <c r="R99" s="55"/>
      <c r="S99" s="55"/>
      <c r="T99" s="55"/>
      <c r="U99" s="55"/>
      <c r="V99" s="56"/>
    </row>
    <row r="100" spans="2:22" s="28" customFormat="1" x14ac:dyDescent="0.2">
      <c r="B100" s="55"/>
      <c r="C100" s="55"/>
      <c r="D100" s="55"/>
      <c r="E100" s="55"/>
      <c r="F100" s="55"/>
      <c r="G100" s="55"/>
      <c r="H100" s="55"/>
      <c r="I100" s="55"/>
      <c r="J100" s="55"/>
      <c r="K100" s="55"/>
      <c r="L100" s="55"/>
      <c r="M100" s="55"/>
      <c r="N100" s="55"/>
      <c r="O100" s="55"/>
      <c r="P100" s="55"/>
      <c r="Q100" s="55"/>
      <c r="R100" s="55"/>
      <c r="S100" s="55"/>
      <c r="T100" s="55"/>
      <c r="U100" s="55"/>
      <c r="V100" s="56"/>
    </row>
    <row r="101" spans="2:22" s="55" customFormat="1" x14ac:dyDescent="0.2">
      <c r="V101" s="56"/>
    </row>
    <row r="102" spans="2:22" s="55" customFormat="1" x14ac:dyDescent="0.2">
      <c r="B102" s="55" t="s">
        <v>39</v>
      </c>
      <c r="C102" s="55" t="s">
        <v>38</v>
      </c>
      <c r="D102" s="55" t="s">
        <v>40</v>
      </c>
      <c r="Q102" s="57" t="s">
        <v>68</v>
      </c>
      <c r="V102" s="56"/>
    </row>
    <row r="103" spans="2:22" s="55" customFormat="1" x14ac:dyDescent="0.2">
      <c r="B103" s="57" t="s">
        <v>41</v>
      </c>
      <c r="C103" s="57" t="s">
        <v>43</v>
      </c>
      <c r="D103" s="58" t="s">
        <v>86</v>
      </c>
      <c r="M103" s="57" t="s">
        <v>65</v>
      </c>
      <c r="Q103" s="57" t="s">
        <v>69</v>
      </c>
      <c r="V103" s="56"/>
    </row>
    <row r="104" spans="2:22" s="55" customFormat="1" x14ac:dyDescent="0.2">
      <c r="B104" s="57" t="s">
        <v>77</v>
      </c>
      <c r="C104" s="57" t="s">
        <v>44</v>
      </c>
      <c r="D104" s="58" t="s">
        <v>87</v>
      </c>
      <c r="M104" s="57" t="s">
        <v>67</v>
      </c>
      <c r="Q104" s="57" t="s">
        <v>71</v>
      </c>
      <c r="V104" s="56"/>
    </row>
    <row r="105" spans="2:22" s="55" customFormat="1" x14ac:dyDescent="0.2">
      <c r="B105" s="57" t="s">
        <v>42</v>
      </c>
      <c r="C105" s="57" t="s">
        <v>45</v>
      </c>
      <c r="D105" s="58" t="s">
        <v>88</v>
      </c>
      <c r="M105" s="57" t="s">
        <v>76</v>
      </c>
      <c r="Q105" s="57" t="s">
        <v>70</v>
      </c>
      <c r="V105" s="56"/>
    </row>
    <row r="106" spans="2:22" s="55" customFormat="1" x14ac:dyDescent="0.2">
      <c r="C106" s="57" t="s">
        <v>46</v>
      </c>
      <c r="D106" s="58" t="s">
        <v>89</v>
      </c>
      <c r="M106" s="57"/>
      <c r="Q106" s="57" t="s">
        <v>72</v>
      </c>
      <c r="V106" s="56"/>
    </row>
    <row r="107" spans="2:22" s="55" customFormat="1" x14ac:dyDescent="0.2">
      <c r="C107" s="57" t="s">
        <v>47</v>
      </c>
      <c r="D107" s="58" t="s">
        <v>90</v>
      </c>
      <c r="N107" s="55" t="s">
        <v>66</v>
      </c>
      <c r="Q107" s="57" t="s">
        <v>73</v>
      </c>
      <c r="V107" s="56"/>
    </row>
    <row r="108" spans="2:22" s="55" customFormat="1" x14ac:dyDescent="0.2">
      <c r="C108" s="57" t="s">
        <v>48</v>
      </c>
      <c r="D108" s="58" t="s">
        <v>91</v>
      </c>
      <c r="V108" s="56"/>
    </row>
    <row r="109" spans="2:22" s="55" customFormat="1" x14ac:dyDescent="0.2">
      <c r="C109" s="57" t="s">
        <v>49</v>
      </c>
      <c r="D109" s="58" t="s">
        <v>57</v>
      </c>
      <c r="V109" s="56"/>
    </row>
    <row r="110" spans="2:22" s="55" customFormat="1" x14ac:dyDescent="0.2">
      <c r="D110" s="58" t="s">
        <v>56</v>
      </c>
      <c r="V110" s="56"/>
    </row>
    <row r="111" spans="2:22" s="55" customFormat="1" x14ac:dyDescent="0.2">
      <c r="D111" s="58" t="s">
        <v>51</v>
      </c>
      <c r="V111" s="56"/>
    </row>
    <row r="112" spans="2:22" s="55" customFormat="1" x14ac:dyDescent="0.2">
      <c r="D112" s="58" t="s">
        <v>50</v>
      </c>
      <c r="Q112" s="57">
        <v>2015</v>
      </c>
      <c r="V112" s="56"/>
    </row>
    <row r="113" spans="2:22" s="55" customFormat="1" ht="12.75" customHeight="1" x14ac:dyDescent="0.2">
      <c r="D113" s="58" t="s">
        <v>53</v>
      </c>
      <c r="Q113" s="57">
        <v>2016</v>
      </c>
      <c r="V113" s="56"/>
    </row>
    <row r="114" spans="2:22" s="55" customFormat="1" x14ac:dyDescent="0.2">
      <c r="D114" s="58" t="s">
        <v>52</v>
      </c>
      <c r="Q114" s="57">
        <v>2017</v>
      </c>
      <c r="V114" s="56"/>
    </row>
    <row r="115" spans="2:22" s="55" customFormat="1" x14ac:dyDescent="0.2">
      <c r="D115" s="58" t="s">
        <v>54</v>
      </c>
      <c r="Q115" s="57">
        <v>2018</v>
      </c>
    </row>
    <row r="116" spans="2:22" s="55" customFormat="1" x14ac:dyDescent="0.2">
      <c r="D116" s="58" t="s">
        <v>92</v>
      </c>
    </row>
    <row r="117" spans="2:22" s="55" customFormat="1" x14ac:dyDescent="0.2">
      <c r="D117" s="58" t="s">
        <v>79</v>
      </c>
    </row>
    <row r="118" spans="2:22" s="55" customFormat="1" x14ac:dyDescent="0.2">
      <c r="B118" s="59"/>
      <c r="D118" s="58" t="s">
        <v>80</v>
      </c>
    </row>
    <row r="119" spans="2:22" s="55" customFormat="1" x14ac:dyDescent="0.2">
      <c r="B119" s="59"/>
      <c r="D119" s="58" t="s">
        <v>78</v>
      </c>
    </row>
    <row r="120" spans="2:22" s="55" customFormat="1" x14ac:dyDescent="0.2">
      <c r="B120" s="59"/>
      <c r="D120" s="58" t="s">
        <v>93</v>
      </c>
    </row>
    <row r="121" spans="2:22" s="55" customFormat="1" x14ac:dyDescent="0.2">
      <c r="B121" s="59"/>
      <c r="D121" s="58" t="s">
        <v>94</v>
      </c>
    </row>
    <row r="122" spans="2:22" s="55" customFormat="1" x14ac:dyDescent="0.2">
      <c r="B122" s="59"/>
      <c r="D122" s="58" t="s">
        <v>95</v>
      </c>
    </row>
    <row r="123" spans="2:22" s="55" customFormat="1" x14ac:dyDescent="0.2">
      <c r="B123" s="59"/>
      <c r="D123" s="58" t="s">
        <v>96</v>
      </c>
    </row>
    <row r="124" spans="2:22" s="55" customFormat="1" x14ac:dyDescent="0.2">
      <c r="B124" s="59"/>
      <c r="D124" s="58" t="s">
        <v>97</v>
      </c>
    </row>
    <row r="125" spans="2:22" s="55" customFormat="1" x14ac:dyDescent="0.2">
      <c r="B125" s="60"/>
      <c r="D125" s="58" t="s">
        <v>98</v>
      </c>
    </row>
    <row r="126" spans="2:22" s="55" customFormat="1" x14ac:dyDescent="0.2">
      <c r="B126" s="60"/>
      <c r="D126" s="58" t="s">
        <v>99</v>
      </c>
    </row>
    <row r="127" spans="2:22" s="55" customFormat="1" x14ac:dyDescent="0.2">
      <c r="D127" s="58" t="s">
        <v>100</v>
      </c>
    </row>
    <row r="128" spans="2:22" s="55" customFormat="1" x14ac:dyDescent="0.2">
      <c r="B128" s="60"/>
      <c r="D128" s="58" t="s">
        <v>55</v>
      </c>
    </row>
    <row r="129" spans="2:6" s="55" customFormat="1" x14ac:dyDescent="0.2">
      <c r="B129" s="165" t="s">
        <v>225</v>
      </c>
    </row>
    <row r="130" spans="2:6" s="55" customFormat="1" x14ac:dyDescent="0.2">
      <c r="B130" s="165" t="s">
        <v>226</v>
      </c>
    </row>
    <row r="131" spans="2:6" s="55" customFormat="1" x14ac:dyDescent="0.2">
      <c r="B131" s="165" t="s">
        <v>227</v>
      </c>
    </row>
    <row r="132" spans="2:6" s="55" customFormat="1" x14ac:dyDescent="0.2">
      <c r="B132" s="165" t="s">
        <v>228</v>
      </c>
    </row>
    <row r="133" spans="2:6" s="55" customFormat="1" x14ac:dyDescent="0.2">
      <c r="B133" s="166" t="s">
        <v>229</v>
      </c>
    </row>
    <row r="134" spans="2:6" s="55" customFormat="1" x14ac:dyDescent="0.2">
      <c r="B134" s="60"/>
      <c r="C134" s="56"/>
      <c r="D134" s="56"/>
      <c r="E134" s="56"/>
      <c r="F134" s="56"/>
    </row>
    <row r="135" spans="2:6" s="55" customFormat="1" x14ac:dyDescent="0.2">
      <c r="B135" s="60"/>
    </row>
    <row r="136" spans="2:6" s="55" customFormat="1" x14ac:dyDescent="0.2">
      <c r="B136" s="59"/>
    </row>
    <row r="137" spans="2:6" s="28" customFormat="1" x14ac:dyDescent="0.2">
      <c r="B137" s="61"/>
    </row>
    <row r="138" spans="2:6" s="28" customFormat="1" x14ac:dyDescent="0.2">
      <c r="B138" s="61"/>
    </row>
    <row r="139" spans="2:6" s="28" customFormat="1" x14ac:dyDescent="0.2">
      <c r="B139" s="61"/>
    </row>
    <row r="140" spans="2:6" s="28" customFormat="1" x14ac:dyDescent="0.2">
      <c r="B140" s="61"/>
    </row>
    <row r="141" spans="2:6" s="28" customFormat="1" x14ac:dyDescent="0.2">
      <c r="B141" s="61"/>
    </row>
    <row r="142" spans="2:6" s="28" customFormat="1" x14ac:dyDescent="0.2">
      <c r="B142" s="61"/>
    </row>
    <row r="143" spans="2:6" s="28" customFormat="1" x14ac:dyDescent="0.2">
      <c r="B143" s="61"/>
    </row>
    <row r="144" spans="2:6" s="28" customFormat="1" x14ac:dyDescent="0.2">
      <c r="B144" s="61"/>
    </row>
    <row r="145" spans="2:2" s="28" customFormat="1" x14ac:dyDescent="0.2">
      <c r="B145" s="61"/>
    </row>
    <row r="146" spans="2:2" s="28" customFormat="1" x14ac:dyDescent="0.2">
      <c r="B146" s="61"/>
    </row>
    <row r="147" spans="2:2" s="28" customFormat="1" x14ac:dyDescent="0.2">
      <c r="B147" s="61"/>
    </row>
    <row r="148" spans="2:2" s="28" customFormat="1" x14ac:dyDescent="0.2">
      <c r="B148" s="61"/>
    </row>
    <row r="149" spans="2:2" s="28" customFormat="1" x14ac:dyDescent="0.2">
      <c r="B149" s="61"/>
    </row>
    <row r="150" spans="2:2" s="28" customFormat="1" x14ac:dyDescent="0.2">
      <c r="B150" s="61"/>
    </row>
    <row r="151" spans="2:2" s="28" customFormat="1" x14ac:dyDescent="0.2">
      <c r="B151" s="61"/>
    </row>
    <row r="152" spans="2:2" s="28" customFormat="1" x14ac:dyDescent="0.2">
      <c r="B152" s="61"/>
    </row>
    <row r="153" spans="2:2" s="28" customFormat="1" x14ac:dyDescent="0.2">
      <c r="B153" s="61"/>
    </row>
    <row r="154" spans="2:2" s="28" customFormat="1" x14ac:dyDescent="0.2">
      <c r="B154" s="61"/>
    </row>
    <row r="155" spans="2:2" s="28" customFormat="1" x14ac:dyDescent="0.2">
      <c r="B155" s="61"/>
    </row>
    <row r="156" spans="2:2" s="28" customFormat="1" x14ac:dyDescent="0.2">
      <c r="B156" s="61"/>
    </row>
    <row r="157" spans="2:2" s="28" customFormat="1" x14ac:dyDescent="0.2">
      <c r="B157" s="61"/>
    </row>
    <row r="158" spans="2:2" s="28" customFormat="1" x14ac:dyDescent="0.2">
      <c r="B158" s="61"/>
    </row>
    <row r="159" spans="2:2" s="28" customFormat="1" x14ac:dyDescent="0.2">
      <c r="B159" s="61"/>
    </row>
    <row r="160" spans="2:2" s="28" customFormat="1" x14ac:dyDescent="0.2">
      <c r="B160" s="61"/>
    </row>
    <row r="161" spans="2:2" s="28" customFormat="1" x14ac:dyDescent="0.2">
      <c r="B161" s="61"/>
    </row>
    <row r="162" spans="2:2" s="28" customFormat="1" x14ac:dyDescent="0.2">
      <c r="B162" s="61"/>
    </row>
    <row r="163" spans="2:2" s="28" customFormat="1" x14ac:dyDescent="0.2">
      <c r="B163" s="61"/>
    </row>
    <row r="164" spans="2:2" s="28" customFormat="1" x14ac:dyDescent="0.2">
      <c r="B164" s="61"/>
    </row>
    <row r="165" spans="2:2" s="28" customFormat="1" x14ac:dyDescent="0.2">
      <c r="B165" s="61"/>
    </row>
    <row r="166" spans="2:2" s="28" customFormat="1" x14ac:dyDescent="0.2">
      <c r="B166" s="61"/>
    </row>
    <row r="167" spans="2:2" s="28" customFormat="1" x14ac:dyDescent="0.2">
      <c r="B167" s="61"/>
    </row>
    <row r="168" spans="2:2" s="28" customFormat="1" x14ac:dyDescent="0.2">
      <c r="B168" s="61"/>
    </row>
    <row r="169" spans="2:2" s="28" customFormat="1" x14ac:dyDescent="0.2">
      <c r="B169" s="61"/>
    </row>
    <row r="170" spans="2:2" s="28" customFormat="1" x14ac:dyDescent="0.2">
      <c r="B170" s="61"/>
    </row>
    <row r="171" spans="2:2" s="28" customFormat="1" x14ac:dyDescent="0.2">
      <c r="B171" s="61"/>
    </row>
    <row r="172" spans="2:2" s="28" customFormat="1" x14ac:dyDescent="0.2">
      <c r="B172" s="61"/>
    </row>
    <row r="173" spans="2:2" s="28" customFormat="1" x14ac:dyDescent="0.2">
      <c r="B173" s="61"/>
    </row>
    <row r="174" spans="2:2" x14ac:dyDescent="0.2">
      <c r="B174" s="62"/>
    </row>
    <row r="175" spans="2:2" x14ac:dyDescent="0.2">
      <c r="B175" s="62"/>
    </row>
    <row r="176" spans="2:2" x14ac:dyDescent="0.2">
      <c r="B176" s="62"/>
    </row>
    <row r="177" spans="2:2" x14ac:dyDescent="0.2">
      <c r="B177" s="62"/>
    </row>
    <row r="178" spans="2:2" x14ac:dyDescent="0.2">
      <c r="B178" s="62"/>
    </row>
    <row r="179" spans="2:2" x14ac:dyDescent="0.2">
      <c r="B179" s="62"/>
    </row>
  </sheetData>
  <sheetProtection sheet="1" formatColumns="0" formatRows="0"/>
  <mergeCells count="74">
    <mergeCell ref="C3:M3"/>
    <mergeCell ref="N3:P3"/>
    <mergeCell ref="C4:M4"/>
    <mergeCell ref="N4:P4"/>
    <mergeCell ref="C5:M5"/>
    <mergeCell ref="N5:P5"/>
    <mergeCell ref="B38:P38"/>
    <mergeCell ref="C39:G39"/>
    <mergeCell ref="H39:L39"/>
    <mergeCell ref="M39:P39"/>
    <mergeCell ref="B11:P11"/>
    <mergeCell ref="B7:P8"/>
    <mergeCell ref="B9:P9"/>
    <mergeCell ref="C12:P12"/>
    <mergeCell ref="C10:I10"/>
    <mergeCell ref="J10:M10"/>
    <mergeCell ref="N10:P10"/>
    <mergeCell ref="B2:B5"/>
    <mergeCell ref="C2:M2"/>
    <mergeCell ref="N2:P2"/>
    <mergeCell ref="C40:G40"/>
    <mergeCell ref="H40:L40"/>
    <mergeCell ref="M40:P40"/>
    <mergeCell ref="C41:G41"/>
    <mergeCell ref="H41:L41"/>
    <mergeCell ref="M41:P41"/>
    <mergeCell ref="C42:G42"/>
    <mergeCell ref="H42:L42"/>
    <mergeCell ref="M42:P42"/>
    <mergeCell ref="C43:G43"/>
    <mergeCell ref="H43:L43"/>
    <mergeCell ref="M43:P43"/>
    <mergeCell ref="C77:P77"/>
    <mergeCell ref="C74:P74"/>
    <mergeCell ref="B72:B75"/>
    <mergeCell ref="C73:P73"/>
    <mergeCell ref="C44:G44"/>
    <mergeCell ref="H44:L44"/>
    <mergeCell ref="M44:P44"/>
    <mergeCell ref="B46:P46"/>
    <mergeCell ref="B48:B49"/>
    <mergeCell ref="B51:P51"/>
    <mergeCell ref="C75:P75"/>
    <mergeCell ref="B52:P70"/>
    <mergeCell ref="A71:Q71"/>
    <mergeCell ref="C72:P72"/>
    <mergeCell ref="C76:P76"/>
    <mergeCell ref="C24:P24"/>
    <mergeCell ref="B13:P13"/>
    <mergeCell ref="C14:P14"/>
    <mergeCell ref="B15:P15"/>
    <mergeCell ref="C16:P16"/>
    <mergeCell ref="B17:P17"/>
    <mergeCell ref="C18:P18"/>
    <mergeCell ref="B19:P19"/>
    <mergeCell ref="B20:P20"/>
    <mergeCell ref="B21:P21"/>
    <mergeCell ref="C22:P22"/>
    <mergeCell ref="B23:P23"/>
    <mergeCell ref="B25:P25"/>
    <mergeCell ref="C26:P26"/>
    <mergeCell ref="B27:P27"/>
    <mergeCell ref="D28:G28"/>
    <mergeCell ref="H28:J28"/>
    <mergeCell ref="K28:M28"/>
    <mergeCell ref="N28:O28"/>
    <mergeCell ref="B35:P35"/>
    <mergeCell ref="C36:P36"/>
    <mergeCell ref="B29:P29"/>
    <mergeCell ref="C30:P30"/>
    <mergeCell ref="B31:P31"/>
    <mergeCell ref="C32:P32"/>
    <mergeCell ref="B33:P33"/>
    <mergeCell ref="C34:P34"/>
  </mergeCells>
  <conditionalFormatting sqref="D49:P49">
    <cfRule type="cellIs" dxfId="156" priority="19" stopIfTrue="1" operator="equal">
      <formula>"0"</formula>
    </cfRule>
    <cfRule type="cellIs" dxfId="155" priority="20" stopIfTrue="1" operator="lessThanOrEqual">
      <formula>$S$5</formula>
    </cfRule>
    <cfRule type="cellIs" dxfId="154" priority="21" stopIfTrue="1" operator="greaterThanOrEqual">
      <formula>$S$2</formula>
    </cfRule>
    <cfRule type="cellIs" dxfId="153" priority="22" stopIfTrue="1" operator="between">
      <formula>$S$4</formula>
      <formula>$S$3</formula>
    </cfRule>
  </conditionalFormatting>
  <conditionalFormatting sqref="I49 L49 O49">
    <cfRule type="cellIs" dxfId="152" priority="15" stopIfTrue="1" operator="equal">
      <formula>"0"</formula>
    </cfRule>
    <cfRule type="cellIs" dxfId="151" priority="16" stopIfTrue="1" operator="lessThanOrEqual">
      <formula>$S$5</formula>
    </cfRule>
    <cfRule type="cellIs" dxfId="150" priority="17" stopIfTrue="1" operator="greaterThanOrEqual">
      <formula>$S$2</formula>
    </cfRule>
    <cfRule type="cellIs" dxfId="149" priority="18" stopIfTrue="1" operator="between">
      <formula>$S$4</formula>
      <formula>$S$3</formula>
    </cfRule>
  </conditionalFormatting>
  <conditionalFormatting sqref="L49">
    <cfRule type="cellIs" dxfId="148" priority="11" stopIfTrue="1" operator="equal">
      <formula>"0"</formula>
    </cfRule>
    <cfRule type="cellIs" dxfId="147" priority="12" stopIfTrue="1" operator="lessThanOrEqual">
      <formula>$S$5</formula>
    </cfRule>
    <cfRule type="cellIs" dxfId="146" priority="13" stopIfTrue="1" operator="greaterThanOrEqual">
      <formula>$S$2</formula>
    </cfRule>
    <cfRule type="cellIs" dxfId="145" priority="14" stopIfTrue="1" operator="between">
      <formula>$S$4</formula>
      <formula>$S$3</formula>
    </cfRule>
  </conditionalFormatting>
  <conditionalFormatting sqref="O49">
    <cfRule type="cellIs" dxfId="144" priority="7" stopIfTrue="1" operator="equal">
      <formula>"0"</formula>
    </cfRule>
    <cfRule type="cellIs" dxfId="143" priority="8" stopIfTrue="1" operator="lessThanOrEqual">
      <formula>$S$5</formula>
    </cfRule>
    <cfRule type="cellIs" dxfId="142" priority="9" stopIfTrue="1" operator="greaterThanOrEqual">
      <formula>$S$2</formula>
    </cfRule>
    <cfRule type="cellIs" dxfId="141" priority="10" stopIfTrue="1" operator="between">
      <formula>$S$4</formula>
      <formula>$S$3</formula>
    </cfRule>
  </conditionalFormatting>
  <conditionalFormatting sqref="P49">
    <cfRule type="cellIs" dxfId="140" priority="3" stopIfTrue="1" operator="equal">
      <formula>"0"</formula>
    </cfRule>
    <cfRule type="cellIs" dxfId="139" priority="4" stopIfTrue="1" operator="lessThanOrEqual">
      <formula>$S$5</formula>
    </cfRule>
    <cfRule type="cellIs" dxfId="138" priority="5" stopIfTrue="1" operator="greaterThanOrEqual">
      <formula>$S$2</formula>
    </cfRule>
    <cfRule type="cellIs" dxfId="137" priority="6" stopIfTrue="1" operator="between">
      <formula>$S$4</formula>
      <formula>$S$3</formula>
    </cfRule>
  </conditionalFormatting>
  <conditionalFormatting sqref="D49">
    <cfRule type="cellIs" dxfId="136" priority="2" stopIfTrue="1" operator="equal">
      <formula>" "</formula>
    </cfRule>
  </conditionalFormatting>
  <conditionalFormatting sqref="E49:P49">
    <cfRule type="cellIs" dxfId="135" priority="1" stopIfTrue="1" operator="equal">
      <formula>" "</formula>
    </cfRule>
  </conditionalFormatting>
  <dataValidations count="5">
    <dataValidation type="list" allowBlank="1" showInputMessage="1" showErrorMessage="1" sqref="C77:P77">
      <formula1>$M$103:$M$105</formula1>
    </dataValidation>
    <dataValidation type="list" allowBlank="1" showInputMessage="1" showErrorMessage="1" sqref="C32:P32 C34:P34 C36:P36">
      <formula1>$Q$102:$Q$107</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2"/>
  <sheetViews>
    <sheetView showGridLines="0" topLeftCell="A7" zoomScale="87" zoomScaleNormal="87" workbookViewId="0">
      <selection sqref="A1:A4"/>
    </sheetView>
  </sheetViews>
  <sheetFormatPr baseColWidth="10" defaultColWidth="9.140625" defaultRowHeight="30" customHeight="1" x14ac:dyDescent="0.2"/>
  <cols>
    <col min="1" max="1" width="28.5703125" style="5" customWidth="1"/>
    <col min="2" max="2" width="40" style="4" customWidth="1"/>
    <col min="3" max="3" width="16.7109375" style="4" customWidth="1"/>
    <col min="4" max="4" width="14.85546875" style="4" customWidth="1"/>
    <col min="5" max="5" width="16.7109375" style="4" customWidth="1"/>
    <col min="6" max="6" width="14.85546875" style="4" customWidth="1"/>
    <col min="7" max="8" width="20.7109375" style="4" customWidth="1"/>
    <col min="9" max="9" width="5.28515625" style="4" customWidth="1"/>
    <col min="10" max="10" width="18.28515625" style="4" customWidth="1"/>
    <col min="11" max="11" width="27.5703125" style="4" bestFit="1" customWidth="1"/>
    <col min="12" max="16384" width="9.140625" style="4"/>
  </cols>
  <sheetData>
    <row r="1" spans="1:19" ht="30" customHeight="1" x14ac:dyDescent="0.25">
      <c r="A1" s="410"/>
      <c r="B1" s="413" t="s">
        <v>58</v>
      </c>
      <c r="C1" s="414"/>
      <c r="D1" s="414"/>
      <c r="E1" s="414"/>
      <c r="F1" s="414"/>
      <c r="G1" s="414"/>
      <c r="H1" s="414"/>
      <c r="I1" s="415"/>
      <c r="J1" s="472" t="s">
        <v>190</v>
      </c>
      <c r="K1" s="474"/>
      <c r="L1" s="1"/>
      <c r="M1" s="1"/>
      <c r="N1" s="1"/>
      <c r="O1" s="1"/>
      <c r="P1" s="1"/>
      <c r="Q1" s="1"/>
      <c r="R1" s="2"/>
      <c r="S1" s="3"/>
    </row>
    <row r="2" spans="1:19" s="6" customFormat="1" ht="30" customHeight="1" x14ac:dyDescent="0.25">
      <c r="A2" s="411"/>
      <c r="B2" s="314" t="s">
        <v>81</v>
      </c>
      <c r="C2" s="315"/>
      <c r="D2" s="315"/>
      <c r="E2" s="315"/>
      <c r="F2" s="315"/>
      <c r="G2" s="315"/>
      <c r="H2" s="315"/>
      <c r="I2" s="316"/>
      <c r="J2" s="475" t="s">
        <v>191</v>
      </c>
      <c r="K2" s="477"/>
      <c r="L2" s="8"/>
      <c r="M2" s="8"/>
      <c r="N2" s="8"/>
      <c r="O2" s="8"/>
      <c r="P2" s="8"/>
      <c r="Q2" s="8"/>
      <c r="R2" s="7"/>
      <c r="S2" s="9"/>
    </row>
    <row r="3" spans="1:19" s="6" customFormat="1" ht="30" customHeight="1" x14ac:dyDescent="0.25">
      <c r="A3" s="411"/>
      <c r="B3" s="314" t="s">
        <v>82</v>
      </c>
      <c r="C3" s="315"/>
      <c r="D3" s="315"/>
      <c r="E3" s="315"/>
      <c r="F3" s="315"/>
      <c r="G3" s="315"/>
      <c r="H3" s="315"/>
      <c r="I3" s="316"/>
      <c r="J3" s="475" t="s">
        <v>192</v>
      </c>
      <c r="K3" s="477"/>
      <c r="L3" s="8"/>
      <c r="M3" s="8"/>
      <c r="N3" s="8"/>
      <c r="O3" s="8"/>
      <c r="P3" s="8"/>
      <c r="Q3" s="8"/>
      <c r="R3" s="7"/>
      <c r="S3" s="9"/>
    </row>
    <row r="4" spans="1:19" s="6" customFormat="1" ht="30" customHeight="1" thickBot="1" x14ac:dyDescent="0.3">
      <c r="A4" s="412"/>
      <c r="B4" s="416" t="s">
        <v>83</v>
      </c>
      <c r="C4" s="417"/>
      <c r="D4" s="417"/>
      <c r="E4" s="417"/>
      <c r="F4" s="417"/>
      <c r="G4" s="417"/>
      <c r="H4" s="417"/>
      <c r="I4" s="418"/>
      <c r="J4" s="478" t="s">
        <v>209</v>
      </c>
      <c r="K4" s="480"/>
      <c r="L4" s="10"/>
      <c r="M4" s="10"/>
      <c r="N4" s="10"/>
      <c r="O4" s="10"/>
      <c r="P4" s="10"/>
      <c r="Q4" s="10"/>
      <c r="R4" s="7"/>
      <c r="S4" s="9"/>
    </row>
    <row r="5" spans="1:19" s="6" customFormat="1" ht="18" x14ac:dyDescent="0.25">
      <c r="A5" s="11"/>
      <c r="B5" s="9"/>
      <c r="C5" s="12"/>
      <c r="D5" s="12"/>
      <c r="E5" s="12"/>
      <c r="F5" s="12"/>
      <c r="G5" s="12"/>
      <c r="H5" s="12"/>
      <c r="I5" s="13"/>
      <c r="J5" s="13"/>
      <c r="K5" s="13"/>
      <c r="L5" s="10"/>
      <c r="M5" s="10"/>
      <c r="N5" s="10"/>
      <c r="O5" s="10"/>
      <c r="P5" s="10"/>
      <c r="Q5" s="10"/>
      <c r="R5" s="7"/>
      <c r="S5" s="9"/>
    </row>
    <row r="6" spans="1:19" s="17" customFormat="1" ht="23.25" customHeight="1" x14ac:dyDescent="0.2">
      <c r="A6" s="23" t="s">
        <v>0</v>
      </c>
      <c r="B6" s="530" t="str">
        <f>+SociedadesReestructura!C12</f>
        <v>ACTUACIONES Y AUTORIZACIONES ADMINISTRATIVAS</v>
      </c>
      <c r="C6" s="530"/>
      <c r="D6" s="530"/>
      <c r="E6" s="530"/>
      <c r="F6" s="530"/>
      <c r="G6" s="530"/>
      <c r="H6" s="530"/>
      <c r="I6" s="530"/>
      <c r="J6" s="530"/>
      <c r="K6" s="530"/>
    </row>
    <row r="7" spans="1:19" s="6" customFormat="1" ht="11.25" customHeight="1" x14ac:dyDescent="0.2">
      <c r="A7" s="14"/>
    </row>
    <row r="8" spans="1:19" s="21" customFormat="1" ht="46.5" customHeight="1" x14ac:dyDescent="0.2">
      <c r="A8" s="422" t="s">
        <v>84</v>
      </c>
      <c r="B8" s="525" t="s">
        <v>32</v>
      </c>
      <c r="C8" s="527" t="str">
        <f>+SociedadesReestructura!C14:P14</f>
        <v>Cumplimiento al envío de información periódica por parte de las sociedades en acuerdo reestructuración</v>
      </c>
      <c r="D8" s="528"/>
      <c r="E8" s="528"/>
      <c r="F8" s="528"/>
      <c r="G8" s="528"/>
      <c r="H8" s="529"/>
      <c r="I8" s="525" t="s">
        <v>85</v>
      </c>
      <c r="J8" s="525"/>
      <c r="K8" s="525"/>
    </row>
    <row r="9" spans="1:19" s="20" customFormat="1" ht="30" customHeight="1" thickBot="1" x14ac:dyDescent="0.25">
      <c r="A9" s="524"/>
      <c r="B9" s="422"/>
      <c r="C9" s="149" t="s">
        <v>160</v>
      </c>
      <c r="D9" s="149" t="s">
        <v>112</v>
      </c>
      <c r="E9" s="149" t="s">
        <v>159</v>
      </c>
      <c r="F9" s="149" t="s">
        <v>112</v>
      </c>
      <c r="G9" s="149" t="s">
        <v>10</v>
      </c>
      <c r="H9" s="149" t="s">
        <v>112</v>
      </c>
      <c r="I9" s="422"/>
      <c r="J9" s="422"/>
      <c r="K9" s="422"/>
    </row>
    <row r="10" spans="1:19" s="6" customFormat="1" ht="69.95" customHeight="1" x14ac:dyDescent="0.2">
      <c r="A10" s="526" t="s">
        <v>158</v>
      </c>
      <c r="B10" s="127" t="str">
        <f>+SociedadesReestructura!B40</f>
        <v>Total de sociedades requeridas por incumplimiento en la remisión de información periódica</v>
      </c>
      <c r="C10" s="26">
        <v>42</v>
      </c>
      <c r="D10" s="312">
        <f>IF(C10&lt;=1," ",C10/C11)</f>
        <v>1</v>
      </c>
      <c r="E10" s="26">
        <v>10</v>
      </c>
      <c r="F10" s="312">
        <f>IF(E10&lt;=1," ",E10/E11)</f>
        <v>1</v>
      </c>
      <c r="G10" s="16">
        <f>+C10+E10</f>
        <v>52</v>
      </c>
      <c r="H10" s="312">
        <f>IF(G10&lt;=1," ",G10/G11)</f>
        <v>1</v>
      </c>
      <c r="I10" s="495"/>
      <c r="J10" s="496"/>
      <c r="K10" s="497"/>
    </row>
    <row r="11" spans="1:19" s="6" customFormat="1" ht="69.95" customHeight="1" thickBot="1" x14ac:dyDescent="0.25">
      <c r="A11" s="501"/>
      <c r="B11" s="126" t="str">
        <f>+SociedadesReestructura!B41</f>
        <v xml:space="preserve">Total de sociedades que no remitieron la información periódica </v>
      </c>
      <c r="C11" s="25">
        <v>42</v>
      </c>
      <c r="D11" s="313"/>
      <c r="E11" s="25">
        <v>10</v>
      </c>
      <c r="F11" s="313"/>
      <c r="G11" s="18">
        <f>+C11+E11</f>
        <v>52</v>
      </c>
      <c r="H11" s="313"/>
      <c r="I11" s="498"/>
      <c r="J11" s="498"/>
      <c r="K11" s="499"/>
    </row>
    <row r="12" spans="1:19" ht="30" customHeight="1" x14ac:dyDescent="0.2">
      <c r="B12" s="2"/>
      <c r="C12" s="15"/>
      <c r="D12" s="15"/>
      <c r="E12" s="15"/>
      <c r="F12" s="15"/>
      <c r="G12" s="15"/>
      <c r="H12" s="15"/>
    </row>
  </sheetData>
  <sheetProtection sheet="1" formatColumns="0" formatRows="0"/>
  <mergeCells count="19">
    <mergeCell ref="C8:H8"/>
    <mergeCell ref="B6:K6"/>
    <mergeCell ref="B2:I2"/>
    <mergeCell ref="A8:A9"/>
    <mergeCell ref="B8:B9"/>
    <mergeCell ref="A10:A11"/>
    <mergeCell ref="A1:A4"/>
    <mergeCell ref="B1:I1"/>
    <mergeCell ref="H10:H11"/>
    <mergeCell ref="I8:K9"/>
    <mergeCell ref="D10:D11"/>
    <mergeCell ref="B3:I3"/>
    <mergeCell ref="J1:K1"/>
    <mergeCell ref="J2:K2"/>
    <mergeCell ref="J3:K3"/>
    <mergeCell ref="J4:K4"/>
    <mergeCell ref="I10:K11"/>
    <mergeCell ref="F10:F11"/>
    <mergeCell ref="B4:I4"/>
  </mergeCells>
  <pageMargins left="0.75" right="0.75" top="1" bottom="1" header="0" footer="0"/>
  <pageSetup orientation="portrait" horizontalDpi="4294967295"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64" zoomScaleNormal="100" workbookViewId="0">
      <selection activeCell="C72" sqref="C72:P72"/>
    </sheetView>
  </sheetViews>
  <sheetFormatPr baseColWidth="10" defaultColWidth="9.140625" defaultRowHeight="12.75" x14ac:dyDescent="0.2"/>
  <cols>
    <col min="1" max="1" width="1" style="27" customWidth="1"/>
    <col min="2" max="2" width="30" style="27" customWidth="1"/>
    <col min="3" max="3" width="16.85546875" style="27" customWidth="1"/>
    <col min="4" max="4" width="5" style="27" bestFit="1" customWidth="1"/>
    <col min="5" max="5" width="4.7109375" style="27" bestFit="1" customWidth="1"/>
    <col min="6" max="6" width="9.5703125" style="27" bestFit="1" customWidth="1"/>
    <col min="7" max="7" width="5.42578125" style="27" bestFit="1" customWidth="1"/>
    <col min="8" max="8" width="5.140625" style="27" bestFit="1" customWidth="1"/>
    <col min="9" max="9" width="9.5703125" style="27" bestFit="1" customWidth="1"/>
    <col min="10" max="10" width="4.140625" style="27" bestFit="1" customWidth="1"/>
    <col min="11" max="11" width="6.42578125" style="27" bestFit="1" customWidth="1"/>
    <col min="12" max="12" width="9.5703125" style="27" bestFit="1" customWidth="1"/>
    <col min="13" max="13" width="8.42578125" style="27" customWidth="1"/>
    <col min="14" max="14" width="6.42578125" style="27" customWidth="1"/>
    <col min="15" max="15" width="11" style="27" customWidth="1"/>
    <col min="16" max="16" width="12.140625" style="27" customWidth="1"/>
    <col min="17" max="18" width="11.7109375" style="27" customWidth="1"/>
    <col min="19" max="19" width="11.42578125" style="55" hidden="1" customWidth="1"/>
    <col min="20" max="16384" width="9.140625" style="27"/>
  </cols>
  <sheetData>
    <row r="1" spans="1:19" ht="3"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28">
        <v>0.9</v>
      </c>
    </row>
    <row r="3" spans="1:19" ht="15.75" customHeight="1" x14ac:dyDescent="0.2">
      <c r="A3" s="80"/>
      <c r="B3" s="294"/>
      <c r="C3" s="302" t="s">
        <v>59</v>
      </c>
      <c r="D3" s="303"/>
      <c r="E3" s="303"/>
      <c r="F3" s="303"/>
      <c r="G3" s="303"/>
      <c r="H3" s="303"/>
      <c r="I3" s="303"/>
      <c r="J3" s="303"/>
      <c r="K3" s="303"/>
      <c r="L3" s="303"/>
      <c r="M3" s="304"/>
      <c r="N3" s="305" t="s">
        <v>191</v>
      </c>
      <c r="O3" s="306"/>
      <c r="P3" s="307"/>
      <c r="S3" s="28">
        <v>0.89998999999999996</v>
      </c>
    </row>
    <row r="4" spans="1:19" ht="15.75" customHeight="1" x14ac:dyDescent="0.2">
      <c r="A4" s="80"/>
      <c r="B4" s="294"/>
      <c r="C4" s="302" t="s">
        <v>60</v>
      </c>
      <c r="D4" s="303"/>
      <c r="E4" s="303"/>
      <c r="F4" s="303"/>
      <c r="G4" s="303"/>
      <c r="H4" s="303"/>
      <c r="I4" s="303"/>
      <c r="J4" s="303"/>
      <c r="K4" s="303"/>
      <c r="L4" s="303"/>
      <c r="M4" s="304"/>
      <c r="N4" s="305" t="s">
        <v>192</v>
      </c>
      <c r="O4" s="306"/>
      <c r="P4" s="307"/>
      <c r="S4" s="28">
        <v>0.8</v>
      </c>
    </row>
    <row r="5" spans="1:19" ht="16.5" customHeight="1" thickBot="1" x14ac:dyDescent="0.25">
      <c r="A5" s="80"/>
      <c r="B5" s="295"/>
      <c r="C5" s="263" t="s">
        <v>61</v>
      </c>
      <c r="D5" s="264"/>
      <c r="E5" s="264"/>
      <c r="F5" s="264"/>
      <c r="G5" s="264"/>
      <c r="H5" s="264"/>
      <c r="I5" s="264"/>
      <c r="J5" s="264"/>
      <c r="K5" s="264"/>
      <c r="L5" s="264"/>
      <c r="M5" s="265"/>
      <c r="N5" s="266" t="s">
        <v>210</v>
      </c>
      <c r="O5" s="267"/>
      <c r="P5" s="268"/>
      <c r="S5" s="28">
        <v>0.79998999999999998</v>
      </c>
    </row>
    <row r="6" spans="1:19" ht="3" customHeight="1" thickBot="1" x14ac:dyDescent="0.25">
      <c r="A6" s="80"/>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6.75"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198</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ht="13.5" thickBot="1" x14ac:dyDescent="0.25">
      <c r="A12" s="144"/>
      <c r="B12" s="30" t="s">
        <v>0</v>
      </c>
      <c r="C12" s="172" t="s">
        <v>57</v>
      </c>
      <c r="D12" s="172"/>
      <c r="E12" s="172"/>
      <c r="F12" s="172"/>
      <c r="G12" s="172"/>
      <c r="H12" s="172"/>
      <c r="I12" s="172"/>
      <c r="J12" s="172"/>
      <c r="K12" s="172"/>
      <c r="L12" s="172"/>
      <c r="M12" s="172"/>
      <c r="N12" s="172"/>
      <c r="O12" s="172"/>
      <c r="P12" s="173"/>
      <c r="Q12" s="144"/>
    </row>
    <row r="13" spans="1:19" ht="4.5" customHeight="1" thickBot="1" x14ac:dyDescent="0.25">
      <c r="A13" s="144"/>
      <c r="B13" s="168"/>
      <c r="C13" s="169"/>
      <c r="D13" s="169"/>
      <c r="E13" s="169"/>
      <c r="F13" s="169"/>
      <c r="G13" s="169"/>
      <c r="H13" s="169"/>
      <c r="I13" s="169"/>
      <c r="J13" s="169"/>
      <c r="K13" s="169"/>
      <c r="L13" s="169"/>
      <c r="M13" s="169"/>
      <c r="N13" s="169"/>
      <c r="O13" s="169"/>
      <c r="P13" s="170"/>
      <c r="Q13" s="144"/>
    </row>
    <row r="14" spans="1:19" ht="13.5" thickBot="1" x14ac:dyDescent="0.25">
      <c r="A14" s="144"/>
      <c r="B14" s="30" t="s">
        <v>6</v>
      </c>
      <c r="C14" s="457" t="s">
        <v>166</v>
      </c>
      <c r="D14" s="458"/>
      <c r="E14" s="458"/>
      <c r="F14" s="458"/>
      <c r="G14" s="458"/>
      <c r="H14" s="458"/>
      <c r="I14" s="458"/>
      <c r="J14" s="458"/>
      <c r="K14" s="458"/>
      <c r="L14" s="458"/>
      <c r="M14" s="458"/>
      <c r="N14" s="458"/>
      <c r="O14" s="458"/>
      <c r="P14" s="459"/>
      <c r="Q14" s="144"/>
    </row>
    <row r="15" spans="1:19" ht="4.5" customHeight="1" thickBot="1" x14ac:dyDescent="0.25">
      <c r="A15" s="144"/>
      <c r="B15" s="177"/>
      <c r="C15" s="178"/>
      <c r="D15" s="178"/>
      <c r="E15" s="178"/>
      <c r="F15" s="178"/>
      <c r="G15" s="178"/>
      <c r="H15" s="178"/>
      <c r="I15" s="178"/>
      <c r="J15" s="178"/>
      <c r="K15" s="178"/>
      <c r="L15" s="178"/>
      <c r="M15" s="178"/>
      <c r="N15" s="178"/>
      <c r="O15" s="178"/>
      <c r="P15" s="179"/>
      <c r="Q15" s="144"/>
    </row>
    <row r="16" spans="1:19" ht="13.5" customHeight="1" thickBot="1" x14ac:dyDescent="0.25">
      <c r="A16" s="144"/>
      <c r="B16" s="30" t="s">
        <v>36</v>
      </c>
      <c r="C16" s="460" t="s">
        <v>165</v>
      </c>
      <c r="D16" s="461"/>
      <c r="E16" s="461"/>
      <c r="F16" s="461"/>
      <c r="G16" s="461"/>
      <c r="H16" s="461"/>
      <c r="I16" s="461"/>
      <c r="J16" s="461"/>
      <c r="K16" s="461"/>
      <c r="L16" s="461"/>
      <c r="M16" s="461"/>
      <c r="N16" s="461"/>
      <c r="O16" s="461"/>
      <c r="P16" s="462"/>
      <c r="Q16" s="144"/>
    </row>
    <row r="17" spans="1:17" ht="4.5" customHeight="1" thickBot="1" x14ac:dyDescent="0.25">
      <c r="A17" s="144"/>
      <c r="B17" s="177"/>
      <c r="C17" s="178"/>
      <c r="D17" s="178"/>
      <c r="E17" s="178"/>
      <c r="F17" s="178"/>
      <c r="G17" s="178"/>
      <c r="H17" s="178"/>
      <c r="I17" s="178"/>
      <c r="J17" s="178"/>
      <c r="K17" s="178"/>
      <c r="L17" s="178"/>
      <c r="M17" s="178"/>
      <c r="N17" s="178"/>
      <c r="O17" s="178"/>
      <c r="P17" s="179"/>
      <c r="Q17" s="144"/>
    </row>
    <row r="18" spans="1:17" ht="26.25" customHeight="1" thickBot="1" x14ac:dyDescent="0.25">
      <c r="A18" s="144"/>
      <c r="B18" s="30" t="s">
        <v>23</v>
      </c>
      <c r="C18" s="513" t="s">
        <v>227</v>
      </c>
      <c r="D18" s="514"/>
      <c r="E18" s="514"/>
      <c r="F18" s="514"/>
      <c r="G18" s="514"/>
      <c r="H18" s="514"/>
      <c r="I18" s="514"/>
      <c r="J18" s="514"/>
      <c r="K18" s="514"/>
      <c r="L18" s="514"/>
      <c r="M18" s="514"/>
      <c r="N18" s="514"/>
      <c r="O18" s="514"/>
      <c r="P18" s="515"/>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516" t="s">
        <v>164</v>
      </c>
      <c r="D22" s="517"/>
      <c r="E22" s="517"/>
      <c r="F22" s="517"/>
      <c r="G22" s="517"/>
      <c r="H22" s="517"/>
      <c r="I22" s="517"/>
      <c r="J22" s="517"/>
      <c r="K22" s="517"/>
      <c r="L22" s="517"/>
      <c r="M22" s="517"/>
      <c r="N22" s="517"/>
      <c r="O22" s="517"/>
      <c r="P22" s="518"/>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66.75" customHeight="1" thickBot="1" x14ac:dyDescent="0.25">
      <c r="A24" s="144"/>
      <c r="B24" s="30" t="s">
        <v>24</v>
      </c>
      <c r="C24" s="448" t="s">
        <v>163</v>
      </c>
      <c r="D24" s="449"/>
      <c r="E24" s="449"/>
      <c r="F24" s="449"/>
      <c r="G24" s="449"/>
      <c r="H24" s="449"/>
      <c r="I24" s="449"/>
      <c r="J24" s="449"/>
      <c r="K24" s="449"/>
      <c r="L24" s="449"/>
      <c r="M24" s="449"/>
      <c r="N24" s="449"/>
      <c r="O24" s="449"/>
      <c r="P24" s="450"/>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ht="13.5" customHeight="1" thickBot="1" x14ac:dyDescent="0.25">
      <c r="A26" s="144"/>
      <c r="B26" s="31" t="s">
        <v>2</v>
      </c>
      <c r="C26" s="451">
        <v>0.9</v>
      </c>
      <c r="D26" s="452"/>
      <c r="E26" s="452"/>
      <c r="F26" s="452"/>
      <c r="G26" s="452"/>
      <c r="H26" s="452"/>
      <c r="I26" s="452"/>
      <c r="J26" s="452"/>
      <c r="K26" s="452"/>
      <c r="L26" s="452"/>
      <c r="M26" s="452"/>
      <c r="N26" s="452"/>
      <c r="O26" s="452"/>
      <c r="P26" s="453"/>
      <c r="Q26" s="144"/>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ht="12.75" customHeight="1" thickBot="1" x14ac:dyDescent="0.25">
      <c r="A28" s="144"/>
      <c r="B28" s="31" t="s">
        <v>25</v>
      </c>
      <c r="C28" s="32" t="s">
        <v>26</v>
      </c>
      <c r="D28" s="192" t="s">
        <v>200</v>
      </c>
      <c r="E28" s="187"/>
      <c r="F28" s="187"/>
      <c r="G28" s="188"/>
      <c r="H28" s="193" t="s">
        <v>27</v>
      </c>
      <c r="I28" s="193"/>
      <c r="J28" s="193"/>
      <c r="K28" s="192" t="s">
        <v>201</v>
      </c>
      <c r="L28" s="187"/>
      <c r="M28" s="188"/>
      <c r="N28" s="194" t="s">
        <v>28</v>
      </c>
      <c r="O28" s="195"/>
      <c r="P28" s="79" t="s">
        <v>202</v>
      </c>
      <c r="Q28" s="144"/>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101</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447" t="s">
        <v>70</v>
      </c>
      <c r="D32" s="172"/>
      <c r="E32" s="172"/>
      <c r="F32" s="172"/>
      <c r="G32" s="172"/>
      <c r="H32" s="172"/>
      <c r="I32" s="172"/>
      <c r="J32" s="172"/>
      <c r="K32" s="172"/>
      <c r="L32" s="172"/>
      <c r="M32" s="172"/>
      <c r="N32" s="172"/>
      <c r="O32" s="172"/>
      <c r="P32" s="173"/>
      <c r="Q32" s="144"/>
    </row>
    <row r="33" spans="1:19" ht="4.5" customHeight="1" thickBot="1" x14ac:dyDescent="0.25">
      <c r="A33" s="144"/>
      <c r="B33" s="177"/>
      <c r="C33" s="178"/>
      <c r="D33" s="178"/>
      <c r="E33" s="178"/>
      <c r="F33" s="178"/>
      <c r="G33" s="178"/>
      <c r="H33" s="178"/>
      <c r="I33" s="178"/>
      <c r="J33" s="178"/>
      <c r="K33" s="178"/>
      <c r="L33" s="178"/>
      <c r="M33" s="178"/>
      <c r="N33" s="178"/>
      <c r="O33" s="178"/>
      <c r="P33" s="179"/>
      <c r="Q33" s="144"/>
    </row>
    <row r="34" spans="1:19" ht="13.5" thickBot="1" x14ac:dyDescent="0.25">
      <c r="A34" s="144"/>
      <c r="B34" s="33" t="s">
        <v>35</v>
      </c>
      <c r="C34" s="447" t="s">
        <v>70</v>
      </c>
      <c r="D34" s="172"/>
      <c r="E34" s="172"/>
      <c r="F34" s="172"/>
      <c r="G34" s="172"/>
      <c r="H34" s="172"/>
      <c r="I34" s="172"/>
      <c r="J34" s="172"/>
      <c r="K34" s="172"/>
      <c r="L34" s="172"/>
      <c r="M34" s="172"/>
      <c r="N34" s="172"/>
      <c r="O34" s="172"/>
      <c r="P34" s="173"/>
      <c r="Q34" s="144"/>
    </row>
    <row r="35" spans="1:19" ht="4.5" customHeight="1" thickBot="1" x14ac:dyDescent="0.25">
      <c r="A35" s="144"/>
      <c r="B35" s="168"/>
      <c r="C35" s="169"/>
      <c r="D35" s="169"/>
      <c r="E35" s="169"/>
      <c r="F35" s="169"/>
      <c r="G35" s="169"/>
      <c r="H35" s="169"/>
      <c r="I35" s="169"/>
      <c r="J35" s="169"/>
      <c r="K35" s="169"/>
      <c r="L35" s="169"/>
      <c r="M35" s="169"/>
      <c r="N35" s="169"/>
      <c r="O35" s="169"/>
      <c r="P35" s="170"/>
      <c r="Q35" s="144"/>
    </row>
    <row r="36" spans="1:19" ht="16.5" customHeight="1" thickBot="1" x14ac:dyDescent="0.25">
      <c r="A36" s="144"/>
      <c r="B36" s="33" t="s">
        <v>63</v>
      </c>
      <c r="C36" s="171" t="s">
        <v>69</v>
      </c>
      <c r="D36" s="172"/>
      <c r="E36" s="172"/>
      <c r="F36" s="172"/>
      <c r="G36" s="172"/>
      <c r="H36" s="172"/>
      <c r="I36" s="172"/>
      <c r="J36" s="172"/>
      <c r="K36" s="172"/>
      <c r="L36" s="172"/>
      <c r="M36" s="172"/>
      <c r="N36" s="172"/>
      <c r="O36" s="172"/>
      <c r="P36" s="173"/>
      <c r="Q36" s="144"/>
    </row>
    <row r="37" spans="1:19" ht="4.5" customHeight="1" thickBot="1" x14ac:dyDescent="0.25">
      <c r="A37" s="144"/>
      <c r="B37" s="34"/>
      <c r="C37" s="34"/>
      <c r="D37" s="34"/>
      <c r="E37" s="34"/>
      <c r="F37" s="34"/>
      <c r="G37" s="34"/>
      <c r="H37" s="34"/>
      <c r="I37" s="34"/>
      <c r="J37" s="34"/>
      <c r="K37" s="34"/>
      <c r="L37" s="34"/>
      <c r="M37" s="34"/>
      <c r="N37" s="34"/>
      <c r="O37" s="34"/>
      <c r="P37" s="34"/>
      <c r="Q37" s="144"/>
    </row>
    <row r="38" spans="1:19" ht="13.5" thickBot="1" x14ac:dyDescent="0.25">
      <c r="A38" s="144"/>
      <c r="B38" s="269" t="s">
        <v>29</v>
      </c>
      <c r="C38" s="270"/>
      <c r="D38" s="270"/>
      <c r="E38" s="270"/>
      <c r="F38" s="270"/>
      <c r="G38" s="270"/>
      <c r="H38" s="270"/>
      <c r="I38" s="270"/>
      <c r="J38" s="270"/>
      <c r="K38" s="270"/>
      <c r="L38" s="270"/>
      <c r="M38" s="270"/>
      <c r="N38" s="270"/>
      <c r="O38" s="271"/>
      <c r="P38" s="272"/>
      <c r="Q38" s="144"/>
    </row>
    <row r="39" spans="1:19" x14ac:dyDescent="0.2">
      <c r="A39" s="144"/>
      <c r="B39" s="35" t="s">
        <v>34</v>
      </c>
      <c r="C39" s="269" t="s">
        <v>30</v>
      </c>
      <c r="D39" s="270"/>
      <c r="E39" s="270"/>
      <c r="F39" s="270"/>
      <c r="G39" s="272"/>
      <c r="H39" s="269" t="s">
        <v>7</v>
      </c>
      <c r="I39" s="270"/>
      <c r="J39" s="270"/>
      <c r="K39" s="270"/>
      <c r="L39" s="272"/>
      <c r="M39" s="269" t="s">
        <v>31</v>
      </c>
      <c r="N39" s="270"/>
      <c r="O39" s="271"/>
      <c r="P39" s="272"/>
      <c r="Q39" s="144"/>
    </row>
    <row r="40" spans="1:19" ht="54" customHeight="1" x14ac:dyDescent="0.2">
      <c r="A40" s="144"/>
      <c r="B40" s="128" t="s">
        <v>162</v>
      </c>
      <c r="C40" s="510" t="s">
        <v>153</v>
      </c>
      <c r="D40" s="511"/>
      <c r="E40" s="511"/>
      <c r="F40" s="511"/>
      <c r="G40" s="512"/>
      <c r="H40" s="260" t="s">
        <v>107</v>
      </c>
      <c r="I40" s="260"/>
      <c r="J40" s="260"/>
      <c r="K40" s="260"/>
      <c r="L40" s="260"/>
      <c r="M40" s="261" t="s">
        <v>152</v>
      </c>
      <c r="N40" s="261"/>
      <c r="O40" s="261"/>
      <c r="P40" s="262"/>
      <c r="Q40" s="144"/>
    </row>
    <row r="41" spans="1:19" ht="55.5" customHeight="1" x14ac:dyDescent="0.2">
      <c r="A41" s="144"/>
      <c r="B41" s="37" t="s">
        <v>161</v>
      </c>
      <c r="C41" s="510" t="s">
        <v>153</v>
      </c>
      <c r="D41" s="511"/>
      <c r="E41" s="511"/>
      <c r="F41" s="511"/>
      <c r="G41" s="512"/>
      <c r="H41" s="260" t="s">
        <v>107</v>
      </c>
      <c r="I41" s="260"/>
      <c r="J41" s="260"/>
      <c r="K41" s="260"/>
      <c r="L41" s="260"/>
      <c r="M41" s="261" t="s">
        <v>152</v>
      </c>
      <c r="N41" s="261"/>
      <c r="O41" s="261"/>
      <c r="P41" s="262"/>
      <c r="Q41" s="144"/>
    </row>
    <row r="42" spans="1:19" ht="13.5" hidden="1" customHeight="1" x14ac:dyDescent="0.2">
      <c r="A42" s="144"/>
      <c r="B42" s="63"/>
      <c r="C42" s="443"/>
      <c r="D42" s="443"/>
      <c r="E42" s="443"/>
      <c r="F42" s="443"/>
      <c r="G42" s="443"/>
      <c r="H42" s="443"/>
      <c r="I42" s="443"/>
      <c r="J42" s="443"/>
      <c r="K42" s="443"/>
      <c r="L42" s="443"/>
      <c r="M42" s="443"/>
      <c r="N42" s="443"/>
      <c r="O42" s="443"/>
      <c r="P42" s="444"/>
      <c r="Q42" s="144"/>
    </row>
    <row r="43" spans="1:19" ht="12.75" hidden="1" customHeight="1" x14ac:dyDescent="0.2">
      <c r="A43" s="144"/>
      <c r="B43" s="63"/>
      <c r="C43" s="443"/>
      <c r="D43" s="443"/>
      <c r="E43" s="443"/>
      <c r="F43" s="443"/>
      <c r="G43" s="443"/>
      <c r="H43" s="443"/>
      <c r="I43" s="443"/>
      <c r="J43" s="443"/>
      <c r="K43" s="443"/>
      <c r="L43" s="443"/>
      <c r="M43" s="443"/>
      <c r="N43" s="443"/>
      <c r="O43" s="443"/>
      <c r="P43" s="444"/>
      <c r="Q43" s="144"/>
    </row>
    <row r="44" spans="1:19" ht="11.25" hidden="1" customHeight="1" thickBot="1" x14ac:dyDescent="0.25">
      <c r="A44" s="144"/>
      <c r="B44" s="40"/>
      <c r="C44" s="441"/>
      <c r="D44" s="441"/>
      <c r="E44" s="441"/>
      <c r="F44" s="441"/>
      <c r="G44" s="441"/>
      <c r="H44" s="441"/>
      <c r="I44" s="441"/>
      <c r="J44" s="441"/>
      <c r="K44" s="441"/>
      <c r="L44" s="441"/>
      <c r="M44" s="441"/>
      <c r="N44" s="441"/>
      <c r="O44" s="441"/>
      <c r="P44" s="442"/>
      <c r="Q44" s="144"/>
    </row>
    <row r="45" spans="1:19" ht="4.5" customHeight="1" thickBot="1" x14ac:dyDescent="0.25">
      <c r="A45" s="144"/>
      <c r="B45" s="41"/>
      <c r="C45" s="41"/>
      <c r="D45" s="41"/>
      <c r="E45" s="41"/>
      <c r="F45" s="41"/>
      <c r="G45" s="41"/>
      <c r="H45" s="41"/>
      <c r="I45" s="41"/>
      <c r="J45" s="41"/>
      <c r="K45" s="41"/>
      <c r="L45" s="41"/>
      <c r="M45" s="41"/>
      <c r="N45" s="41"/>
      <c r="O45" s="41"/>
      <c r="P45" s="41"/>
      <c r="Q45" s="144"/>
    </row>
    <row r="46" spans="1:19" s="38" customFormat="1" ht="21.75" customHeight="1" thickBot="1" x14ac:dyDescent="0.25">
      <c r="A46" s="36"/>
      <c r="B46" s="531" t="s">
        <v>8</v>
      </c>
      <c r="C46" s="532"/>
      <c r="D46" s="532"/>
      <c r="E46" s="532"/>
      <c r="F46" s="532"/>
      <c r="G46" s="532"/>
      <c r="H46" s="532"/>
      <c r="I46" s="532"/>
      <c r="J46" s="532"/>
      <c r="K46" s="532"/>
      <c r="L46" s="532"/>
      <c r="M46" s="532"/>
      <c r="N46" s="532"/>
      <c r="O46" s="532"/>
      <c r="P46" s="533"/>
      <c r="Q46" s="36"/>
      <c r="S46" s="124"/>
    </row>
    <row r="47" spans="1:19" ht="4.5" customHeight="1" thickBot="1" x14ac:dyDescent="0.25">
      <c r="A47" s="144"/>
      <c r="B47" s="42"/>
      <c r="C47" s="34"/>
      <c r="D47" s="34"/>
      <c r="E47" s="34"/>
      <c r="F47" s="34"/>
      <c r="G47" s="34"/>
      <c r="H47" s="34"/>
      <c r="I47" s="34"/>
      <c r="J47" s="34"/>
      <c r="K47" s="34"/>
      <c r="L47" s="34"/>
      <c r="M47" s="34"/>
      <c r="N47" s="34"/>
      <c r="O47" s="34"/>
      <c r="P47" s="43"/>
      <c r="Q47" s="144"/>
    </row>
    <row r="48" spans="1:19"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ht="15.75" thickBot="1" x14ac:dyDescent="0.25">
      <c r="A49" s="144"/>
      <c r="B49" s="254"/>
      <c r="C49" s="48" t="s">
        <v>10</v>
      </c>
      <c r="D49" s="49"/>
      <c r="E49" s="49"/>
      <c r="F49" s="75">
        <f>RegSolicitudesAtendidas!D10</f>
        <v>1</v>
      </c>
      <c r="G49" s="49"/>
      <c r="H49" s="49"/>
      <c r="I49" s="75">
        <f>RegSolicitudesAtendidas!F10</f>
        <v>1</v>
      </c>
      <c r="J49" s="49"/>
      <c r="K49" s="49"/>
      <c r="L49" s="75">
        <f>RegSolicitudesAtendidas!H10</f>
        <v>1</v>
      </c>
      <c r="M49" s="49"/>
      <c r="N49" s="49"/>
      <c r="O49" s="75">
        <f>RegSolicitudesAtendidas!J10</f>
        <v>1</v>
      </c>
      <c r="P49" s="75">
        <f>RegSolicitudesAtendidas!L10</f>
        <v>1</v>
      </c>
      <c r="Q49" s="144"/>
    </row>
    <row r="50" spans="1:17" ht="4.5" customHeight="1" thickBot="1" x14ac:dyDescent="0.25">
      <c r="A50" s="144"/>
      <c r="B50" s="50">
        <v>0.9</v>
      </c>
      <c r="C50" s="51"/>
      <c r="D50" s="51"/>
      <c r="E50" s="51"/>
      <c r="F50" s="51">
        <v>0.9</v>
      </c>
      <c r="G50" s="51"/>
      <c r="H50" s="51"/>
      <c r="I50" s="51">
        <v>0.9</v>
      </c>
      <c r="J50" s="51"/>
      <c r="K50" s="51"/>
      <c r="L50" s="51">
        <v>0.9</v>
      </c>
      <c r="M50" s="51"/>
      <c r="N50" s="51"/>
      <c r="O50" s="51">
        <v>0.9</v>
      </c>
      <c r="P50" s="51">
        <v>0.9</v>
      </c>
      <c r="Q50" s="144"/>
    </row>
    <row r="51" spans="1:17" ht="22.5" customHeight="1" thickBot="1" x14ac:dyDescent="0.25">
      <c r="A51" s="144"/>
      <c r="B51" s="531" t="s">
        <v>33</v>
      </c>
      <c r="C51" s="532"/>
      <c r="D51" s="532"/>
      <c r="E51" s="532"/>
      <c r="F51" s="532"/>
      <c r="G51" s="532"/>
      <c r="H51" s="532"/>
      <c r="I51" s="532"/>
      <c r="J51" s="532"/>
      <c r="K51" s="532"/>
      <c r="L51" s="532"/>
      <c r="M51" s="532"/>
      <c r="N51" s="532"/>
      <c r="O51" s="532"/>
      <c r="P51" s="533"/>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9" x14ac:dyDescent="0.2">
      <c r="A65" s="144"/>
      <c r="B65" s="228"/>
      <c r="C65" s="229"/>
      <c r="D65" s="229"/>
      <c r="E65" s="229"/>
      <c r="F65" s="229"/>
      <c r="G65" s="229"/>
      <c r="H65" s="229"/>
      <c r="I65" s="229"/>
      <c r="J65" s="229"/>
      <c r="K65" s="229"/>
      <c r="L65" s="229"/>
      <c r="M65" s="229"/>
      <c r="N65" s="229"/>
      <c r="O65" s="229"/>
      <c r="P65" s="230"/>
      <c r="Q65" s="144"/>
    </row>
    <row r="66" spans="1:19" x14ac:dyDescent="0.2">
      <c r="A66" s="144"/>
      <c r="B66" s="228"/>
      <c r="C66" s="229"/>
      <c r="D66" s="229"/>
      <c r="E66" s="229"/>
      <c r="F66" s="229"/>
      <c r="G66" s="229"/>
      <c r="H66" s="229"/>
      <c r="I66" s="229"/>
      <c r="J66" s="229"/>
      <c r="K66" s="229"/>
      <c r="L66" s="229"/>
      <c r="M66" s="229"/>
      <c r="N66" s="229"/>
      <c r="O66" s="229"/>
      <c r="P66" s="230"/>
      <c r="Q66" s="144"/>
    </row>
    <row r="67" spans="1:19" ht="13.5" thickBot="1" x14ac:dyDescent="0.25">
      <c r="A67" s="144"/>
      <c r="B67" s="231"/>
      <c r="C67" s="232"/>
      <c r="D67" s="232"/>
      <c r="E67" s="232"/>
      <c r="F67" s="232"/>
      <c r="G67" s="232"/>
      <c r="H67" s="232"/>
      <c r="I67" s="232"/>
      <c r="J67" s="232"/>
      <c r="K67" s="232"/>
      <c r="L67" s="232"/>
      <c r="M67" s="232"/>
      <c r="N67" s="232"/>
      <c r="O67" s="232"/>
      <c r="P67" s="233"/>
      <c r="Q67" s="144"/>
    </row>
    <row r="68" spans="1:19" s="6" customFormat="1" ht="4.5" customHeight="1" thickBot="1" x14ac:dyDescent="0.25">
      <c r="A68" s="234"/>
      <c r="B68" s="234"/>
      <c r="C68" s="234"/>
      <c r="D68" s="234"/>
      <c r="E68" s="234"/>
      <c r="F68" s="234"/>
      <c r="G68" s="234"/>
      <c r="H68" s="234"/>
      <c r="I68" s="234"/>
      <c r="J68" s="234"/>
      <c r="K68" s="234"/>
      <c r="L68" s="234"/>
      <c r="M68" s="234"/>
      <c r="N68" s="234"/>
      <c r="O68" s="234"/>
      <c r="P68" s="234"/>
      <c r="Q68" s="234"/>
      <c r="S68" s="64"/>
    </row>
    <row r="69" spans="1:19" x14ac:dyDescent="0.2">
      <c r="A69" s="144"/>
      <c r="B69" s="246" t="s">
        <v>5</v>
      </c>
      <c r="C69" s="438" t="s">
        <v>118</v>
      </c>
      <c r="D69" s="439"/>
      <c r="E69" s="439"/>
      <c r="F69" s="439"/>
      <c r="G69" s="439"/>
      <c r="H69" s="439"/>
      <c r="I69" s="439"/>
      <c r="J69" s="439"/>
      <c r="K69" s="439"/>
      <c r="L69" s="439"/>
      <c r="M69" s="439"/>
      <c r="N69" s="439"/>
      <c r="O69" s="439"/>
      <c r="P69" s="440"/>
      <c r="Q69" s="144"/>
      <c r="S69" s="27"/>
    </row>
    <row r="70" spans="1:19" ht="102.75" customHeight="1" x14ac:dyDescent="0.2">
      <c r="A70" s="144"/>
      <c r="B70" s="247"/>
      <c r="C70" s="222" t="s">
        <v>241</v>
      </c>
      <c r="D70" s="519"/>
      <c r="E70" s="519"/>
      <c r="F70" s="519"/>
      <c r="G70" s="519"/>
      <c r="H70" s="519"/>
      <c r="I70" s="519"/>
      <c r="J70" s="519"/>
      <c r="K70" s="519"/>
      <c r="L70" s="519"/>
      <c r="M70" s="519"/>
      <c r="N70" s="519"/>
      <c r="O70" s="519"/>
      <c r="P70" s="520"/>
      <c r="Q70" s="144"/>
      <c r="S70" s="27"/>
    </row>
    <row r="71" spans="1:19" x14ac:dyDescent="0.2">
      <c r="A71" s="144"/>
      <c r="B71" s="247"/>
      <c r="C71" s="432" t="s">
        <v>117</v>
      </c>
      <c r="D71" s="433"/>
      <c r="E71" s="433"/>
      <c r="F71" s="433"/>
      <c r="G71" s="433"/>
      <c r="H71" s="433"/>
      <c r="I71" s="433"/>
      <c r="J71" s="433"/>
      <c r="K71" s="433"/>
      <c r="L71" s="433"/>
      <c r="M71" s="433"/>
      <c r="N71" s="433"/>
      <c r="O71" s="433"/>
      <c r="P71" s="434"/>
      <c r="Q71" s="144"/>
      <c r="S71" s="27"/>
    </row>
    <row r="72" spans="1:19" ht="99" customHeight="1" thickBot="1" x14ac:dyDescent="0.25">
      <c r="A72" s="144"/>
      <c r="B72" s="248"/>
      <c r="C72" s="521" t="s">
        <v>242</v>
      </c>
      <c r="D72" s="522"/>
      <c r="E72" s="522"/>
      <c r="F72" s="522"/>
      <c r="G72" s="522"/>
      <c r="H72" s="522"/>
      <c r="I72" s="522"/>
      <c r="J72" s="522"/>
      <c r="K72" s="522"/>
      <c r="L72" s="522"/>
      <c r="M72" s="522"/>
      <c r="N72" s="522"/>
      <c r="O72" s="522"/>
      <c r="P72" s="523"/>
      <c r="Q72" s="144"/>
      <c r="S72" s="27"/>
    </row>
    <row r="73" spans="1:19" ht="26.25" thickBot="1" x14ac:dyDescent="0.25">
      <c r="A73" s="144"/>
      <c r="B73" s="53" t="s">
        <v>62</v>
      </c>
      <c r="C73" s="238" t="s">
        <v>175</v>
      </c>
      <c r="D73" s="239"/>
      <c r="E73" s="239"/>
      <c r="F73" s="239"/>
      <c r="G73" s="239"/>
      <c r="H73" s="239"/>
      <c r="I73" s="239"/>
      <c r="J73" s="239"/>
      <c r="K73" s="239"/>
      <c r="L73" s="239"/>
      <c r="M73" s="239"/>
      <c r="N73" s="239"/>
      <c r="O73" s="239"/>
      <c r="P73" s="240"/>
      <c r="Q73" s="144"/>
    </row>
    <row r="74" spans="1:19" ht="27.75" customHeight="1" thickBot="1" x14ac:dyDescent="0.25">
      <c r="A74" s="144"/>
      <c r="B74" s="53" t="s">
        <v>75</v>
      </c>
      <c r="C74" s="241"/>
      <c r="D74" s="241"/>
      <c r="E74" s="241"/>
      <c r="F74" s="241"/>
      <c r="G74" s="241"/>
      <c r="H74" s="241"/>
      <c r="I74" s="241"/>
      <c r="J74" s="241"/>
      <c r="K74" s="241"/>
      <c r="L74" s="241"/>
      <c r="M74" s="241"/>
      <c r="N74" s="241"/>
      <c r="O74" s="241"/>
      <c r="P74" s="242"/>
      <c r="Q74" s="144"/>
    </row>
    <row r="77" spans="1:19" ht="39" customHeight="1" x14ac:dyDescent="0.2">
      <c r="C77" s="54"/>
    </row>
    <row r="78" spans="1:19" ht="9.6" hidden="1" customHeight="1" x14ac:dyDescent="0.2">
      <c r="C78" s="27">
        <v>2021</v>
      </c>
    </row>
    <row r="79" spans="1:19" ht="10.15" hidden="1" customHeight="1" x14ac:dyDescent="0.2">
      <c r="C79" s="27">
        <v>2022</v>
      </c>
    </row>
    <row r="80" spans="1:19" ht="13.15" hidden="1" customHeight="1" x14ac:dyDescent="0.2">
      <c r="C80" s="27">
        <v>2023</v>
      </c>
    </row>
    <row r="85" s="55" customFormat="1" x14ac:dyDescent="0.2"/>
    <row r="86" s="55" customFormat="1" x14ac:dyDescent="0.2"/>
    <row r="87" s="55" customFormat="1" x14ac:dyDescent="0.2"/>
    <row r="88" s="55" customFormat="1" x14ac:dyDescent="0.2"/>
    <row r="89" s="55" customFormat="1" x14ac:dyDescent="0.2"/>
    <row r="90" s="55" customFormat="1" x14ac:dyDescent="0.2"/>
    <row r="91" s="55" customFormat="1" x14ac:dyDescent="0.2"/>
    <row r="92" s="55" customFormat="1" x14ac:dyDescent="0.2"/>
    <row r="93" s="55" customFormat="1" x14ac:dyDescent="0.2"/>
    <row r="94" s="55" customFormat="1" x14ac:dyDescent="0.2"/>
    <row r="95" s="55" customFormat="1" x14ac:dyDescent="0.2"/>
    <row r="96" s="55" customFormat="1" x14ac:dyDescent="0.2"/>
    <row r="97" spans="2:17" s="55" customFormat="1" x14ac:dyDescent="0.2"/>
    <row r="98" spans="2:17" s="55" customFormat="1" x14ac:dyDescent="0.2"/>
    <row r="99" spans="2:17" s="55" customFormat="1" x14ac:dyDescent="0.2">
      <c r="B99" s="55" t="s">
        <v>39</v>
      </c>
      <c r="C99" s="55" t="s">
        <v>38</v>
      </c>
      <c r="D99" s="55" t="s">
        <v>40</v>
      </c>
      <c r="Q99" s="57" t="s">
        <v>68</v>
      </c>
    </row>
    <row r="100" spans="2:17" s="55" customFormat="1" x14ac:dyDescent="0.2">
      <c r="B100" s="57" t="s">
        <v>41</v>
      </c>
      <c r="C100" s="57" t="s">
        <v>43</v>
      </c>
      <c r="D100" s="58" t="s">
        <v>86</v>
      </c>
      <c r="M100" s="57" t="s">
        <v>65</v>
      </c>
      <c r="Q100" s="57" t="s">
        <v>69</v>
      </c>
    </row>
    <row r="101" spans="2:17" s="55" customFormat="1" x14ac:dyDescent="0.2">
      <c r="B101" s="57" t="s">
        <v>77</v>
      </c>
      <c r="C101" s="57" t="s">
        <v>44</v>
      </c>
      <c r="D101" s="58" t="s">
        <v>87</v>
      </c>
      <c r="M101" s="57" t="s">
        <v>67</v>
      </c>
      <c r="Q101" s="57" t="s">
        <v>71</v>
      </c>
    </row>
    <row r="102" spans="2:17" s="55" customFormat="1" x14ac:dyDescent="0.2">
      <c r="B102" s="57" t="s">
        <v>42</v>
      </c>
      <c r="C102" s="57" t="s">
        <v>45</v>
      </c>
      <c r="D102" s="58" t="s">
        <v>88</v>
      </c>
      <c r="M102" s="57" t="s">
        <v>76</v>
      </c>
      <c r="Q102" s="57" t="s">
        <v>70</v>
      </c>
    </row>
    <row r="103" spans="2:17" s="55" customFormat="1" x14ac:dyDescent="0.2">
      <c r="C103" s="57" t="s">
        <v>46</v>
      </c>
      <c r="D103" s="58" t="s">
        <v>89</v>
      </c>
      <c r="M103" s="57"/>
      <c r="Q103" s="57" t="s">
        <v>72</v>
      </c>
    </row>
    <row r="104" spans="2:17" s="55" customFormat="1" x14ac:dyDescent="0.2">
      <c r="C104" s="57" t="s">
        <v>47</v>
      </c>
      <c r="D104" s="58" t="s">
        <v>90</v>
      </c>
      <c r="N104" s="55" t="s">
        <v>66</v>
      </c>
      <c r="Q104" s="57" t="s">
        <v>73</v>
      </c>
    </row>
    <row r="105" spans="2:17" s="55" customFormat="1" x14ac:dyDescent="0.2">
      <c r="C105" s="57" t="s">
        <v>48</v>
      </c>
      <c r="D105" s="58" t="s">
        <v>91</v>
      </c>
    </row>
    <row r="106" spans="2:17" s="55" customFormat="1" x14ac:dyDescent="0.2">
      <c r="C106" s="57" t="s">
        <v>49</v>
      </c>
      <c r="D106" s="58" t="s">
        <v>57</v>
      </c>
    </row>
    <row r="107" spans="2:17" s="55" customFormat="1" x14ac:dyDescent="0.2">
      <c r="D107" s="58" t="s">
        <v>56</v>
      </c>
    </row>
    <row r="108" spans="2:17" s="55" customFormat="1" x14ac:dyDescent="0.2">
      <c r="D108" s="58" t="s">
        <v>51</v>
      </c>
    </row>
    <row r="109" spans="2:17" s="55" customFormat="1" x14ac:dyDescent="0.2">
      <c r="D109" s="58" t="s">
        <v>50</v>
      </c>
      <c r="Q109" s="57">
        <v>2015</v>
      </c>
    </row>
    <row r="110" spans="2:17" s="55" customFormat="1" ht="12.75" customHeight="1" x14ac:dyDescent="0.2">
      <c r="D110" s="58" t="s">
        <v>53</v>
      </c>
      <c r="Q110" s="57">
        <v>2016</v>
      </c>
    </row>
    <row r="111" spans="2:17" s="55" customFormat="1" x14ac:dyDescent="0.2">
      <c r="D111" s="58" t="s">
        <v>52</v>
      </c>
      <c r="Q111" s="57">
        <v>2017</v>
      </c>
    </row>
    <row r="112" spans="2:17" s="55" customFormat="1" x14ac:dyDescent="0.2">
      <c r="D112" s="58" t="s">
        <v>54</v>
      </c>
      <c r="Q112" s="57">
        <v>2018</v>
      </c>
    </row>
    <row r="113" spans="2:4" s="55" customFormat="1" x14ac:dyDescent="0.2">
      <c r="D113" s="58" t="s">
        <v>92</v>
      </c>
    </row>
    <row r="114" spans="2:4" s="55" customFormat="1" x14ac:dyDescent="0.2">
      <c r="D114" s="58" t="s">
        <v>79</v>
      </c>
    </row>
    <row r="115" spans="2:4" s="55" customFormat="1" x14ac:dyDescent="0.2">
      <c r="B115" s="59"/>
      <c r="D115" s="58" t="s">
        <v>80</v>
      </c>
    </row>
    <row r="116" spans="2:4" s="55" customFormat="1" x14ac:dyDescent="0.2">
      <c r="B116" s="59"/>
      <c r="D116" s="58" t="s">
        <v>78</v>
      </c>
    </row>
    <row r="117" spans="2:4" s="55" customFormat="1" x14ac:dyDescent="0.2">
      <c r="B117" s="59"/>
      <c r="D117" s="58" t="s">
        <v>93</v>
      </c>
    </row>
    <row r="118" spans="2:4" s="55" customFormat="1" x14ac:dyDescent="0.2">
      <c r="B118" s="59"/>
      <c r="D118" s="58" t="s">
        <v>94</v>
      </c>
    </row>
    <row r="119" spans="2:4" s="55" customFormat="1" x14ac:dyDescent="0.2">
      <c r="B119" s="59"/>
      <c r="D119" s="58" t="s">
        <v>95</v>
      </c>
    </row>
    <row r="120" spans="2:4" s="55" customFormat="1" x14ac:dyDescent="0.2">
      <c r="B120" s="59"/>
      <c r="D120" s="58" t="s">
        <v>96</v>
      </c>
    </row>
    <row r="121" spans="2:4" s="55" customFormat="1" x14ac:dyDescent="0.2">
      <c r="B121" s="59"/>
      <c r="D121" s="58" t="s">
        <v>97</v>
      </c>
    </row>
    <row r="122" spans="2:4" s="55" customFormat="1" x14ac:dyDescent="0.2">
      <c r="B122" s="60"/>
      <c r="D122" s="58" t="s">
        <v>98</v>
      </c>
    </row>
    <row r="123" spans="2:4" s="55" customFormat="1" x14ac:dyDescent="0.2">
      <c r="B123" s="60"/>
      <c r="D123" s="58" t="s">
        <v>99</v>
      </c>
    </row>
    <row r="124" spans="2:4" s="55" customFormat="1" x14ac:dyDescent="0.2">
      <c r="D124" s="58" t="s">
        <v>100</v>
      </c>
    </row>
    <row r="125" spans="2:4" s="55" customFormat="1" x14ac:dyDescent="0.2">
      <c r="B125" s="60"/>
      <c r="D125" s="58" t="s">
        <v>55</v>
      </c>
    </row>
    <row r="126" spans="2:4" s="55" customFormat="1" x14ac:dyDescent="0.2">
      <c r="B126" s="60"/>
    </row>
    <row r="127" spans="2:4" s="55" customFormat="1" x14ac:dyDescent="0.2">
      <c r="B127" s="60"/>
    </row>
    <row r="128" spans="2:4" s="55" customFormat="1" x14ac:dyDescent="0.2">
      <c r="B128" s="60"/>
    </row>
    <row r="129" spans="2:2" s="55" customFormat="1" x14ac:dyDescent="0.2">
      <c r="B129" s="165" t="s">
        <v>225</v>
      </c>
    </row>
    <row r="130" spans="2:2" s="55" customFormat="1" x14ac:dyDescent="0.2">
      <c r="B130" s="165" t="s">
        <v>226</v>
      </c>
    </row>
    <row r="131" spans="2:2" s="55" customFormat="1" x14ac:dyDescent="0.2">
      <c r="B131" s="165" t="s">
        <v>227</v>
      </c>
    </row>
    <row r="132" spans="2:2" s="55" customFormat="1" x14ac:dyDescent="0.2">
      <c r="B132" s="165" t="s">
        <v>228</v>
      </c>
    </row>
    <row r="133" spans="2:2" s="55" customFormat="1" x14ac:dyDescent="0.2">
      <c r="B133" s="166" t="s">
        <v>229</v>
      </c>
    </row>
    <row r="134" spans="2:2" s="28" customFormat="1" x14ac:dyDescent="0.2">
      <c r="B134" s="61"/>
    </row>
    <row r="135" spans="2:2" s="28" customFormat="1" x14ac:dyDescent="0.2">
      <c r="B135" s="61"/>
    </row>
    <row r="136" spans="2:2" s="28" customFormat="1" x14ac:dyDescent="0.2">
      <c r="B136" s="61"/>
    </row>
    <row r="137" spans="2:2" s="28" customFormat="1" x14ac:dyDescent="0.2">
      <c r="B137" s="61"/>
    </row>
    <row r="138" spans="2:2" s="28" customFormat="1" x14ac:dyDescent="0.2">
      <c r="B138" s="61"/>
    </row>
    <row r="139" spans="2:2" s="28" customFormat="1" x14ac:dyDescent="0.2">
      <c r="B139" s="61"/>
    </row>
    <row r="140" spans="2:2" s="28" customFormat="1" x14ac:dyDescent="0.2">
      <c r="B140" s="61"/>
    </row>
    <row r="141" spans="2:2" s="28" customFormat="1" x14ac:dyDescent="0.2">
      <c r="B141" s="61"/>
    </row>
    <row r="142" spans="2:2" s="28" customFormat="1" x14ac:dyDescent="0.2">
      <c r="B142" s="61"/>
    </row>
    <row r="143" spans="2:2" s="28" customFormat="1" x14ac:dyDescent="0.2">
      <c r="B143" s="61"/>
    </row>
    <row r="144" spans="2:2" s="28" customFormat="1" x14ac:dyDescent="0.2">
      <c r="B144" s="61"/>
    </row>
    <row r="145" spans="2:2" x14ac:dyDescent="0.2">
      <c r="B145" s="121"/>
    </row>
    <row r="146" spans="2:2" x14ac:dyDescent="0.2">
      <c r="B146" s="121"/>
    </row>
    <row r="147" spans="2:2" x14ac:dyDescent="0.2">
      <c r="B147" s="121"/>
    </row>
    <row r="148" spans="2:2" x14ac:dyDescent="0.2">
      <c r="B148" s="121"/>
    </row>
    <row r="149" spans="2:2" x14ac:dyDescent="0.2">
      <c r="B149" s="121"/>
    </row>
    <row r="150" spans="2:2" x14ac:dyDescent="0.2">
      <c r="B150" s="121"/>
    </row>
    <row r="151" spans="2:2" x14ac:dyDescent="0.2">
      <c r="B151" s="121"/>
    </row>
    <row r="152" spans="2:2" x14ac:dyDescent="0.2">
      <c r="B152" s="121"/>
    </row>
    <row r="153" spans="2:2" x14ac:dyDescent="0.2">
      <c r="B153" s="121"/>
    </row>
    <row r="154" spans="2:2" x14ac:dyDescent="0.2">
      <c r="B154" s="121"/>
    </row>
    <row r="155" spans="2:2" x14ac:dyDescent="0.2">
      <c r="B155" s="121"/>
    </row>
    <row r="156" spans="2:2" x14ac:dyDescent="0.2">
      <c r="B156" s="121"/>
    </row>
    <row r="157" spans="2:2" x14ac:dyDescent="0.2">
      <c r="B157" s="121"/>
    </row>
    <row r="158" spans="2:2" x14ac:dyDescent="0.2">
      <c r="B158" s="121"/>
    </row>
    <row r="159" spans="2:2" x14ac:dyDescent="0.2">
      <c r="B159" s="121"/>
    </row>
    <row r="160" spans="2:2" x14ac:dyDescent="0.2">
      <c r="B160" s="121"/>
    </row>
    <row r="161" spans="2:2" x14ac:dyDescent="0.2">
      <c r="B161" s="121"/>
    </row>
    <row r="162" spans="2:2" x14ac:dyDescent="0.2">
      <c r="B162" s="121"/>
    </row>
    <row r="163" spans="2:2" x14ac:dyDescent="0.2">
      <c r="B163" s="121"/>
    </row>
    <row r="164" spans="2:2" x14ac:dyDescent="0.2">
      <c r="B164" s="121"/>
    </row>
    <row r="165" spans="2:2" x14ac:dyDescent="0.2">
      <c r="B165" s="121"/>
    </row>
    <row r="166" spans="2:2" x14ac:dyDescent="0.2">
      <c r="B166" s="121"/>
    </row>
    <row r="167" spans="2:2" x14ac:dyDescent="0.2">
      <c r="B167" s="121"/>
    </row>
    <row r="168" spans="2:2" x14ac:dyDescent="0.2">
      <c r="B168" s="121"/>
    </row>
    <row r="169" spans="2:2" x14ac:dyDescent="0.2">
      <c r="B169" s="121"/>
    </row>
    <row r="170" spans="2:2" x14ac:dyDescent="0.2">
      <c r="B170" s="121"/>
    </row>
    <row r="171" spans="2:2" x14ac:dyDescent="0.2">
      <c r="B171" s="121"/>
    </row>
    <row r="172" spans="2:2" x14ac:dyDescent="0.2">
      <c r="B172" s="121"/>
    </row>
    <row r="173" spans="2:2" x14ac:dyDescent="0.2">
      <c r="B173" s="121"/>
    </row>
    <row r="174" spans="2:2" x14ac:dyDescent="0.2">
      <c r="B174" s="121"/>
    </row>
    <row r="175" spans="2:2" x14ac:dyDescent="0.2">
      <c r="B175" s="121"/>
    </row>
    <row r="176" spans="2:2" x14ac:dyDescent="0.2">
      <c r="B176" s="121"/>
    </row>
  </sheetData>
  <sheetProtection sheet="1"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59" priority="22" stopIfTrue="1" operator="equal">
      <formula>"0"</formula>
    </cfRule>
    <cfRule type="cellIs" dxfId="58" priority="23" stopIfTrue="1" operator="lessThanOrEqual">
      <formula>$S$5</formula>
    </cfRule>
    <cfRule type="cellIs" dxfId="57" priority="24" stopIfTrue="1" operator="greaterThanOrEqual">
      <formula>$S$2</formula>
    </cfRule>
    <cfRule type="cellIs" dxfId="56" priority="25" stopIfTrue="1" operator="between">
      <formula>$S$4</formula>
      <formula>$S$3</formula>
    </cfRule>
  </conditionalFormatting>
  <conditionalFormatting sqref="F49">
    <cfRule type="cellIs" dxfId="55" priority="21" stopIfTrue="1" operator="equal">
      <formula>" "</formula>
    </cfRule>
  </conditionalFormatting>
  <conditionalFormatting sqref="I49">
    <cfRule type="cellIs" dxfId="54" priority="17" stopIfTrue="1" operator="equal">
      <formula>"0"</formula>
    </cfRule>
    <cfRule type="cellIs" dxfId="53" priority="18" stopIfTrue="1" operator="lessThanOrEqual">
      <formula>$S$5</formula>
    </cfRule>
    <cfRule type="cellIs" dxfId="52" priority="19" stopIfTrue="1" operator="greaterThanOrEqual">
      <formula>$S$2</formula>
    </cfRule>
    <cfRule type="cellIs" dxfId="51" priority="20" stopIfTrue="1" operator="between">
      <formula>$S$4</formula>
      <formula>$S$3</formula>
    </cfRule>
  </conditionalFormatting>
  <conditionalFormatting sqref="I49">
    <cfRule type="cellIs" dxfId="50" priority="16" stopIfTrue="1" operator="equal">
      <formula>" "</formula>
    </cfRule>
  </conditionalFormatting>
  <conditionalFormatting sqref="L49">
    <cfRule type="cellIs" dxfId="49" priority="12" stopIfTrue="1" operator="equal">
      <formula>"0"</formula>
    </cfRule>
    <cfRule type="cellIs" dxfId="48" priority="13" stopIfTrue="1" operator="lessThanOrEqual">
      <formula>$S$5</formula>
    </cfRule>
    <cfRule type="cellIs" dxfId="47" priority="14" stopIfTrue="1" operator="greaterThanOrEqual">
      <formula>$S$2</formula>
    </cfRule>
    <cfRule type="cellIs" dxfId="46" priority="15" stopIfTrue="1" operator="between">
      <formula>$S$4</formula>
      <formula>$S$3</formula>
    </cfRule>
  </conditionalFormatting>
  <conditionalFormatting sqref="L49">
    <cfRule type="cellIs" dxfId="45" priority="11" stopIfTrue="1" operator="equal">
      <formula>" "</formula>
    </cfRule>
  </conditionalFormatting>
  <conditionalFormatting sqref="O49">
    <cfRule type="cellIs" dxfId="44" priority="7" stopIfTrue="1" operator="equal">
      <formula>"0"</formula>
    </cfRule>
    <cfRule type="cellIs" dxfId="43" priority="8" stopIfTrue="1" operator="lessThanOrEqual">
      <formula>$S$5</formula>
    </cfRule>
    <cfRule type="cellIs" dxfId="42" priority="9" stopIfTrue="1" operator="greaterThanOrEqual">
      <formula>$S$2</formula>
    </cfRule>
    <cfRule type="cellIs" dxfId="41" priority="10" stopIfTrue="1" operator="between">
      <formula>$S$4</formula>
      <formula>$S$3</formula>
    </cfRule>
  </conditionalFormatting>
  <conditionalFormatting sqref="O49">
    <cfRule type="cellIs" dxfId="40" priority="6" stopIfTrue="1" operator="equal">
      <formula>" "</formula>
    </cfRule>
  </conditionalFormatting>
  <conditionalFormatting sqref="P49">
    <cfRule type="cellIs" dxfId="39" priority="2" stopIfTrue="1" operator="equal">
      <formula>"0"</formula>
    </cfRule>
    <cfRule type="cellIs" dxfId="38" priority="3" stopIfTrue="1" operator="lessThanOrEqual">
      <formula>$S$5</formula>
    </cfRule>
    <cfRule type="cellIs" dxfId="37" priority="4" stopIfTrue="1" operator="greaterThanOrEqual">
      <formula>$S$2</formula>
    </cfRule>
    <cfRule type="cellIs" dxfId="36" priority="5" stopIfTrue="1" operator="between">
      <formula>$S$4</formula>
      <formula>$S$3</formula>
    </cfRule>
  </conditionalFormatting>
  <conditionalFormatting sqref="P49">
    <cfRule type="cellIs" dxfId="35" priority="1" stopIfTrue="1" operator="equal">
      <formula>" "</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topLeftCell="A10" zoomScale="70" zoomScaleNormal="70" workbookViewId="0">
      <selection sqref="A1:A4"/>
    </sheetView>
  </sheetViews>
  <sheetFormatPr baseColWidth="10" defaultColWidth="9.140625" defaultRowHeight="30" customHeight="1" x14ac:dyDescent="0.2"/>
  <cols>
    <col min="1" max="1" width="28.5703125" style="5" customWidth="1"/>
    <col min="2" max="2" width="27" style="4" bestFit="1" customWidth="1"/>
    <col min="3" max="3" width="14.85546875" style="4" bestFit="1" customWidth="1"/>
    <col min="4" max="8" width="14.85546875" style="4" customWidth="1"/>
    <col min="9" max="9" width="15.7109375" style="4" bestFit="1" customWidth="1"/>
    <col min="10" max="12" width="15.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10"/>
      <c r="B1" s="413" t="s">
        <v>58</v>
      </c>
      <c r="C1" s="414"/>
      <c r="D1" s="414"/>
      <c r="E1" s="414"/>
      <c r="F1" s="414"/>
      <c r="G1" s="414"/>
      <c r="H1" s="414"/>
      <c r="I1" s="414"/>
      <c r="J1" s="414"/>
      <c r="K1" s="414"/>
      <c r="L1" s="414"/>
      <c r="M1" s="415"/>
      <c r="N1" s="472" t="s">
        <v>190</v>
      </c>
      <c r="O1" s="474"/>
      <c r="P1" s="1"/>
      <c r="Q1" s="1"/>
      <c r="R1" s="1"/>
      <c r="S1" s="1"/>
      <c r="T1" s="1"/>
      <c r="U1" s="1"/>
      <c r="V1" s="2"/>
      <c r="W1" s="3"/>
    </row>
    <row r="2" spans="1:23" s="6" customFormat="1" ht="30" customHeight="1" x14ac:dyDescent="0.25">
      <c r="A2" s="411"/>
      <c r="B2" s="314" t="s">
        <v>81</v>
      </c>
      <c r="C2" s="315"/>
      <c r="D2" s="315"/>
      <c r="E2" s="315"/>
      <c r="F2" s="315"/>
      <c r="G2" s="315"/>
      <c r="H2" s="315"/>
      <c r="I2" s="315"/>
      <c r="J2" s="315"/>
      <c r="K2" s="315"/>
      <c r="L2" s="315"/>
      <c r="M2" s="316"/>
      <c r="N2" s="475" t="s">
        <v>191</v>
      </c>
      <c r="O2" s="477"/>
      <c r="P2" s="8"/>
      <c r="Q2" s="8"/>
      <c r="R2" s="8"/>
      <c r="S2" s="8"/>
      <c r="T2" s="8"/>
      <c r="U2" s="8"/>
      <c r="V2" s="7"/>
      <c r="W2" s="9"/>
    </row>
    <row r="3" spans="1:23" s="6" customFormat="1" ht="30" customHeight="1" x14ac:dyDescent="0.25">
      <c r="A3" s="411"/>
      <c r="B3" s="314" t="s">
        <v>82</v>
      </c>
      <c r="C3" s="315"/>
      <c r="D3" s="315"/>
      <c r="E3" s="315"/>
      <c r="F3" s="315"/>
      <c r="G3" s="315"/>
      <c r="H3" s="315"/>
      <c r="I3" s="315"/>
      <c r="J3" s="315"/>
      <c r="K3" s="315"/>
      <c r="L3" s="315"/>
      <c r="M3" s="316"/>
      <c r="N3" s="475" t="s">
        <v>192</v>
      </c>
      <c r="O3" s="477"/>
      <c r="P3" s="8"/>
      <c r="Q3" s="8"/>
      <c r="R3" s="8"/>
      <c r="S3" s="8"/>
      <c r="T3" s="8"/>
      <c r="U3" s="8"/>
      <c r="V3" s="7"/>
      <c r="W3" s="9"/>
    </row>
    <row r="4" spans="1:23" s="6" customFormat="1" ht="30" customHeight="1" thickBot="1" x14ac:dyDescent="0.3">
      <c r="A4" s="412"/>
      <c r="B4" s="416" t="s">
        <v>83</v>
      </c>
      <c r="C4" s="417"/>
      <c r="D4" s="417"/>
      <c r="E4" s="417"/>
      <c r="F4" s="417"/>
      <c r="G4" s="417"/>
      <c r="H4" s="417"/>
      <c r="I4" s="417"/>
      <c r="J4" s="417"/>
      <c r="K4" s="417"/>
      <c r="L4" s="417"/>
      <c r="M4" s="418"/>
      <c r="N4" s="478" t="s">
        <v>209</v>
      </c>
      <c r="O4" s="480"/>
      <c r="P4" s="10"/>
      <c r="Q4" s="10"/>
      <c r="R4" s="10"/>
      <c r="S4" s="10"/>
      <c r="T4" s="10"/>
      <c r="U4" s="10"/>
      <c r="V4" s="7"/>
      <c r="W4" s="9"/>
    </row>
    <row r="5" spans="1:23" s="6" customFormat="1" ht="18"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534" t="str">
        <f>+SolicitudesAtendidas!C12:P12</f>
        <v>ACTUACIONES Y AUTORIZACIONES ADMINISTRATIVAS</v>
      </c>
      <c r="D6" s="534"/>
      <c r="E6" s="534"/>
      <c r="F6" s="534"/>
      <c r="G6" s="534"/>
      <c r="H6" s="534"/>
      <c r="I6" s="534"/>
      <c r="J6" s="534"/>
      <c r="K6" s="534"/>
      <c r="L6" s="534"/>
      <c r="M6" s="534"/>
      <c r="N6" s="534"/>
      <c r="O6" s="534"/>
    </row>
    <row r="7" spans="1:23" s="6" customFormat="1" ht="11.25" customHeight="1" x14ac:dyDescent="0.2">
      <c r="A7" s="14"/>
    </row>
    <row r="8" spans="1:23" s="21" customFormat="1" ht="30" customHeight="1" x14ac:dyDescent="0.2">
      <c r="A8" s="422" t="s">
        <v>84</v>
      </c>
      <c r="B8" s="525" t="s">
        <v>32</v>
      </c>
      <c r="C8" s="527" t="str">
        <f>+SolicitudesAtendidas!C14:P14</f>
        <v>Solicitudes Atendidas en control y en seguimiento a acuerdos de reestructuración</v>
      </c>
      <c r="D8" s="528"/>
      <c r="E8" s="528"/>
      <c r="F8" s="528"/>
      <c r="G8" s="528"/>
      <c r="H8" s="528"/>
      <c r="I8" s="528"/>
      <c r="J8" s="528"/>
      <c r="K8" s="528"/>
      <c r="L8" s="529"/>
      <c r="M8" s="525" t="s">
        <v>85</v>
      </c>
      <c r="N8" s="525"/>
      <c r="O8" s="525"/>
    </row>
    <row r="9" spans="1:23" s="20" customFormat="1" ht="30" customHeight="1" thickBot="1" x14ac:dyDescent="0.25">
      <c r="A9" s="524"/>
      <c r="B9" s="422"/>
      <c r="C9" s="149" t="s">
        <v>128</v>
      </c>
      <c r="D9" s="149" t="s">
        <v>112</v>
      </c>
      <c r="E9" s="149" t="s">
        <v>167</v>
      </c>
      <c r="F9" s="149" t="s">
        <v>112</v>
      </c>
      <c r="G9" s="149" t="s">
        <v>130</v>
      </c>
      <c r="H9" s="149" t="s">
        <v>112</v>
      </c>
      <c r="I9" s="149" t="s">
        <v>131</v>
      </c>
      <c r="J9" s="149" t="s">
        <v>112</v>
      </c>
      <c r="K9" s="149" t="s">
        <v>10</v>
      </c>
      <c r="L9" s="149" t="s">
        <v>112</v>
      </c>
      <c r="M9" s="422"/>
      <c r="N9" s="422"/>
      <c r="O9" s="422"/>
    </row>
    <row r="10" spans="1:23" s="6" customFormat="1" ht="69.95" customHeight="1" thickBot="1" x14ac:dyDescent="0.25">
      <c r="A10" s="526" t="s">
        <v>158</v>
      </c>
      <c r="B10" s="24" t="str">
        <f>+SolicitudesAtendidas!B40</f>
        <v>Numero de solicitudes atendidas en control y reestructuración</v>
      </c>
      <c r="C10" s="135">
        <v>257</v>
      </c>
      <c r="D10" s="312">
        <f>IF(C10&lt;=1," ",C10/C11)</f>
        <v>1</v>
      </c>
      <c r="E10" s="135">
        <v>482</v>
      </c>
      <c r="F10" s="312">
        <f>IF(E10&lt;=1," ",E10/E11)</f>
        <v>1</v>
      </c>
      <c r="G10" s="135">
        <v>376</v>
      </c>
      <c r="H10" s="312">
        <f>IF(G10&lt;=1," ",G10/G11)</f>
        <v>1</v>
      </c>
      <c r="I10" s="135">
        <v>321</v>
      </c>
      <c r="J10" s="312">
        <f>IF(I10&lt;=1," ",I10/I11)</f>
        <v>1</v>
      </c>
      <c r="K10" s="129">
        <f>C10+E10+G10+I10</f>
        <v>1436</v>
      </c>
      <c r="L10" s="312">
        <f>IF(K10&lt;=1," ",K10/K11)</f>
        <v>1</v>
      </c>
      <c r="M10" s="495"/>
      <c r="N10" s="496"/>
      <c r="O10" s="497"/>
    </row>
    <row r="11" spans="1:23" s="6" customFormat="1" ht="69.95" customHeight="1" thickBot="1" x14ac:dyDescent="0.25">
      <c r="A11" s="501"/>
      <c r="B11" s="19" t="str">
        <f>+SolicitudesAtendidas!B41</f>
        <v>Numero de solicitudes recibidas en control y reestructuración</v>
      </c>
      <c r="C11" s="132">
        <v>257</v>
      </c>
      <c r="D11" s="313"/>
      <c r="E11" s="132">
        <v>482</v>
      </c>
      <c r="F11" s="313"/>
      <c r="G11" s="132">
        <v>376</v>
      </c>
      <c r="H11" s="313"/>
      <c r="I11" s="132">
        <v>321</v>
      </c>
      <c r="J11" s="313"/>
      <c r="K11" s="130">
        <f>C11+E11+G11+I11</f>
        <v>1436</v>
      </c>
      <c r="L11" s="313"/>
      <c r="M11" s="498"/>
      <c r="N11" s="498"/>
      <c r="O11" s="499"/>
    </row>
    <row r="12" spans="1:23" ht="30" customHeight="1" x14ac:dyDescent="0.2">
      <c r="B12" s="2"/>
      <c r="C12" s="15"/>
      <c r="D12" s="15"/>
      <c r="E12" s="15"/>
      <c r="F12" s="15"/>
      <c r="G12" s="15"/>
      <c r="H12" s="15"/>
      <c r="I12" s="15"/>
      <c r="J12" s="15"/>
      <c r="K12" s="15"/>
      <c r="L12" s="15"/>
    </row>
  </sheetData>
  <sheetProtection sheet="1" formatColumns="0" formatRows="0"/>
  <mergeCells count="21">
    <mergeCell ref="A10:A11"/>
    <mergeCell ref="A1:A4"/>
    <mergeCell ref="L10:L11"/>
    <mergeCell ref="A8:A9"/>
    <mergeCell ref="C6:O6"/>
    <mergeCell ref="N2:O2"/>
    <mergeCell ref="N1:O1"/>
    <mergeCell ref="N4:O4"/>
    <mergeCell ref="F10:F11"/>
    <mergeCell ref="B2:M2"/>
    <mergeCell ref="B8:B9"/>
    <mergeCell ref="B1:M1"/>
    <mergeCell ref="H10:H11"/>
    <mergeCell ref="D10:D11"/>
    <mergeCell ref="M10:O11"/>
    <mergeCell ref="J10:J11"/>
    <mergeCell ref="B3:M3"/>
    <mergeCell ref="C8:L8"/>
    <mergeCell ref="M8:O9"/>
    <mergeCell ref="B4:M4"/>
    <mergeCell ref="N3:O3"/>
  </mergeCells>
  <pageMargins left="0.75" right="0.75" top="1" bottom="1" header="0" footer="0"/>
  <pageSetup orientation="portrait" horizontalDpi="4294967295"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opLeftCell="A74" zoomScaleNormal="100" workbookViewId="0">
      <selection activeCell="C72" sqref="C72:P72"/>
    </sheetView>
  </sheetViews>
  <sheetFormatPr baseColWidth="10" defaultColWidth="9.140625" defaultRowHeight="12.75" x14ac:dyDescent="0.2"/>
  <cols>
    <col min="1" max="1" width="1" style="27" customWidth="1"/>
    <col min="2" max="2" width="30" style="27" customWidth="1"/>
    <col min="3" max="3" width="16.85546875" style="27" customWidth="1"/>
    <col min="4" max="4" width="5" style="27" bestFit="1" customWidth="1"/>
    <col min="5" max="5" width="4.7109375" style="27" bestFit="1" customWidth="1"/>
    <col min="6" max="6" width="9.5703125" style="27" bestFit="1" customWidth="1"/>
    <col min="7" max="7" width="5.42578125" style="27" bestFit="1" customWidth="1"/>
    <col min="8" max="8" width="5.140625" style="27" bestFit="1" customWidth="1"/>
    <col min="9" max="9" width="9.5703125" style="27" bestFit="1" customWidth="1"/>
    <col min="10" max="10" width="4.140625" style="27" bestFit="1" customWidth="1"/>
    <col min="11" max="11" width="6.42578125" style="27" bestFit="1" customWidth="1"/>
    <col min="12" max="12" width="9.5703125" style="27" bestFit="1" customWidth="1"/>
    <col min="13" max="13" width="8.42578125" style="27" customWidth="1"/>
    <col min="14" max="14" width="6.42578125" style="27" customWidth="1"/>
    <col min="15" max="15" width="11" style="27" customWidth="1"/>
    <col min="16" max="16" width="12.140625" style="27" customWidth="1"/>
    <col min="17" max="18" width="11.7109375" style="27" customWidth="1"/>
    <col min="19" max="19" width="11.42578125" style="55" hidden="1" customWidth="1"/>
    <col min="20" max="16384" width="9.140625" style="27"/>
  </cols>
  <sheetData>
    <row r="1" spans="1:19" ht="6.75"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28">
        <v>0.9</v>
      </c>
    </row>
    <row r="3" spans="1:19" ht="15.75" customHeight="1" x14ac:dyDescent="0.2">
      <c r="A3" s="80"/>
      <c r="B3" s="294"/>
      <c r="C3" s="302" t="s">
        <v>59</v>
      </c>
      <c r="D3" s="303"/>
      <c r="E3" s="303"/>
      <c r="F3" s="303"/>
      <c r="G3" s="303"/>
      <c r="H3" s="303"/>
      <c r="I3" s="303"/>
      <c r="J3" s="303"/>
      <c r="K3" s="303"/>
      <c r="L3" s="303"/>
      <c r="M3" s="304"/>
      <c r="N3" s="305" t="s">
        <v>191</v>
      </c>
      <c r="O3" s="306"/>
      <c r="P3" s="307"/>
      <c r="S3" s="28">
        <v>0.89998999999999996</v>
      </c>
    </row>
    <row r="4" spans="1:19" ht="15.75" customHeight="1" x14ac:dyDescent="0.2">
      <c r="A4" s="80"/>
      <c r="B4" s="294"/>
      <c r="C4" s="302" t="s">
        <v>60</v>
      </c>
      <c r="D4" s="303"/>
      <c r="E4" s="303"/>
      <c r="F4" s="303"/>
      <c r="G4" s="303"/>
      <c r="H4" s="303"/>
      <c r="I4" s="303"/>
      <c r="J4" s="303"/>
      <c r="K4" s="303"/>
      <c r="L4" s="303"/>
      <c r="M4" s="304"/>
      <c r="N4" s="305" t="s">
        <v>192</v>
      </c>
      <c r="O4" s="306"/>
      <c r="P4" s="307"/>
      <c r="S4" s="28">
        <v>0.8</v>
      </c>
    </row>
    <row r="5" spans="1:19" ht="16.5" customHeight="1" thickBot="1" x14ac:dyDescent="0.25">
      <c r="A5" s="80"/>
      <c r="B5" s="295"/>
      <c r="C5" s="263" t="s">
        <v>61</v>
      </c>
      <c r="D5" s="264"/>
      <c r="E5" s="264"/>
      <c r="F5" s="264"/>
      <c r="G5" s="264"/>
      <c r="H5" s="264"/>
      <c r="I5" s="264"/>
      <c r="J5" s="264"/>
      <c r="K5" s="264"/>
      <c r="L5" s="264"/>
      <c r="M5" s="265"/>
      <c r="N5" s="266" t="s">
        <v>210</v>
      </c>
      <c r="O5" s="267"/>
      <c r="P5" s="268"/>
      <c r="S5" s="28">
        <v>0.79998999999999998</v>
      </c>
    </row>
    <row r="6" spans="1:19" ht="3" customHeight="1" thickBot="1" x14ac:dyDescent="0.25">
      <c r="A6" s="80"/>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3.75"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198</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ht="13.5" thickBot="1" x14ac:dyDescent="0.25">
      <c r="A12" s="144"/>
      <c r="B12" s="30" t="s">
        <v>0</v>
      </c>
      <c r="C12" s="172" t="s">
        <v>57</v>
      </c>
      <c r="D12" s="172"/>
      <c r="E12" s="172"/>
      <c r="F12" s="172"/>
      <c r="G12" s="172"/>
      <c r="H12" s="172"/>
      <c r="I12" s="172"/>
      <c r="J12" s="172"/>
      <c r="K12" s="172"/>
      <c r="L12" s="172"/>
      <c r="M12" s="172"/>
      <c r="N12" s="172"/>
      <c r="O12" s="172"/>
      <c r="P12" s="173"/>
      <c r="Q12" s="144"/>
    </row>
    <row r="13" spans="1:19" ht="4.5" customHeight="1" thickBot="1" x14ac:dyDescent="0.25">
      <c r="A13" s="144"/>
      <c r="B13" s="168"/>
      <c r="C13" s="169"/>
      <c r="D13" s="169"/>
      <c r="E13" s="169"/>
      <c r="F13" s="169"/>
      <c r="G13" s="169"/>
      <c r="H13" s="169"/>
      <c r="I13" s="169"/>
      <c r="J13" s="169"/>
      <c r="K13" s="169"/>
      <c r="L13" s="169"/>
      <c r="M13" s="169"/>
      <c r="N13" s="169"/>
      <c r="O13" s="169"/>
      <c r="P13" s="170"/>
      <c r="Q13" s="144"/>
    </row>
    <row r="14" spans="1:19" ht="13.5" thickBot="1" x14ac:dyDescent="0.25">
      <c r="A14" s="144"/>
      <c r="B14" s="30" t="s">
        <v>6</v>
      </c>
      <c r="C14" s="457" t="s">
        <v>173</v>
      </c>
      <c r="D14" s="458"/>
      <c r="E14" s="458"/>
      <c r="F14" s="458"/>
      <c r="G14" s="458"/>
      <c r="H14" s="458"/>
      <c r="I14" s="458"/>
      <c r="J14" s="458"/>
      <c r="K14" s="458"/>
      <c r="L14" s="458"/>
      <c r="M14" s="458"/>
      <c r="N14" s="458"/>
      <c r="O14" s="458"/>
      <c r="P14" s="459"/>
      <c r="Q14" s="144"/>
    </row>
    <row r="15" spans="1:19" ht="4.5" customHeight="1" thickBot="1" x14ac:dyDescent="0.25">
      <c r="A15" s="144"/>
      <c r="B15" s="177"/>
      <c r="C15" s="178"/>
      <c r="D15" s="178"/>
      <c r="E15" s="178"/>
      <c r="F15" s="178"/>
      <c r="G15" s="178"/>
      <c r="H15" s="178"/>
      <c r="I15" s="178"/>
      <c r="J15" s="178"/>
      <c r="K15" s="178"/>
      <c r="L15" s="178"/>
      <c r="M15" s="178"/>
      <c r="N15" s="178"/>
      <c r="O15" s="178"/>
      <c r="P15" s="179"/>
      <c r="Q15" s="144"/>
    </row>
    <row r="16" spans="1:19" ht="13.5" customHeight="1" thickBot="1" x14ac:dyDescent="0.25">
      <c r="A16" s="144"/>
      <c r="B16" s="30" t="s">
        <v>36</v>
      </c>
      <c r="C16" s="460" t="s">
        <v>172</v>
      </c>
      <c r="D16" s="461"/>
      <c r="E16" s="461"/>
      <c r="F16" s="461"/>
      <c r="G16" s="461"/>
      <c r="H16" s="461"/>
      <c r="I16" s="461"/>
      <c r="J16" s="461"/>
      <c r="K16" s="461"/>
      <c r="L16" s="461"/>
      <c r="M16" s="461"/>
      <c r="N16" s="461"/>
      <c r="O16" s="461"/>
      <c r="P16" s="462"/>
      <c r="Q16" s="144"/>
    </row>
    <row r="17" spans="1:17" ht="4.5" customHeight="1" thickBot="1" x14ac:dyDescent="0.25">
      <c r="A17" s="144"/>
      <c r="B17" s="177"/>
      <c r="C17" s="178"/>
      <c r="D17" s="178"/>
      <c r="E17" s="178"/>
      <c r="F17" s="178"/>
      <c r="G17" s="178"/>
      <c r="H17" s="178"/>
      <c r="I17" s="178"/>
      <c r="J17" s="178"/>
      <c r="K17" s="178"/>
      <c r="L17" s="178"/>
      <c r="M17" s="178"/>
      <c r="N17" s="178"/>
      <c r="O17" s="178"/>
      <c r="P17" s="179"/>
      <c r="Q17" s="144"/>
    </row>
    <row r="18" spans="1:17" ht="26.25" customHeight="1" thickBot="1" x14ac:dyDescent="0.25">
      <c r="A18" s="144"/>
      <c r="B18" s="30" t="s">
        <v>23</v>
      </c>
      <c r="C18" s="513" t="s">
        <v>227</v>
      </c>
      <c r="D18" s="514"/>
      <c r="E18" s="514"/>
      <c r="F18" s="514"/>
      <c r="G18" s="514"/>
      <c r="H18" s="514"/>
      <c r="I18" s="514"/>
      <c r="J18" s="514"/>
      <c r="K18" s="514"/>
      <c r="L18" s="514"/>
      <c r="M18" s="514"/>
      <c r="N18" s="514"/>
      <c r="O18" s="514"/>
      <c r="P18" s="515"/>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516" t="s">
        <v>171</v>
      </c>
      <c r="D22" s="517"/>
      <c r="E22" s="517"/>
      <c r="F22" s="517"/>
      <c r="G22" s="517"/>
      <c r="H22" s="517"/>
      <c r="I22" s="517"/>
      <c r="J22" s="517"/>
      <c r="K22" s="517"/>
      <c r="L22" s="517"/>
      <c r="M22" s="517"/>
      <c r="N22" s="517"/>
      <c r="O22" s="517"/>
      <c r="P22" s="518"/>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61.5" customHeight="1" thickBot="1" x14ac:dyDescent="0.25">
      <c r="A24" s="144"/>
      <c r="B24" s="30" t="s">
        <v>24</v>
      </c>
      <c r="C24" s="448" t="s">
        <v>170</v>
      </c>
      <c r="D24" s="535"/>
      <c r="E24" s="535"/>
      <c r="F24" s="535"/>
      <c r="G24" s="535"/>
      <c r="H24" s="535"/>
      <c r="I24" s="535"/>
      <c r="J24" s="535"/>
      <c r="K24" s="535"/>
      <c r="L24" s="535"/>
      <c r="M24" s="535"/>
      <c r="N24" s="535"/>
      <c r="O24" s="535"/>
      <c r="P24" s="536"/>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ht="13.5" customHeight="1" thickBot="1" x14ac:dyDescent="0.25">
      <c r="A26" s="144"/>
      <c r="B26" s="31" t="s">
        <v>2</v>
      </c>
      <c r="C26" s="451">
        <v>0.9</v>
      </c>
      <c r="D26" s="452"/>
      <c r="E26" s="452"/>
      <c r="F26" s="452"/>
      <c r="G26" s="452"/>
      <c r="H26" s="452"/>
      <c r="I26" s="452"/>
      <c r="J26" s="452"/>
      <c r="K26" s="452"/>
      <c r="L26" s="452"/>
      <c r="M26" s="452"/>
      <c r="N26" s="452"/>
      <c r="O26" s="452"/>
      <c r="P26" s="453"/>
      <c r="Q26" s="144"/>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ht="12.75" customHeight="1" thickBot="1" x14ac:dyDescent="0.25">
      <c r="A28" s="144"/>
      <c r="B28" s="31" t="s">
        <v>25</v>
      </c>
      <c r="C28" s="32" t="s">
        <v>26</v>
      </c>
      <c r="D28" s="192" t="s">
        <v>200</v>
      </c>
      <c r="E28" s="187"/>
      <c r="F28" s="187"/>
      <c r="G28" s="188"/>
      <c r="H28" s="193" t="s">
        <v>27</v>
      </c>
      <c r="I28" s="193"/>
      <c r="J28" s="193"/>
      <c r="K28" s="192" t="s">
        <v>201</v>
      </c>
      <c r="L28" s="187"/>
      <c r="M28" s="188"/>
      <c r="N28" s="194" t="s">
        <v>28</v>
      </c>
      <c r="O28" s="195"/>
      <c r="P28" s="79" t="s">
        <v>202</v>
      </c>
      <c r="Q28" s="144"/>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101</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447" t="s">
        <v>70</v>
      </c>
      <c r="D32" s="172"/>
      <c r="E32" s="172"/>
      <c r="F32" s="172"/>
      <c r="G32" s="172"/>
      <c r="H32" s="172"/>
      <c r="I32" s="172"/>
      <c r="J32" s="172"/>
      <c r="K32" s="172"/>
      <c r="L32" s="172"/>
      <c r="M32" s="172"/>
      <c r="N32" s="172"/>
      <c r="O32" s="172"/>
      <c r="P32" s="173"/>
      <c r="Q32" s="144"/>
    </row>
    <row r="33" spans="1:17" ht="4.5" customHeight="1" thickBot="1" x14ac:dyDescent="0.25">
      <c r="A33" s="144"/>
      <c r="B33" s="177"/>
      <c r="C33" s="178"/>
      <c r="D33" s="178"/>
      <c r="E33" s="178"/>
      <c r="F33" s="178"/>
      <c r="G33" s="178"/>
      <c r="H33" s="178"/>
      <c r="I33" s="178"/>
      <c r="J33" s="178"/>
      <c r="K33" s="178"/>
      <c r="L33" s="178"/>
      <c r="M33" s="178"/>
      <c r="N33" s="178"/>
      <c r="O33" s="178"/>
      <c r="P33" s="179"/>
      <c r="Q33" s="144"/>
    </row>
    <row r="34" spans="1:17" ht="13.5" thickBot="1" x14ac:dyDescent="0.25">
      <c r="A34" s="144"/>
      <c r="B34" s="33" t="s">
        <v>35</v>
      </c>
      <c r="C34" s="447" t="s">
        <v>70</v>
      </c>
      <c r="D34" s="172"/>
      <c r="E34" s="172"/>
      <c r="F34" s="172"/>
      <c r="G34" s="172"/>
      <c r="H34" s="172"/>
      <c r="I34" s="172"/>
      <c r="J34" s="172"/>
      <c r="K34" s="172"/>
      <c r="L34" s="172"/>
      <c r="M34" s="172"/>
      <c r="N34" s="172"/>
      <c r="O34" s="172"/>
      <c r="P34" s="173"/>
      <c r="Q34" s="144"/>
    </row>
    <row r="35" spans="1:17" ht="4.5" customHeight="1" thickBot="1" x14ac:dyDescent="0.25">
      <c r="A35" s="144"/>
      <c r="B35" s="168"/>
      <c r="C35" s="169"/>
      <c r="D35" s="169"/>
      <c r="E35" s="169"/>
      <c r="F35" s="169"/>
      <c r="G35" s="169"/>
      <c r="H35" s="169"/>
      <c r="I35" s="169"/>
      <c r="J35" s="169"/>
      <c r="K35" s="169"/>
      <c r="L35" s="169"/>
      <c r="M35" s="169"/>
      <c r="N35" s="169"/>
      <c r="O35" s="169"/>
      <c r="P35" s="170"/>
      <c r="Q35" s="144"/>
    </row>
    <row r="36" spans="1:17" ht="16.5" customHeight="1" thickBot="1" x14ac:dyDescent="0.25">
      <c r="A36" s="144"/>
      <c r="B36" s="33" t="s">
        <v>63</v>
      </c>
      <c r="C36" s="171" t="s">
        <v>69</v>
      </c>
      <c r="D36" s="172"/>
      <c r="E36" s="172"/>
      <c r="F36" s="172"/>
      <c r="G36" s="172"/>
      <c r="H36" s="172"/>
      <c r="I36" s="172"/>
      <c r="J36" s="172"/>
      <c r="K36" s="172"/>
      <c r="L36" s="172"/>
      <c r="M36" s="172"/>
      <c r="N36" s="172"/>
      <c r="O36" s="172"/>
      <c r="P36" s="173"/>
      <c r="Q36" s="144"/>
    </row>
    <row r="37" spans="1:17" ht="4.5" customHeight="1" thickBot="1" x14ac:dyDescent="0.25">
      <c r="A37" s="144"/>
      <c r="B37" s="34"/>
      <c r="C37" s="34"/>
      <c r="D37" s="34"/>
      <c r="E37" s="34"/>
      <c r="F37" s="34"/>
      <c r="G37" s="34"/>
      <c r="H37" s="34"/>
      <c r="I37" s="34"/>
      <c r="J37" s="34"/>
      <c r="K37" s="34"/>
      <c r="L37" s="34"/>
      <c r="M37" s="34"/>
      <c r="N37" s="34"/>
      <c r="O37" s="34"/>
      <c r="P37" s="34"/>
      <c r="Q37" s="144"/>
    </row>
    <row r="38" spans="1:17" ht="13.5" thickBot="1" x14ac:dyDescent="0.25">
      <c r="A38" s="144"/>
      <c r="B38" s="269" t="s">
        <v>29</v>
      </c>
      <c r="C38" s="270"/>
      <c r="D38" s="270"/>
      <c r="E38" s="270"/>
      <c r="F38" s="270"/>
      <c r="G38" s="270"/>
      <c r="H38" s="270"/>
      <c r="I38" s="270"/>
      <c r="J38" s="270"/>
      <c r="K38" s="270"/>
      <c r="L38" s="270"/>
      <c r="M38" s="270"/>
      <c r="N38" s="270"/>
      <c r="O38" s="271"/>
      <c r="P38" s="272"/>
      <c r="Q38" s="144"/>
    </row>
    <row r="39" spans="1:17" x14ac:dyDescent="0.2">
      <c r="A39" s="144"/>
      <c r="B39" s="35" t="s">
        <v>34</v>
      </c>
      <c r="C39" s="269" t="s">
        <v>30</v>
      </c>
      <c r="D39" s="270"/>
      <c r="E39" s="270"/>
      <c r="F39" s="270"/>
      <c r="G39" s="272"/>
      <c r="H39" s="269" t="s">
        <v>7</v>
      </c>
      <c r="I39" s="270"/>
      <c r="J39" s="270"/>
      <c r="K39" s="270"/>
      <c r="L39" s="272"/>
      <c r="M39" s="269" t="s">
        <v>31</v>
      </c>
      <c r="N39" s="270"/>
      <c r="O39" s="271"/>
      <c r="P39" s="272"/>
      <c r="Q39" s="144"/>
    </row>
    <row r="40" spans="1:17" ht="54" customHeight="1" x14ac:dyDescent="0.2">
      <c r="A40" s="144"/>
      <c r="B40" s="128" t="s">
        <v>169</v>
      </c>
      <c r="C40" s="510" t="s">
        <v>153</v>
      </c>
      <c r="D40" s="511"/>
      <c r="E40" s="511"/>
      <c r="F40" s="511"/>
      <c r="G40" s="512"/>
      <c r="H40" s="260" t="s">
        <v>107</v>
      </c>
      <c r="I40" s="260"/>
      <c r="J40" s="260"/>
      <c r="K40" s="260"/>
      <c r="L40" s="260"/>
      <c r="M40" s="261" t="s">
        <v>152</v>
      </c>
      <c r="N40" s="261"/>
      <c r="O40" s="261"/>
      <c r="P40" s="262"/>
      <c r="Q40" s="144"/>
    </row>
    <row r="41" spans="1:17" ht="55.5" customHeight="1" x14ac:dyDescent="0.2">
      <c r="A41" s="144"/>
      <c r="B41" s="37" t="s">
        <v>168</v>
      </c>
      <c r="C41" s="510" t="s">
        <v>153</v>
      </c>
      <c r="D41" s="511"/>
      <c r="E41" s="511"/>
      <c r="F41" s="511"/>
      <c r="G41" s="512"/>
      <c r="H41" s="260" t="s">
        <v>107</v>
      </c>
      <c r="I41" s="260"/>
      <c r="J41" s="260"/>
      <c r="K41" s="260"/>
      <c r="L41" s="260"/>
      <c r="M41" s="261" t="s">
        <v>152</v>
      </c>
      <c r="N41" s="261"/>
      <c r="O41" s="261"/>
      <c r="P41" s="262"/>
      <c r="Q41" s="144"/>
    </row>
    <row r="42" spans="1:17" ht="13.5" hidden="1" customHeight="1" x14ac:dyDescent="0.2">
      <c r="A42" s="144"/>
      <c r="B42" s="63"/>
      <c r="C42" s="443"/>
      <c r="D42" s="443"/>
      <c r="E42" s="443"/>
      <c r="F42" s="443"/>
      <c r="G42" s="443"/>
      <c r="H42" s="443"/>
      <c r="I42" s="443"/>
      <c r="J42" s="443"/>
      <c r="K42" s="443"/>
      <c r="L42" s="443"/>
      <c r="M42" s="443"/>
      <c r="N42" s="443"/>
      <c r="O42" s="443"/>
      <c r="P42" s="444"/>
      <c r="Q42" s="144"/>
    </row>
    <row r="43" spans="1:17" ht="12.75" hidden="1" customHeight="1" x14ac:dyDescent="0.2">
      <c r="A43" s="144"/>
      <c r="B43" s="63"/>
      <c r="C43" s="443"/>
      <c r="D43" s="443"/>
      <c r="E43" s="443"/>
      <c r="F43" s="443"/>
      <c r="G43" s="443"/>
      <c r="H43" s="443"/>
      <c r="I43" s="443"/>
      <c r="J43" s="443"/>
      <c r="K43" s="443"/>
      <c r="L43" s="443"/>
      <c r="M43" s="443"/>
      <c r="N43" s="443"/>
      <c r="O43" s="443"/>
      <c r="P43" s="444"/>
      <c r="Q43" s="144"/>
    </row>
    <row r="44" spans="1:17" ht="11.25" hidden="1" customHeight="1" thickBot="1" x14ac:dyDescent="0.25">
      <c r="A44" s="144"/>
      <c r="B44" s="40"/>
      <c r="C44" s="441"/>
      <c r="D44" s="441"/>
      <c r="E44" s="441"/>
      <c r="F44" s="441"/>
      <c r="G44" s="441"/>
      <c r="H44" s="441"/>
      <c r="I44" s="441"/>
      <c r="J44" s="441"/>
      <c r="K44" s="441"/>
      <c r="L44" s="441"/>
      <c r="M44" s="441"/>
      <c r="N44" s="441"/>
      <c r="O44" s="441"/>
      <c r="P44" s="442"/>
      <c r="Q44" s="144"/>
    </row>
    <row r="45" spans="1:17" ht="4.5" customHeight="1" thickBot="1" x14ac:dyDescent="0.25">
      <c r="A45" s="144"/>
      <c r="B45" s="41"/>
      <c r="C45" s="41"/>
      <c r="D45" s="41"/>
      <c r="E45" s="41"/>
      <c r="F45" s="41"/>
      <c r="G45" s="41"/>
      <c r="H45" s="41"/>
      <c r="I45" s="41"/>
      <c r="J45" s="41"/>
      <c r="K45" s="41"/>
      <c r="L45" s="41"/>
      <c r="M45" s="41"/>
      <c r="N45" s="41"/>
      <c r="O45" s="41"/>
      <c r="P45" s="41"/>
      <c r="Q45" s="144"/>
    </row>
    <row r="46" spans="1:17"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7" ht="4.5" customHeight="1" thickBot="1" x14ac:dyDescent="0.25">
      <c r="A47" s="144"/>
      <c r="B47" s="42"/>
      <c r="C47" s="34"/>
      <c r="D47" s="34"/>
      <c r="E47" s="34"/>
      <c r="F47" s="34"/>
      <c r="G47" s="34"/>
      <c r="H47" s="34"/>
      <c r="I47" s="34"/>
      <c r="J47" s="34"/>
      <c r="K47" s="34"/>
      <c r="L47" s="34"/>
      <c r="M47" s="34"/>
      <c r="N47" s="34"/>
      <c r="O47" s="34"/>
      <c r="P47" s="43"/>
      <c r="Q47" s="144"/>
    </row>
    <row r="48" spans="1:17"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ht="15.75" thickBot="1" x14ac:dyDescent="0.25">
      <c r="A49" s="144"/>
      <c r="B49" s="254"/>
      <c r="C49" s="48" t="s">
        <v>10</v>
      </c>
      <c r="D49" s="49"/>
      <c r="E49" s="49"/>
      <c r="F49" s="75">
        <f>RegDenunciasIncumplimiento!D10</f>
        <v>1</v>
      </c>
      <c r="G49" s="49"/>
      <c r="H49" s="49"/>
      <c r="I49" s="75">
        <f>RegDenunciasIncumplimiento!F10</f>
        <v>1</v>
      </c>
      <c r="J49" s="49"/>
      <c r="K49" s="49"/>
      <c r="L49" s="75">
        <f>RegDenunciasIncumplimiento!H10</f>
        <v>1</v>
      </c>
      <c r="M49" s="49"/>
      <c r="N49" s="49"/>
      <c r="O49" s="75">
        <f>RegDenunciasIncumplimiento!J10</f>
        <v>1</v>
      </c>
      <c r="P49" s="75">
        <f>RegDenunciasIncumplimiento!L10</f>
        <v>1</v>
      </c>
      <c r="Q49" s="144"/>
    </row>
    <row r="50" spans="1:17" ht="4.5" customHeight="1" thickBot="1" x14ac:dyDescent="0.25">
      <c r="A50" s="144"/>
      <c r="B50" s="50">
        <v>0.9</v>
      </c>
      <c r="C50" s="51" t="s">
        <v>2</v>
      </c>
      <c r="D50" s="52"/>
      <c r="E50" s="52"/>
      <c r="F50" s="52">
        <v>0.9</v>
      </c>
      <c r="G50" s="52"/>
      <c r="H50" s="52"/>
      <c r="I50" s="52">
        <v>0.9</v>
      </c>
      <c r="J50" s="52"/>
      <c r="K50" s="52"/>
      <c r="L50" s="52">
        <v>0.9</v>
      </c>
      <c r="M50" s="52"/>
      <c r="N50" s="52"/>
      <c r="O50" s="52">
        <v>0.9</v>
      </c>
      <c r="P50" s="51">
        <v>0.9</v>
      </c>
      <c r="Q50" s="144"/>
    </row>
    <row r="51" spans="1:17" ht="22.5" customHeight="1"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9" x14ac:dyDescent="0.2">
      <c r="A65" s="144"/>
      <c r="B65" s="228"/>
      <c r="C65" s="229"/>
      <c r="D65" s="229"/>
      <c r="E65" s="229"/>
      <c r="F65" s="229"/>
      <c r="G65" s="229"/>
      <c r="H65" s="229"/>
      <c r="I65" s="229"/>
      <c r="J65" s="229"/>
      <c r="K65" s="229"/>
      <c r="L65" s="229"/>
      <c r="M65" s="229"/>
      <c r="N65" s="229"/>
      <c r="O65" s="229"/>
      <c r="P65" s="230"/>
      <c r="Q65" s="144"/>
    </row>
    <row r="66" spans="1:19" x14ac:dyDescent="0.2">
      <c r="A66" s="144"/>
      <c r="B66" s="228"/>
      <c r="C66" s="229"/>
      <c r="D66" s="229"/>
      <c r="E66" s="229"/>
      <c r="F66" s="229"/>
      <c r="G66" s="229"/>
      <c r="H66" s="229"/>
      <c r="I66" s="229"/>
      <c r="J66" s="229"/>
      <c r="K66" s="229"/>
      <c r="L66" s="229"/>
      <c r="M66" s="229"/>
      <c r="N66" s="229"/>
      <c r="O66" s="229"/>
      <c r="P66" s="230"/>
      <c r="Q66" s="144"/>
    </row>
    <row r="67" spans="1:19" ht="13.5" thickBot="1" x14ac:dyDescent="0.25">
      <c r="A67" s="144"/>
      <c r="B67" s="231"/>
      <c r="C67" s="232"/>
      <c r="D67" s="232"/>
      <c r="E67" s="232"/>
      <c r="F67" s="232"/>
      <c r="G67" s="232"/>
      <c r="H67" s="232"/>
      <c r="I67" s="232"/>
      <c r="J67" s="232"/>
      <c r="K67" s="232"/>
      <c r="L67" s="232"/>
      <c r="M67" s="232"/>
      <c r="N67" s="232"/>
      <c r="O67" s="232"/>
      <c r="P67" s="233"/>
      <c r="Q67" s="144"/>
    </row>
    <row r="68" spans="1:19" s="6" customFormat="1" ht="4.5" customHeight="1" thickBot="1" x14ac:dyDescent="0.25">
      <c r="A68" s="234"/>
      <c r="B68" s="234"/>
      <c r="C68" s="234"/>
      <c r="D68" s="234"/>
      <c r="E68" s="234"/>
      <c r="F68" s="234"/>
      <c r="G68" s="234"/>
      <c r="H68" s="234"/>
      <c r="I68" s="234"/>
      <c r="J68" s="234"/>
      <c r="K68" s="234"/>
      <c r="L68" s="234"/>
      <c r="M68" s="234"/>
      <c r="N68" s="234"/>
      <c r="O68" s="234"/>
      <c r="P68" s="234"/>
      <c r="Q68" s="234"/>
      <c r="S68" s="64"/>
    </row>
    <row r="69" spans="1:19" x14ac:dyDescent="0.2">
      <c r="A69" s="144"/>
      <c r="B69" s="246" t="s">
        <v>5</v>
      </c>
      <c r="C69" s="438" t="s">
        <v>118</v>
      </c>
      <c r="D69" s="439"/>
      <c r="E69" s="439"/>
      <c r="F69" s="439"/>
      <c r="G69" s="439"/>
      <c r="H69" s="439"/>
      <c r="I69" s="439"/>
      <c r="J69" s="439"/>
      <c r="K69" s="439"/>
      <c r="L69" s="439"/>
      <c r="M69" s="439"/>
      <c r="N69" s="439"/>
      <c r="O69" s="439"/>
      <c r="P69" s="440"/>
      <c r="Q69" s="144"/>
      <c r="S69" s="27"/>
    </row>
    <row r="70" spans="1:19" ht="102" customHeight="1" x14ac:dyDescent="0.2">
      <c r="A70" s="144"/>
      <c r="B70" s="247"/>
      <c r="C70" s="222" t="s">
        <v>243</v>
      </c>
      <c r="D70" s="519"/>
      <c r="E70" s="519"/>
      <c r="F70" s="519"/>
      <c r="G70" s="519"/>
      <c r="H70" s="519"/>
      <c r="I70" s="519"/>
      <c r="J70" s="519"/>
      <c r="K70" s="519"/>
      <c r="L70" s="519"/>
      <c r="M70" s="519"/>
      <c r="N70" s="519"/>
      <c r="O70" s="519"/>
      <c r="P70" s="520"/>
      <c r="Q70" s="144"/>
      <c r="S70" s="27"/>
    </row>
    <row r="71" spans="1:19" x14ac:dyDescent="0.2">
      <c r="A71" s="144"/>
      <c r="B71" s="247"/>
      <c r="C71" s="432" t="s">
        <v>117</v>
      </c>
      <c r="D71" s="433"/>
      <c r="E71" s="433"/>
      <c r="F71" s="433"/>
      <c r="G71" s="433"/>
      <c r="H71" s="433"/>
      <c r="I71" s="433"/>
      <c r="J71" s="433"/>
      <c r="K71" s="433"/>
      <c r="L71" s="433"/>
      <c r="M71" s="433"/>
      <c r="N71" s="433"/>
      <c r="O71" s="433"/>
      <c r="P71" s="434"/>
      <c r="Q71" s="144"/>
      <c r="S71" s="27"/>
    </row>
    <row r="72" spans="1:19" ht="105.75" customHeight="1" thickBot="1" x14ac:dyDescent="0.25">
      <c r="A72" s="144"/>
      <c r="B72" s="248"/>
      <c r="C72" s="521" t="s">
        <v>244</v>
      </c>
      <c r="D72" s="522"/>
      <c r="E72" s="522"/>
      <c r="F72" s="522"/>
      <c r="G72" s="522"/>
      <c r="H72" s="522"/>
      <c r="I72" s="522"/>
      <c r="J72" s="522"/>
      <c r="K72" s="522"/>
      <c r="L72" s="522"/>
      <c r="M72" s="522"/>
      <c r="N72" s="522"/>
      <c r="O72" s="522"/>
      <c r="P72" s="523"/>
      <c r="Q72" s="144"/>
      <c r="S72" s="27"/>
    </row>
    <row r="73" spans="1:19" ht="41.25" customHeight="1" thickBot="1" x14ac:dyDescent="0.25">
      <c r="A73" s="144"/>
      <c r="B73" s="53" t="s">
        <v>62</v>
      </c>
      <c r="C73" s="238" t="s">
        <v>175</v>
      </c>
      <c r="D73" s="239"/>
      <c r="E73" s="239"/>
      <c r="F73" s="239"/>
      <c r="G73" s="239"/>
      <c r="H73" s="239"/>
      <c r="I73" s="239"/>
      <c r="J73" s="239"/>
      <c r="K73" s="239"/>
      <c r="L73" s="239"/>
      <c r="M73" s="239"/>
      <c r="N73" s="239"/>
      <c r="O73" s="239"/>
      <c r="P73" s="240"/>
      <c r="Q73" s="144"/>
    </row>
    <row r="74" spans="1:19" ht="27.75" customHeight="1" thickBot="1" x14ac:dyDescent="0.25">
      <c r="A74" s="144"/>
      <c r="B74" s="53" t="s">
        <v>75</v>
      </c>
      <c r="C74" s="241"/>
      <c r="D74" s="241"/>
      <c r="E74" s="241"/>
      <c r="F74" s="241"/>
      <c r="G74" s="241"/>
      <c r="H74" s="241"/>
      <c r="I74" s="241"/>
      <c r="J74" s="241"/>
      <c r="K74" s="241"/>
      <c r="L74" s="241"/>
      <c r="M74" s="241"/>
      <c r="N74" s="241"/>
      <c r="O74" s="241"/>
      <c r="P74" s="242"/>
      <c r="Q74" s="144"/>
    </row>
    <row r="77" spans="1:19" x14ac:dyDescent="0.2">
      <c r="C77" s="54"/>
    </row>
    <row r="78" spans="1:19" ht="19.899999999999999" hidden="1" customHeight="1" x14ac:dyDescent="0.2">
      <c r="C78" s="27">
        <v>2021</v>
      </c>
    </row>
    <row r="79" spans="1:19" ht="16.149999999999999" hidden="1" customHeight="1" x14ac:dyDescent="0.2">
      <c r="C79" s="27">
        <v>2022</v>
      </c>
    </row>
    <row r="80" spans="1:19" ht="12.6" hidden="1" customHeight="1" x14ac:dyDescent="0.2">
      <c r="C80" s="27">
        <v>2023</v>
      </c>
    </row>
    <row r="85" s="55" customFormat="1" x14ac:dyDescent="0.2"/>
    <row r="86" s="55" customFormat="1" x14ac:dyDescent="0.2"/>
    <row r="87" s="55" customFormat="1" x14ac:dyDescent="0.2"/>
    <row r="88" s="55" customFormat="1" x14ac:dyDescent="0.2"/>
    <row r="89" s="55" customFormat="1" x14ac:dyDescent="0.2"/>
    <row r="90" s="55" customFormat="1" x14ac:dyDescent="0.2"/>
    <row r="91" s="55" customFormat="1" x14ac:dyDescent="0.2"/>
    <row r="92" s="55" customFormat="1" x14ac:dyDescent="0.2"/>
    <row r="93" s="55" customFormat="1" x14ac:dyDescent="0.2"/>
    <row r="94" s="55" customFormat="1" x14ac:dyDescent="0.2"/>
    <row r="95" s="55" customFormat="1" x14ac:dyDescent="0.2"/>
    <row r="96" s="55" customFormat="1" x14ac:dyDescent="0.2"/>
    <row r="97" spans="2:17" s="55" customFormat="1" x14ac:dyDescent="0.2"/>
    <row r="98" spans="2:17" s="55" customFormat="1" x14ac:dyDescent="0.2"/>
    <row r="99" spans="2:17" s="55" customFormat="1" x14ac:dyDescent="0.2">
      <c r="B99" s="55" t="s">
        <v>39</v>
      </c>
      <c r="C99" s="55" t="s">
        <v>38</v>
      </c>
      <c r="D99" s="55" t="s">
        <v>40</v>
      </c>
      <c r="Q99" s="57" t="s">
        <v>68</v>
      </c>
    </row>
    <row r="100" spans="2:17" s="55" customFormat="1" x14ac:dyDescent="0.2">
      <c r="B100" s="57" t="s">
        <v>41</v>
      </c>
      <c r="C100" s="57" t="s">
        <v>43</v>
      </c>
      <c r="D100" s="58" t="s">
        <v>86</v>
      </c>
      <c r="M100" s="57" t="s">
        <v>65</v>
      </c>
      <c r="Q100" s="57" t="s">
        <v>69</v>
      </c>
    </row>
    <row r="101" spans="2:17" s="55" customFormat="1" x14ac:dyDescent="0.2">
      <c r="B101" s="57" t="s">
        <v>77</v>
      </c>
      <c r="C101" s="57" t="s">
        <v>44</v>
      </c>
      <c r="D101" s="58" t="s">
        <v>87</v>
      </c>
      <c r="M101" s="57" t="s">
        <v>67</v>
      </c>
      <c r="Q101" s="57" t="s">
        <v>71</v>
      </c>
    </row>
    <row r="102" spans="2:17" s="55" customFormat="1" x14ac:dyDescent="0.2">
      <c r="B102" s="57" t="s">
        <v>42</v>
      </c>
      <c r="C102" s="57" t="s">
        <v>45</v>
      </c>
      <c r="D102" s="58" t="s">
        <v>88</v>
      </c>
      <c r="M102" s="57" t="s">
        <v>76</v>
      </c>
      <c r="Q102" s="57" t="s">
        <v>70</v>
      </c>
    </row>
    <row r="103" spans="2:17" s="55" customFormat="1" x14ac:dyDescent="0.2">
      <c r="C103" s="57" t="s">
        <v>46</v>
      </c>
      <c r="D103" s="58" t="s">
        <v>89</v>
      </c>
      <c r="M103" s="57"/>
      <c r="Q103" s="57" t="s">
        <v>72</v>
      </c>
    </row>
    <row r="104" spans="2:17" s="55" customFormat="1" x14ac:dyDescent="0.2">
      <c r="C104" s="57" t="s">
        <v>47</v>
      </c>
      <c r="D104" s="58" t="s">
        <v>90</v>
      </c>
      <c r="N104" s="55" t="s">
        <v>66</v>
      </c>
      <c r="Q104" s="57" t="s">
        <v>73</v>
      </c>
    </row>
    <row r="105" spans="2:17" s="55" customFormat="1" x14ac:dyDescent="0.2">
      <c r="C105" s="57" t="s">
        <v>48</v>
      </c>
      <c r="D105" s="58" t="s">
        <v>91</v>
      </c>
    </row>
    <row r="106" spans="2:17" s="55" customFormat="1" x14ac:dyDescent="0.2">
      <c r="C106" s="57" t="s">
        <v>49</v>
      </c>
      <c r="D106" s="58" t="s">
        <v>57</v>
      </c>
    </row>
    <row r="107" spans="2:17" s="55" customFormat="1" x14ac:dyDescent="0.2">
      <c r="D107" s="58" t="s">
        <v>56</v>
      </c>
    </row>
    <row r="108" spans="2:17" s="55" customFormat="1" x14ac:dyDescent="0.2">
      <c r="D108" s="58" t="s">
        <v>51</v>
      </c>
    </row>
    <row r="109" spans="2:17" s="55" customFormat="1" x14ac:dyDescent="0.2">
      <c r="D109" s="58" t="s">
        <v>50</v>
      </c>
      <c r="Q109" s="57">
        <v>2015</v>
      </c>
    </row>
    <row r="110" spans="2:17" s="55" customFormat="1" ht="12.75" customHeight="1" x14ac:dyDescent="0.2">
      <c r="D110" s="58" t="s">
        <v>53</v>
      </c>
      <c r="Q110" s="57">
        <v>2016</v>
      </c>
    </row>
    <row r="111" spans="2:17" s="55" customFormat="1" x14ac:dyDescent="0.2">
      <c r="D111" s="58" t="s">
        <v>52</v>
      </c>
      <c r="Q111" s="57">
        <v>2017</v>
      </c>
    </row>
    <row r="112" spans="2:17" s="55" customFormat="1" x14ac:dyDescent="0.2">
      <c r="D112" s="58" t="s">
        <v>54</v>
      </c>
      <c r="Q112" s="57">
        <v>2018</v>
      </c>
    </row>
    <row r="113" spans="2:4" s="55" customFormat="1" x14ac:dyDescent="0.2">
      <c r="D113" s="58" t="s">
        <v>92</v>
      </c>
    </row>
    <row r="114" spans="2:4" s="55" customFormat="1" x14ac:dyDescent="0.2">
      <c r="D114" s="58" t="s">
        <v>79</v>
      </c>
    </row>
    <row r="115" spans="2:4" s="55" customFormat="1" x14ac:dyDescent="0.2">
      <c r="B115" s="59"/>
      <c r="D115" s="58" t="s">
        <v>80</v>
      </c>
    </row>
    <row r="116" spans="2:4" s="55" customFormat="1" x14ac:dyDescent="0.2">
      <c r="B116" s="59"/>
      <c r="D116" s="58" t="s">
        <v>78</v>
      </c>
    </row>
    <row r="117" spans="2:4" s="55" customFormat="1" x14ac:dyDescent="0.2">
      <c r="B117" s="59"/>
      <c r="D117" s="58" t="s">
        <v>93</v>
      </c>
    </row>
    <row r="118" spans="2:4" s="55" customFormat="1" x14ac:dyDescent="0.2">
      <c r="B118" s="59"/>
      <c r="D118" s="58" t="s">
        <v>94</v>
      </c>
    </row>
    <row r="119" spans="2:4" s="55" customFormat="1" x14ac:dyDescent="0.2">
      <c r="B119" s="59"/>
      <c r="D119" s="58" t="s">
        <v>95</v>
      </c>
    </row>
    <row r="120" spans="2:4" s="55" customFormat="1" x14ac:dyDescent="0.2">
      <c r="B120" s="59"/>
      <c r="D120" s="58" t="s">
        <v>96</v>
      </c>
    </row>
    <row r="121" spans="2:4" s="55" customFormat="1" x14ac:dyDescent="0.2">
      <c r="B121" s="59"/>
      <c r="D121" s="58" t="s">
        <v>97</v>
      </c>
    </row>
    <row r="122" spans="2:4" s="55" customFormat="1" x14ac:dyDescent="0.2">
      <c r="B122" s="60"/>
      <c r="D122" s="58" t="s">
        <v>98</v>
      </c>
    </row>
    <row r="123" spans="2:4" s="55" customFormat="1" x14ac:dyDescent="0.2">
      <c r="B123" s="60"/>
      <c r="D123" s="58" t="s">
        <v>99</v>
      </c>
    </row>
    <row r="124" spans="2:4" s="55" customFormat="1" x14ac:dyDescent="0.2">
      <c r="D124" s="58" t="s">
        <v>100</v>
      </c>
    </row>
    <row r="125" spans="2:4" s="55" customFormat="1" x14ac:dyDescent="0.2">
      <c r="B125" s="60"/>
      <c r="D125" s="58" t="s">
        <v>55</v>
      </c>
    </row>
    <row r="126" spans="2:4" s="55" customFormat="1" x14ac:dyDescent="0.2">
      <c r="B126" s="60"/>
    </row>
    <row r="127" spans="2:4" s="55" customFormat="1" x14ac:dyDescent="0.2">
      <c r="B127" s="60"/>
    </row>
    <row r="128" spans="2:4" s="55" customFormat="1" x14ac:dyDescent="0.2">
      <c r="B128" s="60"/>
    </row>
    <row r="129" spans="2:2" s="55" customFormat="1" x14ac:dyDescent="0.2">
      <c r="B129" s="165" t="s">
        <v>225</v>
      </c>
    </row>
    <row r="130" spans="2:2" s="55" customFormat="1" x14ac:dyDescent="0.2">
      <c r="B130" s="165" t="s">
        <v>226</v>
      </c>
    </row>
    <row r="131" spans="2:2" s="55" customFormat="1" x14ac:dyDescent="0.2">
      <c r="B131" s="165" t="s">
        <v>227</v>
      </c>
    </row>
    <row r="132" spans="2:2" s="55" customFormat="1" x14ac:dyDescent="0.2">
      <c r="B132" s="165" t="s">
        <v>228</v>
      </c>
    </row>
    <row r="133" spans="2:2" s="55" customFormat="1" x14ac:dyDescent="0.2">
      <c r="B133" s="166" t="s">
        <v>229</v>
      </c>
    </row>
    <row r="134" spans="2:2" s="28" customFormat="1" x14ac:dyDescent="0.2">
      <c r="B134" s="61"/>
    </row>
    <row r="135" spans="2:2" s="28" customFormat="1" x14ac:dyDescent="0.2">
      <c r="B135" s="61"/>
    </row>
    <row r="136" spans="2:2" s="28" customFormat="1" x14ac:dyDescent="0.2">
      <c r="B136" s="61"/>
    </row>
    <row r="137" spans="2:2" s="28" customFormat="1" x14ac:dyDescent="0.2">
      <c r="B137" s="61"/>
    </row>
    <row r="138" spans="2:2" s="28" customFormat="1" x14ac:dyDescent="0.2">
      <c r="B138" s="61"/>
    </row>
    <row r="139" spans="2:2" s="28" customFormat="1" x14ac:dyDescent="0.2">
      <c r="B139" s="61"/>
    </row>
    <row r="140" spans="2:2" s="28" customFormat="1" x14ac:dyDescent="0.2">
      <c r="B140" s="61"/>
    </row>
    <row r="141" spans="2:2" s="28" customFormat="1" x14ac:dyDescent="0.2">
      <c r="B141" s="61"/>
    </row>
    <row r="142" spans="2:2" s="28" customFormat="1" x14ac:dyDescent="0.2">
      <c r="B142" s="61"/>
    </row>
    <row r="143" spans="2:2" s="28" customFormat="1" x14ac:dyDescent="0.2">
      <c r="B143" s="61"/>
    </row>
    <row r="144" spans="2:2" s="28" customFormat="1" x14ac:dyDescent="0.2">
      <c r="B144" s="61"/>
    </row>
    <row r="145" spans="2:2" x14ac:dyDescent="0.2">
      <c r="B145" s="121"/>
    </row>
    <row r="146" spans="2:2" x14ac:dyDescent="0.2">
      <c r="B146" s="121"/>
    </row>
    <row r="147" spans="2:2" x14ac:dyDescent="0.2">
      <c r="B147" s="121"/>
    </row>
    <row r="148" spans="2:2" x14ac:dyDescent="0.2">
      <c r="B148" s="121"/>
    </row>
    <row r="149" spans="2:2" x14ac:dyDescent="0.2">
      <c r="B149" s="121"/>
    </row>
    <row r="150" spans="2:2" x14ac:dyDescent="0.2">
      <c r="B150" s="121"/>
    </row>
    <row r="151" spans="2:2" x14ac:dyDescent="0.2">
      <c r="B151" s="121"/>
    </row>
    <row r="152" spans="2:2" x14ac:dyDescent="0.2">
      <c r="B152" s="121"/>
    </row>
    <row r="153" spans="2:2" x14ac:dyDescent="0.2">
      <c r="B153" s="121"/>
    </row>
    <row r="154" spans="2:2" x14ac:dyDescent="0.2">
      <c r="B154" s="121"/>
    </row>
    <row r="155" spans="2:2" x14ac:dyDescent="0.2">
      <c r="B155" s="121"/>
    </row>
    <row r="156" spans="2:2" x14ac:dyDescent="0.2">
      <c r="B156" s="121"/>
    </row>
    <row r="157" spans="2:2" x14ac:dyDescent="0.2">
      <c r="B157" s="121"/>
    </row>
    <row r="158" spans="2:2" x14ac:dyDescent="0.2">
      <c r="B158" s="121"/>
    </row>
    <row r="159" spans="2:2" x14ac:dyDescent="0.2">
      <c r="B159" s="121"/>
    </row>
    <row r="160" spans="2:2" x14ac:dyDescent="0.2">
      <c r="B160" s="121"/>
    </row>
    <row r="161" spans="2:2" x14ac:dyDescent="0.2">
      <c r="B161" s="121"/>
    </row>
    <row r="162" spans="2:2" x14ac:dyDescent="0.2">
      <c r="B162" s="121"/>
    </row>
    <row r="163" spans="2:2" x14ac:dyDescent="0.2">
      <c r="B163" s="121"/>
    </row>
    <row r="164" spans="2:2" x14ac:dyDescent="0.2">
      <c r="B164" s="121"/>
    </row>
    <row r="165" spans="2:2" x14ac:dyDescent="0.2">
      <c r="B165" s="121"/>
    </row>
    <row r="166" spans="2:2" x14ac:dyDescent="0.2">
      <c r="B166" s="121"/>
    </row>
    <row r="167" spans="2:2" x14ac:dyDescent="0.2">
      <c r="B167" s="121"/>
    </row>
    <row r="168" spans="2:2" x14ac:dyDescent="0.2">
      <c r="B168" s="121"/>
    </row>
    <row r="169" spans="2:2" x14ac:dyDescent="0.2">
      <c r="B169" s="121"/>
    </row>
    <row r="170" spans="2:2" x14ac:dyDescent="0.2">
      <c r="B170" s="121"/>
    </row>
    <row r="171" spans="2:2" x14ac:dyDescent="0.2">
      <c r="B171" s="121"/>
    </row>
    <row r="172" spans="2:2" x14ac:dyDescent="0.2">
      <c r="B172" s="121"/>
    </row>
    <row r="173" spans="2:2" x14ac:dyDescent="0.2">
      <c r="B173" s="121"/>
    </row>
    <row r="174" spans="2:2" x14ac:dyDescent="0.2">
      <c r="B174" s="121"/>
    </row>
    <row r="175" spans="2:2" x14ac:dyDescent="0.2">
      <c r="B175" s="121"/>
    </row>
    <row r="176" spans="2:2" x14ac:dyDescent="0.2">
      <c r="B176" s="121"/>
    </row>
  </sheetData>
  <sheetProtection sheet="1" formatColumns="0" formatRows="0"/>
  <mergeCells count="74">
    <mergeCell ref="B51:P51"/>
    <mergeCell ref="C73:P73"/>
    <mergeCell ref="C74:P74"/>
    <mergeCell ref="B52:P67"/>
    <mergeCell ref="A68:Q68"/>
    <mergeCell ref="B69:B72"/>
    <mergeCell ref="C69:P69"/>
    <mergeCell ref="C70:P70"/>
    <mergeCell ref="C71:P71"/>
    <mergeCell ref="C72:P72"/>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0:P30"/>
    <mergeCell ref="B31:P31"/>
    <mergeCell ref="C32:P32"/>
    <mergeCell ref="B33:P33"/>
    <mergeCell ref="C34:P34"/>
    <mergeCell ref="D28:G28"/>
    <mergeCell ref="H28:J28"/>
    <mergeCell ref="K28:M28"/>
    <mergeCell ref="N28:O28"/>
    <mergeCell ref="B29:P29"/>
    <mergeCell ref="B23:P23"/>
    <mergeCell ref="C24:P24"/>
    <mergeCell ref="B25:P25"/>
    <mergeCell ref="C26:P26"/>
    <mergeCell ref="B27:P27"/>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F49">
    <cfRule type="cellIs" dxfId="34" priority="22" stopIfTrue="1" operator="equal">
      <formula>"0"</formula>
    </cfRule>
    <cfRule type="cellIs" dxfId="33" priority="23" stopIfTrue="1" operator="lessThanOrEqual">
      <formula>$S$5</formula>
    </cfRule>
    <cfRule type="cellIs" dxfId="32" priority="24" stopIfTrue="1" operator="greaterThanOrEqual">
      <formula>$S$2</formula>
    </cfRule>
    <cfRule type="cellIs" dxfId="31" priority="25" stopIfTrue="1" operator="between">
      <formula>$S$4</formula>
      <formula>$S$3</formula>
    </cfRule>
  </conditionalFormatting>
  <conditionalFormatting sqref="F49">
    <cfRule type="cellIs" dxfId="30" priority="21" stopIfTrue="1" operator="equal">
      <formula>" "</formula>
    </cfRule>
  </conditionalFormatting>
  <conditionalFormatting sqref="I49">
    <cfRule type="cellIs" dxfId="29" priority="17" stopIfTrue="1" operator="equal">
      <formula>"0"</formula>
    </cfRule>
    <cfRule type="cellIs" dxfId="28" priority="18" stopIfTrue="1" operator="lessThanOrEqual">
      <formula>$S$5</formula>
    </cfRule>
    <cfRule type="cellIs" dxfId="27" priority="19" stopIfTrue="1" operator="greaterThanOrEqual">
      <formula>$S$2</formula>
    </cfRule>
    <cfRule type="cellIs" dxfId="26" priority="20" stopIfTrue="1" operator="between">
      <formula>$S$4</formula>
      <formula>$S$3</formula>
    </cfRule>
  </conditionalFormatting>
  <conditionalFormatting sqref="I49">
    <cfRule type="cellIs" dxfId="25" priority="16" stopIfTrue="1" operator="equal">
      <formula>" "</formula>
    </cfRule>
  </conditionalFormatting>
  <conditionalFormatting sqref="L49">
    <cfRule type="cellIs" dxfId="24" priority="12" stopIfTrue="1" operator="equal">
      <formula>"0"</formula>
    </cfRule>
    <cfRule type="cellIs" dxfId="23" priority="13" stopIfTrue="1" operator="lessThanOrEqual">
      <formula>$S$5</formula>
    </cfRule>
    <cfRule type="cellIs" dxfId="22" priority="14" stopIfTrue="1" operator="greaterThanOrEqual">
      <formula>$S$2</formula>
    </cfRule>
    <cfRule type="cellIs" dxfId="21" priority="15" stopIfTrue="1" operator="between">
      <formula>$S$4</formula>
      <formula>$S$3</formula>
    </cfRule>
  </conditionalFormatting>
  <conditionalFormatting sqref="L49">
    <cfRule type="cellIs" dxfId="20" priority="11" stopIfTrue="1" operator="equal">
      <formula>" "</formula>
    </cfRule>
  </conditionalFormatting>
  <conditionalFormatting sqref="O49">
    <cfRule type="cellIs" dxfId="19" priority="7" stopIfTrue="1" operator="equal">
      <formula>"0"</formula>
    </cfRule>
    <cfRule type="cellIs" dxfId="18" priority="8" stopIfTrue="1" operator="lessThanOrEqual">
      <formula>$S$5</formula>
    </cfRule>
    <cfRule type="cellIs" dxfId="17" priority="9" stopIfTrue="1" operator="greaterThanOrEqual">
      <formula>$S$2</formula>
    </cfRule>
    <cfRule type="cellIs" dxfId="16" priority="10" stopIfTrue="1" operator="between">
      <formula>$S$4</formula>
      <formula>$S$3</formula>
    </cfRule>
  </conditionalFormatting>
  <conditionalFormatting sqref="O49">
    <cfRule type="cellIs" dxfId="15" priority="6" stopIfTrue="1" operator="equal">
      <formula>" "</formula>
    </cfRule>
  </conditionalFormatting>
  <conditionalFormatting sqref="P49">
    <cfRule type="cellIs" dxfId="14" priority="2" stopIfTrue="1" operator="equal">
      <formula>"0"</formula>
    </cfRule>
    <cfRule type="cellIs" dxfId="13" priority="3" stopIfTrue="1" operator="lessThanOrEqual">
      <formula>$S$5</formula>
    </cfRule>
    <cfRule type="cellIs" dxfId="12" priority="4" stopIfTrue="1" operator="greaterThanOrEqual">
      <formula>$S$2</formula>
    </cfRule>
    <cfRule type="cellIs" dxfId="11" priority="5" stopIfTrue="1" operator="between">
      <formula>$S$4</formula>
      <formula>$S$3</formula>
    </cfRule>
  </conditionalFormatting>
  <conditionalFormatting sqref="P49">
    <cfRule type="cellIs" dxfId="1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2"/>
  <sheetViews>
    <sheetView showGridLines="0" topLeftCell="A4" zoomScale="70" zoomScaleNormal="70" workbookViewId="0">
      <selection activeCell="L18" sqref="L17:M18"/>
    </sheetView>
  </sheetViews>
  <sheetFormatPr baseColWidth="10" defaultColWidth="9.140625" defaultRowHeight="30" customHeight="1" x14ac:dyDescent="0.2"/>
  <cols>
    <col min="1" max="1" width="28.5703125" style="5" customWidth="1"/>
    <col min="2" max="2" width="31.7109375" style="4" customWidth="1"/>
    <col min="3" max="12" width="12.7109375" style="4" customWidth="1"/>
    <col min="13" max="13" width="5.28515625" style="4" customWidth="1"/>
    <col min="14" max="14" width="10.7109375" style="4" customWidth="1"/>
    <col min="15" max="15" width="27.5703125" style="4" bestFit="1" customWidth="1"/>
    <col min="16" max="16384" width="9.140625" style="4"/>
  </cols>
  <sheetData>
    <row r="1" spans="1:23" ht="30" customHeight="1" x14ac:dyDescent="0.25">
      <c r="A1" s="410"/>
      <c r="B1" s="413" t="s">
        <v>58</v>
      </c>
      <c r="C1" s="414"/>
      <c r="D1" s="414"/>
      <c r="E1" s="414"/>
      <c r="F1" s="414"/>
      <c r="G1" s="414"/>
      <c r="H1" s="414"/>
      <c r="I1" s="414"/>
      <c r="J1" s="414"/>
      <c r="K1" s="414"/>
      <c r="L1" s="414"/>
      <c r="M1" s="415"/>
      <c r="N1" s="472" t="s">
        <v>190</v>
      </c>
      <c r="O1" s="474"/>
      <c r="P1" s="1"/>
      <c r="Q1" s="1"/>
      <c r="R1" s="1"/>
      <c r="S1" s="1"/>
      <c r="T1" s="1"/>
      <c r="U1" s="1"/>
      <c r="V1" s="2"/>
      <c r="W1" s="3"/>
    </row>
    <row r="2" spans="1:23" s="6" customFormat="1" ht="30" customHeight="1" x14ac:dyDescent="0.25">
      <c r="A2" s="411"/>
      <c r="B2" s="314" t="s">
        <v>81</v>
      </c>
      <c r="C2" s="315"/>
      <c r="D2" s="315"/>
      <c r="E2" s="315"/>
      <c r="F2" s="315"/>
      <c r="G2" s="315"/>
      <c r="H2" s="315"/>
      <c r="I2" s="315"/>
      <c r="J2" s="315"/>
      <c r="K2" s="315"/>
      <c r="L2" s="315"/>
      <c r="M2" s="316"/>
      <c r="N2" s="475" t="s">
        <v>191</v>
      </c>
      <c r="O2" s="477"/>
      <c r="P2" s="8"/>
      <c r="Q2" s="8"/>
      <c r="R2" s="8"/>
      <c r="S2" s="8"/>
      <c r="T2" s="8"/>
      <c r="U2" s="8"/>
      <c r="V2" s="7"/>
      <c r="W2" s="9"/>
    </row>
    <row r="3" spans="1:23" s="6" customFormat="1" ht="30" customHeight="1" x14ac:dyDescent="0.25">
      <c r="A3" s="411"/>
      <c r="B3" s="314" t="s">
        <v>82</v>
      </c>
      <c r="C3" s="315"/>
      <c r="D3" s="315"/>
      <c r="E3" s="315"/>
      <c r="F3" s="315"/>
      <c r="G3" s="315"/>
      <c r="H3" s="315"/>
      <c r="I3" s="315"/>
      <c r="J3" s="315"/>
      <c r="K3" s="315"/>
      <c r="L3" s="315"/>
      <c r="M3" s="316"/>
      <c r="N3" s="475" t="s">
        <v>192</v>
      </c>
      <c r="O3" s="477"/>
      <c r="P3" s="8"/>
      <c r="Q3" s="8"/>
      <c r="R3" s="8"/>
      <c r="S3" s="8"/>
      <c r="T3" s="8"/>
      <c r="U3" s="8"/>
      <c r="V3" s="7"/>
      <c r="W3" s="9"/>
    </row>
    <row r="4" spans="1:23" s="6" customFormat="1" ht="30" customHeight="1" thickBot="1" x14ac:dyDescent="0.3">
      <c r="A4" s="412"/>
      <c r="B4" s="416" t="s">
        <v>83</v>
      </c>
      <c r="C4" s="417"/>
      <c r="D4" s="417"/>
      <c r="E4" s="417"/>
      <c r="F4" s="417"/>
      <c r="G4" s="417"/>
      <c r="H4" s="417"/>
      <c r="I4" s="417"/>
      <c r="J4" s="417"/>
      <c r="K4" s="417"/>
      <c r="L4" s="417"/>
      <c r="M4" s="418"/>
      <c r="N4" s="478" t="s">
        <v>209</v>
      </c>
      <c r="O4" s="480"/>
      <c r="P4" s="10"/>
      <c r="Q4" s="10"/>
      <c r="R4" s="10"/>
      <c r="S4" s="10"/>
      <c r="T4" s="10"/>
      <c r="U4" s="10"/>
      <c r="V4" s="7"/>
      <c r="W4" s="9"/>
    </row>
    <row r="5" spans="1:23" s="6" customFormat="1" ht="9.75"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13.5" customHeight="1" x14ac:dyDescent="0.25">
      <c r="A6" s="23" t="s">
        <v>0</v>
      </c>
      <c r="C6" s="534" t="str">
        <f>+DenunciasIncumplimiento!C12:P12</f>
        <v>ACTUACIONES Y AUTORIZACIONES ADMINISTRATIVAS</v>
      </c>
      <c r="D6" s="534"/>
      <c r="E6" s="534"/>
      <c r="F6" s="534"/>
      <c r="G6" s="534"/>
      <c r="H6" s="534"/>
      <c r="I6" s="534"/>
      <c r="J6" s="534"/>
      <c r="K6" s="534"/>
      <c r="L6" s="534"/>
      <c r="M6" s="534"/>
      <c r="N6" s="534"/>
      <c r="O6" s="534"/>
    </row>
    <row r="7" spans="1:23" s="6" customFormat="1" ht="7.5" customHeight="1" x14ac:dyDescent="0.2">
      <c r="A7" s="14"/>
    </row>
    <row r="8" spans="1:23" s="21" customFormat="1" ht="30" customHeight="1" x14ac:dyDescent="0.2">
      <c r="A8" s="422" t="s">
        <v>84</v>
      </c>
      <c r="B8" s="525" t="s">
        <v>32</v>
      </c>
      <c r="C8" s="527" t="str">
        <f>+DenunciasIncumplimiento!C14:P14</f>
        <v>Atención de denuncias de incumplimiento de obligaciones del acuerdo de reestructuración o posteriores a éste</v>
      </c>
      <c r="D8" s="528"/>
      <c r="E8" s="528"/>
      <c r="F8" s="528"/>
      <c r="G8" s="528"/>
      <c r="H8" s="528"/>
      <c r="I8" s="528"/>
      <c r="J8" s="528"/>
      <c r="K8" s="528"/>
      <c r="L8" s="529"/>
      <c r="M8" s="525" t="s">
        <v>85</v>
      </c>
      <c r="N8" s="525"/>
      <c r="O8" s="525"/>
    </row>
    <row r="9" spans="1:23" s="20" customFormat="1" ht="30" customHeight="1" thickBot="1" x14ac:dyDescent="0.25">
      <c r="A9" s="524"/>
      <c r="B9" s="422"/>
      <c r="C9" s="149" t="s">
        <v>128</v>
      </c>
      <c r="D9" s="149" t="s">
        <v>112</v>
      </c>
      <c r="E9" s="149" t="s">
        <v>167</v>
      </c>
      <c r="F9" s="149" t="s">
        <v>112</v>
      </c>
      <c r="G9" s="149" t="s">
        <v>130</v>
      </c>
      <c r="H9" s="149" t="s">
        <v>112</v>
      </c>
      <c r="I9" s="149" t="s">
        <v>131</v>
      </c>
      <c r="J9" s="149" t="s">
        <v>112</v>
      </c>
      <c r="K9" s="149" t="s">
        <v>10</v>
      </c>
      <c r="L9" s="149" t="s">
        <v>112</v>
      </c>
      <c r="M9" s="422"/>
      <c r="N9" s="422"/>
      <c r="O9" s="422"/>
    </row>
    <row r="10" spans="1:23" s="6" customFormat="1" ht="69.95" customHeight="1" thickBot="1" x14ac:dyDescent="0.25">
      <c r="A10" s="526" t="s">
        <v>158</v>
      </c>
      <c r="B10" s="127" t="str">
        <f>+DenunciasIncumplimiento!B40</f>
        <v xml:space="preserve">Total de denuncias de incumplimiento del acuerdo tramitadas el periodo evaluado </v>
      </c>
      <c r="C10" s="135">
        <v>9</v>
      </c>
      <c r="D10" s="312">
        <f>IF(C10&lt;=1," ",C10/C11)</f>
        <v>1</v>
      </c>
      <c r="E10" s="135">
        <v>2</v>
      </c>
      <c r="F10" s="312">
        <f>IF(E10&lt;=1," ",E10/E11)</f>
        <v>1</v>
      </c>
      <c r="G10" s="135">
        <v>14</v>
      </c>
      <c r="H10" s="312">
        <f>IF(G10&lt;=1," ",G10/G11)</f>
        <v>1</v>
      </c>
      <c r="I10" s="135">
        <v>8</v>
      </c>
      <c r="J10" s="312">
        <f>IF(I10&lt;=1," ",I10/I11)</f>
        <v>1</v>
      </c>
      <c r="K10" s="129">
        <f>C10+E10+G10+I10</f>
        <v>33</v>
      </c>
      <c r="L10" s="312">
        <f>IF(K10&lt;=1," ",K10/K11)</f>
        <v>1</v>
      </c>
      <c r="M10" s="495"/>
      <c r="N10" s="496"/>
      <c r="O10" s="497"/>
    </row>
    <row r="11" spans="1:23" s="6" customFormat="1" ht="69.95" customHeight="1" thickBot="1" x14ac:dyDescent="0.25">
      <c r="A11" s="501"/>
      <c r="B11" s="126" t="str">
        <f>+DenunciasIncumplimiento!B41</f>
        <v>Total de denuncias por incumplimiento del acuerdo recibidas en el periodo evaluado</v>
      </c>
      <c r="C11" s="132">
        <v>9</v>
      </c>
      <c r="D11" s="313"/>
      <c r="E11" s="132">
        <v>2</v>
      </c>
      <c r="F11" s="313"/>
      <c r="G11" s="132">
        <v>14</v>
      </c>
      <c r="H11" s="313"/>
      <c r="I11" s="132">
        <v>8</v>
      </c>
      <c r="J11" s="313"/>
      <c r="K11" s="130">
        <f>C11+E11+G11+I11</f>
        <v>33</v>
      </c>
      <c r="L11" s="313"/>
      <c r="M11" s="498"/>
      <c r="N11" s="498"/>
      <c r="O11" s="499"/>
    </row>
    <row r="12" spans="1:23" ht="30" customHeight="1" x14ac:dyDescent="0.2">
      <c r="B12" s="2"/>
      <c r="C12" s="15"/>
      <c r="D12" s="15"/>
      <c r="E12" s="15"/>
      <c r="F12" s="15"/>
      <c r="G12" s="15"/>
      <c r="H12" s="15"/>
      <c r="I12" s="15"/>
      <c r="J12" s="15"/>
      <c r="K12" s="15"/>
      <c r="L12" s="15"/>
    </row>
  </sheetData>
  <sheetProtection formatColumns="0" formatRows="0"/>
  <mergeCells count="21">
    <mergeCell ref="J10:J11"/>
    <mergeCell ref="A10:A11"/>
    <mergeCell ref="D10:D11"/>
    <mergeCell ref="M8:O9"/>
    <mergeCell ref="A1:A4"/>
    <mergeCell ref="H10:H11"/>
    <mergeCell ref="B1:M1"/>
    <mergeCell ref="B3:M3"/>
    <mergeCell ref="N2:O2"/>
    <mergeCell ref="L10:L11"/>
    <mergeCell ref="A8:A9"/>
    <mergeCell ref="C8:L8"/>
    <mergeCell ref="M10:O11"/>
    <mergeCell ref="C6:O6"/>
    <mergeCell ref="F10:F11"/>
    <mergeCell ref="B8:B9"/>
    <mergeCell ref="N3:O3"/>
    <mergeCell ref="N4:O4"/>
    <mergeCell ref="B2:M2"/>
    <mergeCell ref="N1:O1"/>
    <mergeCell ref="B4:M4"/>
  </mergeCells>
  <pageMargins left="0.75" right="0.75" top="1" bottom="1" header="0" footer="0"/>
  <pageSetup orientation="portrait" horizontalDpi="4294967295"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64" zoomScale="115" zoomScaleNormal="115" workbookViewId="0">
      <selection activeCell="C76" sqref="C76:P76"/>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28">
        <v>1</v>
      </c>
    </row>
    <row r="3" spans="1:19" ht="15.75" customHeight="1" x14ac:dyDescent="0.2">
      <c r="A3" s="80"/>
      <c r="B3" s="294"/>
      <c r="C3" s="302" t="s">
        <v>59</v>
      </c>
      <c r="D3" s="303"/>
      <c r="E3" s="303"/>
      <c r="F3" s="303"/>
      <c r="G3" s="303"/>
      <c r="H3" s="303"/>
      <c r="I3" s="303"/>
      <c r="J3" s="303"/>
      <c r="K3" s="303"/>
      <c r="L3" s="303"/>
      <c r="M3" s="304"/>
      <c r="N3" s="305" t="s">
        <v>191</v>
      </c>
      <c r="O3" s="306"/>
      <c r="P3" s="307"/>
      <c r="S3" s="28">
        <v>0.99999000000000005</v>
      </c>
    </row>
    <row r="4" spans="1:19" ht="15.75" customHeight="1" x14ac:dyDescent="0.2">
      <c r="A4" s="80"/>
      <c r="B4" s="294"/>
      <c r="C4" s="302" t="s">
        <v>60</v>
      </c>
      <c r="D4" s="303"/>
      <c r="E4" s="303"/>
      <c r="F4" s="303"/>
      <c r="G4" s="303"/>
      <c r="H4" s="303"/>
      <c r="I4" s="303"/>
      <c r="J4" s="303"/>
      <c r="K4" s="303"/>
      <c r="L4" s="303"/>
      <c r="M4" s="304"/>
      <c r="N4" s="305" t="s">
        <v>192</v>
      </c>
      <c r="O4" s="306"/>
      <c r="P4" s="307"/>
      <c r="S4" s="28">
        <v>0.9</v>
      </c>
    </row>
    <row r="5" spans="1:19" ht="16.5" customHeight="1" thickBot="1" x14ac:dyDescent="0.25">
      <c r="A5" s="80"/>
      <c r="B5" s="295"/>
      <c r="C5" s="263" t="s">
        <v>61</v>
      </c>
      <c r="D5" s="264"/>
      <c r="E5" s="264"/>
      <c r="F5" s="264"/>
      <c r="G5" s="264"/>
      <c r="H5" s="264"/>
      <c r="I5" s="264"/>
      <c r="J5" s="264"/>
      <c r="K5" s="264"/>
      <c r="L5" s="264"/>
      <c r="M5" s="265"/>
      <c r="N5" s="266" t="s">
        <v>210</v>
      </c>
      <c r="O5" s="267"/>
      <c r="P5" s="268"/>
      <c r="S5" s="28">
        <v>0.89998999999999996</v>
      </c>
    </row>
    <row r="6" spans="1:19" ht="5.25" customHeight="1" thickBot="1" x14ac:dyDescent="0.25">
      <c r="A6" s="80"/>
      <c r="S6" s="28"/>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6.75"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199</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s="38" customFormat="1" ht="29.25" customHeight="1" thickBot="1" x14ac:dyDescent="0.25">
      <c r="A12" s="73"/>
      <c r="B12" s="72" t="s">
        <v>0</v>
      </c>
      <c r="C12" s="283" t="s">
        <v>57</v>
      </c>
      <c r="D12" s="283"/>
      <c r="E12" s="283"/>
      <c r="F12" s="283"/>
      <c r="G12" s="283"/>
      <c r="H12" s="283"/>
      <c r="I12" s="283"/>
      <c r="J12" s="283"/>
      <c r="K12" s="283"/>
      <c r="L12" s="283"/>
      <c r="M12" s="283"/>
      <c r="N12" s="283"/>
      <c r="O12" s="283"/>
      <c r="P12" s="284"/>
      <c r="Q12" s="73"/>
    </row>
    <row r="13" spans="1:19" ht="4.5" customHeight="1" thickBot="1" x14ac:dyDescent="0.3">
      <c r="A13" s="144"/>
      <c r="B13" s="209"/>
      <c r="C13" s="210"/>
      <c r="D13" s="210"/>
      <c r="E13" s="210"/>
      <c r="F13" s="210"/>
      <c r="G13" s="210"/>
      <c r="H13" s="210"/>
      <c r="I13" s="210"/>
      <c r="J13" s="210"/>
      <c r="K13" s="210"/>
      <c r="L13" s="210"/>
      <c r="M13" s="210"/>
      <c r="N13" s="210"/>
      <c r="O13" s="210"/>
      <c r="P13" s="211"/>
      <c r="Q13" s="144"/>
    </row>
    <row r="14" spans="1:19" s="38" customFormat="1" ht="22.5" customHeight="1" thickBot="1" x14ac:dyDescent="0.25">
      <c r="A14" s="73"/>
      <c r="B14" s="72" t="s">
        <v>6</v>
      </c>
      <c r="C14" s="212" t="s">
        <v>179</v>
      </c>
      <c r="D14" s="204"/>
      <c r="E14" s="204"/>
      <c r="F14" s="204"/>
      <c r="G14" s="204"/>
      <c r="H14" s="204"/>
      <c r="I14" s="204"/>
      <c r="J14" s="204"/>
      <c r="K14" s="204"/>
      <c r="L14" s="204"/>
      <c r="M14" s="204"/>
      <c r="N14" s="204"/>
      <c r="O14" s="204"/>
      <c r="P14" s="205"/>
      <c r="Q14" s="73"/>
    </row>
    <row r="15" spans="1:19" ht="4.5" customHeight="1" thickBot="1" x14ac:dyDescent="0.3">
      <c r="A15" s="144"/>
      <c r="B15" s="213"/>
      <c r="C15" s="214"/>
      <c r="D15" s="214"/>
      <c r="E15" s="214"/>
      <c r="F15" s="214"/>
      <c r="G15" s="214"/>
      <c r="H15" s="214"/>
      <c r="I15" s="214"/>
      <c r="J15" s="214"/>
      <c r="K15" s="214"/>
      <c r="L15" s="214"/>
      <c r="M15" s="214"/>
      <c r="N15" s="214"/>
      <c r="O15" s="214"/>
      <c r="P15" s="215"/>
      <c r="Q15" s="144"/>
    </row>
    <row r="16" spans="1:19" ht="21" customHeight="1" thickBot="1" x14ac:dyDescent="0.25">
      <c r="A16" s="144"/>
      <c r="B16" s="72" t="s">
        <v>36</v>
      </c>
      <c r="C16" s="371" t="s">
        <v>180</v>
      </c>
      <c r="D16" s="537"/>
      <c r="E16" s="537"/>
      <c r="F16" s="537"/>
      <c r="G16" s="537"/>
      <c r="H16" s="537"/>
      <c r="I16" s="537"/>
      <c r="J16" s="537"/>
      <c r="K16" s="537"/>
      <c r="L16" s="537"/>
      <c r="M16" s="537"/>
      <c r="N16" s="537"/>
      <c r="O16" s="537"/>
      <c r="P16" s="538"/>
      <c r="Q16" s="144"/>
    </row>
    <row r="17" spans="1:17" ht="4.5" customHeight="1" thickBot="1" x14ac:dyDescent="0.3">
      <c r="A17" s="144"/>
      <c r="B17" s="213"/>
      <c r="C17" s="214"/>
      <c r="D17" s="214"/>
      <c r="E17" s="214"/>
      <c r="F17" s="214"/>
      <c r="G17" s="214"/>
      <c r="H17" s="214"/>
      <c r="I17" s="214"/>
      <c r="J17" s="214"/>
      <c r="K17" s="214"/>
      <c r="L17" s="214"/>
      <c r="M17" s="214"/>
      <c r="N17" s="214"/>
      <c r="O17" s="214"/>
      <c r="P17" s="215"/>
      <c r="Q17" s="144"/>
    </row>
    <row r="18" spans="1:17" ht="26.25" customHeight="1" thickBot="1" x14ac:dyDescent="0.25">
      <c r="A18" s="144"/>
      <c r="B18" s="72" t="s">
        <v>23</v>
      </c>
      <c r="C18" s="513" t="s">
        <v>227</v>
      </c>
      <c r="D18" s="514"/>
      <c r="E18" s="514"/>
      <c r="F18" s="514"/>
      <c r="G18" s="514"/>
      <c r="H18" s="514"/>
      <c r="I18" s="514"/>
      <c r="J18" s="514"/>
      <c r="K18" s="514"/>
      <c r="L18" s="514"/>
      <c r="M18" s="514"/>
      <c r="N18" s="514"/>
      <c r="O18" s="514"/>
      <c r="P18" s="515"/>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203" t="s">
        <v>181</v>
      </c>
      <c r="D22" s="204"/>
      <c r="E22" s="204"/>
      <c r="F22" s="204"/>
      <c r="G22" s="204"/>
      <c r="H22" s="204"/>
      <c r="I22" s="204"/>
      <c r="J22" s="204"/>
      <c r="K22" s="204"/>
      <c r="L22" s="204"/>
      <c r="M22" s="204"/>
      <c r="N22" s="204"/>
      <c r="O22" s="204"/>
      <c r="P22" s="205"/>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43.5" customHeight="1" thickBot="1" x14ac:dyDescent="0.25">
      <c r="A24" s="144"/>
      <c r="B24" s="30" t="s">
        <v>24</v>
      </c>
      <c r="C24" s="206" t="s">
        <v>186</v>
      </c>
      <c r="D24" s="207"/>
      <c r="E24" s="207"/>
      <c r="F24" s="207"/>
      <c r="G24" s="207"/>
      <c r="H24" s="207"/>
      <c r="I24" s="207"/>
      <c r="J24" s="207"/>
      <c r="K24" s="207"/>
      <c r="L24" s="207"/>
      <c r="M24" s="207"/>
      <c r="N24" s="207"/>
      <c r="O24" s="207"/>
      <c r="P24" s="208"/>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s="38" customFormat="1" ht="18.75" customHeight="1" thickBot="1" x14ac:dyDescent="0.25">
      <c r="A26" s="73"/>
      <c r="B26" s="77" t="s">
        <v>2</v>
      </c>
      <c r="C26" s="186">
        <v>1</v>
      </c>
      <c r="D26" s="187"/>
      <c r="E26" s="187"/>
      <c r="F26" s="187"/>
      <c r="G26" s="187"/>
      <c r="H26" s="187"/>
      <c r="I26" s="187"/>
      <c r="J26" s="187"/>
      <c r="K26" s="187"/>
      <c r="L26" s="187"/>
      <c r="M26" s="187"/>
      <c r="N26" s="187"/>
      <c r="O26" s="187"/>
      <c r="P26" s="188"/>
      <c r="Q26" s="73"/>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s="38" customFormat="1" ht="19.5" customHeight="1" thickBot="1" x14ac:dyDescent="0.25">
      <c r="A28" s="73"/>
      <c r="B28" s="77" t="s">
        <v>25</v>
      </c>
      <c r="C28" s="78" t="s">
        <v>26</v>
      </c>
      <c r="D28" s="192" t="s">
        <v>182</v>
      </c>
      <c r="E28" s="187"/>
      <c r="F28" s="187"/>
      <c r="G28" s="188"/>
      <c r="H28" s="193" t="s">
        <v>27</v>
      </c>
      <c r="I28" s="193"/>
      <c r="J28" s="193"/>
      <c r="K28" s="192" t="s">
        <v>183</v>
      </c>
      <c r="L28" s="187"/>
      <c r="M28" s="188"/>
      <c r="N28" s="194" t="s">
        <v>28</v>
      </c>
      <c r="O28" s="195"/>
      <c r="P28" s="79" t="s">
        <v>184</v>
      </c>
      <c r="Q28" s="73"/>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105</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180" t="s">
        <v>73</v>
      </c>
      <c r="D32" s="181"/>
      <c r="E32" s="181"/>
      <c r="F32" s="181"/>
      <c r="G32" s="181"/>
      <c r="H32" s="181"/>
      <c r="I32" s="181"/>
      <c r="J32" s="181"/>
      <c r="K32" s="181"/>
      <c r="L32" s="181"/>
      <c r="M32" s="181"/>
      <c r="N32" s="181"/>
      <c r="O32" s="181"/>
      <c r="P32" s="182"/>
      <c r="Q32" s="144"/>
    </row>
    <row r="33" spans="1:17" ht="4.5" customHeight="1" thickBot="1" x14ac:dyDescent="0.25">
      <c r="A33" s="144"/>
      <c r="B33" s="177"/>
      <c r="C33" s="178"/>
      <c r="D33" s="178"/>
      <c r="E33" s="178"/>
      <c r="F33" s="178"/>
      <c r="G33" s="178"/>
      <c r="H33" s="178"/>
      <c r="I33" s="178"/>
      <c r="J33" s="178"/>
      <c r="K33" s="178"/>
      <c r="L33" s="178"/>
      <c r="M33" s="178"/>
      <c r="N33" s="178"/>
      <c r="O33" s="178"/>
      <c r="P33" s="179"/>
      <c r="Q33" s="144"/>
    </row>
    <row r="34" spans="1:17" ht="13.5" thickBot="1" x14ac:dyDescent="0.25">
      <c r="A34" s="144"/>
      <c r="B34" s="33" t="s">
        <v>35</v>
      </c>
      <c r="C34" s="171" t="s">
        <v>73</v>
      </c>
      <c r="D34" s="172"/>
      <c r="E34" s="172"/>
      <c r="F34" s="172"/>
      <c r="G34" s="172"/>
      <c r="H34" s="172"/>
      <c r="I34" s="172"/>
      <c r="J34" s="172"/>
      <c r="K34" s="172"/>
      <c r="L34" s="172"/>
      <c r="M34" s="172"/>
      <c r="N34" s="172"/>
      <c r="O34" s="172"/>
      <c r="P34" s="173"/>
      <c r="Q34" s="144"/>
    </row>
    <row r="35" spans="1:17" ht="4.5" customHeight="1" thickBot="1" x14ac:dyDescent="0.25">
      <c r="A35" s="144"/>
      <c r="B35" s="168"/>
      <c r="C35" s="169"/>
      <c r="D35" s="169"/>
      <c r="E35" s="169"/>
      <c r="F35" s="169"/>
      <c r="G35" s="169"/>
      <c r="H35" s="169"/>
      <c r="I35" s="169"/>
      <c r="J35" s="169"/>
      <c r="K35" s="169"/>
      <c r="L35" s="169"/>
      <c r="M35" s="169"/>
      <c r="N35" s="169"/>
      <c r="O35" s="169"/>
      <c r="P35" s="170"/>
      <c r="Q35" s="144"/>
    </row>
    <row r="36" spans="1:17" ht="16.5" customHeight="1" thickBot="1" x14ac:dyDescent="0.25">
      <c r="A36" s="144"/>
      <c r="B36" s="70" t="s">
        <v>63</v>
      </c>
      <c r="C36" s="171" t="s">
        <v>69</v>
      </c>
      <c r="D36" s="172"/>
      <c r="E36" s="172"/>
      <c r="F36" s="172"/>
      <c r="G36" s="172"/>
      <c r="H36" s="172"/>
      <c r="I36" s="172"/>
      <c r="J36" s="172"/>
      <c r="K36" s="172"/>
      <c r="L36" s="172"/>
      <c r="M36" s="172"/>
      <c r="N36" s="172"/>
      <c r="O36" s="172"/>
      <c r="P36" s="173"/>
      <c r="Q36" s="144"/>
    </row>
    <row r="37" spans="1:17" ht="4.5" customHeight="1" thickBot="1" x14ac:dyDescent="0.25">
      <c r="A37" s="144"/>
      <c r="B37" s="34"/>
      <c r="C37" s="34"/>
      <c r="D37" s="34"/>
      <c r="E37" s="34"/>
      <c r="F37" s="34"/>
      <c r="G37" s="34"/>
      <c r="H37" s="34"/>
      <c r="I37" s="34"/>
      <c r="J37" s="34"/>
      <c r="K37" s="34"/>
      <c r="L37" s="34"/>
      <c r="M37" s="34"/>
      <c r="N37" s="34"/>
      <c r="O37" s="34"/>
      <c r="P37" s="34"/>
      <c r="Q37" s="144"/>
    </row>
    <row r="38" spans="1:17" ht="13.5" thickBot="1" x14ac:dyDescent="0.25">
      <c r="A38" s="144"/>
      <c r="B38" s="269" t="s">
        <v>29</v>
      </c>
      <c r="C38" s="270"/>
      <c r="D38" s="270"/>
      <c r="E38" s="270"/>
      <c r="F38" s="270"/>
      <c r="G38" s="270"/>
      <c r="H38" s="270"/>
      <c r="I38" s="270"/>
      <c r="J38" s="270"/>
      <c r="K38" s="270"/>
      <c r="L38" s="270"/>
      <c r="M38" s="270"/>
      <c r="N38" s="270"/>
      <c r="O38" s="271"/>
      <c r="P38" s="272"/>
      <c r="Q38" s="144"/>
    </row>
    <row r="39" spans="1:17" x14ac:dyDescent="0.2">
      <c r="A39" s="144"/>
      <c r="B39" s="35" t="s">
        <v>34</v>
      </c>
      <c r="C39" s="269" t="s">
        <v>30</v>
      </c>
      <c r="D39" s="270"/>
      <c r="E39" s="270"/>
      <c r="F39" s="270"/>
      <c r="G39" s="272"/>
      <c r="H39" s="269" t="s">
        <v>7</v>
      </c>
      <c r="I39" s="270"/>
      <c r="J39" s="270"/>
      <c r="K39" s="270"/>
      <c r="L39" s="272"/>
      <c r="M39" s="269" t="s">
        <v>31</v>
      </c>
      <c r="N39" s="270"/>
      <c r="O39" s="271"/>
      <c r="P39" s="272"/>
      <c r="Q39" s="144"/>
    </row>
    <row r="40" spans="1:17" s="38" customFormat="1" ht="42" customHeight="1" x14ac:dyDescent="0.2">
      <c r="A40" s="36"/>
      <c r="B40" s="37" t="s">
        <v>187</v>
      </c>
      <c r="C40" s="260" t="s">
        <v>185</v>
      </c>
      <c r="D40" s="260"/>
      <c r="E40" s="260"/>
      <c r="F40" s="260"/>
      <c r="G40" s="260"/>
      <c r="H40" s="260" t="s">
        <v>107</v>
      </c>
      <c r="I40" s="260"/>
      <c r="J40" s="260"/>
      <c r="K40" s="260"/>
      <c r="L40" s="260"/>
      <c r="M40" s="261" t="s">
        <v>215</v>
      </c>
      <c r="N40" s="261"/>
      <c r="O40" s="261"/>
      <c r="P40" s="262"/>
      <c r="Q40" s="36"/>
    </row>
    <row r="41" spans="1:17" s="38" customFormat="1" ht="36" customHeight="1" x14ac:dyDescent="0.2">
      <c r="A41" s="36"/>
      <c r="B41" s="37" t="s">
        <v>188</v>
      </c>
      <c r="C41" s="260" t="s">
        <v>185</v>
      </c>
      <c r="D41" s="260"/>
      <c r="E41" s="260"/>
      <c r="F41" s="260"/>
      <c r="G41" s="260"/>
      <c r="H41" s="260" t="s">
        <v>107</v>
      </c>
      <c r="I41" s="260"/>
      <c r="J41" s="260"/>
      <c r="K41" s="260"/>
      <c r="L41" s="260"/>
      <c r="M41" s="261" t="s">
        <v>215</v>
      </c>
      <c r="N41" s="261"/>
      <c r="O41" s="261"/>
      <c r="P41" s="262"/>
      <c r="Q41" s="36"/>
    </row>
    <row r="42" spans="1:17" ht="13.5" hidden="1" customHeight="1" x14ac:dyDescent="0.2">
      <c r="A42" s="144"/>
      <c r="B42" s="39"/>
      <c r="C42" s="255"/>
      <c r="D42" s="256"/>
      <c r="E42" s="256"/>
      <c r="F42" s="256"/>
      <c r="G42" s="257"/>
      <c r="H42" s="255"/>
      <c r="I42" s="256"/>
      <c r="J42" s="256"/>
      <c r="K42" s="256"/>
      <c r="L42" s="257"/>
      <c r="M42" s="255"/>
      <c r="N42" s="256"/>
      <c r="O42" s="256"/>
      <c r="P42" s="258"/>
      <c r="Q42" s="144"/>
    </row>
    <row r="43" spans="1:17" ht="12.75" hidden="1" customHeight="1" x14ac:dyDescent="0.2">
      <c r="A43" s="144"/>
      <c r="B43" s="39"/>
      <c r="C43" s="255"/>
      <c r="D43" s="256"/>
      <c r="E43" s="256"/>
      <c r="F43" s="256"/>
      <c r="G43" s="257"/>
      <c r="H43" s="255"/>
      <c r="I43" s="256"/>
      <c r="J43" s="256"/>
      <c r="K43" s="256"/>
      <c r="L43" s="257"/>
      <c r="M43" s="255"/>
      <c r="N43" s="256"/>
      <c r="O43" s="256"/>
      <c r="P43" s="258"/>
      <c r="Q43" s="144"/>
    </row>
    <row r="44" spans="1:17" ht="11.25" hidden="1" customHeight="1" thickBot="1" x14ac:dyDescent="0.25">
      <c r="A44" s="144"/>
      <c r="B44" s="40"/>
      <c r="C44" s="249"/>
      <c r="D44" s="250"/>
      <c r="E44" s="250"/>
      <c r="F44" s="250"/>
      <c r="G44" s="251"/>
      <c r="H44" s="249"/>
      <c r="I44" s="250"/>
      <c r="J44" s="250"/>
      <c r="K44" s="250"/>
      <c r="L44" s="251"/>
      <c r="M44" s="249"/>
      <c r="N44" s="250"/>
      <c r="O44" s="250"/>
      <c r="P44" s="252"/>
      <c r="Q44" s="144"/>
    </row>
    <row r="45" spans="1:17" ht="4.5" customHeight="1" thickBot="1" x14ac:dyDescent="0.25">
      <c r="A45" s="144"/>
      <c r="B45" s="41"/>
      <c r="C45" s="41"/>
      <c r="D45" s="41"/>
      <c r="E45" s="41"/>
      <c r="F45" s="41"/>
      <c r="G45" s="41"/>
      <c r="H45" s="41"/>
      <c r="I45" s="41"/>
      <c r="J45" s="41"/>
      <c r="K45" s="41"/>
      <c r="L45" s="41"/>
      <c r="M45" s="41"/>
      <c r="N45" s="41"/>
      <c r="O45" s="41"/>
      <c r="P45" s="41"/>
      <c r="Q45" s="144"/>
    </row>
    <row r="46" spans="1:17"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7" ht="4.5" customHeight="1" thickBot="1" x14ac:dyDescent="0.25">
      <c r="A47" s="144"/>
      <c r="B47" s="42"/>
      <c r="C47" s="34"/>
      <c r="D47" s="34"/>
      <c r="E47" s="34"/>
      <c r="F47" s="34"/>
      <c r="G47" s="34"/>
      <c r="H47" s="34"/>
      <c r="I47" s="34"/>
      <c r="J47" s="34"/>
      <c r="K47" s="34"/>
      <c r="L47" s="34"/>
      <c r="M47" s="34"/>
      <c r="N47" s="34"/>
      <c r="O47" s="34"/>
      <c r="P47" s="43"/>
      <c r="Q47" s="144"/>
    </row>
    <row r="48" spans="1:17"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s="38" customFormat="1" ht="27" customHeight="1" thickBot="1" x14ac:dyDescent="0.25">
      <c r="A49" s="73"/>
      <c r="B49" s="254"/>
      <c r="C49" s="74" t="s">
        <v>10</v>
      </c>
      <c r="D49" s="75">
        <f>RegRecursosRevocaCC!D10</f>
        <v>1</v>
      </c>
      <c r="E49" s="75">
        <f>RegRecursosRevocaCC!F10</f>
        <v>1</v>
      </c>
      <c r="F49" s="75">
        <f>RegRecursosRevocaCC!H10</f>
        <v>2.1764705882352939</v>
      </c>
      <c r="G49" s="75">
        <f>RegRecursosRevocaCC!J10</f>
        <v>1</v>
      </c>
      <c r="H49" s="75">
        <f>RegRecursosRevocaCC!L10</f>
        <v>1</v>
      </c>
      <c r="I49" s="75">
        <f>RegRecursosRevocaCC!N10</f>
        <v>1</v>
      </c>
      <c r="J49" s="75">
        <f>RegRecursosRevocaCC!P10</f>
        <v>1</v>
      </c>
      <c r="K49" s="75">
        <f>RegRecursosRevocaCC!R10</f>
        <v>1</v>
      </c>
      <c r="L49" s="75">
        <f>RegRecursosRevocaCC!T10</f>
        <v>1</v>
      </c>
      <c r="M49" s="75">
        <f>RegRecursosRevocaCC!V10</f>
        <v>1</v>
      </c>
      <c r="N49" s="75">
        <f>RegRecursosRevocaCC!X10</f>
        <v>1</v>
      </c>
      <c r="O49" s="75">
        <f>RegRecursosRevocaCC!Z10</f>
        <v>1</v>
      </c>
      <c r="P49" s="75">
        <f>RegRecursosRevocaCC!AB10</f>
        <v>1.0619195046439629</v>
      </c>
      <c r="Q49" s="73"/>
    </row>
    <row r="50" spans="1:17" ht="4.5" customHeight="1" thickBot="1" x14ac:dyDescent="0.25">
      <c r="A50" s="144"/>
      <c r="B50" s="50">
        <v>0.9</v>
      </c>
      <c r="C50" s="51"/>
      <c r="D50" s="52">
        <v>1</v>
      </c>
      <c r="E50" s="52">
        <v>1</v>
      </c>
      <c r="F50" s="52">
        <v>1</v>
      </c>
      <c r="G50" s="52">
        <v>1</v>
      </c>
      <c r="H50" s="52">
        <v>1</v>
      </c>
      <c r="I50" s="52">
        <v>1</v>
      </c>
      <c r="J50" s="52">
        <v>1</v>
      </c>
      <c r="K50" s="52">
        <v>1</v>
      </c>
      <c r="L50" s="52">
        <v>1</v>
      </c>
      <c r="M50" s="52">
        <v>1</v>
      </c>
      <c r="N50" s="52">
        <v>1</v>
      </c>
      <c r="O50" s="52">
        <v>1</v>
      </c>
      <c r="P50" s="52">
        <v>1</v>
      </c>
      <c r="Q50" s="144"/>
    </row>
    <row r="51" spans="1:17" ht="13.5"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7" x14ac:dyDescent="0.2">
      <c r="A65" s="144"/>
      <c r="B65" s="228"/>
      <c r="C65" s="229"/>
      <c r="D65" s="229"/>
      <c r="E65" s="229"/>
      <c r="F65" s="229"/>
      <c r="G65" s="229"/>
      <c r="H65" s="229"/>
      <c r="I65" s="229"/>
      <c r="J65" s="229"/>
      <c r="K65" s="229"/>
      <c r="L65" s="229"/>
      <c r="M65" s="229"/>
      <c r="N65" s="229"/>
      <c r="O65" s="229"/>
      <c r="P65" s="230"/>
      <c r="Q65" s="144"/>
    </row>
    <row r="66" spans="1:17" x14ac:dyDescent="0.2">
      <c r="A66" s="144"/>
      <c r="B66" s="228"/>
      <c r="C66" s="229"/>
      <c r="D66" s="229"/>
      <c r="E66" s="229"/>
      <c r="F66" s="229"/>
      <c r="G66" s="229"/>
      <c r="H66" s="229"/>
      <c r="I66" s="229"/>
      <c r="J66" s="229"/>
      <c r="K66" s="229"/>
      <c r="L66" s="229"/>
      <c r="M66" s="229"/>
      <c r="N66" s="229"/>
      <c r="O66" s="229"/>
      <c r="P66" s="230"/>
      <c r="Q66" s="144"/>
    </row>
    <row r="67" spans="1:17" x14ac:dyDescent="0.2">
      <c r="A67" s="144"/>
      <c r="B67" s="228"/>
      <c r="C67" s="229"/>
      <c r="D67" s="229"/>
      <c r="E67" s="229"/>
      <c r="F67" s="229"/>
      <c r="G67" s="229"/>
      <c r="H67" s="229"/>
      <c r="I67" s="229"/>
      <c r="J67" s="229"/>
      <c r="K67" s="229"/>
      <c r="L67" s="229"/>
      <c r="M67" s="229"/>
      <c r="N67" s="229"/>
      <c r="O67" s="229"/>
      <c r="P67" s="230"/>
      <c r="Q67" s="144"/>
    </row>
    <row r="68" spans="1:17" x14ac:dyDescent="0.2">
      <c r="A68" s="144"/>
      <c r="B68" s="228"/>
      <c r="C68" s="229"/>
      <c r="D68" s="229"/>
      <c r="E68" s="229"/>
      <c r="F68" s="229"/>
      <c r="G68" s="229"/>
      <c r="H68" s="229"/>
      <c r="I68" s="229"/>
      <c r="J68" s="229"/>
      <c r="K68" s="229"/>
      <c r="L68" s="229"/>
      <c r="M68" s="229"/>
      <c r="N68" s="229"/>
      <c r="O68" s="229"/>
      <c r="P68" s="230"/>
      <c r="Q68" s="144"/>
    </row>
    <row r="69" spans="1:17" x14ac:dyDescent="0.2">
      <c r="A69" s="144"/>
      <c r="B69" s="228"/>
      <c r="C69" s="229"/>
      <c r="D69" s="229"/>
      <c r="E69" s="229"/>
      <c r="F69" s="229"/>
      <c r="G69" s="229"/>
      <c r="H69" s="229"/>
      <c r="I69" s="229"/>
      <c r="J69" s="229"/>
      <c r="K69" s="229"/>
      <c r="L69" s="229"/>
      <c r="M69" s="229"/>
      <c r="N69" s="229"/>
      <c r="O69" s="229"/>
      <c r="P69" s="230"/>
      <c r="Q69" s="144"/>
    </row>
    <row r="70" spans="1:17" ht="13.5" thickBot="1" x14ac:dyDescent="0.25">
      <c r="A70" s="144"/>
      <c r="B70" s="231"/>
      <c r="C70" s="232"/>
      <c r="D70" s="232"/>
      <c r="E70" s="232"/>
      <c r="F70" s="232"/>
      <c r="G70" s="232"/>
      <c r="H70" s="232"/>
      <c r="I70" s="232"/>
      <c r="J70" s="232"/>
      <c r="K70" s="232"/>
      <c r="L70" s="232"/>
      <c r="M70" s="232"/>
      <c r="N70" s="232"/>
      <c r="O70" s="232"/>
      <c r="P70" s="233"/>
      <c r="Q70" s="144"/>
    </row>
    <row r="71" spans="1:17" s="6" customFormat="1" ht="4.5" customHeight="1" thickBot="1" x14ac:dyDescent="0.25">
      <c r="A71" s="234"/>
      <c r="B71" s="234"/>
      <c r="C71" s="234"/>
      <c r="D71" s="234"/>
      <c r="E71" s="234"/>
      <c r="F71" s="234"/>
      <c r="G71" s="234"/>
      <c r="H71" s="234"/>
      <c r="I71" s="234"/>
      <c r="J71" s="234"/>
      <c r="K71" s="234"/>
      <c r="L71" s="234"/>
      <c r="M71" s="234"/>
      <c r="N71" s="234"/>
      <c r="O71" s="234"/>
      <c r="P71" s="234"/>
      <c r="Q71" s="234"/>
    </row>
    <row r="72" spans="1:17" ht="18" customHeight="1" x14ac:dyDescent="0.2">
      <c r="A72" s="144"/>
      <c r="B72" s="246" t="s">
        <v>5</v>
      </c>
      <c r="C72" s="235" t="s">
        <v>116</v>
      </c>
      <c r="D72" s="236"/>
      <c r="E72" s="236"/>
      <c r="F72" s="236"/>
      <c r="G72" s="236"/>
      <c r="H72" s="236"/>
      <c r="I72" s="236"/>
      <c r="J72" s="236"/>
      <c r="K72" s="236"/>
      <c r="L72" s="236"/>
      <c r="M72" s="236"/>
      <c r="N72" s="236"/>
      <c r="O72" s="236"/>
      <c r="P72" s="237"/>
      <c r="Q72" s="144"/>
    </row>
    <row r="73" spans="1:17" ht="156.75" customHeight="1" x14ac:dyDescent="0.2">
      <c r="A73" s="144"/>
      <c r="B73" s="247"/>
      <c r="C73" s="222" t="s">
        <v>233</v>
      </c>
      <c r="D73" s="223"/>
      <c r="E73" s="223"/>
      <c r="F73" s="223"/>
      <c r="G73" s="223"/>
      <c r="H73" s="223"/>
      <c r="I73" s="223"/>
      <c r="J73" s="223"/>
      <c r="K73" s="223"/>
      <c r="L73" s="223"/>
      <c r="M73" s="223"/>
      <c r="N73" s="223"/>
      <c r="O73" s="223"/>
      <c r="P73" s="224"/>
      <c r="Q73" s="144"/>
    </row>
    <row r="74" spans="1:17" ht="15" customHeight="1" x14ac:dyDescent="0.2">
      <c r="A74" s="144"/>
      <c r="B74" s="247"/>
      <c r="C74" s="243" t="s">
        <v>117</v>
      </c>
      <c r="D74" s="244"/>
      <c r="E74" s="244"/>
      <c r="F74" s="244"/>
      <c r="G74" s="244"/>
      <c r="H74" s="244"/>
      <c r="I74" s="244"/>
      <c r="J74" s="244"/>
      <c r="K74" s="244"/>
      <c r="L74" s="244"/>
      <c r="M74" s="244"/>
      <c r="N74" s="244"/>
      <c r="O74" s="244"/>
      <c r="P74" s="245"/>
      <c r="Q74" s="144"/>
    </row>
    <row r="75" spans="1:17" ht="132.75" customHeight="1" thickBot="1" x14ac:dyDescent="0.25">
      <c r="A75" s="144"/>
      <c r="B75" s="248"/>
      <c r="C75" s="222" t="s">
        <v>239</v>
      </c>
      <c r="D75" s="223"/>
      <c r="E75" s="223"/>
      <c r="F75" s="223"/>
      <c r="G75" s="223"/>
      <c r="H75" s="223"/>
      <c r="I75" s="223"/>
      <c r="J75" s="223"/>
      <c r="K75" s="223"/>
      <c r="L75" s="223"/>
      <c r="M75" s="223"/>
      <c r="N75" s="223"/>
      <c r="O75" s="223"/>
      <c r="P75" s="224"/>
      <c r="Q75" s="144"/>
    </row>
    <row r="76" spans="1:17" ht="41.25" customHeight="1" thickBot="1" x14ac:dyDescent="0.25">
      <c r="A76" s="144"/>
      <c r="B76" s="53" t="s">
        <v>62</v>
      </c>
      <c r="C76" s="238" t="s">
        <v>175</v>
      </c>
      <c r="D76" s="239"/>
      <c r="E76" s="239"/>
      <c r="F76" s="239"/>
      <c r="G76" s="239"/>
      <c r="H76" s="239"/>
      <c r="I76" s="239"/>
      <c r="J76" s="239"/>
      <c r="K76" s="239"/>
      <c r="L76" s="239"/>
      <c r="M76" s="239"/>
      <c r="N76" s="239"/>
      <c r="O76" s="239"/>
      <c r="P76" s="240"/>
      <c r="Q76" s="144"/>
    </row>
    <row r="77" spans="1:17" ht="27.75" customHeight="1" thickBot="1" x14ac:dyDescent="0.25">
      <c r="A77" s="144"/>
      <c r="B77" s="53" t="s">
        <v>75</v>
      </c>
      <c r="C77" s="241"/>
      <c r="D77" s="241"/>
      <c r="E77" s="241"/>
      <c r="F77" s="241"/>
      <c r="G77" s="241"/>
      <c r="H77" s="241"/>
      <c r="I77" s="241"/>
      <c r="J77" s="241"/>
      <c r="K77" s="241"/>
      <c r="L77" s="241"/>
      <c r="M77" s="241"/>
      <c r="N77" s="241"/>
      <c r="O77" s="241"/>
      <c r="P77" s="242"/>
      <c r="Q77" s="144"/>
    </row>
    <row r="80" spans="1:17" ht="21" hidden="1" customHeight="1" x14ac:dyDescent="0.2">
      <c r="B80" s="27">
        <v>2021</v>
      </c>
      <c r="C80" s="54"/>
    </row>
    <row r="81" spans="2:22" ht="17.45" hidden="1" customHeight="1" x14ac:dyDescent="0.2">
      <c r="B81" s="27">
        <v>2022</v>
      </c>
    </row>
    <row r="86" spans="2:22" s="55" customFormat="1" x14ac:dyDescent="0.2"/>
    <row r="87" spans="2:22" s="28" customFormat="1" x14ac:dyDescent="0.2"/>
    <row r="88" spans="2:22" s="28" customFormat="1" x14ac:dyDescent="0.2"/>
    <row r="89" spans="2:22" s="28" customFormat="1" x14ac:dyDescent="0.2"/>
    <row r="90" spans="2:22" s="28" customFormat="1" x14ac:dyDescent="0.2"/>
    <row r="91" spans="2:22" s="28" customFormat="1" x14ac:dyDescent="0.2"/>
    <row r="92" spans="2:22" s="28" customFormat="1" x14ac:dyDescent="0.2">
      <c r="B92" s="56"/>
      <c r="C92" s="56"/>
      <c r="D92" s="56"/>
      <c r="E92" s="56"/>
      <c r="F92" s="56"/>
      <c r="G92" s="56"/>
      <c r="H92" s="56"/>
      <c r="I92" s="56"/>
      <c r="J92" s="56"/>
      <c r="K92" s="56"/>
      <c r="L92" s="56"/>
      <c r="M92" s="56"/>
      <c r="N92" s="56"/>
      <c r="O92" s="56"/>
      <c r="P92" s="56"/>
      <c r="Q92" s="56"/>
      <c r="R92" s="56"/>
      <c r="S92" s="56"/>
      <c r="T92" s="56"/>
      <c r="U92" s="56"/>
      <c r="V92" s="56"/>
    </row>
    <row r="93" spans="2:22" s="28" customFormat="1" x14ac:dyDescent="0.2">
      <c r="B93" s="56"/>
      <c r="C93" s="56"/>
      <c r="D93" s="56"/>
      <c r="E93" s="56"/>
      <c r="F93" s="56"/>
      <c r="G93" s="56"/>
      <c r="H93" s="56"/>
      <c r="I93" s="56"/>
      <c r="J93" s="56"/>
      <c r="K93" s="56"/>
      <c r="L93" s="56"/>
      <c r="M93" s="56"/>
      <c r="N93" s="56"/>
      <c r="O93" s="56"/>
      <c r="P93" s="56"/>
      <c r="Q93" s="56"/>
      <c r="R93" s="56"/>
      <c r="S93" s="56"/>
      <c r="T93" s="56"/>
      <c r="U93" s="56"/>
      <c r="V93" s="56"/>
    </row>
    <row r="94" spans="2:22" s="28" customFormat="1" x14ac:dyDescent="0.2">
      <c r="B94" s="56"/>
      <c r="C94" s="56"/>
      <c r="D94" s="56"/>
      <c r="E94" s="56"/>
      <c r="F94" s="56"/>
      <c r="G94" s="56"/>
      <c r="H94" s="56"/>
      <c r="I94" s="56"/>
      <c r="J94" s="56"/>
      <c r="K94" s="56"/>
      <c r="L94" s="56"/>
      <c r="M94" s="56"/>
      <c r="N94" s="56"/>
      <c r="O94" s="56"/>
      <c r="P94" s="56"/>
      <c r="Q94" s="56"/>
      <c r="R94" s="56"/>
      <c r="S94" s="56"/>
      <c r="T94" s="56"/>
      <c r="U94" s="56"/>
      <c r="V94" s="56"/>
    </row>
    <row r="95" spans="2:22" s="28" customFormat="1" x14ac:dyDescent="0.2">
      <c r="B95" s="56"/>
      <c r="C95" s="56"/>
      <c r="D95" s="56"/>
      <c r="E95" s="56"/>
      <c r="F95" s="56"/>
      <c r="G95" s="56"/>
      <c r="H95" s="56"/>
      <c r="I95" s="56"/>
      <c r="J95" s="56"/>
      <c r="K95" s="56"/>
      <c r="L95" s="56"/>
      <c r="M95" s="56"/>
      <c r="N95" s="56"/>
      <c r="O95" s="56"/>
      <c r="P95" s="56"/>
      <c r="Q95" s="56"/>
      <c r="R95" s="56"/>
      <c r="S95" s="56"/>
      <c r="T95" s="56"/>
      <c r="U95" s="56"/>
      <c r="V95" s="56"/>
    </row>
    <row r="96" spans="2:22" s="28" customFormat="1" x14ac:dyDescent="0.2">
      <c r="B96" s="56"/>
      <c r="C96" s="56"/>
      <c r="D96" s="56"/>
      <c r="E96" s="56"/>
      <c r="F96" s="56"/>
      <c r="G96" s="56"/>
      <c r="H96" s="56"/>
      <c r="I96" s="56"/>
      <c r="J96" s="56"/>
      <c r="K96" s="56"/>
      <c r="L96" s="56"/>
      <c r="M96" s="56"/>
      <c r="N96" s="56"/>
      <c r="O96" s="56"/>
      <c r="P96" s="56"/>
      <c r="Q96" s="56"/>
      <c r="R96" s="56"/>
      <c r="S96" s="56"/>
      <c r="T96" s="56"/>
      <c r="U96" s="56"/>
      <c r="V96" s="56"/>
    </row>
    <row r="97" spans="2:22" s="28" customFormat="1" x14ac:dyDescent="0.2">
      <c r="B97" s="55"/>
      <c r="C97" s="55"/>
      <c r="D97" s="55"/>
      <c r="E97" s="55"/>
      <c r="F97" s="55"/>
      <c r="G97" s="55"/>
      <c r="H97" s="55"/>
      <c r="I97" s="55"/>
      <c r="J97" s="55"/>
      <c r="K97" s="55"/>
      <c r="L97" s="55"/>
      <c r="M97" s="55"/>
      <c r="N97" s="55"/>
      <c r="O97" s="55"/>
      <c r="P97" s="55"/>
      <c r="Q97" s="55"/>
      <c r="R97" s="55"/>
      <c r="S97" s="55"/>
      <c r="T97" s="55"/>
      <c r="U97" s="55"/>
      <c r="V97" s="56"/>
    </row>
    <row r="98" spans="2:22" s="28" customFormat="1" x14ac:dyDescent="0.2">
      <c r="B98" s="55"/>
      <c r="C98" s="55"/>
      <c r="D98" s="55"/>
      <c r="E98" s="55"/>
      <c r="F98" s="55"/>
      <c r="G98" s="55"/>
      <c r="H98" s="55"/>
      <c r="I98" s="55"/>
      <c r="J98" s="55"/>
      <c r="K98" s="55"/>
      <c r="L98" s="55"/>
      <c r="M98" s="55"/>
      <c r="N98" s="55"/>
      <c r="O98" s="55"/>
      <c r="P98" s="55"/>
      <c r="Q98" s="55"/>
      <c r="R98" s="55"/>
      <c r="S98" s="55"/>
      <c r="T98" s="55"/>
      <c r="U98" s="55"/>
      <c r="V98" s="56"/>
    </row>
    <row r="99" spans="2:22" s="28" customFormat="1" x14ac:dyDescent="0.2">
      <c r="B99" s="55"/>
      <c r="C99" s="55"/>
      <c r="D99" s="55"/>
      <c r="E99" s="55"/>
      <c r="F99" s="55"/>
      <c r="G99" s="55"/>
      <c r="H99" s="55"/>
      <c r="I99" s="55"/>
      <c r="J99" s="55"/>
      <c r="K99" s="55"/>
      <c r="L99" s="55"/>
      <c r="M99" s="55"/>
      <c r="N99" s="55"/>
      <c r="O99" s="55"/>
      <c r="P99" s="55"/>
      <c r="Q99" s="55"/>
      <c r="R99" s="55"/>
      <c r="S99" s="55"/>
      <c r="T99" s="55"/>
      <c r="U99" s="55"/>
      <c r="V99" s="56"/>
    </row>
    <row r="100" spans="2:22" s="28" customFormat="1" x14ac:dyDescent="0.2">
      <c r="B100" s="55"/>
      <c r="C100" s="55"/>
      <c r="D100" s="55"/>
      <c r="E100" s="55"/>
      <c r="F100" s="55"/>
      <c r="G100" s="55"/>
      <c r="H100" s="55"/>
      <c r="I100" s="55"/>
      <c r="J100" s="55"/>
      <c r="K100" s="55"/>
      <c r="L100" s="55"/>
      <c r="M100" s="55"/>
      <c r="N100" s="55"/>
      <c r="O100" s="55"/>
      <c r="P100" s="55"/>
      <c r="Q100" s="55"/>
      <c r="R100" s="55"/>
      <c r="S100" s="55"/>
      <c r="T100" s="55"/>
      <c r="U100" s="55"/>
      <c r="V100" s="56"/>
    </row>
    <row r="101" spans="2:22" s="55" customFormat="1" x14ac:dyDescent="0.2">
      <c r="V101" s="56"/>
    </row>
    <row r="102" spans="2:22" s="55" customFormat="1" x14ac:dyDescent="0.2">
      <c r="B102" s="55" t="s">
        <v>39</v>
      </c>
      <c r="C102" s="55" t="s">
        <v>38</v>
      </c>
      <c r="D102" s="55" t="s">
        <v>40</v>
      </c>
      <c r="Q102" s="57" t="s">
        <v>68</v>
      </c>
      <c r="V102" s="56"/>
    </row>
    <row r="103" spans="2:22" s="55" customFormat="1" x14ac:dyDescent="0.2">
      <c r="B103" s="57" t="s">
        <v>41</v>
      </c>
      <c r="C103" s="57" t="s">
        <v>43</v>
      </c>
      <c r="D103" s="58" t="s">
        <v>86</v>
      </c>
      <c r="M103" s="57" t="s">
        <v>65</v>
      </c>
      <c r="Q103" s="57" t="s">
        <v>69</v>
      </c>
      <c r="V103" s="56"/>
    </row>
    <row r="104" spans="2:22" s="55" customFormat="1" x14ac:dyDescent="0.2">
      <c r="B104" s="57" t="s">
        <v>77</v>
      </c>
      <c r="C104" s="57" t="s">
        <v>44</v>
      </c>
      <c r="D104" s="58" t="s">
        <v>87</v>
      </c>
      <c r="M104" s="57" t="s">
        <v>67</v>
      </c>
      <c r="Q104" s="57" t="s">
        <v>71</v>
      </c>
      <c r="V104" s="56"/>
    </row>
    <row r="105" spans="2:22" s="55" customFormat="1" x14ac:dyDescent="0.2">
      <c r="B105" s="57" t="s">
        <v>42</v>
      </c>
      <c r="C105" s="57" t="s">
        <v>45</v>
      </c>
      <c r="D105" s="58" t="s">
        <v>88</v>
      </c>
      <c r="M105" s="57" t="s">
        <v>76</v>
      </c>
      <c r="Q105" s="57" t="s">
        <v>70</v>
      </c>
      <c r="V105" s="56"/>
    </row>
    <row r="106" spans="2:22" s="55" customFormat="1" x14ac:dyDescent="0.2">
      <c r="C106" s="57" t="s">
        <v>46</v>
      </c>
      <c r="D106" s="58" t="s">
        <v>89</v>
      </c>
      <c r="M106" s="57"/>
      <c r="Q106" s="57" t="s">
        <v>72</v>
      </c>
      <c r="V106" s="56"/>
    </row>
    <row r="107" spans="2:22" s="55" customFormat="1" x14ac:dyDescent="0.2">
      <c r="C107" s="57" t="s">
        <v>47</v>
      </c>
      <c r="D107" s="58" t="s">
        <v>90</v>
      </c>
      <c r="N107" s="55" t="s">
        <v>66</v>
      </c>
      <c r="Q107" s="57" t="s">
        <v>73</v>
      </c>
      <c r="V107" s="56"/>
    </row>
    <row r="108" spans="2:22" s="55" customFormat="1" x14ac:dyDescent="0.2">
      <c r="C108" s="57" t="s">
        <v>48</v>
      </c>
      <c r="D108" s="58" t="s">
        <v>91</v>
      </c>
      <c r="V108" s="56"/>
    </row>
    <row r="109" spans="2:22" s="55" customFormat="1" x14ac:dyDescent="0.2">
      <c r="C109" s="57" t="s">
        <v>49</v>
      </c>
      <c r="D109" s="58" t="s">
        <v>57</v>
      </c>
      <c r="V109" s="56"/>
    </row>
    <row r="110" spans="2:22" s="55" customFormat="1" x14ac:dyDescent="0.2">
      <c r="D110" s="58" t="s">
        <v>56</v>
      </c>
      <c r="V110" s="56"/>
    </row>
    <row r="111" spans="2:22" s="55" customFormat="1" x14ac:dyDescent="0.2">
      <c r="D111" s="58" t="s">
        <v>51</v>
      </c>
      <c r="V111" s="56"/>
    </row>
    <row r="112" spans="2:22" s="55" customFormat="1" x14ac:dyDescent="0.2">
      <c r="D112" s="58" t="s">
        <v>50</v>
      </c>
      <c r="Q112" s="57">
        <v>2015</v>
      </c>
      <c r="V112" s="56"/>
    </row>
    <row r="113" spans="2:22" s="55" customFormat="1" ht="12.75" customHeight="1" x14ac:dyDescent="0.2">
      <c r="D113" s="58" t="s">
        <v>53</v>
      </c>
      <c r="Q113" s="57">
        <v>2016</v>
      </c>
      <c r="V113" s="56"/>
    </row>
    <row r="114" spans="2:22" s="55" customFormat="1" x14ac:dyDescent="0.2">
      <c r="D114" s="58" t="s">
        <v>52</v>
      </c>
      <c r="Q114" s="57">
        <v>2017</v>
      </c>
      <c r="V114" s="56"/>
    </row>
    <row r="115" spans="2:22" s="55" customFormat="1" x14ac:dyDescent="0.2">
      <c r="D115" s="58" t="s">
        <v>54</v>
      </c>
      <c r="Q115" s="57">
        <v>2018</v>
      </c>
    </row>
    <row r="116" spans="2:22" s="55" customFormat="1" x14ac:dyDescent="0.2">
      <c r="D116" s="58" t="s">
        <v>92</v>
      </c>
    </row>
    <row r="117" spans="2:22" s="55" customFormat="1" x14ac:dyDescent="0.2">
      <c r="D117" s="58" t="s">
        <v>79</v>
      </c>
    </row>
    <row r="118" spans="2:22" s="55" customFormat="1" x14ac:dyDescent="0.2">
      <c r="B118" s="59"/>
      <c r="D118" s="58" t="s">
        <v>80</v>
      </c>
    </row>
    <row r="119" spans="2:22" s="55" customFormat="1" x14ac:dyDescent="0.2">
      <c r="B119" s="59"/>
      <c r="D119" s="58" t="s">
        <v>78</v>
      </c>
    </row>
    <row r="120" spans="2:22" s="55" customFormat="1" x14ac:dyDescent="0.2">
      <c r="B120" s="59"/>
      <c r="D120" s="58" t="s">
        <v>93</v>
      </c>
    </row>
    <row r="121" spans="2:22" s="55" customFormat="1" x14ac:dyDescent="0.2">
      <c r="B121" s="59"/>
      <c r="D121" s="58" t="s">
        <v>94</v>
      </c>
    </row>
    <row r="122" spans="2:22" s="55" customFormat="1" x14ac:dyDescent="0.2">
      <c r="B122" s="59"/>
      <c r="D122" s="58" t="s">
        <v>95</v>
      </c>
    </row>
    <row r="123" spans="2:22" s="55" customFormat="1" x14ac:dyDescent="0.2">
      <c r="B123" s="59"/>
      <c r="D123" s="58" t="s">
        <v>96</v>
      </c>
    </row>
    <row r="124" spans="2:22" s="55" customFormat="1" x14ac:dyDescent="0.2">
      <c r="B124" s="59"/>
      <c r="D124" s="58" t="s">
        <v>97</v>
      </c>
    </row>
    <row r="125" spans="2:22" s="55" customFormat="1" x14ac:dyDescent="0.2">
      <c r="B125" s="60"/>
      <c r="D125" s="58" t="s">
        <v>98</v>
      </c>
    </row>
    <row r="126" spans="2:22" s="55" customFormat="1" x14ac:dyDescent="0.2">
      <c r="B126" s="60"/>
      <c r="D126" s="58" t="s">
        <v>99</v>
      </c>
    </row>
    <row r="127" spans="2:22" s="55" customFormat="1" x14ac:dyDescent="0.2">
      <c r="D127" s="58" t="s">
        <v>100</v>
      </c>
    </row>
    <row r="128" spans="2:22" s="55" customFormat="1" x14ac:dyDescent="0.2">
      <c r="B128" s="60"/>
      <c r="D128" s="58" t="s">
        <v>55</v>
      </c>
    </row>
    <row r="129" spans="2:6" s="55" customFormat="1" x14ac:dyDescent="0.2">
      <c r="B129" s="165" t="s">
        <v>225</v>
      </c>
    </row>
    <row r="130" spans="2:6" s="55" customFormat="1" x14ac:dyDescent="0.2">
      <c r="B130" s="165" t="s">
        <v>226</v>
      </c>
    </row>
    <row r="131" spans="2:6" s="55" customFormat="1" x14ac:dyDescent="0.2">
      <c r="B131" s="165" t="s">
        <v>227</v>
      </c>
    </row>
    <row r="132" spans="2:6" s="55" customFormat="1" x14ac:dyDescent="0.2">
      <c r="B132" s="165" t="s">
        <v>228</v>
      </c>
    </row>
    <row r="133" spans="2:6" s="55" customFormat="1" x14ac:dyDescent="0.2">
      <c r="B133" s="166" t="s">
        <v>229</v>
      </c>
    </row>
    <row r="134" spans="2:6" s="55" customFormat="1" x14ac:dyDescent="0.2">
      <c r="B134" s="60"/>
      <c r="C134" s="56"/>
      <c r="D134" s="56"/>
      <c r="E134" s="56"/>
      <c r="F134" s="56"/>
    </row>
    <row r="135" spans="2:6" s="55" customFormat="1" x14ac:dyDescent="0.2">
      <c r="B135" s="60"/>
    </row>
    <row r="136" spans="2:6" s="55" customFormat="1" x14ac:dyDescent="0.2">
      <c r="B136" s="59"/>
    </row>
    <row r="137" spans="2:6" s="28" customFormat="1" x14ac:dyDescent="0.2">
      <c r="B137" s="61"/>
    </row>
    <row r="138" spans="2:6" s="28" customFormat="1" x14ac:dyDescent="0.2">
      <c r="B138" s="61"/>
    </row>
    <row r="139" spans="2:6" s="28" customFormat="1" x14ac:dyDescent="0.2">
      <c r="B139" s="61"/>
    </row>
    <row r="140" spans="2:6" s="28" customFormat="1" x14ac:dyDescent="0.2">
      <c r="B140" s="61"/>
    </row>
    <row r="141" spans="2:6" s="28" customFormat="1" x14ac:dyDescent="0.2">
      <c r="B141" s="61"/>
    </row>
    <row r="142" spans="2:6" s="28" customFormat="1" x14ac:dyDescent="0.2">
      <c r="B142" s="61"/>
    </row>
    <row r="143" spans="2:6" s="28" customFormat="1" x14ac:dyDescent="0.2">
      <c r="B143" s="61"/>
    </row>
    <row r="144" spans="2:6" s="28" customFormat="1" x14ac:dyDescent="0.2">
      <c r="B144" s="61"/>
    </row>
    <row r="145" spans="2:2" s="28" customFormat="1" x14ac:dyDescent="0.2">
      <c r="B145" s="61"/>
    </row>
    <row r="146" spans="2:2" s="28" customFormat="1" x14ac:dyDescent="0.2">
      <c r="B146" s="61"/>
    </row>
    <row r="147" spans="2:2" s="28" customFormat="1" x14ac:dyDescent="0.2">
      <c r="B147" s="61"/>
    </row>
    <row r="148" spans="2:2" s="28" customFormat="1" x14ac:dyDescent="0.2">
      <c r="B148" s="61"/>
    </row>
    <row r="149" spans="2:2" s="28" customFormat="1" x14ac:dyDescent="0.2">
      <c r="B149" s="61"/>
    </row>
    <row r="150" spans="2:2" s="28" customFormat="1" x14ac:dyDescent="0.2">
      <c r="B150" s="61"/>
    </row>
    <row r="151" spans="2:2" s="28" customFormat="1" x14ac:dyDescent="0.2">
      <c r="B151" s="61"/>
    </row>
    <row r="152" spans="2:2" s="28" customFormat="1" x14ac:dyDescent="0.2">
      <c r="B152" s="61"/>
    </row>
    <row r="153" spans="2:2" s="28" customFormat="1" x14ac:dyDescent="0.2">
      <c r="B153" s="61"/>
    </row>
    <row r="154" spans="2:2" s="28" customFormat="1" x14ac:dyDescent="0.2">
      <c r="B154" s="61"/>
    </row>
    <row r="155" spans="2:2" s="28" customFormat="1" x14ac:dyDescent="0.2">
      <c r="B155" s="61"/>
    </row>
    <row r="156" spans="2:2" s="28" customFormat="1" x14ac:dyDescent="0.2">
      <c r="B156" s="61"/>
    </row>
    <row r="157" spans="2:2" s="28" customFormat="1" x14ac:dyDescent="0.2">
      <c r="B157" s="61"/>
    </row>
    <row r="158" spans="2:2" s="28" customFormat="1" x14ac:dyDescent="0.2">
      <c r="B158" s="61"/>
    </row>
    <row r="159" spans="2:2" s="28" customFormat="1" x14ac:dyDescent="0.2">
      <c r="B159" s="61"/>
    </row>
    <row r="160" spans="2:2" s="28" customFormat="1" x14ac:dyDescent="0.2">
      <c r="B160" s="61"/>
    </row>
    <row r="161" spans="2:2" s="28" customFormat="1" x14ac:dyDescent="0.2">
      <c r="B161" s="61"/>
    </row>
    <row r="162" spans="2:2" s="28" customFormat="1" x14ac:dyDescent="0.2">
      <c r="B162" s="61"/>
    </row>
    <row r="163" spans="2:2" s="28" customFormat="1" x14ac:dyDescent="0.2">
      <c r="B163" s="61"/>
    </row>
    <row r="164" spans="2:2" s="28" customFormat="1" x14ac:dyDescent="0.2">
      <c r="B164" s="61"/>
    </row>
    <row r="165" spans="2:2" s="28" customFormat="1" x14ac:dyDescent="0.2">
      <c r="B165" s="61"/>
    </row>
    <row r="166" spans="2:2" s="28" customFormat="1" x14ac:dyDescent="0.2">
      <c r="B166" s="61"/>
    </row>
    <row r="167" spans="2:2" s="28" customFormat="1" x14ac:dyDescent="0.2">
      <c r="B167" s="61"/>
    </row>
    <row r="168" spans="2:2" s="28" customFormat="1" x14ac:dyDescent="0.2">
      <c r="B168" s="61"/>
    </row>
    <row r="169" spans="2:2" s="28" customFormat="1" x14ac:dyDescent="0.2">
      <c r="B169" s="61"/>
    </row>
    <row r="170" spans="2:2" s="28" customFormat="1" x14ac:dyDescent="0.2">
      <c r="B170" s="61"/>
    </row>
    <row r="171" spans="2:2" s="28" customFormat="1" x14ac:dyDescent="0.2">
      <c r="B171" s="61"/>
    </row>
    <row r="172" spans="2:2" s="28" customFormat="1" x14ac:dyDescent="0.2">
      <c r="B172" s="61"/>
    </row>
    <row r="173" spans="2:2" s="28" customFormat="1" x14ac:dyDescent="0.2">
      <c r="B173" s="61"/>
    </row>
    <row r="174" spans="2:2" x14ac:dyDescent="0.2">
      <c r="B174" s="62"/>
    </row>
    <row r="175" spans="2:2" x14ac:dyDescent="0.2">
      <c r="B175" s="62"/>
    </row>
    <row r="176" spans="2:2" x14ac:dyDescent="0.2">
      <c r="B176" s="62"/>
    </row>
    <row r="177" spans="2:2" x14ac:dyDescent="0.2">
      <c r="B177" s="62"/>
    </row>
    <row r="178" spans="2:2" x14ac:dyDescent="0.2">
      <c r="B178" s="62"/>
    </row>
    <row r="179" spans="2:2" x14ac:dyDescent="0.2">
      <c r="B179" s="62"/>
    </row>
  </sheetData>
  <sheetProtection sheet="1" formatColumns="0" formatRows="0"/>
  <mergeCells count="74">
    <mergeCell ref="B51:P51"/>
    <mergeCell ref="C76:P76"/>
    <mergeCell ref="C77:P77"/>
    <mergeCell ref="B52:P70"/>
    <mergeCell ref="A71:Q71"/>
    <mergeCell ref="B72:B75"/>
    <mergeCell ref="C72:P72"/>
    <mergeCell ref="C73:P73"/>
    <mergeCell ref="C74:P74"/>
    <mergeCell ref="C75:P75"/>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0:P30"/>
    <mergeCell ref="B31:P31"/>
    <mergeCell ref="C32:P32"/>
    <mergeCell ref="B33:P33"/>
    <mergeCell ref="C34:P34"/>
    <mergeCell ref="D28:G28"/>
    <mergeCell ref="H28:J28"/>
    <mergeCell ref="K28:M28"/>
    <mergeCell ref="N28:O28"/>
    <mergeCell ref="B29:P29"/>
    <mergeCell ref="B23:P23"/>
    <mergeCell ref="C24:P24"/>
    <mergeCell ref="B25:P25"/>
    <mergeCell ref="C26:P26"/>
    <mergeCell ref="B27:P27"/>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D49:P49">
    <cfRule type="cellIs" dxfId="9" priority="2" stopIfTrue="1" operator="equal">
      <formula>"0"</formula>
    </cfRule>
    <cfRule type="cellIs" dxfId="8" priority="3" stopIfTrue="1" operator="lessThanOrEqual">
      <formula>$S$5</formula>
    </cfRule>
    <cfRule type="cellIs" dxfId="7" priority="4" stopIfTrue="1" operator="greaterThanOrEqual">
      <formula>$S$2</formula>
    </cfRule>
    <cfRule type="cellIs" dxfId="6" priority="5" stopIfTrue="1" operator="between">
      <formula>$S$4</formula>
      <formula>$S$3</formula>
    </cfRule>
  </conditionalFormatting>
  <conditionalFormatting sqref="D49:P49">
    <cfRule type="cellIs" dxfId="5" priority="1" stopIfTrue="1" operator="equal">
      <formula>" "</formula>
    </cfRule>
  </conditionalFormatting>
  <dataValidations count="5">
    <dataValidation type="list" allowBlank="1" showInputMessage="1" showErrorMessage="1" sqref="C32:P32 C34:P34 C36:P36">
      <formula1>$Q$102:$Q$107</formula1>
    </dataValidation>
    <dataValidation type="list" allowBlank="1" showInputMessage="1" showErrorMessage="1" sqref="C77:P77">
      <formula1>$M$103:$M$105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1"/>
  <sheetViews>
    <sheetView showGridLines="0" zoomScale="85" zoomScaleNormal="85" workbookViewId="0">
      <selection sqref="A1:A4"/>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10"/>
      <c r="B1" s="413" t="s">
        <v>58</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5"/>
      <c r="AD1" s="472" t="s">
        <v>190</v>
      </c>
      <c r="AE1" s="474"/>
      <c r="AF1" s="1"/>
      <c r="AG1" s="71">
        <f>+RecursosRevocatoriaCC!S2</f>
        <v>1</v>
      </c>
      <c r="AH1" s="1"/>
      <c r="AI1" s="1"/>
      <c r="AJ1" s="1"/>
      <c r="AK1" s="1"/>
      <c r="AL1" s="1"/>
      <c r="AM1" s="2"/>
      <c r="AN1" s="3"/>
    </row>
    <row r="2" spans="1:40" s="6" customFormat="1" ht="30" customHeight="1" x14ac:dyDescent="0.25">
      <c r="A2" s="411"/>
      <c r="B2" s="314" t="s">
        <v>81</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6"/>
      <c r="AD2" s="475" t="s">
        <v>191</v>
      </c>
      <c r="AE2" s="477"/>
      <c r="AF2" s="8"/>
      <c r="AG2" s="71">
        <f>+RecursosRevocatoriaCC!S3</f>
        <v>0.99999000000000005</v>
      </c>
      <c r="AH2" s="8"/>
      <c r="AI2" s="8"/>
      <c r="AJ2" s="8"/>
      <c r="AK2" s="8"/>
      <c r="AL2" s="8"/>
      <c r="AM2" s="7"/>
      <c r="AN2" s="9"/>
    </row>
    <row r="3" spans="1:40" s="6" customFormat="1" ht="30" customHeight="1" x14ac:dyDescent="0.25">
      <c r="A3" s="411"/>
      <c r="B3" s="314" t="s">
        <v>82</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s="475" t="s">
        <v>192</v>
      </c>
      <c r="AE3" s="477"/>
      <c r="AF3" s="8"/>
      <c r="AG3" s="71">
        <f>+RecursosRevocatoriaCC!S4</f>
        <v>0.9</v>
      </c>
      <c r="AH3" s="8"/>
      <c r="AI3" s="8"/>
      <c r="AJ3" s="8"/>
      <c r="AK3" s="8"/>
      <c r="AL3" s="8"/>
      <c r="AM3" s="7"/>
      <c r="AN3" s="9"/>
    </row>
    <row r="4" spans="1:40" s="6" customFormat="1" ht="30" customHeight="1" thickBot="1" x14ac:dyDescent="0.3">
      <c r="A4" s="412"/>
      <c r="B4" s="416" t="s">
        <v>83</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8"/>
      <c r="AD4" s="478" t="s">
        <v>209</v>
      </c>
      <c r="AE4" s="480"/>
      <c r="AF4" s="10"/>
      <c r="AG4" s="71">
        <f>+RecursosRevocatoriaCC!S5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71">
        <v>0</v>
      </c>
      <c r="AH5" s="10"/>
      <c r="AI5" s="10"/>
      <c r="AJ5" s="10"/>
      <c r="AK5" s="10"/>
      <c r="AL5" s="10"/>
      <c r="AM5" s="7"/>
      <c r="AN5" s="9"/>
    </row>
    <row r="6" spans="1:40" s="6" customFormat="1" ht="25.5" customHeight="1" x14ac:dyDescent="0.2">
      <c r="A6" s="23" t="s">
        <v>0</v>
      </c>
      <c r="B6" s="320" t="str">
        <f>RecursosRevocatoriaCC!C12</f>
        <v>ACTUACIONES Y AUTORIZACIONES ADMINISTRATIVAS</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row>
    <row r="7" spans="1:40" s="6" customFormat="1" ht="11.25" customHeight="1" thickBot="1" x14ac:dyDescent="0.25">
      <c r="A7" s="14"/>
    </row>
    <row r="8" spans="1:40" s="22" customFormat="1" ht="30" customHeight="1" x14ac:dyDescent="0.2">
      <c r="A8" s="420" t="s">
        <v>84</v>
      </c>
      <c r="B8" s="308" t="s">
        <v>32</v>
      </c>
      <c r="C8" s="423" t="str">
        <f>+RecursosRevocatoriaCC!C14:P14</f>
        <v>Recursos y revocatorias tramitadas</v>
      </c>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308" t="s">
        <v>85</v>
      </c>
      <c r="AD8" s="308"/>
      <c r="AE8" s="309"/>
    </row>
    <row r="9" spans="1:40" s="22" customFormat="1" ht="30" customHeight="1" thickBot="1" x14ac:dyDescent="0.25">
      <c r="A9" s="421"/>
      <c r="B9" s="422"/>
      <c r="C9" s="120" t="s">
        <v>137</v>
      </c>
      <c r="D9" s="149" t="s">
        <v>125</v>
      </c>
      <c r="E9" s="120" t="s">
        <v>138</v>
      </c>
      <c r="F9" s="149" t="s">
        <v>125</v>
      </c>
      <c r="G9" s="120" t="s">
        <v>139</v>
      </c>
      <c r="H9" s="149" t="s">
        <v>125</v>
      </c>
      <c r="I9" s="120" t="s">
        <v>140</v>
      </c>
      <c r="J9" s="149" t="s">
        <v>125</v>
      </c>
      <c r="K9" s="120" t="s">
        <v>141</v>
      </c>
      <c r="L9" s="149" t="s">
        <v>125</v>
      </c>
      <c r="M9" s="120" t="s">
        <v>142</v>
      </c>
      <c r="N9" s="149" t="s">
        <v>125</v>
      </c>
      <c r="O9" s="120" t="s">
        <v>143</v>
      </c>
      <c r="P9" s="149" t="s">
        <v>125</v>
      </c>
      <c r="Q9" s="120" t="s">
        <v>144</v>
      </c>
      <c r="R9" s="149" t="s">
        <v>125</v>
      </c>
      <c r="S9" s="120" t="s">
        <v>145</v>
      </c>
      <c r="T9" s="149" t="s">
        <v>125</v>
      </c>
      <c r="U9" s="120" t="s">
        <v>146</v>
      </c>
      <c r="V9" s="149" t="s">
        <v>125</v>
      </c>
      <c r="W9" s="120" t="s">
        <v>147</v>
      </c>
      <c r="X9" s="149" t="s">
        <v>125</v>
      </c>
      <c r="Y9" s="120" t="s">
        <v>148</v>
      </c>
      <c r="Z9" s="149" t="s">
        <v>125</v>
      </c>
      <c r="AA9" s="149" t="s">
        <v>10</v>
      </c>
      <c r="AB9" s="149" t="s">
        <v>112</v>
      </c>
      <c r="AC9" s="422"/>
      <c r="AD9" s="422"/>
      <c r="AE9" s="424"/>
    </row>
    <row r="10" spans="1:40" s="156" customFormat="1" ht="50.1" customHeight="1" x14ac:dyDescent="0.2">
      <c r="A10" s="539" t="s">
        <v>211</v>
      </c>
      <c r="B10" s="158" t="str">
        <f>RecursosRevocatoriaCC!B40</f>
        <v>Número de recursos y revocatorias resueltos</v>
      </c>
      <c r="C10" s="160">
        <v>42</v>
      </c>
      <c r="D10" s="541">
        <f>IF(C10&lt;=0," ",C10/C11)</f>
        <v>1</v>
      </c>
      <c r="E10" s="160">
        <v>41</v>
      </c>
      <c r="F10" s="541">
        <f>IF(E10&lt;=0," ",E10/E11)</f>
        <v>1</v>
      </c>
      <c r="G10" s="160">
        <v>37</v>
      </c>
      <c r="H10" s="541">
        <f>IF(G10&lt;=0," ",G10/G11)</f>
        <v>2.1764705882352939</v>
      </c>
      <c r="I10" s="160">
        <v>17</v>
      </c>
      <c r="J10" s="541">
        <f>IF(I10&lt;=0," ",I10/I11)</f>
        <v>1</v>
      </c>
      <c r="K10" s="160">
        <v>24</v>
      </c>
      <c r="L10" s="541">
        <f>IF(K10&lt;=0," ",K10/K11)</f>
        <v>1</v>
      </c>
      <c r="M10" s="160">
        <v>19</v>
      </c>
      <c r="N10" s="541">
        <f>IF(M10&lt;=0," ",M10/M11)</f>
        <v>1</v>
      </c>
      <c r="O10" s="160">
        <v>8</v>
      </c>
      <c r="P10" s="541">
        <f>IF(O10&lt;=0," ",O10/O11)</f>
        <v>1</v>
      </c>
      <c r="Q10" s="160">
        <v>37</v>
      </c>
      <c r="R10" s="541">
        <f>IF(Q10&lt;=0," ",Q10/Q11)</f>
        <v>1</v>
      </c>
      <c r="S10" s="160">
        <v>32</v>
      </c>
      <c r="T10" s="541">
        <f>IF(S10&lt;=0," ",S10/S11)</f>
        <v>1</v>
      </c>
      <c r="U10" s="160">
        <v>30</v>
      </c>
      <c r="V10" s="541">
        <f>IF(U10&lt;=0," ",U10/U11)</f>
        <v>1</v>
      </c>
      <c r="W10" s="160">
        <v>29</v>
      </c>
      <c r="X10" s="541">
        <f>IF(W10&lt;=0," ",W10/W11)</f>
        <v>1</v>
      </c>
      <c r="Y10" s="160">
        <v>27</v>
      </c>
      <c r="Z10" s="541">
        <f>IF(Y10&lt;=0," ",Y10/Y11)</f>
        <v>1</v>
      </c>
      <c r="AA10" s="159">
        <f>C10+E10+G10+I10+K10+M10+O10+Q10+S10+U10+W10+Y10</f>
        <v>343</v>
      </c>
      <c r="AB10" s="541">
        <f>IF(AA10&lt;=1," ",AA10/AA11)</f>
        <v>1.0619195046439629</v>
      </c>
      <c r="AC10" s="543" t="s">
        <v>240</v>
      </c>
      <c r="AD10" s="544"/>
      <c r="AE10" s="545"/>
    </row>
    <row r="11" spans="1:40" s="156" customFormat="1" ht="50.1" customHeight="1" thickBot="1" x14ac:dyDescent="0.25">
      <c r="A11" s="540"/>
      <c r="B11" s="131" t="str">
        <f>RecursosRevocatoriaCC!B41</f>
        <v>Total de recursos y revocatorias que se vencen dentro del periodo</v>
      </c>
      <c r="C11" s="132">
        <v>42</v>
      </c>
      <c r="D11" s="542"/>
      <c r="E11" s="132">
        <v>41</v>
      </c>
      <c r="F11" s="542"/>
      <c r="G11" s="132">
        <v>17</v>
      </c>
      <c r="H11" s="542"/>
      <c r="I11" s="132">
        <v>17</v>
      </c>
      <c r="J11" s="542"/>
      <c r="K11" s="132">
        <v>24</v>
      </c>
      <c r="L11" s="542"/>
      <c r="M11" s="132">
        <v>19</v>
      </c>
      <c r="N11" s="542"/>
      <c r="O11" s="132">
        <v>8</v>
      </c>
      <c r="P11" s="542"/>
      <c r="Q11" s="132">
        <v>37</v>
      </c>
      <c r="R11" s="542"/>
      <c r="S11" s="132">
        <v>32</v>
      </c>
      <c r="T11" s="542"/>
      <c r="U11" s="132">
        <v>30</v>
      </c>
      <c r="V11" s="542"/>
      <c r="W11" s="132">
        <v>29</v>
      </c>
      <c r="X11" s="542"/>
      <c r="Y11" s="132">
        <v>27</v>
      </c>
      <c r="Z11" s="542"/>
      <c r="AA11" s="157">
        <f>C11+E11+G11+I11+K11+M11+O11+Q11+S11+U11+W11+Y11</f>
        <v>323</v>
      </c>
      <c r="AB11" s="542"/>
      <c r="AC11" s="546"/>
      <c r="AD11" s="547"/>
      <c r="AE11" s="548"/>
    </row>
  </sheetData>
  <sheetProtection sheet="1" formatColumns="0" formatRows="0"/>
  <mergeCells count="29">
    <mergeCell ref="Z10:Z11"/>
    <mergeCell ref="AB10:AB11"/>
    <mergeCell ref="AC10:AE11"/>
    <mergeCell ref="F10:F11"/>
    <mergeCell ref="H10:H11"/>
    <mergeCell ref="J10:J11"/>
    <mergeCell ref="L10:L11"/>
    <mergeCell ref="V10:V11"/>
    <mergeCell ref="X10:X11"/>
    <mergeCell ref="T10:T11"/>
    <mergeCell ref="A10:A11"/>
    <mergeCell ref="N10:N11"/>
    <mergeCell ref="P10:P11"/>
    <mergeCell ref="R10:R11"/>
    <mergeCell ref="D10:D11"/>
    <mergeCell ref="B6:AE6"/>
    <mergeCell ref="A8:A9"/>
    <mergeCell ref="B8:B9"/>
    <mergeCell ref="C8:AB8"/>
    <mergeCell ref="AC8:AE9"/>
    <mergeCell ref="A1:A4"/>
    <mergeCell ref="B1:AC1"/>
    <mergeCell ref="AD1:AE1"/>
    <mergeCell ref="B2:AC2"/>
    <mergeCell ref="AD2:AE2"/>
    <mergeCell ref="B3:AC3"/>
    <mergeCell ref="AD3:AE3"/>
    <mergeCell ref="B4:AC4"/>
    <mergeCell ref="AD4:AE4"/>
  </mergeCells>
  <pageMargins left="0.75" right="0.75" top="1" bottom="1" header="0" footer="0"/>
  <pageSetup paperSize="14" scale="5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9"/>
  <sheetViews>
    <sheetView topLeftCell="A57" zoomScaleNormal="100" workbookViewId="0">
      <selection activeCell="C76" sqref="C76:P76"/>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85546875" style="27" customWidth="1"/>
    <col min="17" max="17" width="19.5703125" style="27" customWidth="1"/>
    <col min="18" max="18" width="6.85546875" style="27" customWidth="1"/>
    <col min="19" max="19" width="9.42578125" style="27" hidden="1" customWidth="1"/>
    <col min="20" max="16384" width="9.140625" style="27"/>
  </cols>
  <sheetData>
    <row r="1" spans="1:19" ht="3"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144">
        <v>1</v>
      </c>
    </row>
    <row r="3" spans="1:19" ht="15.75" customHeight="1" x14ac:dyDescent="0.2">
      <c r="A3" s="80"/>
      <c r="B3" s="294"/>
      <c r="C3" s="302" t="s">
        <v>59</v>
      </c>
      <c r="D3" s="303"/>
      <c r="E3" s="303"/>
      <c r="F3" s="303"/>
      <c r="G3" s="303"/>
      <c r="H3" s="303"/>
      <c r="I3" s="303"/>
      <c r="J3" s="303"/>
      <c r="K3" s="303"/>
      <c r="L3" s="303"/>
      <c r="M3" s="304"/>
      <c r="N3" s="305" t="s">
        <v>191</v>
      </c>
      <c r="O3" s="306"/>
      <c r="P3" s="307"/>
      <c r="S3" s="144">
        <v>0.99999000000000005</v>
      </c>
    </row>
    <row r="4" spans="1:19" ht="15.75" customHeight="1" x14ac:dyDescent="0.2">
      <c r="A4" s="80"/>
      <c r="B4" s="294"/>
      <c r="C4" s="302" t="s">
        <v>60</v>
      </c>
      <c r="D4" s="303"/>
      <c r="E4" s="303"/>
      <c r="F4" s="303"/>
      <c r="G4" s="303"/>
      <c r="H4" s="303"/>
      <c r="I4" s="303"/>
      <c r="J4" s="303"/>
      <c r="K4" s="303"/>
      <c r="L4" s="303"/>
      <c r="M4" s="304"/>
      <c r="N4" s="305" t="s">
        <v>192</v>
      </c>
      <c r="O4" s="306"/>
      <c r="P4" s="307"/>
      <c r="S4" s="144">
        <v>0.9</v>
      </c>
    </row>
    <row r="5" spans="1:19" ht="16.5" customHeight="1" thickBot="1" x14ac:dyDescent="0.25">
      <c r="A5" s="80"/>
      <c r="B5" s="295"/>
      <c r="C5" s="263" t="s">
        <v>61</v>
      </c>
      <c r="D5" s="264"/>
      <c r="E5" s="264"/>
      <c r="F5" s="264"/>
      <c r="G5" s="264"/>
      <c r="H5" s="264"/>
      <c r="I5" s="264"/>
      <c r="J5" s="264"/>
      <c r="K5" s="264"/>
      <c r="L5" s="264"/>
      <c r="M5" s="265"/>
      <c r="N5" s="266" t="s">
        <v>210</v>
      </c>
      <c r="O5" s="267"/>
      <c r="P5" s="268"/>
      <c r="S5" s="144">
        <v>0.89998999999999996</v>
      </c>
    </row>
    <row r="6" spans="1:19" ht="5.25" customHeight="1" thickBot="1" x14ac:dyDescent="0.25">
      <c r="A6" s="80"/>
      <c r="S6" s="144"/>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6.75"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199</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s="38" customFormat="1" ht="29.25" customHeight="1" thickBot="1" x14ac:dyDescent="0.25">
      <c r="A12" s="73"/>
      <c r="B12" s="72" t="s">
        <v>0</v>
      </c>
      <c r="C12" s="283" t="s">
        <v>57</v>
      </c>
      <c r="D12" s="283"/>
      <c r="E12" s="283"/>
      <c r="F12" s="283"/>
      <c r="G12" s="283"/>
      <c r="H12" s="283"/>
      <c r="I12" s="283"/>
      <c r="J12" s="283"/>
      <c r="K12" s="283"/>
      <c r="L12" s="283"/>
      <c r="M12" s="283"/>
      <c r="N12" s="283"/>
      <c r="O12" s="283"/>
      <c r="P12" s="284"/>
      <c r="Q12" s="73"/>
    </row>
    <row r="13" spans="1:19" ht="4.5" customHeight="1" thickBot="1" x14ac:dyDescent="0.3">
      <c r="A13" s="144"/>
      <c r="B13" s="209"/>
      <c r="C13" s="210"/>
      <c r="D13" s="210"/>
      <c r="E13" s="210"/>
      <c r="F13" s="210"/>
      <c r="G13" s="210"/>
      <c r="H13" s="210"/>
      <c r="I13" s="210"/>
      <c r="J13" s="210"/>
      <c r="K13" s="210"/>
      <c r="L13" s="210"/>
      <c r="M13" s="210"/>
      <c r="N13" s="210"/>
      <c r="O13" s="210"/>
      <c r="P13" s="211"/>
      <c r="Q13" s="144"/>
    </row>
    <row r="14" spans="1:19" s="38" customFormat="1" ht="22.5" customHeight="1" thickBot="1" x14ac:dyDescent="0.25">
      <c r="A14" s="73"/>
      <c r="B14" s="72" t="s">
        <v>6</v>
      </c>
      <c r="C14" s="212" t="s">
        <v>189</v>
      </c>
      <c r="D14" s="204"/>
      <c r="E14" s="204"/>
      <c r="F14" s="204"/>
      <c r="G14" s="204"/>
      <c r="H14" s="204"/>
      <c r="I14" s="204"/>
      <c r="J14" s="204"/>
      <c r="K14" s="204"/>
      <c r="L14" s="204"/>
      <c r="M14" s="204"/>
      <c r="N14" s="204"/>
      <c r="O14" s="204"/>
      <c r="P14" s="205"/>
      <c r="Q14" s="73"/>
    </row>
    <row r="15" spans="1:19" ht="4.5" customHeight="1" thickBot="1" x14ac:dyDescent="0.3">
      <c r="A15" s="144"/>
      <c r="B15" s="213"/>
      <c r="C15" s="214"/>
      <c r="D15" s="214"/>
      <c r="E15" s="214"/>
      <c r="F15" s="214"/>
      <c r="G15" s="214"/>
      <c r="H15" s="214"/>
      <c r="I15" s="214"/>
      <c r="J15" s="214"/>
      <c r="K15" s="214"/>
      <c r="L15" s="214"/>
      <c r="M15" s="214"/>
      <c r="N15" s="214"/>
      <c r="O15" s="214"/>
      <c r="P15" s="215"/>
      <c r="Q15" s="144"/>
    </row>
    <row r="16" spans="1:19" ht="39.75" customHeight="1" thickBot="1" x14ac:dyDescent="0.25">
      <c r="A16" s="144"/>
      <c r="B16" s="72" t="s">
        <v>36</v>
      </c>
      <c r="C16" s="371" t="s">
        <v>212</v>
      </c>
      <c r="D16" s="537"/>
      <c r="E16" s="537"/>
      <c r="F16" s="537"/>
      <c r="G16" s="537"/>
      <c r="H16" s="537"/>
      <c r="I16" s="537"/>
      <c r="J16" s="537"/>
      <c r="K16" s="537"/>
      <c r="L16" s="537"/>
      <c r="M16" s="537"/>
      <c r="N16" s="537"/>
      <c r="O16" s="537"/>
      <c r="P16" s="538"/>
      <c r="Q16" s="144"/>
    </row>
    <row r="17" spans="1:17" ht="4.5" customHeight="1" thickBot="1" x14ac:dyDescent="0.3">
      <c r="A17" s="144"/>
      <c r="B17" s="213"/>
      <c r="C17" s="214"/>
      <c r="D17" s="214"/>
      <c r="E17" s="214"/>
      <c r="F17" s="214"/>
      <c r="G17" s="214"/>
      <c r="H17" s="214"/>
      <c r="I17" s="214"/>
      <c r="J17" s="214"/>
      <c r="K17" s="214"/>
      <c r="L17" s="214"/>
      <c r="M17" s="214"/>
      <c r="N17" s="214"/>
      <c r="O17" s="214"/>
      <c r="P17" s="215"/>
      <c r="Q17" s="144"/>
    </row>
    <row r="18" spans="1:17" ht="26.25" customHeight="1" thickBot="1" x14ac:dyDescent="0.25">
      <c r="A18" s="144"/>
      <c r="B18" s="72" t="s">
        <v>23</v>
      </c>
      <c r="C18" s="513" t="s">
        <v>227</v>
      </c>
      <c r="D18" s="514"/>
      <c r="E18" s="514"/>
      <c r="F18" s="514"/>
      <c r="G18" s="514"/>
      <c r="H18" s="514"/>
      <c r="I18" s="514"/>
      <c r="J18" s="514"/>
      <c r="K18" s="514"/>
      <c r="L18" s="514"/>
      <c r="M18" s="514"/>
      <c r="N18" s="514"/>
      <c r="O18" s="514"/>
      <c r="P18" s="515"/>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203" t="s">
        <v>213</v>
      </c>
      <c r="D22" s="204"/>
      <c r="E22" s="204"/>
      <c r="F22" s="204"/>
      <c r="G22" s="204"/>
      <c r="H22" s="204"/>
      <c r="I22" s="204"/>
      <c r="J22" s="204"/>
      <c r="K22" s="204"/>
      <c r="L22" s="204"/>
      <c r="M22" s="204"/>
      <c r="N22" s="204"/>
      <c r="O22" s="204"/>
      <c r="P22" s="205"/>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64.5" customHeight="1" thickBot="1" x14ac:dyDescent="0.25">
      <c r="A24" s="144"/>
      <c r="B24" s="30" t="s">
        <v>24</v>
      </c>
      <c r="C24" s="206" t="s">
        <v>214</v>
      </c>
      <c r="D24" s="207"/>
      <c r="E24" s="207"/>
      <c r="F24" s="207"/>
      <c r="G24" s="207"/>
      <c r="H24" s="207"/>
      <c r="I24" s="207"/>
      <c r="J24" s="207"/>
      <c r="K24" s="207"/>
      <c r="L24" s="207"/>
      <c r="M24" s="207"/>
      <c r="N24" s="207"/>
      <c r="O24" s="207"/>
      <c r="P24" s="208"/>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s="38" customFormat="1" ht="18.75" customHeight="1" thickBot="1" x14ac:dyDescent="0.25">
      <c r="A26" s="73"/>
      <c r="B26" s="77" t="s">
        <v>2</v>
      </c>
      <c r="C26" s="186">
        <v>1</v>
      </c>
      <c r="D26" s="187"/>
      <c r="E26" s="187"/>
      <c r="F26" s="187"/>
      <c r="G26" s="187"/>
      <c r="H26" s="187"/>
      <c r="I26" s="187"/>
      <c r="J26" s="187"/>
      <c r="K26" s="187"/>
      <c r="L26" s="187"/>
      <c r="M26" s="187"/>
      <c r="N26" s="187"/>
      <c r="O26" s="187"/>
      <c r="P26" s="188"/>
      <c r="Q26" s="73"/>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s="38" customFormat="1" ht="19.5" customHeight="1" thickBot="1" x14ac:dyDescent="0.25">
      <c r="A28" s="73"/>
      <c r="B28" s="77" t="s">
        <v>25</v>
      </c>
      <c r="C28" s="78" t="s">
        <v>26</v>
      </c>
      <c r="D28" s="192" t="s">
        <v>182</v>
      </c>
      <c r="E28" s="187"/>
      <c r="F28" s="187"/>
      <c r="G28" s="188"/>
      <c r="H28" s="193" t="s">
        <v>27</v>
      </c>
      <c r="I28" s="193"/>
      <c r="J28" s="193"/>
      <c r="K28" s="192" t="s">
        <v>183</v>
      </c>
      <c r="L28" s="187"/>
      <c r="M28" s="188"/>
      <c r="N28" s="194" t="s">
        <v>28</v>
      </c>
      <c r="O28" s="195"/>
      <c r="P28" s="79" t="s">
        <v>184</v>
      </c>
      <c r="Q28" s="73"/>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105</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180" t="s">
        <v>73</v>
      </c>
      <c r="D32" s="181"/>
      <c r="E32" s="181"/>
      <c r="F32" s="181"/>
      <c r="G32" s="181"/>
      <c r="H32" s="181"/>
      <c r="I32" s="181"/>
      <c r="J32" s="181"/>
      <c r="K32" s="181"/>
      <c r="L32" s="181"/>
      <c r="M32" s="181"/>
      <c r="N32" s="181"/>
      <c r="O32" s="181"/>
      <c r="P32" s="182"/>
      <c r="Q32" s="144"/>
    </row>
    <row r="33" spans="1:17" ht="4.5" customHeight="1" thickBot="1" x14ac:dyDescent="0.25">
      <c r="A33" s="144"/>
      <c r="B33" s="177"/>
      <c r="C33" s="178"/>
      <c r="D33" s="178"/>
      <c r="E33" s="178"/>
      <c r="F33" s="178"/>
      <c r="G33" s="178"/>
      <c r="H33" s="178"/>
      <c r="I33" s="178"/>
      <c r="J33" s="178"/>
      <c r="K33" s="178"/>
      <c r="L33" s="178"/>
      <c r="M33" s="178"/>
      <c r="N33" s="178"/>
      <c r="O33" s="178"/>
      <c r="P33" s="179"/>
      <c r="Q33" s="144"/>
    </row>
    <row r="34" spans="1:17" ht="13.5" thickBot="1" x14ac:dyDescent="0.25">
      <c r="A34" s="144"/>
      <c r="B34" s="33" t="s">
        <v>35</v>
      </c>
      <c r="C34" s="171" t="s">
        <v>73</v>
      </c>
      <c r="D34" s="172"/>
      <c r="E34" s="172"/>
      <c r="F34" s="172"/>
      <c r="G34" s="172"/>
      <c r="H34" s="172"/>
      <c r="I34" s="172"/>
      <c r="J34" s="172"/>
      <c r="K34" s="172"/>
      <c r="L34" s="172"/>
      <c r="M34" s="172"/>
      <c r="N34" s="172"/>
      <c r="O34" s="172"/>
      <c r="P34" s="173"/>
      <c r="Q34" s="144"/>
    </row>
    <row r="35" spans="1:17" ht="4.5" customHeight="1" thickBot="1" x14ac:dyDescent="0.25">
      <c r="A35" s="144"/>
      <c r="B35" s="168"/>
      <c r="C35" s="169"/>
      <c r="D35" s="169"/>
      <c r="E35" s="169"/>
      <c r="F35" s="169"/>
      <c r="G35" s="169"/>
      <c r="H35" s="169"/>
      <c r="I35" s="169"/>
      <c r="J35" s="169"/>
      <c r="K35" s="169"/>
      <c r="L35" s="169"/>
      <c r="M35" s="169"/>
      <c r="N35" s="169"/>
      <c r="O35" s="169"/>
      <c r="P35" s="170"/>
      <c r="Q35" s="144"/>
    </row>
    <row r="36" spans="1:17" ht="16.5" customHeight="1" thickBot="1" x14ac:dyDescent="0.25">
      <c r="A36" s="144"/>
      <c r="B36" s="70" t="s">
        <v>63</v>
      </c>
      <c r="C36" s="171" t="s">
        <v>69</v>
      </c>
      <c r="D36" s="172"/>
      <c r="E36" s="172"/>
      <c r="F36" s="172"/>
      <c r="G36" s="172"/>
      <c r="H36" s="172"/>
      <c r="I36" s="172"/>
      <c r="J36" s="172"/>
      <c r="K36" s="172"/>
      <c r="L36" s="172"/>
      <c r="M36" s="172"/>
      <c r="N36" s="172"/>
      <c r="O36" s="172"/>
      <c r="P36" s="173"/>
      <c r="Q36" s="144"/>
    </row>
    <row r="37" spans="1:17" ht="4.5" customHeight="1" thickBot="1" x14ac:dyDescent="0.25">
      <c r="A37" s="144"/>
      <c r="B37" s="34"/>
      <c r="C37" s="34"/>
      <c r="D37" s="34"/>
      <c r="E37" s="34"/>
      <c r="F37" s="34"/>
      <c r="G37" s="34"/>
      <c r="H37" s="34"/>
      <c r="I37" s="34"/>
      <c r="J37" s="34"/>
      <c r="K37" s="34"/>
      <c r="L37" s="34"/>
      <c r="M37" s="34"/>
      <c r="N37" s="34"/>
      <c r="O37" s="34"/>
      <c r="P37" s="34"/>
      <c r="Q37" s="144"/>
    </row>
    <row r="38" spans="1:17" ht="13.5" thickBot="1" x14ac:dyDescent="0.25">
      <c r="A38" s="144"/>
      <c r="B38" s="269" t="s">
        <v>29</v>
      </c>
      <c r="C38" s="270"/>
      <c r="D38" s="270"/>
      <c r="E38" s="270"/>
      <c r="F38" s="270"/>
      <c r="G38" s="270"/>
      <c r="H38" s="270"/>
      <c r="I38" s="270"/>
      <c r="J38" s="270"/>
      <c r="K38" s="270"/>
      <c r="L38" s="270"/>
      <c r="M38" s="270"/>
      <c r="N38" s="270"/>
      <c r="O38" s="271"/>
      <c r="P38" s="272"/>
      <c r="Q38" s="144"/>
    </row>
    <row r="39" spans="1:17" x14ac:dyDescent="0.2">
      <c r="A39" s="144"/>
      <c r="B39" s="35" t="s">
        <v>34</v>
      </c>
      <c r="C39" s="269" t="s">
        <v>30</v>
      </c>
      <c r="D39" s="270"/>
      <c r="E39" s="270"/>
      <c r="F39" s="270"/>
      <c r="G39" s="272"/>
      <c r="H39" s="269" t="s">
        <v>7</v>
      </c>
      <c r="I39" s="270"/>
      <c r="J39" s="270"/>
      <c r="K39" s="270"/>
      <c r="L39" s="272"/>
      <c r="M39" s="269" t="s">
        <v>31</v>
      </c>
      <c r="N39" s="270"/>
      <c r="O39" s="271"/>
      <c r="P39" s="272"/>
      <c r="Q39" s="144"/>
    </row>
    <row r="40" spans="1:17" s="38" customFormat="1" ht="42" customHeight="1" x14ac:dyDescent="0.2">
      <c r="A40" s="73"/>
      <c r="B40" s="37" t="s">
        <v>216</v>
      </c>
      <c r="C40" s="260" t="s">
        <v>185</v>
      </c>
      <c r="D40" s="260"/>
      <c r="E40" s="260"/>
      <c r="F40" s="260"/>
      <c r="G40" s="260"/>
      <c r="H40" s="260" t="s">
        <v>107</v>
      </c>
      <c r="I40" s="260"/>
      <c r="J40" s="260"/>
      <c r="K40" s="260"/>
      <c r="L40" s="260"/>
      <c r="M40" s="261" t="s">
        <v>218</v>
      </c>
      <c r="N40" s="261"/>
      <c r="O40" s="261"/>
      <c r="P40" s="262"/>
      <c r="Q40" s="73"/>
    </row>
    <row r="41" spans="1:17" s="38" customFormat="1" ht="36" customHeight="1" x14ac:dyDescent="0.2">
      <c r="A41" s="73"/>
      <c r="B41" s="37" t="s">
        <v>217</v>
      </c>
      <c r="C41" s="260" t="s">
        <v>185</v>
      </c>
      <c r="D41" s="260"/>
      <c r="E41" s="260"/>
      <c r="F41" s="260"/>
      <c r="G41" s="260"/>
      <c r="H41" s="260" t="s">
        <v>107</v>
      </c>
      <c r="I41" s="260"/>
      <c r="J41" s="260"/>
      <c r="K41" s="260"/>
      <c r="L41" s="260"/>
      <c r="M41" s="261" t="s">
        <v>218</v>
      </c>
      <c r="N41" s="261"/>
      <c r="O41" s="261"/>
      <c r="P41" s="262"/>
      <c r="Q41" s="73"/>
    </row>
    <row r="42" spans="1:17" ht="13.5" hidden="1" customHeight="1" x14ac:dyDescent="0.2">
      <c r="A42" s="144"/>
      <c r="B42" s="39"/>
      <c r="C42" s="255"/>
      <c r="D42" s="256"/>
      <c r="E42" s="256"/>
      <c r="F42" s="256"/>
      <c r="G42" s="257"/>
      <c r="H42" s="255"/>
      <c r="I42" s="256"/>
      <c r="J42" s="256"/>
      <c r="K42" s="256"/>
      <c r="L42" s="257"/>
      <c r="M42" s="255"/>
      <c r="N42" s="256"/>
      <c r="O42" s="256"/>
      <c r="P42" s="258"/>
      <c r="Q42" s="144"/>
    </row>
    <row r="43" spans="1:17" ht="12.75" hidden="1" customHeight="1" x14ac:dyDescent="0.2">
      <c r="A43" s="144"/>
      <c r="B43" s="39"/>
      <c r="C43" s="255"/>
      <c r="D43" s="256"/>
      <c r="E43" s="256"/>
      <c r="F43" s="256"/>
      <c r="G43" s="257"/>
      <c r="H43" s="255"/>
      <c r="I43" s="256"/>
      <c r="J43" s="256"/>
      <c r="K43" s="256"/>
      <c r="L43" s="257"/>
      <c r="M43" s="255"/>
      <c r="N43" s="256"/>
      <c r="O43" s="256"/>
      <c r="P43" s="258"/>
      <c r="Q43" s="144"/>
    </row>
    <row r="44" spans="1:17" ht="11.25" hidden="1" customHeight="1" thickBot="1" x14ac:dyDescent="0.25">
      <c r="A44" s="144"/>
      <c r="B44" s="40"/>
      <c r="C44" s="249"/>
      <c r="D44" s="250"/>
      <c r="E44" s="250"/>
      <c r="F44" s="250"/>
      <c r="G44" s="251"/>
      <c r="H44" s="249"/>
      <c r="I44" s="250"/>
      <c r="J44" s="250"/>
      <c r="K44" s="250"/>
      <c r="L44" s="251"/>
      <c r="M44" s="249"/>
      <c r="N44" s="250"/>
      <c r="O44" s="250"/>
      <c r="P44" s="252"/>
      <c r="Q44" s="144"/>
    </row>
    <row r="45" spans="1:17" ht="4.5" customHeight="1" thickBot="1" x14ac:dyDescent="0.25">
      <c r="A45" s="144"/>
      <c r="B45" s="41"/>
      <c r="C45" s="41"/>
      <c r="D45" s="41"/>
      <c r="E45" s="41"/>
      <c r="F45" s="41"/>
      <c r="G45" s="41"/>
      <c r="H45" s="41"/>
      <c r="I45" s="41"/>
      <c r="J45" s="41"/>
      <c r="K45" s="41"/>
      <c r="L45" s="41"/>
      <c r="M45" s="41"/>
      <c r="N45" s="41"/>
      <c r="O45" s="41"/>
      <c r="P45" s="41"/>
      <c r="Q45" s="144"/>
    </row>
    <row r="46" spans="1:17"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7" ht="4.5" customHeight="1" thickBot="1" x14ac:dyDescent="0.25">
      <c r="A47" s="144"/>
      <c r="B47" s="42"/>
      <c r="C47" s="34"/>
      <c r="D47" s="34"/>
      <c r="E47" s="34"/>
      <c r="F47" s="34"/>
      <c r="G47" s="34"/>
      <c r="H47" s="34"/>
      <c r="I47" s="34"/>
      <c r="J47" s="34"/>
      <c r="K47" s="34"/>
      <c r="L47" s="34"/>
      <c r="M47" s="34"/>
      <c r="N47" s="34"/>
      <c r="O47" s="34"/>
      <c r="P47" s="43"/>
      <c r="Q47" s="144"/>
    </row>
    <row r="48" spans="1:17"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s="38" customFormat="1" ht="27" customHeight="1" thickBot="1" x14ac:dyDescent="0.25">
      <c r="A49" s="73"/>
      <c r="B49" s="254"/>
      <c r="C49" s="74" t="s">
        <v>10</v>
      </c>
      <c r="D49" s="75" t="str">
        <f>RegImpugnacionesCC!D10</f>
        <v xml:space="preserve"> </v>
      </c>
      <c r="E49" s="75" t="str">
        <f>RegImpugnacionesCC!F10</f>
        <v xml:space="preserve"> </v>
      </c>
      <c r="F49" s="75" t="str">
        <f>RegImpugnacionesCC!H10</f>
        <v xml:space="preserve"> </v>
      </c>
      <c r="G49" s="75" t="str">
        <f>RegImpugnacionesCC!J10</f>
        <v xml:space="preserve"> </v>
      </c>
      <c r="H49" s="75">
        <f>RegImpugnacionesCC!L10</f>
        <v>1</v>
      </c>
      <c r="I49" s="75">
        <f>RegImpugnacionesCC!N10</f>
        <v>1</v>
      </c>
      <c r="J49" s="75" t="str">
        <f>RegImpugnacionesCC!P10</f>
        <v xml:space="preserve"> </v>
      </c>
      <c r="K49" s="75">
        <f>RegImpugnacionesCC!R10</f>
        <v>1</v>
      </c>
      <c r="L49" s="75">
        <f>RegImpugnacionesCC!T10</f>
        <v>1</v>
      </c>
      <c r="M49" s="75">
        <f>RegImpugnacionesCC!V10</f>
        <v>1</v>
      </c>
      <c r="N49" s="75">
        <f>RegImpugnacionesCC!X10</f>
        <v>1</v>
      </c>
      <c r="O49" s="75" t="str">
        <f>RegImpugnacionesCC!Z10</f>
        <v xml:space="preserve"> </v>
      </c>
      <c r="P49" s="75">
        <f>RegImpugnacionesCC!AB10</f>
        <v>1</v>
      </c>
      <c r="Q49" s="73"/>
    </row>
    <row r="50" spans="1:17" ht="4.5" customHeight="1" thickBot="1" x14ac:dyDescent="0.25">
      <c r="A50" s="144"/>
      <c r="B50" s="50">
        <v>0.9</v>
      </c>
      <c r="C50" s="51"/>
      <c r="D50" s="52">
        <v>1</v>
      </c>
      <c r="E50" s="52">
        <v>1</v>
      </c>
      <c r="F50" s="52">
        <v>1</v>
      </c>
      <c r="G50" s="52">
        <v>1</v>
      </c>
      <c r="H50" s="52">
        <v>1</v>
      </c>
      <c r="I50" s="52">
        <v>1</v>
      </c>
      <c r="J50" s="52">
        <v>1</v>
      </c>
      <c r="K50" s="52">
        <v>1</v>
      </c>
      <c r="L50" s="52">
        <v>1</v>
      </c>
      <c r="M50" s="52">
        <v>1</v>
      </c>
      <c r="N50" s="52">
        <v>1</v>
      </c>
      <c r="O50" s="52">
        <v>1</v>
      </c>
      <c r="P50" s="52">
        <v>1</v>
      </c>
      <c r="Q50" s="144"/>
    </row>
    <row r="51" spans="1:17" ht="13.5"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7" x14ac:dyDescent="0.2">
      <c r="A65" s="144"/>
      <c r="B65" s="228"/>
      <c r="C65" s="229"/>
      <c r="D65" s="229"/>
      <c r="E65" s="229"/>
      <c r="F65" s="229"/>
      <c r="G65" s="229"/>
      <c r="H65" s="229"/>
      <c r="I65" s="229"/>
      <c r="J65" s="229"/>
      <c r="K65" s="229"/>
      <c r="L65" s="229"/>
      <c r="M65" s="229"/>
      <c r="N65" s="229"/>
      <c r="O65" s="229"/>
      <c r="P65" s="230"/>
      <c r="Q65" s="144"/>
    </row>
    <row r="66" spans="1:17" x14ac:dyDescent="0.2">
      <c r="A66" s="144"/>
      <c r="B66" s="228"/>
      <c r="C66" s="229"/>
      <c r="D66" s="229"/>
      <c r="E66" s="229"/>
      <c r="F66" s="229"/>
      <c r="G66" s="229"/>
      <c r="H66" s="229"/>
      <c r="I66" s="229"/>
      <c r="J66" s="229"/>
      <c r="K66" s="229"/>
      <c r="L66" s="229"/>
      <c r="M66" s="229"/>
      <c r="N66" s="229"/>
      <c r="O66" s="229"/>
      <c r="P66" s="230"/>
      <c r="Q66" s="144"/>
    </row>
    <row r="67" spans="1:17" x14ac:dyDescent="0.2">
      <c r="A67" s="144"/>
      <c r="B67" s="228"/>
      <c r="C67" s="229"/>
      <c r="D67" s="229"/>
      <c r="E67" s="229"/>
      <c r="F67" s="229"/>
      <c r="G67" s="229"/>
      <c r="H67" s="229"/>
      <c r="I67" s="229"/>
      <c r="J67" s="229"/>
      <c r="K67" s="229"/>
      <c r="L67" s="229"/>
      <c r="M67" s="229"/>
      <c r="N67" s="229"/>
      <c r="O67" s="229"/>
      <c r="P67" s="230"/>
      <c r="Q67" s="144"/>
    </row>
    <row r="68" spans="1:17" x14ac:dyDescent="0.2">
      <c r="A68" s="144"/>
      <c r="B68" s="228"/>
      <c r="C68" s="229"/>
      <c r="D68" s="229"/>
      <c r="E68" s="229"/>
      <c r="F68" s="229"/>
      <c r="G68" s="229"/>
      <c r="H68" s="229"/>
      <c r="I68" s="229"/>
      <c r="J68" s="229"/>
      <c r="K68" s="229"/>
      <c r="L68" s="229"/>
      <c r="M68" s="229"/>
      <c r="N68" s="229"/>
      <c r="O68" s="229"/>
      <c r="P68" s="230"/>
      <c r="Q68" s="144"/>
    </row>
    <row r="69" spans="1:17" x14ac:dyDescent="0.2">
      <c r="A69" s="144"/>
      <c r="B69" s="228"/>
      <c r="C69" s="229"/>
      <c r="D69" s="229"/>
      <c r="E69" s="229"/>
      <c r="F69" s="229"/>
      <c r="G69" s="229"/>
      <c r="H69" s="229"/>
      <c r="I69" s="229"/>
      <c r="J69" s="229"/>
      <c r="K69" s="229"/>
      <c r="L69" s="229"/>
      <c r="M69" s="229"/>
      <c r="N69" s="229"/>
      <c r="O69" s="229"/>
      <c r="P69" s="230"/>
      <c r="Q69" s="144"/>
    </row>
    <row r="70" spans="1:17" ht="13.5" thickBot="1" x14ac:dyDescent="0.25">
      <c r="A70" s="144"/>
      <c r="B70" s="231"/>
      <c r="C70" s="232"/>
      <c r="D70" s="232"/>
      <c r="E70" s="232"/>
      <c r="F70" s="232"/>
      <c r="G70" s="232"/>
      <c r="H70" s="232"/>
      <c r="I70" s="232"/>
      <c r="J70" s="232"/>
      <c r="K70" s="232"/>
      <c r="L70" s="232"/>
      <c r="M70" s="232"/>
      <c r="N70" s="232"/>
      <c r="O70" s="232"/>
      <c r="P70" s="233"/>
      <c r="Q70" s="144"/>
    </row>
    <row r="71" spans="1:17" s="6" customFormat="1" ht="4.5" customHeight="1" thickBot="1" x14ac:dyDescent="0.25">
      <c r="A71" s="234"/>
      <c r="B71" s="234"/>
      <c r="C71" s="234"/>
      <c r="D71" s="234"/>
      <c r="E71" s="234"/>
      <c r="F71" s="234"/>
      <c r="G71" s="234"/>
      <c r="H71" s="234"/>
      <c r="I71" s="234"/>
      <c r="J71" s="234"/>
      <c r="K71" s="234"/>
      <c r="L71" s="234"/>
      <c r="M71" s="234"/>
      <c r="N71" s="234"/>
      <c r="O71" s="234"/>
      <c r="P71" s="234"/>
      <c r="Q71" s="234"/>
    </row>
    <row r="72" spans="1:17" ht="18" customHeight="1" x14ac:dyDescent="0.2">
      <c r="A72" s="144"/>
      <c r="B72" s="246" t="s">
        <v>5</v>
      </c>
      <c r="C72" s="235" t="s">
        <v>116</v>
      </c>
      <c r="D72" s="236"/>
      <c r="E72" s="236"/>
      <c r="F72" s="236"/>
      <c r="G72" s="236"/>
      <c r="H72" s="236"/>
      <c r="I72" s="236"/>
      <c r="J72" s="236"/>
      <c r="K72" s="236"/>
      <c r="L72" s="236"/>
      <c r="M72" s="236"/>
      <c r="N72" s="236"/>
      <c r="O72" s="236"/>
      <c r="P72" s="237"/>
      <c r="Q72" s="144"/>
    </row>
    <row r="73" spans="1:17" ht="114.75" customHeight="1" x14ac:dyDescent="0.2">
      <c r="A73" s="144"/>
      <c r="B73" s="247"/>
      <c r="C73" s="222" t="s">
        <v>234</v>
      </c>
      <c r="D73" s="223"/>
      <c r="E73" s="223"/>
      <c r="F73" s="223"/>
      <c r="G73" s="223"/>
      <c r="H73" s="223"/>
      <c r="I73" s="223"/>
      <c r="J73" s="223"/>
      <c r="K73" s="223"/>
      <c r="L73" s="223"/>
      <c r="M73" s="223"/>
      <c r="N73" s="223"/>
      <c r="O73" s="223"/>
      <c r="P73" s="224"/>
      <c r="Q73" s="144"/>
    </row>
    <row r="74" spans="1:17" ht="15" customHeight="1" x14ac:dyDescent="0.2">
      <c r="A74" s="144"/>
      <c r="B74" s="247"/>
      <c r="C74" s="243" t="s">
        <v>117</v>
      </c>
      <c r="D74" s="244"/>
      <c r="E74" s="244"/>
      <c r="F74" s="244"/>
      <c r="G74" s="244"/>
      <c r="H74" s="244"/>
      <c r="I74" s="244"/>
      <c r="J74" s="244"/>
      <c r="K74" s="244"/>
      <c r="L74" s="244"/>
      <c r="M74" s="244"/>
      <c r="N74" s="244"/>
      <c r="O74" s="244"/>
      <c r="P74" s="245"/>
      <c r="Q74" s="144"/>
    </row>
    <row r="75" spans="1:17" ht="123" customHeight="1" thickBot="1" x14ac:dyDescent="0.25">
      <c r="A75" s="144"/>
      <c r="B75" s="248"/>
      <c r="C75" s="222" t="s">
        <v>238</v>
      </c>
      <c r="D75" s="223"/>
      <c r="E75" s="223"/>
      <c r="F75" s="223"/>
      <c r="G75" s="223"/>
      <c r="H75" s="223"/>
      <c r="I75" s="223"/>
      <c r="J75" s="223"/>
      <c r="K75" s="223"/>
      <c r="L75" s="223"/>
      <c r="M75" s="223"/>
      <c r="N75" s="223"/>
      <c r="O75" s="223"/>
      <c r="P75" s="224"/>
      <c r="Q75" s="144"/>
    </row>
    <row r="76" spans="1:17" ht="41.25" customHeight="1" thickBot="1" x14ac:dyDescent="0.25">
      <c r="A76" s="144"/>
      <c r="B76" s="53" t="s">
        <v>62</v>
      </c>
      <c r="C76" s="238" t="s">
        <v>175</v>
      </c>
      <c r="D76" s="239"/>
      <c r="E76" s="239"/>
      <c r="F76" s="239"/>
      <c r="G76" s="239"/>
      <c r="H76" s="239"/>
      <c r="I76" s="239"/>
      <c r="J76" s="239"/>
      <c r="K76" s="239"/>
      <c r="L76" s="239"/>
      <c r="M76" s="239"/>
      <c r="N76" s="239"/>
      <c r="O76" s="239"/>
      <c r="P76" s="240"/>
      <c r="Q76" s="144"/>
    </row>
    <row r="77" spans="1:17" ht="27.75" customHeight="1" thickBot="1" x14ac:dyDescent="0.25">
      <c r="A77" s="144"/>
      <c r="B77" s="53" t="s">
        <v>75</v>
      </c>
      <c r="C77" s="241"/>
      <c r="D77" s="241"/>
      <c r="E77" s="241"/>
      <c r="F77" s="241"/>
      <c r="G77" s="241"/>
      <c r="H77" s="241"/>
      <c r="I77" s="241"/>
      <c r="J77" s="241"/>
      <c r="K77" s="241"/>
      <c r="L77" s="241"/>
      <c r="M77" s="241"/>
      <c r="N77" s="241"/>
      <c r="O77" s="241"/>
      <c r="P77" s="242"/>
      <c r="Q77" s="144"/>
    </row>
    <row r="80" spans="1:17" ht="21" hidden="1" customHeight="1" x14ac:dyDescent="0.2">
      <c r="B80" s="27">
        <v>2021</v>
      </c>
      <c r="C80" s="54"/>
    </row>
    <row r="81" spans="2:22" ht="17.45" hidden="1" customHeight="1" x14ac:dyDescent="0.2">
      <c r="B81" s="27">
        <v>2022</v>
      </c>
    </row>
    <row r="86" spans="2:22" s="143" customFormat="1" x14ac:dyDescent="0.2"/>
    <row r="87" spans="2:22" s="144" customFormat="1" x14ac:dyDescent="0.2"/>
    <row r="88" spans="2:22" s="144" customFormat="1" x14ac:dyDescent="0.2"/>
    <row r="89" spans="2:22" s="144" customFormat="1" x14ac:dyDescent="0.2"/>
    <row r="90" spans="2:22" s="144" customFormat="1" x14ac:dyDescent="0.2"/>
    <row r="91" spans="2:22" s="144" customFormat="1" x14ac:dyDescent="0.2"/>
    <row r="92" spans="2:22" s="144" customFormat="1" x14ac:dyDescent="0.2">
      <c r="B92" s="56"/>
      <c r="C92" s="56"/>
      <c r="D92" s="56"/>
      <c r="E92" s="56"/>
      <c r="F92" s="56"/>
      <c r="G92" s="56"/>
      <c r="H92" s="56"/>
      <c r="I92" s="56"/>
      <c r="J92" s="56"/>
      <c r="K92" s="56"/>
      <c r="L92" s="56"/>
      <c r="M92" s="56"/>
      <c r="N92" s="56"/>
      <c r="O92" s="56"/>
      <c r="P92" s="56"/>
      <c r="Q92" s="56"/>
      <c r="R92" s="56"/>
      <c r="S92" s="56"/>
      <c r="T92" s="56"/>
      <c r="U92" s="56"/>
      <c r="V92" s="56"/>
    </row>
    <row r="93" spans="2:22" s="144" customFormat="1" x14ac:dyDescent="0.2">
      <c r="B93" s="56"/>
      <c r="C93" s="56"/>
      <c r="D93" s="56"/>
      <c r="E93" s="56"/>
      <c r="F93" s="56"/>
      <c r="G93" s="56"/>
      <c r="H93" s="56"/>
      <c r="I93" s="56"/>
      <c r="J93" s="56"/>
      <c r="K93" s="56"/>
      <c r="L93" s="56"/>
      <c r="M93" s="56"/>
      <c r="N93" s="56"/>
      <c r="O93" s="56"/>
      <c r="P93" s="56"/>
      <c r="Q93" s="56"/>
      <c r="R93" s="56"/>
      <c r="S93" s="56"/>
      <c r="T93" s="56"/>
      <c r="U93" s="56"/>
      <c r="V93" s="56"/>
    </row>
    <row r="94" spans="2:22" s="144" customFormat="1" x14ac:dyDescent="0.2">
      <c r="B94" s="56"/>
      <c r="C94" s="56"/>
      <c r="D94" s="56"/>
      <c r="E94" s="56"/>
      <c r="F94" s="56"/>
      <c r="G94" s="56"/>
      <c r="H94" s="56"/>
      <c r="I94" s="56"/>
      <c r="J94" s="56"/>
      <c r="K94" s="56"/>
      <c r="L94" s="56"/>
      <c r="M94" s="56"/>
      <c r="N94" s="56"/>
      <c r="O94" s="56"/>
      <c r="P94" s="56"/>
      <c r="Q94" s="56"/>
      <c r="R94" s="56"/>
      <c r="S94" s="56"/>
      <c r="T94" s="56"/>
      <c r="U94" s="56"/>
      <c r="V94" s="56"/>
    </row>
    <row r="95" spans="2:22" s="144" customFormat="1" x14ac:dyDescent="0.2">
      <c r="B95" s="56"/>
      <c r="C95" s="56"/>
      <c r="D95" s="56"/>
      <c r="E95" s="56"/>
      <c r="F95" s="56"/>
      <c r="G95" s="56"/>
      <c r="H95" s="56"/>
      <c r="I95" s="56"/>
      <c r="J95" s="56"/>
      <c r="K95" s="56"/>
      <c r="L95" s="56"/>
      <c r="M95" s="56"/>
      <c r="N95" s="56"/>
      <c r="O95" s="56"/>
      <c r="P95" s="56"/>
      <c r="Q95" s="56"/>
      <c r="R95" s="56"/>
      <c r="S95" s="56"/>
      <c r="T95" s="56"/>
      <c r="U95" s="56"/>
      <c r="V95" s="56"/>
    </row>
    <row r="96" spans="2:22" s="144" customFormat="1" x14ac:dyDescent="0.2">
      <c r="B96" s="56"/>
      <c r="C96" s="56"/>
      <c r="D96" s="56"/>
      <c r="E96" s="56"/>
      <c r="F96" s="56"/>
      <c r="G96" s="56"/>
      <c r="H96" s="56"/>
      <c r="I96" s="56"/>
      <c r="J96" s="56"/>
      <c r="K96" s="56"/>
      <c r="L96" s="56"/>
      <c r="M96" s="56"/>
      <c r="N96" s="56"/>
      <c r="O96" s="56"/>
      <c r="P96" s="56"/>
      <c r="Q96" s="56"/>
      <c r="R96" s="56"/>
      <c r="S96" s="56"/>
      <c r="T96" s="56"/>
      <c r="U96" s="56"/>
      <c r="V96" s="56"/>
    </row>
    <row r="97" spans="2:22" s="144" customFormat="1" x14ac:dyDescent="0.2">
      <c r="B97" s="143"/>
      <c r="C97" s="143"/>
      <c r="D97" s="143"/>
      <c r="E97" s="143"/>
      <c r="F97" s="143"/>
      <c r="G97" s="143"/>
      <c r="H97" s="143"/>
      <c r="I97" s="143"/>
      <c r="J97" s="143"/>
      <c r="K97" s="143"/>
      <c r="L97" s="143"/>
      <c r="M97" s="143"/>
      <c r="N97" s="143"/>
      <c r="O97" s="143"/>
      <c r="P97" s="143"/>
      <c r="Q97" s="143"/>
      <c r="R97" s="143"/>
      <c r="S97" s="143"/>
      <c r="T97" s="143"/>
      <c r="U97" s="143"/>
      <c r="V97" s="56"/>
    </row>
    <row r="98" spans="2:22" s="144" customFormat="1" x14ac:dyDescent="0.2">
      <c r="B98" s="143"/>
      <c r="C98" s="143"/>
      <c r="D98" s="143"/>
      <c r="E98" s="143"/>
      <c r="F98" s="143"/>
      <c r="G98" s="143"/>
      <c r="H98" s="143"/>
      <c r="I98" s="143"/>
      <c r="J98" s="143"/>
      <c r="K98" s="143"/>
      <c r="L98" s="143"/>
      <c r="M98" s="143"/>
      <c r="N98" s="143"/>
      <c r="O98" s="143"/>
      <c r="P98" s="143"/>
      <c r="Q98" s="143"/>
      <c r="R98" s="143"/>
      <c r="S98" s="143"/>
      <c r="T98" s="143"/>
      <c r="U98" s="143"/>
      <c r="V98" s="56"/>
    </row>
    <row r="99" spans="2:22" s="144" customFormat="1" x14ac:dyDescent="0.2">
      <c r="B99" s="143"/>
      <c r="C99" s="143"/>
      <c r="D99" s="143"/>
      <c r="E99" s="143"/>
      <c r="F99" s="143"/>
      <c r="G99" s="143"/>
      <c r="H99" s="143"/>
      <c r="I99" s="143"/>
      <c r="J99" s="143"/>
      <c r="K99" s="143"/>
      <c r="L99" s="143"/>
      <c r="M99" s="143"/>
      <c r="N99" s="143"/>
      <c r="O99" s="143"/>
      <c r="P99" s="143"/>
      <c r="Q99" s="143"/>
      <c r="R99" s="143"/>
      <c r="S99" s="143"/>
      <c r="T99" s="143"/>
      <c r="U99" s="143"/>
      <c r="V99" s="56"/>
    </row>
    <row r="100" spans="2:22" s="144" customFormat="1" x14ac:dyDescent="0.2">
      <c r="B100" s="143"/>
      <c r="C100" s="143"/>
      <c r="D100" s="143"/>
      <c r="E100" s="143"/>
      <c r="F100" s="143"/>
      <c r="G100" s="143"/>
      <c r="H100" s="143"/>
      <c r="I100" s="143"/>
      <c r="J100" s="143"/>
      <c r="K100" s="143"/>
      <c r="L100" s="143"/>
      <c r="M100" s="143"/>
      <c r="N100" s="143"/>
      <c r="O100" s="143"/>
      <c r="P100" s="143"/>
      <c r="Q100" s="143"/>
      <c r="R100" s="143"/>
      <c r="S100" s="143"/>
      <c r="T100" s="143"/>
      <c r="U100" s="143"/>
      <c r="V100" s="56"/>
    </row>
    <row r="101" spans="2:22" s="143" customFormat="1" x14ac:dyDescent="0.2">
      <c r="V101" s="56"/>
    </row>
    <row r="102" spans="2:22" s="143" customFormat="1" x14ac:dyDescent="0.2">
      <c r="B102" s="143" t="s">
        <v>39</v>
      </c>
      <c r="C102" s="143" t="s">
        <v>38</v>
      </c>
      <c r="D102" s="143" t="s">
        <v>40</v>
      </c>
      <c r="Q102" s="145" t="s">
        <v>68</v>
      </c>
      <c r="V102" s="56"/>
    </row>
    <row r="103" spans="2:22" s="143" customFormat="1" x14ac:dyDescent="0.2">
      <c r="B103" s="145" t="s">
        <v>41</v>
      </c>
      <c r="C103" s="145" t="s">
        <v>43</v>
      </c>
      <c r="D103" s="146" t="s">
        <v>86</v>
      </c>
      <c r="M103" s="145" t="s">
        <v>65</v>
      </c>
      <c r="Q103" s="145" t="s">
        <v>69</v>
      </c>
      <c r="V103" s="56"/>
    </row>
    <row r="104" spans="2:22" s="143" customFormat="1" x14ac:dyDescent="0.2">
      <c r="B104" s="145" t="s">
        <v>77</v>
      </c>
      <c r="C104" s="145" t="s">
        <v>44</v>
      </c>
      <c r="D104" s="146" t="s">
        <v>87</v>
      </c>
      <c r="M104" s="145" t="s">
        <v>67</v>
      </c>
      <c r="Q104" s="145" t="s">
        <v>71</v>
      </c>
      <c r="V104" s="56"/>
    </row>
    <row r="105" spans="2:22" s="143" customFormat="1" x14ac:dyDescent="0.2">
      <c r="B105" s="145" t="s">
        <v>42</v>
      </c>
      <c r="C105" s="145" t="s">
        <v>45</v>
      </c>
      <c r="D105" s="146" t="s">
        <v>88</v>
      </c>
      <c r="M105" s="145" t="s">
        <v>76</v>
      </c>
      <c r="Q105" s="145" t="s">
        <v>70</v>
      </c>
      <c r="V105" s="56"/>
    </row>
    <row r="106" spans="2:22" s="143" customFormat="1" x14ac:dyDescent="0.2">
      <c r="C106" s="145" t="s">
        <v>46</v>
      </c>
      <c r="D106" s="146" t="s">
        <v>89</v>
      </c>
      <c r="M106" s="145"/>
      <c r="Q106" s="145" t="s">
        <v>72</v>
      </c>
      <c r="V106" s="56"/>
    </row>
    <row r="107" spans="2:22" s="143" customFormat="1" x14ac:dyDescent="0.2">
      <c r="C107" s="145" t="s">
        <v>47</v>
      </c>
      <c r="D107" s="146" t="s">
        <v>90</v>
      </c>
      <c r="N107" s="143" t="s">
        <v>66</v>
      </c>
      <c r="Q107" s="145" t="s">
        <v>73</v>
      </c>
      <c r="V107" s="56"/>
    </row>
    <row r="108" spans="2:22" s="143" customFormat="1" x14ac:dyDescent="0.2">
      <c r="C108" s="145" t="s">
        <v>48</v>
      </c>
      <c r="D108" s="146" t="s">
        <v>91</v>
      </c>
      <c r="V108" s="56"/>
    </row>
    <row r="109" spans="2:22" s="143" customFormat="1" x14ac:dyDescent="0.2">
      <c r="C109" s="145" t="s">
        <v>49</v>
      </c>
      <c r="D109" s="146" t="s">
        <v>57</v>
      </c>
      <c r="V109" s="56"/>
    </row>
    <row r="110" spans="2:22" s="143" customFormat="1" x14ac:dyDescent="0.2">
      <c r="D110" s="146" t="s">
        <v>56</v>
      </c>
      <c r="V110" s="56"/>
    </row>
    <row r="111" spans="2:22" s="143" customFormat="1" x14ac:dyDescent="0.2">
      <c r="D111" s="146" t="s">
        <v>51</v>
      </c>
      <c r="V111" s="56"/>
    </row>
    <row r="112" spans="2:22" s="143" customFormat="1" x14ac:dyDescent="0.2">
      <c r="D112" s="146" t="s">
        <v>50</v>
      </c>
      <c r="Q112" s="145">
        <v>2015</v>
      </c>
      <c r="V112" s="56"/>
    </row>
    <row r="113" spans="2:22" s="143" customFormat="1" ht="12.75" customHeight="1" x14ac:dyDescent="0.2">
      <c r="D113" s="146" t="s">
        <v>53</v>
      </c>
      <c r="Q113" s="145">
        <v>2016</v>
      </c>
      <c r="V113" s="56"/>
    </row>
    <row r="114" spans="2:22" s="143" customFormat="1" x14ac:dyDescent="0.2">
      <c r="D114" s="146" t="s">
        <v>52</v>
      </c>
      <c r="Q114" s="145">
        <v>2017</v>
      </c>
      <c r="V114" s="56"/>
    </row>
    <row r="115" spans="2:22" s="143" customFormat="1" x14ac:dyDescent="0.2">
      <c r="D115" s="146" t="s">
        <v>54</v>
      </c>
      <c r="Q115" s="145">
        <v>2018</v>
      </c>
    </row>
    <row r="116" spans="2:22" s="143" customFormat="1" x14ac:dyDescent="0.2">
      <c r="D116" s="146" t="s">
        <v>92</v>
      </c>
    </row>
    <row r="117" spans="2:22" s="143" customFormat="1" x14ac:dyDescent="0.2">
      <c r="D117" s="146" t="s">
        <v>79</v>
      </c>
    </row>
    <row r="118" spans="2:22" s="143" customFormat="1" x14ac:dyDescent="0.2">
      <c r="B118" s="147"/>
      <c r="D118" s="146" t="s">
        <v>80</v>
      </c>
    </row>
    <row r="119" spans="2:22" s="143" customFormat="1" x14ac:dyDescent="0.2">
      <c r="B119" s="147"/>
      <c r="D119" s="146" t="s">
        <v>78</v>
      </c>
    </row>
    <row r="120" spans="2:22" s="143" customFormat="1" x14ac:dyDescent="0.2">
      <c r="B120" s="147"/>
      <c r="D120" s="146" t="s">
        <v>93</v>
      </c>
    </row>
    <row r="121" spans="2:22" s="143" customFormat="1" x14ac:dyDescent="0.2">
      <c r="B121" s="147"/>
      <c r="D121" s="146" t="s">
        <v>94</v>
      </c>
    </row>
    <row r="122" spans="2:22" s="143" customFormat="1" x14ac:dyDescent="0.2">
      <c r="B122" s="147"/>
      <c r="D122" s="146" t="s">
        <v>95</v>
      </c>
    </row>
    <row r="123" spans="2:22" s="143" customFormat="1" x14ac:dyDescent="0.2">
      <c r="B123" s="147"/>
      <c r="D123" s="146" t="s">
        <v>96</v>
      </c>
    </row>
    <row r="124" spans="2:22" s="143" customFormat="1" x14ac:dyDescent="0.2">
      <c r="B124" s="147"/>
      <c r="D124" s="146" t="s">
        <v>97</v>
      </c>
    </row>
    <row r="125" spans="2:22" s="143" customFormat="1" x14ac:dyDescent="0.2">
      <c r="B125" s="148"/>
      <c r="D125" s="146" t="s">
        <v>98</v>
      </c>
    </row>
    <row r="126" spans="2:22" s="143" customFormat="1" x14ac:dyDescent="0.2">
      <c r="B126" s="148"/>
      <c r="D126" s="146" t="s">
        <v>99</v>
      </c>
    </row>
    <row r="127" spans="2:22" s="143" customFormat="1" x14ac:dyDescent="0.2">
      <c r="D127" s="146" t="s">
        <v>100</v>
      </c>
    </row>
    <row r="128" spans="2:22" s="143" customFormat="1" x14ac:dyDescent="0.2">
      <c r="B128" s="148"/>
      <c r="D128" s="146" t="s">
        <v>55</v>
      </c>
    </row>
    <row r="129" spans="2:6" s="143" customFormat="1" x14ac:dyDescent="0.2">
      <c r="B129" s="165" t="s">
        <v>225</v>
      </c>
    </row>
    <row r="130" spans="2:6" s="143" customFormat="1" x14ac:dyDescent="0.2">
      <c r="B130" s="165" t="s">
        <v>226</v>
      </c>
    </row>
    <row r="131" spans="2:6" s="143" customFormat="1" x14ac:dyDescent="0.2">
      <c r="B131" s="165" t="s">
        <v>227</v>
      </c>
    </row>
    <row r="132" spans="2:6" s="143" customFormat="1" x14ac:dyDescent="0.2">
      <c r="B132" s="165" t="s">
        <v>228</v>
      </c>
    </row>
    <row r="133" spans="2:6" s="143" customFormat="1" x14ac:dyDescent="0.2">
      <c r="B133" s="166" t="s">
        <v>229</v>
      </c>
    </row>
    <row r="134" spans="2:6" s="143" customFormat="1" x14ac:dyDescent="0.2">
      <c r="B134" s="148"/>
      <c r="C134" s="56"/>
      <c r="D134" s="56"/>
      <c r="E134" s="56"/>
      <c r="F134" s="56"/>
    </row>
    <row r="135" spans="2:6" s="143" customFormat="1" x14ac:dyDescent="0.2">
      <c r="B135" s="148"/>
    </row>
    <row r="136" spans="2:6" s="143" customFormat="1" x14ac:dyDescent="0.2">
      <c r="B136" s="147"/>
    </row>
    <row r="137" spans="2:6" s="144" customFormat="1" x14ac:dyDescent="0.2">
      <c r="B137" s="61"/>
    </row>
    <row r="138" spans="2:6" s="144" customFormat="1" x14ac:dyDescent="0.2">
      <c r="B138" s="61"/>
    </row>
    <row r="139" spans="2:6" s="144" customFormat="1" x14ac:dyDescent="0.2">
      <c r="B139" s="61"/>
    </row>
    <row r="140" spans="2:6" s="144" customFormat="1" x14ac:dyDescent="0.2">
      <c r="B140" s="61"/>
    </row>
    <row r="141" spans="2:6" s="144" customFormat="1" x14ac:dyDescent="0.2">
      <c r="B141" s="61"/>
    </row>
    <row r="142" spans="2:6" s="144" customFormat="1" x14ac:dyDescent="0.2">
      <c r="B142" s="61"/>
    </row>
    <row r="143" spans="2:6" s="144" customFormat="1" x14ac:dyDescent="0.2">
      <c r="B143" s="61"/>
    </row>
    <row r="144" spans="2:6" s="144" customFormat="1" x14ac:dyDescent="0.2">
      <c r="B144" s="61"/>
    </row>
    <row r="145" spans="2:2" s="144" customFormat="1" x14ac:dyDescent="0.2">
      <c r="B145" s="61"/>
    </row>
    <row r="146" spans="2:2" s="144" customFormat="1" x14ac:dyDescent="0.2">
      <c r="B146" s="61"/>
    </row>
    <row r="147" spans="2:2" s="144" customFormat="1" x14ac:dyDescent="0.2">
      <c r="B147" s="61"/>
    </row>
    <row r="148" spans="2:2" s="144" customFormat="1" x14ac:dyDescent="0.2">
      <c r="B148" s="61"/>
    </row>
    <row r="149" spans="2:2" s="144" customFormat="1" x14ac:dyDescent="0.2">
      <c r="B149" s="61"/>
    </row>
    <row r="150" spans="2:2" s="144" customFormat="1" x14ac:dyDescent="0.2">
      <c r="B150" s="61"/>
    </row>
    <row r="151" spans="2:2" s="144" customFormat="1" x14ac:dyDescent="0.2">
      <c r="B151" s="61"/>
    </row>
    <row r="152" spans="2:2" s="144" customFormat="1" x14ac:dyDescent="0.2">
      <c r="B152" s="61"/>
    </row>
    <row r="153" spans="2:2" s="144" customFormat="1" x14ac:dyDescent="0.2">
      <c r="B153" s="61"/>
    </row>
    <row r="154" spans="2:2" s="144" customFormat="1" x14ac:dyDescent="0.2">
      <c r="B154" s="61"/>
    </row>
    <row r="155" spans="2:2" s="144" customFormat="1" x14ac:dyDescent="0.2">
      <c r="B155" s="61"/>
    </row>
    <row r="156" spans="2:2" s="144" customFormat="1" x14ac:dyDescent="0.2">
      <c r="B156" s="61"/>
    </row>
    <row r="157" spans="2:2" s="144" customFormat="1" x14ac:dyDescent="0.2">
      <c r="B157" s="61"/>
    </row>
    <row r="158" spans="2:2" s="144" customFormat="1" x14ac:dyDescent="0.2">
      <c r="B158" s="61"/>
    </row>
    <row r="159" spans="2:2" s="144" customFormat="1" x14ac:dyDescent="0.2">
      <c r="B159" s="61"/>
    </row>
    <row r="160" spans="2:2" s="144" customFormat="1" x14ac:dyDescent="0.2">
      <c r="B160" s="61"/>
    </row>
    <row r="161" spans="2:2" s="144" customFormat="1" x14ac:dyDescent="0.2">
      <c r="B161" s="61"/>
    </row>
    <row r="162" spans="2:2" s="144" customFormat="1" x14ac:dyDescent="0.2">
      <c r="B162" s="61"/>
    </row>
    <row r="163" spans="2:2" s="144" customFormat="1" x14ac:dyDescent="0.2">
      <c r="B163" s="61"/>
    </row>
    <row r="164" spans="2:2" s="144" customFormat="1" x14ac:dyDescent="0.2">
      <c r="B164" s="61"/>
    </row>
    <row r="165" spans="2:2" s="144" customFormat="1" x14ac:dyDescent="0.2">
      <c r="B165" s="61"/>
    </row>
    <row r="166" spans="2:2" s="144" customFormat="1" x14ac:dyDescent="0.2">
      <c r="B166" s="61"/>
    </row>
    <row r="167" spans="2:2" s="144" customFormat="1" x14ac:dyDescent="0.2">
      <c r="B167" s="61"/>
    </row>
    <row r="168" spans="2:2" s="144" customFormat="1" x14ac:dyDescent="0.2">
      <c r="B168" s="61"/>
    </row>
    <row r="169" spans="2:2" s="144" customFormat="1" x14ac:dyDescent="0.2">
      <c r="B169" s="61"/>
    </row>
    <row r="170" spans="2:2" s="144" customFormat="1" x14ac:dyDescent="0.2">
      <c r="B170" s="61"/>
    </row>
    <row r="171" spans="2:2" s="144" customFormat="1" x14ac:dyDescent="0.2">
      <c r="B171" s="61"/>
    </row>
    <row r="172" spans="2:2" s="144" customFormat="1" x14ac:dyDescent="0.2">
      <c r="B172" s="61"/>
    </row>
    <row r="173" spans="2:2" s="144" customFormat="1" x14ac:dyDescent="0.2">
      <c r="B173" s="61"/>
    </row>
    <row r="174" spans="2:2" x14ac:dyDescent="0.2">
      <c r="B174" s="62"/>
    </row>
    <row r="175" spans="2:2" x14ac:dyDescent="0.2">
      <c r="B175" s="62"/>
    </row>
    <row r="176" spans="2:2" x14ac:dyDescent="0.2">
      <c r="B176" s="62"/>
    </row>
    <row r="177" spans="2:2" x14ac:dyDescent="0.2">
      <c r="B177" s="62"/>
    </row>
    <row r="178" spans="2:2" x14ac:dyDescent="0.2">
      <c r="B178" s="62"/>
    </row>
    <row r="179" spans="2:2" x14ac:dyDescent="0.2">
      <c r="B179" s="62"/>
    </row>
  </sheetData>
  <sheetProtection sheet="1" formatColumns="0" formatRows="0"/>
  <mergeCells count="74">
    <mergeCell ref="B51:P51"/>
    <mergeCell ref="C76:P76"/>
    <mergeCell ref="C77:P77"/>
    <mergeCell ref="B52:P70"/>
    <mergeCell ref="A71:Q71"/>
    <mergeCell ref="B72:B75"/>
    <mergeCell ref="C72:P72"/>
    <mergeCell ref="C73:P73"/>
    <mergeCell ref="C74:P74"/>
    <mergeCell ref="C75:P75"/>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D49:P49">
    <cfRule type="cellIs" dxfId="4" priority="2" stopIfTrue="1" operator="equal">
      <formula>"0"</formula>
    </cfRule>
    <cfRule type="cellIs" dxfId="3" priority="3" stopIfTrue="1" operator="lessThanOrEqual">
      <formula>$S$5</formula>
    </cfRule>
    <cfRule type="cellIs" dxfId="2" priority="4" stopIfTrue="1" operator="greaterThanOrEqual">
      <formula>$S$2</formula>
    </cfRule>
    <cfRule type="cellIs" dxfId="1" priority="5" stopIfTrue="1" operator="between">
      <formula>$S$4</formula>
      <formula>$S$3</formula>
    </cfRule>
  </conditionalFormatting>
  <conditionalFormatting sqref="D49:P49">
    <cfRule type="cellIs" dxfId="0" priority="1" stopIfTrue="1" operator="equal">
      <formula>" "</formula>
    </cfRule>
  </conditionalFormatting>
  <dataValidations count="5">
    <dataValidation type="list" allowBlank="1" showInputMessage="1" showErrorMessage="1" sqref="N10:P10">
      <formula1>"Economicos,Eficiencia,Eficacia, Efectividad,Calidad"</formula1>
    </dataValidation>
    <dataValidation type="list" allowBlank="1" showInputMessage="1" showErrorMessage="1" sqref="C77:P77">
      <formula1>$M$103:$M$105</formula1>
    </dataValidation>
    <dataValidation type="list" allowBlank="1" showInputMessage="1" showErrorMessage="1" sqref="C32:P32 C34:P34 C36:P36">
      <formula1>$Q$102:$Q$107</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1"/>
  <sheetViews>
    <sheetView showGridLines="0" topLeftCell="I1" zoomScale="70" zoomScaleNormal="70" workbookViewId="0">
      <selection activeCell="AC12" sqref="AC12"/>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410"/>
      <c r="B1" s="413" t="s">
        <v>58</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5"/>
      <c r="AD1" s="472" t="s">
        <v>190</v>
      </c>
      <c r="AE1" s="474"/>
      <c r="AF1" s="1"/>
      <c r="AG1" s="71">
        <f>+ImpugnacionesCC!S2</f>
        <v>1</v>
      </c>
      <c r="AH1" s="1"/>
      <c r="AI1" s="1"/>
      <c r="AJ1" s="1"/>
      <c r="AK1" s="1"/>
      <c r="AL1" s="1"/>
      <c r="AM1" s="2"/>
      <c r="AN1" s="3"/>
    </row>
    <row r="2" spans="1:40" s="6" customFormat="1" ht="30" customHeight="1" x14ac:dyDescent="0.25">
      <c r="A2" s="411"/>
      <c r="B2" s="314" t="s">
        <v>81</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6"/>
      <c r="AD2" s="475" t="s">
        <v>191</v>
      </c>
      <c r="AE2" s="477"/>
      <c r="AF2" s="8"/>
      <c r="AG2" s="71">
        <f>+ImpugnacionesCC!S3</f>
        <v>0.99999000000000005</v>
      </c>
      <c r="AH2" s="8"/>
      <c r="AI2" s="8"/>
      <c r="AJ2" s="8"/>
      <c r="AK2" s="8"/>
      <c r="AL2" s="8"/>
      <c r="AM2" s="7"/>
      <c r="AN2" s="9"/>
    </row>
    <row r="3" spans="1:40" s="6" customFormat="1" ht="30" customHeight="1" x14ac:dyDescent="0.25">
      <c r="A3" s="411"/>
      <c r="B3" s="314" t="s">
        <v>82</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s="475" t="s">
        <v>192</v>
      </c>
      <c r="AE3" s="477"/>
      <c r="AF3" s="8"/>
      <c r="AG3" s="71">
        <f>+ImpugnacionesCC!S4</f>
        <v>0.9</v>
      </c>
      <c r="AH3" s="8"/>
      <c r="AI3" s="8"/>
      <c r="AJ3" s="8"/>
      <c r="AK3" s="8"/>
      <c r="AL3" s="8"/>
      <c r="AM3" s="7"/>
      <c r="AN3" s="9"/>
    </row>
    <row r="4" spans="1:40" s="6" customFormat="1" ht="30" customHeight="1" thickBot="1" x14ac:dyDescent="0.3">
      <c r="A4" s="412"/>
      <c r="B4" s="416" t="s">
        <v>83</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8"/>
      <c r="AD4" s="478" t="s">
        <v>209</v>
      </c>
      <c r="AE4" s="480"/>
      <c r="AF4" s="10"/>
      <c r="AG4" s="71">
        <f>+ImpugnacionesCC!S5</f>
        <v>0.89998999999999996</v>
      </c>
      <c r="AH4" s="10"/>
      <c r="AI4" s="10"/>
      <c r="AJ4" s="10"/>
      <c r="AK4" s="10"/>
      <c r="AL4" s="10"/>
      <c r="AM4" s="7"/>
      <c r="AN4" s="9"/>
    </row>
    <row r="5" spans="1:40" s="6" customFormat="1" ht="18"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71">
        <v>0</v>
      </c>
      <c r="AH5" s="10"/>
      <c r="AI5" s="10"/>
      <c r="AJ5" s="10"/>
      <c r="AK5" s="10"/>
      <c r="AL5" s="10"/>
      <c r="AM5" s="7"/>
      <c r="AN5" s="9"/>
    </row>
    <row r="6" spans="1:40" s="6" customFormat="1" ht="25.5" customHeight="1" x14ac:dyDescent="0.2">
      <c r="A6" s="23" t="s">
        <v>0</v>
      </c>
      <c r="B6" s="320" t="str">
        <f>ImpugnacionesCC!C12</f>
        <v>ACTUACIONES Y AUTORIZACIONES ADMINISTRATIVAS</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row>
    <row r="7" spans="1:40" s="6" customFormat="1" ht="11.25" customHeight="1" thickBot="1" x14ac:dyDescent="0.25">
      <c r="A7" s="14"/>
    </row>
    <row r="8" spans="1:40" s="22" customFormat="1" ht="30" customHeight="1" x14ac:dyDescent="0.2">
      <c r="A8" s="420" t="s">
        <v>84</v>
      </c>
      <c r="B8" s="308" t="s">
        <v>32</v>
      </c>
      <c r="C8" s="423" t="str">
        <f>+ImpugnacionesCC!C14:P14</f>
        <v>Impugnaciones tramitadas</v>
      </c>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308" t="s">
        <v>85</v>
      </c>
      <c r="AD8" s="308"/>
      <c r="AE8" s="309"/>
    </row>
    <row r="9" spans="1:40" s="22" customFormat="1" ht="30" customHeight="1" x14ac:dyDescent="0.2">
      <c r="A9" s="467"/>
      <c r="B9" s="525"/>
      <c r="C9" s="162" t="s">
        <v>137</v>
      </c>
      <c r="D9" s="161" t="s">
        <v>125</v>
      </c>
      <c r="E9" s="162" t="s">
        <v>138</v>
      </c>
      <c r="F9" s="161" t="s">
        <v>125</v>
      </c>
      <c r="G9" s="162" t="s">
        <v>139</v>
      </c>
      <c r="H9" s="161" t="s">
        <v>125</v>
      </c>
      <c r="I9" s="162" t="s">
        <v>140</v>
      </c>
      <c r="J9" s="161" t="s">
        <v>125</v>
      </c>
      <c r="K9" s="162" t="s">
        <v>141</v>
      </c>
      <c r="L9" s="161" t="s">
        <v>125</v>
      </c>
      <c r="M9" s="162" t="s">
        <v>142</v>
      </c>
      <c r="N9" s="161" t="s">
        <v>125</v>
      </c>
      <c r="O9" s="162" t="s">
        <v>143</v>
      </c>
      <c r="P9" s="161" t="s">
        <v>125</v>
      </c>
      <c r="Q9" s="162" t="s">
        <v>144</v>
      </c>
      <c r="R9" s="161" t="s">
        <v>125</v>
      </c>
      <c r="S9" s="162" t="s">
        <v>145</v>
      </c>
      <c r="T9" s="161" t="s">
        <v>125</v>
      </c>
      <c r="U9" s="162" t="s">
        <v>146</v>
      </c>
      <c r="V9" s="161" t="s">
        <v>125</v>
      </c>
      <c r="W9" s="162" t="s">
        <v>147</v>
      </c>
      <c r="X9" s="161" t="s">
        <v>125</v>
      </c>
      <c r="Y9" s="162" t="s">
        <v>148</v>
      </c>
      <c r="Z9" s="161" t="s">
        <v>125</v>
      </c>
      <c r="AA9" s="161" t="s">
        <v>10</v>
      </c>
      <c r="AB9" s="161" t="s">
        <v>112</v>
      </c>
      <c r="AC9" s="525"/>
      <c r="AD9" s="525"/>
      <c r="AE9" s="468"/>
    </row>
    <row r="10" spans="1:40" s="156" customFormat="1" ht="60" customHeight="1" x14ac:dyDescent="0.2">
      <c r="A10" s="549" t="s">
        <v>177</v>
      </c>
      <c r="B10" s="139" t="str">
        <f>ImpugnacionesCC!B40</f>
        <v>Número de actos administrativos que resolvieron las impugnaciones presentadas dentro del periodo</v>
      </c>
      <c r="C10" s="163">
        <v>0</v>
      </c>
      <c r="D10" s="550" t="str">
        <f>IF(C10&lt;=0," ",C10/C11)</f>
        <v xml:space="preserve"> </v>
      </c>
      <c r="E10" s="163">
        <v>0</v>
      </c>
      <c r="F10" s="550" t="str">
        <f>IF(E10&lt;=0," ",E10/E11)</f>
        <v xml:space="preserve"> </v>
      </c>
      <c r="G10" s="163">
        <v>0</v>
      </c>
      <c r="H10" s="550" t="str">
        <f>IF(G10&lt;=0," ",G10/G11)</f>
        <v xml:space="preserve"> </v>
      </c>
      <c r="I10" s="163">
        <v>0</v>
      </c>
      <c r="J10" s="550" t="str">
        <f>IF(I10&lt;=0," ",I10/I11)</f>
        <v xml:space="preserve"> </v>
      </c>
      <c r="K10" s="163">
        <v>1</v>
      </c>
      <c r="L10" s="550">
        <f>IF(K10&lt;=0," ",K10/K11)</f>
        <v>1</v>
      </c>
      <c r="M10" s="163">
        <v>2</v>
      </c>
      <c r="N10" s="550">
        <f>IF(M10&lt;=0," ",M10/M11)</f>
        <v>1</v>
      </c>
      <c r="O10" s="163">
        <v>0</v>
      </c>
      <c r="P10" s="550" t="str">
        <f>IF(O10&lt;=0," ",O10/O11)</f>
        <v xml:space="preserve"> </v>
      </c>
      <c r="Q10" s="163">
        <v>1</v>
      </c>
      <c r="R10" s="550">
        <f>IF(Q10&lt;=0," ",Q10/Q11)</f>
        <v>1</v>
      </c>
      <c r="S10" s="163">
        <v>3</v>
      </c>
      <c r="T10" s="550">
        <f>IF(S10&lt;=0," ",S10/S11)</f>
        <v>1</v>
      </c>
      <c r="U10" s="163">
        <v>2</v>
      </c>
      <c r="V10" s="550">
        <f>IF(U10&lt;=0," ",U10/U11)</f>
        <v>1</v>
      </c>
      <c r="W10" s="163">
        <v>1</v>
      </c>
      <c r="X10" s="550">
        <f>IF(W10&lt;=0," ",W10/W11)</f>
        <v>1</v>
      </c>
      <c r="Y10" s="163">
        <v>0</v>
      </c>
      <c r="Z10" s="550" t="str">
        <f>IF(Y10&lt;=0," ",Y10/Y11)</f>
        <v xml:space="preserve"> </v>
      </c>
      <c r="AA10" s="164">
        <f>C10+E10+G10+I10+K10+M10+O10+Q10+S10+U10+W10+Y10</f>
        <v>10</v>
      </c>
      <c r="AB10" s="550">
        <f>IF(AA10&lt;=0," ",AA10/AA11)</f>
        <v>1</v>
      </c>
      <c r="AC10" s="551" t="s">
        <v>237</v>
      </c>
      <c r="AD10" s="551"/>
      <c r="AE10" s="552"/>
    </row>
    <row r="11" spans="1:40" s="156" customFormat="1" ht="60" customHeight="1" thickBot="1" x14ac:dyDescent="0.25">
      <c r="A11" s="540"/>
      <c r="B11" s="131" t="str">
        <f>ImpugnacionesCC!B41</f>
        <v>Total de impugnaciones con vencimientos dentro del periodo</v>
      </c>
      <c r="C11" s="132">
        <v>0</v>
      </c>
      <c r="D11" s="542"/>
      <c r="E11" s="132">
        <v>0</v>
      </c>
      <c r="F11" s="542"/>
      <c r="G11" s="132">
        <v>0</v>
      </c>
      <c r="H11" s="542"/>
      <c r="I11" s="132">
        <v>0</v>
      </c>
      <c r="J11" s="542"/>
      <c r="K11" s="132">
        <v>1</v>
      </c>
      <c r="L11" s="542"/>
      <c r="M11" s="132">
        <v>2</v>
      </c>
      <c r="N11" s="542"/>
      <c r="O11" s="132">
        <v>0</v>
      </c>
      <c r="P11" s="542"/>
      <c r="Q11" s="132">
        <v>1</v>
      </c>
      <c r="R11" s="542"/>
      <c r="S11" s="132">
        <v>3</v>
      </c>
      <c r="T11" s="542"/>
      <c r="U11" s="132">
        <v>2</v>
      </c>
      <c r="V11" s="542"/>
      <c r="W11" s="132">
        <v>1</v>
      </c>
      <c r="X11" s="542"/>
      <c r="Y11" s="132">
        <v>0</v>
      </c>
      <c r="Z11" s="542"/>
      <c r="AA11" s="157">
        <f>C11+E11+G11+I11+K11+M11+O11+Q11+S11+U11+W11+Y11</f>
        <v>10</v>
      </c>
      <c r="AB11" s="542"/>
      <c r="AC11" s="553"/>
      <c r="AD11" s="553"/>
      <c r="AE11" s="554"/>
    </row>
  </sheetData>
  <sheetProtection sheet="1" formatColumns="0" formatRows="0"/>
  <mergeCells count="29">
    <mergeCell ref="X10:X11"/>
    <mergeCell ref="Z10:Z11"/>
    <mergeCell ref="AB10:AB11"/>
    <mergeCell ref="AC10:AE11"/>
    <mergeCell ref="L10:L11"/>
    <mergeCell ref="N10:N11"/>
    <mergeCell ref="P10:P11"/>
    <mergeCell ref="R10:R11"/>
    <mergeCell ref="T10:T11"/>
    <mergeCell ref="V10:V11"/>
    <mergeCell ref="A10:A11"/>
    <mergeCell ref="D10:D11"/>
    <mergeCell ref="F10:F11"/>
    <mergeCell ref="H10:H11"/>
    <mergeCell ref="J10:J11"/>
    <mergeCell ref="B6:AE6"/>
    <mergeCell ref="A8:A9"/>
    <mergeCell ref="B8:B9"/>
    <mergeCell ref="C8:AB8"/>
    <mergeCell ref="AC8:AE9"/>
    <mergeCell ref="A1:A4"/>
    <mergeCell ref="B1:AC1"/>
    <mergeCell ref="AD1:AE1"/>
    <mergeCell ref="B2:AC2"/>
    <mergeCell ref="AD2:AE2"/>
    <mergeCell ref="B3:AC3"/>
    <mergeCell ref="AD3:AE3"/>
    <mergeCell ref="B4:AC4"/>
    <mergeCell ref="AD4:AE4"/>
  </mergeCells>
  <pageMargins left="0.75" right="0.75" top="1" bottom="1" header="0" footer="0"/>
  <pageSetup paperSize="14"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sheetPr>
  <dimension ref="A1:AN15"/>
  <sheetViews>
    <sheetView showGridLines="0" zoomScale="85" zoomScaleNormal="85" workbookViewId="0">
      <selection sqref="A1:A4"/>
    </sheetView>
  </sheetViews>
  <sheetFormatPr baseColWidth="10" defaultColWidth="9.140625" defaultRowHeight="30" customHeight="1" x14ac:dyDescent="0.2"/>
  <cols>
    <col min="1" max="1" width="28.5703125" style="5" customWidth="1"/>
    <col min="2" max="2" width="37.140625" style="4" customWidth="1"/>
    <col min="3" max="26" width="10.7109375" style="4" customWidth="1"/>
    <col min="27" max="27" width="17.85546875" style="4" customWidth="1"/>
    <col min="28" max="28" width="15.7109375" style="4" customWidth="1"/>
    <col min="29" max="30" width="10.7109375" style="4" customWidth="1"/>
    <col min="31" max="31" width="124.28515625" style="4" customWidth="1"/>
    <col min="32" max="32" width="9.140625" style="4" customWidth="1"/>
    <col min="33" max="33" width="16" style="4" hidden="1" customWidth="1"/>
    <col min="34" max="16384" width="9.140625" style="4"/>
  </cols>
  <sheetData>
    <row r="1" spans="1:40" ht="30" customHeight="1" x14ac:dyDescent="0.25">
      <c r="A1" s="323"/>
      <c r="B1" s="314" t="s">
        <v>58</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6"/>
      <c r="AD1" s="150" t="s">
        <v>190</v>
      </c>
      <c r="AE1" s="151"/>
      <c r="AF1" s="1"/>
      <c r="AG1" s="71">
        <f>+SolicitudesTramitadas!S2</f>
        <v>0.8</v>
      </c>
      <c r="AH1" s="1"/>
      <c r="AI1" s="1"/>
      <c r="AJ1" s="1"/>
      <c r="AK1" s="1"/>
      <c r="AL1" s="1"/>
      <c r="AM1" s="2"/>
      <c r="AN1" s="3"/>
    </row>
    <row r="2" spans="1:40" s="6" customFormat="1" ht="30" customHeight="1" x14ac:dyDescent="0.25">
      <c r="A2" s="323"/>
      <c r="B2" s="314" t="s">
        <v>81</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6"/>
      <c r="AD2" s="152" t="s">
        <v>191</v>
      </c>
      <c r="AE2" s="153"/>
      <c r="AF2" s="8"/>
      <c r="AG2" s="71">
        <f>+SolicitudesTramitadas!S3</f>
        <v>0.79998999999999998</v>
      </c>
      <c r="AH2" s="8"/>
      <c r="AI2" s="8"/>
      <c r="AJ2" s="8"/>
      <c r="AK2" s="8"/>
      <c r="AL2" s="8"/>
      <c r="AM2" s="7"/>
      <c r="AN2" s="9"/>
    </row>
    <row r="3" spans="1:40" s="6" customFormat="1" ht="30" customHeight="1" x14ac:dyDescent="0.25">
      <c r="A3" s="323"/>
      <c r="B3" s="314" t="s">
        <v>82</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s="152" t="s">
        <v>192</v>
      </c>
      <c r="AE3" s="153"/>
      <c r="AF3" s="8"/>
      <c r="AG3" s="71">
        <f>+SolicitudesTramitadas!S4</f>
        <v>0.75</v>
      </c>
      <c r="AH3" s="8"/>
      <c r="AI3" s="8"/>
      <c r="AJ3" s="8"/>
      <c r="AK3" s="8"/>
      <c r="AL3" s="8"/>
      <c r="AM3" s="7"/>
      <c r="AN3" s="9"/>
    </row>
    <row r="4" spans="1:40" s="6" customFormat="1" ht="30" customHeight="1" thickBot="1" x14ac:dyDescent="0.3">
      <c r="A4" s="323"/>
      <c r="B4" s="314" t="s">
        <v>83</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6"/>
      <c r="AD4" s="154" t="s">
        <v>209</v>
      </c>
      <c r="AE4" s="155"/>
      <c r="AF4" s="10"/>
      <c r="AG4" s="71">
        <f>+SolicitudesTramitadas!S5</f>
        <v>0.74999000000000005</v>
      </c>
      <c r="AH4" s="10"/>
      <c r="AI4" s="10"/>
      <c r="AJ4" s="10"/>
      <c r="AK4" s="10"/>
      <c r="AL4" s="10"/>
      <c r="AM4" s="7"/>
      <c r="AN4" s="9"/>
    </row>
    <row r="5" spans="1:40" s="6" customFormat="1" ht="7.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0"/>
      <c r="AG5" s="71">
        <v>0</v>
      </c>
      <c r="AH5" s="10"/>
      <c r="AI5" s="10"/>
      <c r="AJ5" s="10"/>
      <c r="AK5" s="10"/>
      <c r="AL5" s="10"/>
      <c r="AM5" s="7"/>
      <c r="AN5" s="9"/>
    </row>
    <row r="6" spans="1:40" s="6" customFormat="1" ht="25.5" customHeight="1" x14ac:dyDescent="0.2">
      <c r="A6" s="23" t="s">
        <v>0</v>
      </c>
      <c r="B6" s="320" t="str">
        <f>SolicitudesTramitadas!C12</f>
        <v>ACTUACIONES Y AUTORIZACIONES ADMINISTRATIVAS</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row>
    <row r="7" spans="1:40" s="6" customFormat="1" ht="10.5" customHeight="1" thickBot="1" x14ac:dyDescent="0.25">
      <c r="A7" s="14"/>
    </row>
    <row r="8" spans="1:40" s="22" customFormat="1" ht="30" customHeight="1" x14ac:dyDescent="0.2">
      <c r="A8" s="324" t="s">
        <v>84</v>
      </c>
      <c r="B8" s="308" t="s">
        <v>32</v>
      </c>
      <c r="C8" s="317" t="str">
        <f>+SolicitudesTramitadas!C14:P14</f>
        <v>Solicitudes tramitadas</v>
      </c>
      <c r="D8" s="318"/>
      <c r="E8" s="318"/>
      <c r="F8" s="318"/>
      <c r="G8" s="318"/>
      <c r="H8" s="318"/>
      <c r="I8" s="318"/>
      <c r="J8" s="318"/>
      <c r="K8" s="318"/>
      <c r="L8" s="318"/>
      <c r="M8" s="318"/>
      <c r="N8" s="318"/>
      <c r="O8" s="318"/>
      <c r="P8" s="318"/>
      <c r="Q8" s="318"/>
      <c r="R8" s="318"/>
      <c r="S8" s="318"/>
      <c r="T8" s="318"/>
      <c r="U8" s="318"/>
      <c r="V8" s="318"/>
      <c r="W8" s="318"/>
      <c r="X8" s="318"/>
      <c r="Y8" s="318"/>
      <c r="Z8" s="318"/>
      <c r="AA8" s="318"/>
      <c r="AB8" s="319"/>
      <c r="AC8" s="308" t="s">
        <v>85</v>
      </c>
      <c r="AD8" s="308"/>
      <c r="AE8" s="309"/>
    </row>
    <row r="9" spans="1:40" s="22" customFormat="1" ht="30" customHeight="1" thickBot="1" x14ac:dyDescent="0.25">
      <c r="A9" s="325"/>
      <c r="B9" s="310"/>
      <c r="C9" s="120" t="s">
        <v>137</v>
      </c>
      <c r="D9" s="149" t="s">
        <v>125</v>
      </c>
      <c r="E9" s="120" t="s">
        <v>138</v>
      </c>
      <c r="F9" s="149" t="s">
        <v>125</v>
      </c>
      <c r="G9" s="120" t="s">
        <v>139</v>
      </c>
      <c r="H9" s="149" t="s">
        <v>125</v>
      </c>
      <c r="I9" s="120" t="s">
        <v>140</v>
      </c>
      <c r="J9" s="149" t="s">
        <v>125</v>
      </c>
      <c r="K9" s="120" t="s">
        <v>141</v>
      </c>
      <c r="L9" s="149" t="s">
        <v>125</v>
      </c>
      <c r="M9" s="120" t="s">
        <v>142</v>
      </c>
      <c r="N9" s="149" t="s">
        <v>125</v>
      </c>
      <c r="O9" s="120" t="s">
        <v>143</v>
      </c>
      <c r="P9" s="149" t="s">
        <v>125</v>
      </c>
      <c r="Q9" s="120" t="s">
        <v>144</v>
      </c>
      <c r="R9" s="149" t="s">
        <v>125</v>
      </c>
      <c r="S9" s="120" t="s">
        <v>145</v>
      </c>
      <c r="T9" s="149" t="s">
        <v>125</v>
      </c>
      <c r="U9" s="120" t="s">
        <v>146</v>
      </c>
      <c r="V9" s="149" t="s">
        <v>125</v>
      </c>
      <c r="W9" s="120" t="s">
        <v>147</v>
      </c>
      <c r="X9" s="149" t="s">
        <v>125</v>
      </c>
      <c r="Y9" s="120" t="s">
        <v>148</v>
      </c>
      <c r="Z9" s="149" t="s">
        <v>125</v>
      </c>
      <c r="AA9" s="149" t="s">
        <v>10</v>
      </c>
      <c r="AB9" s="149" t="s">
        <v>112</v>
      </c>
      <c r="AC9" s="310"/>
      <c r="AD9" s="310"/>
      <c r="AE9" s="311"/>
    </row>
    <row r="10" spans="1:40" s="156" customFormat="1" ht="50.1" customHeight="1" thickBot="1" x14ac:dyDescent="0.25">
      <c r="A10" s="326" t="s">
        <v>178</v>
      </c>
      <c r="B10" s="134" t="s">
        <v>102</v>
      </c>
      <c r="C10" s="134">
        <f>C12+C14</f>
        <v>0</v>
      </c>
      <c r="D10" s="312" t="str">
        <f>IF(C10&lt;=1," ",C10/C11)</f>
        <v xml:space="preserve"> </v>
      </c>
      <c r="E10" s="134">
        <f>E12+E14</f>
        <v>1</v>
      </c>
      <c r="F10" s="312" t="str">
        <f>IF(E10&lt;=1," ",E10/E11)</f>
        <v xml:space="preserve"> </v>
      </c>
      <c r="G10" s="134">
        <f>G12+G14</f>
        <v>3</v>
      </c>
      <c r="H10" s="312">
        <f>IF(G10&lt;=1," ",G10/G11)</f>
        <v>1</v>
      </c>
      <c r="I10" s="134">
        <f>I12+I14</f>
        <v>4</v>
      </c>
      <c r="J10" s="312">
        <f>IF(I10&lt;=1," ",I10/I11)</f>
        <v>1</v>
      </c>
      <c r="K10" s="134">
        <f>K12+K14</f>
        <v>14</v>
      </c>
      <c r="L10" s="312">
        <f>IF(K10&lt;=1," ",K10/K11)</f>
        <v>1</v>
      </c>
      <c r="M10" s="134">
        <f>M12+M14</f>
        <v>4</v>
      </c>
      <c r="N10" s="312">
        <f>IF(M10&lt;=1," ",M10/M11)</f>
        <v>1</v>
      </c>
      <c r="O10" s="134">
        <f>O12+O14</f>
        <v>3</v>
      </c>
      <c r="P10" s="312">
        <f>IF(O10&lt;=1," ",O10/O11)</f>
        <v>1</v>
      </c>
      <c r="Q10" s="134">
        <f>Q12+Q14</f>
        <v>7</v>
      </c>
      <c r="R10" s="312">
        <f>IF(Q10&lt;=1," ",Q10/Q11)</f>
        <v>1</v>
      </c>
      <c r="S10" s="134">
        <f>S12+S14</f>
        <v>5</v>
      </c>
      <c r="T10" s="312">
        <f>IF(S10&lt;=1," ",S10/S11)</f>
        <v>1</v>
      </c>
      <c r="U10" s="134">
        <f>U12+U14</f>
        <v>8</v>
      </c>
      <c r="V10" s="312">
        <f>IF(U10&lt;=1," ",U10/U11)</f>
        <v>1</v>
      </c>
      <c r="W10" s="134">
        <f>W12+W14</f>
        <v>7</v>
      </c>
      <c r="X10" s="312">
        <f>IF(W10&lt;=1," ",W10/W11)</f>
        <v>1</v>
      </c>
      <c r="Y10" s="134">
        <f>Y12+Y14</f>
        <v>6</v>
      </c>
      <c r="Z10" s="312">
        <f>IF(Y10&lt;=1," ",Y10/Y11)</f>
        <v>1</v>
      </c>
      <c r="AA10" s="136">
        <f t="shared" ref="AA10:AA15" si="0">C10+E10+G10+I10+K10+M10+O10+Q10+S10+U10+W10+Y10</f>
        <v>62</v>
      </c>
      <c r="AB10" s="312">
        <f>IF(AA10&lt;=1," ",AA10/AA11)</f>
        <v>1</v>
      </c>
      <c r="AC10" s="330"/>
      <c r="AD10" s="331"/>
      <c r="AE10" s="336"/>
    </row>
    <row r="11" spans="1:40" s="156" customFormat="1" ht="50.1" customHeight="1" thickBot="1" x14ac:dyDescent="0.25">
      <c r="A11" s="327"/>
      <c r="B11" s="131" t="s">
        <v>103</v>
      </c>
      <c r="C11" s="131">
        <f>C13+C15</f>
        <v>0</v>
      </c>
      <c r="D11" s="313"/>
      <c r="E11" s="131">
        <f>E13+E15</f>
        <v>1</v>
      </c>
      <c r="F11" s="313"/>
      <c r="G11" s="131">
        <f>G13+G15</f>
        <v>3</v>
      </c>
      <c r="H11" s="313"/>
      <c r="I11" s="131">
        <f>I13+I15</f>
        <v>4</v>
      </c>
      <c r="J11" s="313"/>
      <c r="K11" s="131">
        <f>K13+K15</f>
        <v>14</v>
      </c>
      <c r="L11" s="313"/>
      <c r="M11" s="131">
        <f>M13+M15</f>
        <v>4</v>
      </c>
      <c r="N11" s="313"/>
      <c r="O11" s="131">
        <f>O13+O15</f>
        <v>3</v>
      </c>
      <c r="P11" s="313"/>
      <c r="Q11" s="131">
        <f>Q13+Q15</f>
        <v>7</v>
      </c>
      <c r="R11" s="313"/>
      <c r="S11" s="131">
        <f>S13+S15</f>
        <v>5</v>
      </c>
      <c r="T11" s="313"/>
      <c r="U11" s="131">
        <f>U13+U15</f>
        <v>8</v>
      </c>
      <c r="V11" s="313"/>
      <c r="W11" s="131">
        <f>W13+W15</f>
        <v>7</v>
      </c>
      <c r="X11" s="313"/>
      <c r="Y11" s="131">
        <f>Y13+Y15</f>
        <v>6</v>
      </c>
      <c r="Z11" s="313"/>
      <c r="AA11" s="133">
        <f t="shared" si="0"/>
        <v>62</v>
      </c>
      <c r="AB11" s="313"/>
      <c r="AC11" s="333"/>
      <c r="AD11" s="334"/>
      <c r="AE11" s="337"/>
    </row>
    <row r="12" spans="1:40" s="76" customFormat="1" ht="50.1" customHeight="1" thickBot="1" x14ac:dyDescent="0.25">
      <c r="A12" s="328" t="s">
        <v>111</v>
      </c>
      <c r="B12" s="134" t="s">
        <v>102</v>
      </c>
      <c r="C12" s="135"/>
      <c r="D12" s="312" t="str">
        <f>IF(C12&lt;=1," ",C12/C13)</f>
        <v xml:space="preserve"> </v>
      </c>
      <c r="E12" s="135">
        <v>1</v>
      </c>
      <c r="F12" s="312" t="str">
        <f>IF(E12&lt;=1," ",E12/E13)</f>
        <v xml:space="preserve"> </v>
      </c>
      <c r="G12" s="135">
        <v>2</v>
      </c>
      <c r="H12" s="312">
        <f>IF(G12&lt;=1," ",G12/G13)</f>
        <v>1</v>
      </c>
      <c r="I12" s="135">
        <v>3</v>
      </c>
      <c r="J12" s="312">
        <f>IF(I12&lt;=1," ",I12/I13)</f>
        <v>1</v>
      </c>
      <c r="K12" s="135">
        <v>12</v>
      </c>
      <c r="L12" s="312">
        <f>IF(K12&lt;=1," ",K12/K13)</f>
        <v>1</v>
      </c>
      <c r="M12" s="135">
        <v>3</v>
      </c>
      <c r="N12" s="312">
        <f>IF(M12&lt;=1," ",M12/M13)</f>
        <v>1</v>
      </c>
      <c r="O12" s="135">
        <v>3</v>
      </c>
      <c r="P12" s="312">
        <f>IF(O12&lt;=1," ",O12/O13)</f>
        <v>1</v>
      </c>
      <c r="Q12" s="135">
        <v>7</v>
      </c>
      <c r="R12" s="312">
        <f>IF(Q12&lt;=1," ",Q12/Q13)</f>
        <v>1</v>
      </c>
      <c r="S12" s="135">
        <v>5</v>
      </c>
      <c r="T12" s="312">
        <f>IF(S12&lt;=1," ",S12/S13)</f>
        <v>1</v>
      </c>
      <c r="U12" s="135">
        <v>8</v>
      </c>
      <c r="V12" s="312">
        <f>IF(U12&lt;=1," ",U12/U13)</f>
        <v>1</v>
      </c>
      <c r="W12" s="135">
        <v>7</v>
      </c>
      <c r="X12" s="312">
        <f>IF(W12&lt;=1," ",W12/W13)</f>
        <v>1</v>
      </c>
      <c r="Y12" s="135">
        <v>6</v>
      </c>
      <c r="Z12" s="312">
        <f>IF(Y12&lt;=1," ",Y12/Y13)</f>
        <v>1</v>
      </c>
      <c r="AA12" s="136">
        <f t="shared" si="0"/>
        <v>57</v>
      </c>
      <c r="AB12" s="312">
        <f>IF(AA12&lt;=1," ",AA12/AA13)</f>
        <v>1</v>
      </c>
      <c r="AC12" s="330"/>
      <c r="AD12" s="331"/>
      <c r="AE12" s="332"/>
    </row>
    <row r="13" spans="1:40" s="76" customFormat="1" ht="50.1" customHeight="1" thickBot="1" x14ac:dyDescent="0.25">
      <c r="A13" s="329"/>
      <c r="B13" s="131" t="s">
        <v>103</v>
      </c>
      <c r="C13" s="132"/>
      <c r="D13" s="313"/>
      <c r="E13" s="132">
        <v>1</v>
      </c>
      <c r="F13" s="313"/>
      <c r="G13" s="132">
        <v>2</v>
      </c>
      <c r="H13" s="313"/>
      <c r="I13" s="132">
        <v>3</v>
      </c>
      <c r="J13" s="313"/>
      <c r="K13" s="132">
        <v>12</v>
      </c>
      <c r="L13" s="313"/>
      <c r="M13" s="132">
        <v>3</v>
      </c>
      <c r="N13" s="313"/>
      <c r="O13" s="132">
        <v>3</v>
      </c>
      <c r="P13" s="313"/>
      <c r="Q13" s="132">
        <v>7</v>
      </c>
      <c r="R13" s="313"/>
      <c r="S13" s="132">
        <v>5</v>
      </c>
      <c r="T13" s="313"/>
      <c r="U13" s="132">
        <v>8</v>
      </c>
      <c r="V13" s="313"/>
      <c r="W13" s="132">
        <v>7</v>
      </c>
      <c r="X13" s="313"/>
      <c r="Y13" s="132">
        <v>6</v>
      </c>
      <c r="Z13" s="313"/>
      <c r="AA13" s="133">
        <f t="shared" si="0"/>
        <v>57</v>
      </c>
      <c r="AB13" s="313"/>
      <c r="AC13" s="333"/>
      <c r="AD13" s="334"/>
      <c r="AE13" s="335"/>
    </row>
    <row r="14" spans="1:40" ht="50.1" customHeight="1" thickBot="1" x14ac:dyDescent="0.25">
      <c r="A14" s="321" t="s">
        <v>177</v>
      </c>
      <c r="B14" s="134" t="s">
        <v>102</v>
      </c>
      <c r="C14" s="135">
        <v>0</v>
      </c>
      <c r="D14" s="312" t="str">
        <f>IF(C14&lt;=1," ",C14/C15)</f>
        <v xml:space="preserve"> </v>
      </c>
      <c r="E14" s="135">
        <v>0</v>
      </c>
      <c r="F14" s="312" t="str">
        <f>IF(E14&lt;=1," ",E14/E15)</f>
        <v xml:space="preserve"> </v>
      </c>
      <c r="G14" s="135">
        <v>1</v>
      </c>
      <c r="H14" s="312" t="str">
        <f>IF(G14&lt;=1," ",G14/G15)</f>
        <v xml:space="preserve"> </v>
      </c>
      <c r="I14" s="135">
        <v>1</v>
      </c>
      <c r="J14" s="312" t="str">
        <f>IF(I14&lt;=1," ",I14/I15)</f>
        <v xml:space="preserve"> </v>
      </c>
      <c r="K14" s="135">
        <v>2</v>
      </c>
      <c r="L14" s="312">
        <f>IF(K14&lt;=1," ",K14/K15)</f>
        <v>1</v>
      </c>
      <c r="M14" s="135">
        <v>1</v>
      </c>
      <c r="N14" s="312" t="str">
        <f>IF(M14&lt;=1," ",M14/M15)</f>
        <v xml:space="preserve"> </v>
      </c>
      <c r="O14" s="135">
        <v>0</v>
      </c>
      <c r="P14" s="312" t="str">
        <f>IF(O14&lt;=1," ",O14/O15)</f>
        <v xml:space="preserve"> </v>
      </c>
      <c r="Q14" s="135">
        <v>0</v>
      </c>
      <c r="R14" s="312" t="str">
        <f>IF(Q14&lt;=1," ",Q14/Q15)</f>
        <v xml:space="preserve"> </v>
      </c>
      <c r="S14" s="135">
        <v>0</v>
      </c>
      <c r="T14" s="312" t="str">
        <f>IF(S14&lt;=1," ",S14/S15)</f>
        <v xml:space="preserve"> </v>
      </c>
      <c r="U14" s="135">
        <v>0</v>
      </c>
      <c r="V14" s="312" t="str">
        <f>IF(U14&lt;=1," ",U14/U15)</f>
        <v xml:space="preserve"> </v>
      </c>
      <c r="W14" s="135">
        <v>0</v>
      </c>
      <c r="X14" s="312" t="str">
        <f>IF(W14&lt;=1," ",W14/W15)</f>
        <v xml:space="preserve"> </v>
      </c>
      <c r="Y14" s="135">
        <v>0</v>
      </c>
      <c r="Z14" s="312" t="str">
        <f>IF(Y14&lt;=1," ",Y14/Y15)</f>
        <v xml:space="preserve"> </v>
      </c>
      <c r="AA14" s="136">
        <f t="shared" si="0"/>
        <v>5</v>
      </c>
      <c r="AB14" s="312">
        <f>IF(AA14&lt;=1," ",AA14/AA15)</f>
        <v>1</v>
      </c>
      <c r="AC14" s="330" t="s">
        <v>235</v>
      </c>
      <c r="AD14" s="331"/>
      <c r="AE14" s="332"/>
    </row>
    <row r="15" spans="1:40" ht="50.1" customHeight="1" thickBot="1" x14ac:dyDescent="0.25">
      <c r="A15" s="322"/>
      <c r="B15" s="139" t="s">
        <v>103</v>
      </c>
      <c r="C15" s="132">
        <v>0</v>
      </c>
      <c r="D15" s="313"/>
      <c r="E15" s="132">
        <v>0</v>
      </c>
      <c r="F15" s="313"/>
      <c r="G15" s="132">
        <v>1</v>
      </c>
      <c r="H15" s="313"/>
      <c r="I15" s="132">
        <v>1</v>
      </c>
      <c r="J15" s="313"/>
      <c r="K15" s="132">
        <v>2</v>
      </c>
      <c r="L15" s="313"/>
      <c r="M15" s="132">
        <v>1</v>
      </c>
      <c r="N15" s="313"/>
      <c r="O15" s="132">
        <v>0</v>
      </c>
      <c r="P15" s="313"/>
      <c r="Q15" s="132">
        <v>0</v>
      </c>
      <c r="R15" s="313"/>
      <c r="S15" s="132">
        <v>0</v>
      </c>
      <c r="T15" s="313"/>
      <c r="U15" s="132">
        <v>0</v>
      </c>
      <c r="V15" s="313"/>
      <c r="W15" s="132">
        <v>0</v>
      </c>
      <c r="X15" s="313"/>
      <c r="Y15" s="132">
        <v>0</v>
      </c>
      <c r="Z15" s="313"/>
      <c r="AA15" s="133">
        <f t="shared" si="0"/>
        <v>5</v>
      </c>
      <c r="AB15" s="313"/>
      <c r="AC15" s="333"/>
      <c r="AD15" s="334"/>
      <c r="AE15" s="335"/>
    </row>
  </sheetData>
  <sheetProtection password="E09B" sheet="1" formatColumns="0" formatRows="0"/>
  <mergeCells count="55">
    <mergeCell ref="Z14:Z15"/>
    <mergeCell ref="AB14:AB15"/>
    <mergeCell ref="AC10:AE11"/>
    <mergeCell ref="AC14:AE15"/>
    <mergeCell ref="Z10:Z11"/>
    <mergeCell ref="AB10:AB11"/>
    <mergeCell ref="T14:T15"/>
    <mergeCell ref="H10:H11"/>
    <mergeCell ref="J10:J11"/>
    <mergeCell ref="V14:V15"/>
    <mergeCell ref="X14:X15"/>
    <mergeCell ref="V10:V11"/>
    <mergeCell ref="D14:D15"/>
    <mergeCell ref="F14:F15"/>
    <mergeCell ref="H14:H15"/>
    <mergeCell ref="J14:J15"/>
    <mergeCell ref="L14:L15"/>
    <mergeCell ref="P14:P15"/>
    <mergeCell ref="R14:R15"/>
    <mergeCell ref="N10:N11"/>
    <mergeCell ref="P10:P11"/>
    <mergeCell ref="R10:R11"/>
    <mergeCell ref="N14:N15"/>
    <mergeCell ref="A14:A15"/>
    <mergeCell ref="A1:A4"/>
    <mergeCell ref="A8:A9"/>
    <mergeCell ref="B8:B9"/>
    <mergeCell ref="B1:AC1"/>
    <mergeCell ref="F12:F13"/>
    <mergeCell ref="AB12:AB13"/>
    <mergeCell ref="D12:D13"/>
    <mergeCell ref="N12:N13"/>
    <mergeCell ref="H12:H13"/>
    <mergeCell ref="A10:A11"/>
    <mergeCell ref="A12:A13"/>
    <mergeCell ref="AC12:AE13"/>
    <mergeCell ref="X12:X13"/>
    <mergeCell ref="V12:V13"/>
    <mergeCell ref="T12:T13"/>
    <mergeCell ref="AC8:AE9"/>
    <mergeCell ref="Z12:Z13"/>
    <mergeCell ref="B2:AC2"/>
    <mergeCell ref="B3:AC3"/>
    <mergeCell ref="B4:AC4"/>
    <mergeCell ref="C8:AB8"/>
    <mergeCell ref="B6:AE6"/>
    <mergeCell ref="J12:J13"/>
    <mergeCell ref="D10:D11"/>
    <mergeCell ref="F10:F11"/>
    <mergeCell ref="R12:R13"/>
    <mergeCell ref="P12:P13"/>
    <mergeCell ref="L12:L13"/>
    <mergeCell ref="X10:X11"/>
    <mergeCell ref="L10:L11"/>
    <mergeCell ref="T10:T11"/>
  </mergeCells>
  <pageMargins left="0.75" right="0.75" top="1" bottom="1" header="0" footer="0"/>
  <pageSetup paperSize="14" scale="5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4"/>
  </sheetPr>
  <dimension ref="A1:S176"/>
  <sheetViews>
    <sheetView topLeftCell="A34" zoomScaleNormal="100" workbookViewId="0"/>
  </sheetViews>
  <sheetFormatPr baseColWidth="10" defaultColWidth="9.140625" defaultRowHeight="14.25" x14ac:dyDescent="0.2"/>
  <cols>
    <col min="1" max="1" width="1.140625" style="80" customWidth="1"/>
    <col min="2" max="2" width="31.42578125" style="80" customWidth="1"/>
    <col min="3" max="3" width="12.42578125" style="80" customWidth="1"/>
    <col min="4" max="15" width="8.7109375" style="80" customWidth="1"/>
    <col min="16" max="16" width="14.85546875" style="80" customWidth="1"/>
    <col min="17" max="18" width="11.7109375" style="80" customWidth="1"/>
    <col min="19" max="19" width="11.42578125" style="81" hidden="1" customWidth="1"/>
    <col min="20" max="20" width="9.140625" style="80" customWidth="1"/>
    <col min="21" max="16384" width="9.140625" style="80"/>
  </cols>
  <sheetData>
    <row r="1" spans="1:19" ht="4.5" customHeight="1" thickBot="1" x14ac:dyDescent="0.25"/>
    <row r="2" spans="1:19" ht="16.5" customHeight="1" x14ac:dyDescent="0.2">
      <c r="B2" s="293"/>
      <c r="C2" s="296" t="s">
        <v>58</v>
      </c>
      <c r="D2" s="297"/>
      <c r="E2" s="297"/>
      <c r="F2" s="297"/>
      <c r="G2" s="297"/>
      <c r="H2" s="297"/>
      <c r="I2" s="297"/>
      <c r="J2" s="297"/>
      <c r="K2" s="297"/>
      <c r="L2" s="297"/>
      <c r="M2" s="298"/>
      <c r="N2" s="299" t="s">
        <v>190</v>
      </c>
      <c r="O2" s="300"/>
      <c r="P2" s="301"/>
      <c r="S2" s="28">
        <v>0.8</v>
      </c>
    </row>
    <row r="3" spans="1:19" ht="15.75" customHeight="1" x14ac:dyDescent="0.2">
      <c r="B3" s="294"/>
      <c r="C3" s="302" t="s">
        <v>59</v>
      </c>
      <c r="D3" s="303"/>
      <c r="E3" s="303"/>
      <c r="F3" s="303"/>
      <c r="G3" s="303"/>
      <c r="H3" s="303"/>
      <c r="I3" s="303"/>
      <c r="J3" s="303"/>
      <c r="K3" s="303"/>
      <c r="L3" s="303"/>
      <c r="M3" s="304"/>
      <c r="N3" s="305" t="s">
        <v>191</v>
      </c>
      <c r="O3" s="306"/>
      <c r="P3" s="307"/>
      <c r="S3" s="28">
        <v>0.79998999999999998</v>
      </c>
    </row>
    <row r="4" spans="1:19" ht="15.75" customHeight="1" x14ac:dyDescent="0.2">
      <c r="B4" s="294"/>
      <c r="C4" s="302" t="s">
        <v>60</v>
      </c>
      <c r="D4" s="303"/>
      <c r="E4" s="303"/>
      <c r="F4" s="303"/>
      <c r="G4" s="303"/>
      <c r="H4" s="303"/>
      <c r="I4" s="303"/>
      <c r="J4" s="303"/>
      <c r="K4" s="303"/>
      <c r="L4" s="303"/>
      <c r="M4" s="304"/>
      <c r="N4" s="305" t="s">
        <v>192</v>
      </c>
      <c r="O4" s="306"/>
      <c r="P4" s="307"/>
      <c r="S4" s="28">
        <v>0.75</v>
      </c>
    </row>
    <row r="5" spans="1:19" ht="16.5" customHeight="1" thickBot="1" x14ac:dyDescent="0.25">
      <c r="B5" s="295"/>
      <c r="C5" s="263" t="s">
        <v>61</v>
      </c>
      <c r="D5" s="264"/>
      <c r="E5" s="264"/>
      <c r="F5" s="264"/>
      <c r="G5" s="264"/>
      <c r="H5" s="264"/>
      <c r="I5" s="264"/>
      <c r="J5" s="264"/>
      <c r="K5" s="264"/>
      <c r="L5" s="264"/>
      <c r="M5" s="265"/>
      <c r="N5" s="266" t="s">
        <v>210</v>
      </c>
      <c r="O5" s="267"/>
      <c r="P5" s="268"/>
      <c r="S5" s="28">
        <v>0.74999000000000005</v>
      </c>
    </row>
    <row r="6" spans="1:19" ht="5.25" customHeight="1" thickBot="1" x14ac:dyDescent="0.25">
      <c r="B6" s="27"/>
      <c r="C6" s="27"/>
      <c r="D6" s="27"/>
      <c r="E6" s="27"/>
      <c r="F6" s="27"/>
      <c r="G6" s="27"/>
      <c r="H6" s="27"/>
      <c r="I6" s="27"/>
      <c r="J6" s="27"/>
      <c r="K6" s="27"/>
      <c r="L6" s="27"/>
      <c r="M6" s="27"/>
      <c r="N6" s="27"/>
      <c r="O6" s="27"/>
      <c r="P6" s="27"/>
    </row>
    <row r="7" spans="1:19" ht="14.25" customHeight="1" x14ac:dyDescent="0.2">
      <c r="A7" s="82"/>
      <c r="B7" s="276" t="s">
        <v>64</v>
      </c>
      <c r="C7" s="277"/>
      <c r="D7" s="277"/>
      <c r="E7" s="277"/>
      <c r="F7" s="277"/>
      <c r="G7" s="277"/>
      <c r="H7" s="277"/>
      <c r="I7" s="277"/>
      <c r="J7" s="277"/>
      <c r="K7" s="277"/>
      <c r="L7" s="277"/>
      <c r="M7" s="277"/>
      <c r="N7" s="277"/>
      <c r="O7" s="277"/>
      <c r="P7" s="278"/>
      <c r="Q7" s="82"/>
    </row>
    <row r="8" spans="1:19" ht="15" customHeight="1" thickBot="1" x14ac:dyDescent="0.25">
      <c r="A8" s="82"/>
      <c r="B8" s="279"/>
      <c r="C8" s="280"/>
      <c r="D8" s="280"/>
      <c r="E8" s="280"/>
      <c r="F8" s="280"/>
      <c r="G8" s="280"/>
      <c r="H8" s="280"/>
      <c r="I8" s="280"/>
      <c r="J8" s="280"/>
      <c r="K8" s="280"/>
      <c r="L8" s="280"/>
      <c r="M8" s="280"/>
      <c r="N8" s="280"/>
      <c r="O8" s="280"/>
      <c r="P8" s="281"/>
      <c r="Q8" s="82"/>
    </row>
    <row r="9" spans="1:19" ht="6.75" customHeight="1" thickBot="1" x14ac:dyDescent="0.25">
      <c r="A9" s="82"/>
      <c r="B9" s="282"/>
      <c r="C9" s="282"/>
      <c r="D9" s="282"/>
      <c r="E9" s="282"/>
      <c r="F9" s="282"/>
      <c r="G9" s="282"/>
      <c r="H9" s="282"/>
      <c r="I9" s="282"/>
      <c r="J9" s="282"/>
      <c r="K9" s="282"/>
      <c r="L9" s="282"/>
      <c r="M9" s="282"/>
      <c r="N9" s="282"/>
      <c r="O9" s="282"/>
      <c r="P9" s="282"/>
      <c r="Q9" s="82"/>
    </row>
    <row r="10" spans="1:19" ht="26.25" customHeight="1" thickBot="1" x14ac:dyDescent="0.25">
      <c r="A10" s="82"/>
      <c r="B10" s="29" t="s">
        <v>74</v>
      </c>
      <c r="C10" s="285">
        <v>2023</v>
      </c>
      <c r="D10" s="286"/>
      <c r="E10" s="286"/>
      <c r="F10" s="286"/>
      <c r="G10" s="286"/>
      <c r="H10" s="286"/>
      <c r="I10" s="287"/>
      <c r="J10" s="288" t="s">
        <v>1</v>
      </c>
      <c r="K10" s="289"/>
      <c r="L10" s="289"/>
      <c r="M10" s="289"/>
      <c r="N10" s="290" t="s">
        <v>199</v>
      </c>
      <c r="O10" s="291"/>
      <c r="P10" s="292"/>
      <c r="Q10" s="82"/>
    </row>
    <row r="11" spans="1:19" ht="4.5" customHeight="1" thickBot="1" x14ac:dyDescent="0.25">
      <c r="A11" s="82"/>
      <c r="B11" s="405"/>
      <c r="C11" s="406"/>
      <c r="D11" s="406"/>
      <c r="E11" s="406"/>
      <c r="F11" s="406"/>
      <c r="G11" s="406"/>
      <c r="H11" s="406"/>
      <c r="I11" s="406"/>
      <c r="J11" s="406"/>
      <c r="K11" s="406"/>
      <c r="L11" s="406"/>
      <c r="M11" s="406"/>
      <c r="N11" s="406"/>
      <c r="O11" s="406"/>
      <c r="P11" s="407"/>
      <c r="Q11" s="82"/>
    </row>
    <row r="12" spans="1:19" s="105" customFormat="1" ht="25.5" customHeight="1" thickBot="1" x14ac:dyDescent="0.25">
      <c r="B12" s="72" t="s">
        <v>0</v>
      </c>
      <c r="C12" s="373" t="s">
        <v>57</v>
      </c>
      <c r="D12" s="373"/>
      <c r="E12" s="373"/>
      <c r="F12" s="373"/>
      <c r="G12" s="373"/>
      <c r="H12" s="373"/>
      <c r="I12" s="373"/>
      <c r="J12" s="373"/>
      <c r="K12" s="373"/>
      <c r="L12" s="373"/>
      <c r="M12" s="373"/>
      <c r="N12" s="373"/>
      <c r="O12" s="373"/>
      <c r="P12" s="374"/>
      <c r="S12" s="106"/>
    </row>
    <row r="13" spans="1:19" ht="4.5" customHeight="1" thickBot="1" x14ac:dyDescent="0.3">
      <c r="A13" s="82"/>
      <c r="B13" s="209"/>
      <c r="C13" s="210"/>
      <c r="D13" s="210"/>
      <c r="E13" s="210"/>
      <c r="F13" s="210"/>
      <c r="G13" s="210"/>
      <c r="H13" s="210"/>
      <c r="I13" s="210"/>
      <c r="J13" s="210"/>
      <c r="K13" s="210"/>
      <c r="L13" s="210"/>
      <c r="M13" s="210"/>
      <c r="N13" s="210"/>
      <c r="O13" s="210"/>
      <c r="P13" s="211"/>
      <c r="Q13" s="82"/>
    </row>
    <row r="14" spans="1:19" s="105" customFormat="1" ht="21.75" customHeight="1" thickBot="1" x14ac:dyDescent="0.25">
      <c r="B14" s="72" t="s">
        <v>6</v>
      </c>
      <c r="C14" s="212" t="s">
        <v>104</v>
      </c>
      <c r="D14" s="204"/>
      <c r="E14" s="204"/>
      <c r="F14" s="204"/>
      <c r="G14" s="204"/>
      <c r="H14" s="204"/>
      <c r="I14" s="204"/>
      <c r="J14" s="204"/>
      <c r="K14" s="204"/>
      <c r="L14" s="204"/>
      <c r="M14" s="204"/>
      <c r="N14" s="204"/>
      <c r="O14" s="204"/>
      <c r="P14" s="205"/>
      <c r="S14" s="106"/>
    </row>
    <row r="15" spans="1:19" ht="4.5" customHeight="1" thickBot="1" x14ac:dyDescent="0.3">
      <c r="A15" s="82"/>
      <c r="B15" s="213"/>
      <c r="C15" s="214"/>
      <c r="D15" s="214"/>
      <c r="E15" s="214"/>
      <c r="F15" s="214"/>
      <c r="G15" s="214"/>
      <c r="H15" s="214"/>
      <c r="I15" s="214"/>
      <c r="J15" s="214"/>
      <c r="K15" s="214"/>
      <c r="L15" s="214"/>
      <c r="M15" s="214"/>
      <c r="N15" s="214"/>
      <c r="O15" s="214"/>
      <c r="P15" s="215"/>
      <c r="Q15" s="82"/>
    </row>
    <row r="16" spans="1:19" s="105" customFormat="1" ht="24.75" customHeight="1" thickBot="1" x14ac:dyDescent="0.25">
      <c r="B16" s="72" t="s">
        <v>36</v>
      </c>
      <c r="C16" s="219" t="s">
        <v>110</v>
      </c>
      <c r="D16" s="220"/>
      <c r="E16" s="220"/>
      <c r="F16" s="220"/>
      <c r="G16" s="220"/>
      <c r="H16" s="220"/>
      <c r="I16" s="220"/>
      <c r="J16" s="220"/>
      <c r="K16" s="220"/>
      <c r="L16" s="220"/>
      <c r="M16" s="220"/>
      <c r="N16" s="220"/>
      <c r="O16" s="220"/>
      <c r="P16" s="221"/>
      <c r="S16" s="106"/>
    </row>
    <row r="17" spans="1:19" ht="4.5" customHeight="1" thickBot="1" x14ac:dyDescent="0.3">
      <c r="A17" s="82"/>
      <c r="B17" s="341"/>
      <c r="C17" s="342"/>
      <c r="D17" s="342"/>
      <c r="E17" s="342"/>
      <c r="F17" s="342"/>
      <c r="G17" s="342"/>
      <c r="H17" s="342"/>
      <c r="I17" s="342"/>
      <c r="J17" s="342"/>
      <c r="K17" s="342"/>
      <c r="L17" s="342"/>
      <c r="M17" s="342"/>
      <c r="N17" s="342"/>
      <c r="O17" s="342"/>
      <c r="P17" s="343"/>
      <c r="Q17" s="82"/>
    </row>
    <row r="18" spans="1:19" ht="26.25" customHeight="1" thickBot="1" x14ac:dyDescent="0.25">
      <c r="A18" s="82"/>
      <c r="B18" s="72" t="s">
        <v>23</v>
      </c>
      <c r="C18" s="219" t="s">
        <v>227</v>
      </c>
      <c r="D18" s="220"/>
      <c r="E18" s="220"/>
      <c r="F18" s="220"/>
      <c r="G18" s="220"/>
      <c r="H18" s="220"/>
      <c r="I18" s="220"/>
      <c r="J18" s="220"/>
      <c r="K18" s="220"/>
      <c r="L18" s="220"/>
      <c r="M18" s="220"/>
      <c r="N18" s="220"/>
      <c r="O18" s="220"/>
      <c r="P18" s="221"/>
      <c r="Q18" s="82"/>
    </row>
    <row r="19" spans="1:19" ht="4.5" customHeight="1" thickBot="1" x14ac:dyDescent="0.3">
      <c r="A19" s="82"/>
      <c r="B19" s="396"/>
      <c r="C19" s="396"/>
      <c r="D19" s="396"/>
      <c r="E19" s="396"/>
      <c r="F19" s="396"/>
      <c r="G19" s="396"/>
      <c r="H19" s="396"/>
      <c r="I19" s="396"/>
      <c r="J19" s="396"/>
      <c r="K19" s="396"/>
      <c r="L19" s="396"/>
      <c r="M19" s="396"/>
      <c r="N19" s="396"/>
      <c r="O19" s="396"/>
      <c r="P19" s="396"/>
      <c r="Q19" s="82"/>
    </row>
    <row r="20" spans="1:19" ht="17.25" customHeight="1" thickBot="1" x14ac:dyDescent="0.3">
      <c r="A20" s="82"/>
      <c r="B20" s="375" t="s">
        <v>37</v>
      </c>
      <c r="C20" s="376"/>
      <c r="D20" s="376"/>
      <c r="E20" s="376"/>
      <c r="F20" s="376"/>
      <c r="G20" s="376"/>
      <c r="H20" s="376"/>
      <c r="I20" s="376"/>
      <c r="J20" s="376"/>
      <c r="K20" s="376"/>
      <c r="L20" s="376"/>
      <c r="M20" s="376"/>
      <c r="N20" s="376"/>
      <c r="O20" s="376"/>
      <c r="P20" s="377"/>
      <c r="Q20" s="82"/>
    </row>
    <row r="21" spans="1:19" ht="4.5" customHeight="1" thickBot="1" x14ac:dyDescent="0.3">
      <c r="A21" s="82"/>
      <c r="B21" s="363"/>
      <c r="C21" s="364"/>
      <c r="D21" s="364"/>
      <c r="E21" s="364"/>
      <c r="F21" s="364"/>
      <c r="G21" s="364"/>
      <c r="H21" s="364"/>
      <c r="I21" s="364"/>
      <c r="J21" s="364"/>
      <c r="K21" s="364"/>
      <c r="L21" s="364"/>
      <c r="M21" s="364"/>
      <c r="N21" s="364"/>
      <c r="O21" s="364"/>
      <c r="P21" s="365"/>
      <c r="Q21" s="82"/>
    </row>
    <row r="22" spans="1:19" ht="51" customHeight="1" thickBot="1" x14ac:dyDescent="0.25">
      <c r="A22" s="82"/>
      <c r="B22" s="72" t="s">
        <v>3</v>
      </c>
      <c r="C22" s="216" t="s">
        <v>133</v>
      </c>
      <c r="D22" s="366"/>
      <c r="E22" s="366"/>
      <c r="F22" s="366"/>
      <c r="G22" s="366"/>
      <c r="H22" s="366"/>
      <c r="I22" s="366"/>
      <c r="J22" s="366"/>
      <c r="K22" s="366"/>
      <c r="L22" s="366"/>
      <c r="M22" s="366"/>
      <c r="N22" s="366"/>
      <c r="O22" s="366"/>
      <c r="P22" s="367"/>
      <c r="Q22" s="82"/>
    </row>
    <row r="23" spans="1:19" ht="4.5" customHeight="1" thickBot="1" x14ac:dyDescent="0.3">
      <c r="A23" s="82"/>
      <c r="B23" s="213"/>
      <c r="C23" s="214"/>
      <c r="D23" s="214"/>
      <c r="E23" s="214"/>
      <c r="F23" s="214"/>
      <c r="G23" s="214"/>
      <c r="H23" s="214"/>
      <c r="I23" s="214"/>
      <c r="J23" s="214"/>
      <c r="K23" s="214"/>
      <c r="L23" s="214"/>
      <c r="M23" s="214"/>
      <c r="N23" s="214"/>
      <c r="O23" s="214"/>
      <c r="P23" s="215"/>
      <c r="Q23" s="82"/>
    </row>
    <row r="24" spans="1:19" ht="67.5" customHeight="1" thickBot="1" x14ac:dyDescent="0.25">
      <c r="A24" s="82"/>
      <c r="B24" s="72" t="s">
        <v>24</v>
      </c>
      <c r="C24" s="371" t="s">
        <v>223</v>
      </c>
      <c r="D24" s="207"/>
      <c r="E24" s="207"/>
      <c r="F24" s="207"/>
      <c r="G24" s="207"/>
      <c r="H24" s="207"/>
      <c r="I24" s="207"/>
      <c r="J24" s="207"/>
      <c r="K24" s="207"/>
      <c r="L24" s="207"/>
      <c r="M24" s="207"/>
      <c r="N24" s="207"/>
      <c r="O24" s="207"/>
      <c r="P24" s="208"/>
      <c r="Q24" s="82"/>
    </row>
    <row r="25" spans="1:19" ht="4.5" customHeight="1" thickBot="1" x14ac:dyDescent="0.3">
      <c r="A25" s="82"/>
      <c r="B25" s="397"/>
      <c r="C25" s="398"/>
      <c r="D25" s="398"/>
      <c r="E25" s="398"/>
      <c r="F25" s="398"/>
      <c r="G25" s="398"/>
      <c r="H25" s="398"/>
      <c r="I25" s="398"/>
      <c r="J25" s="398"/>
      <c r="K25" s="398"/>
      <c r="L25" s="398"/>
      <c r="M25" s="398"/>
      <c r="N25" s="398"/>
      <c r="O25" s="398"/>
      <c r="P25" s="399"/>
      <c r="Q25" s="82"/>
    </row>
    <row r="26" spans="1:19" s="105" customFormat="1" ht="21.75" customHeight="1" thickBot="1" x14ac:dyDescent="0.25">
      <c r="B26" s="110" t="s">
        <v>2</v>
      </c>
      <c r="C26" s="368">
        <v>0.8</v>
      </c>
      <c r="D26" s="369"/>
      <c r="E26" s="369"/>
      <c r="F26" s="369"/>
      <c r="G26" s="369"/>
      <c r="H26" s="369"/>
      <c r="I26" s="369"/>
      <c r="J26" s="369"/>
      <c r="K26" s="369"/>
      <c r="L26" s="369"/>
      <c r="M26" s="369"/>
      <c r="N26" s="369"/>
      <c r="O26" s="369"/>
      <c r="P26" s="370"/>
      <c r="S26" s="106"/>
    </row>
    <row r="27" spans="1:19" ht="4.5" customHeight="1" thickBot="1" x14ac:dyDescent="0.3">
      <c r="A27" s="82"/>
      <c r="B27" s="393"/>
      <c r="C27" s="394"/>
      <c r="D27" s="394"/>
      <c r="E27" s="394"/>
      <c r="F27" s="394"/>
      <c r="G27" s="394"/>
      <c r="H27" s="394"/>
      <c r="I27" s="394"/>
      <c r="J27" s="394"/>
      <c r="K27" s="394"/>
      <c r="L27" s="394"/>
      <c r="M27" s="394"/>
      <c r="N27" s="394"/>
      <c r="O27" s="394"/>
      <c r="P27" s="395"/>
      <c r="Q27" s="82"/>
    </row>
    <row r="28" spans="1:19" s="105" customFormat="1" ht="23.25" customHeight="1" thickBot="1" x14ac:dyDescent="0.25">
      <c r="B28" s="110" t="s">
        <v>25</v>
      </c>
      <c r="C28" s="78" t="s">
        <v>26</v>
      </c>
      <c r="D28" s="192" t="s">
        <v>195</v>
      </c>
      <c r="E28" s="187"/>
      <c r="F28" s="187"/>
      <c r="G28" s="188"/>
      <c r="H28" s="193" t="s">
        <v>27</v>
      </c>
      <c r="I28" s="193"/>
      <c r="J28" s="193"/>
      <c r="K28" s="192" t="s">
        <v>196</v>
      </c>
      <c r="L28" s="187"/>
      <c r="M28" s="188"/>
      <c r="N28" s="194" t="s">
        <v>28</v>
      </c>
      <c r="O28" s="195"/>
      <c r="P28" s="79" t="s">
        <v>197</v>
      </c>
      <c r="S28" s="106"/>
    </row>
    <row r="29" spans="1:19" ht="4.5" customHeight="1" thickBot="1" x14ac:dyDescent="0.3">
      <c r="A29" s="82"/>
      <c r="B29" s="360"/>
      <c r="C29" s="361"/>
      <c r="D29" s="361"/>
      <c r="E29" s="361"/>
      <c r="F29" s="361"/>
      <c r="G29" s="361"/>
      <c r="H29" s="361"/>
      <c r="I29" s="361"/>
      <c r="J29" s="361"/>
      <c r="K29" s="361"/>
      <c r="L29" s="361"/>
      <c r="M29" s="361"/>
      <c r="N29" s="361"/>
      <c r="O29" s="361"/>
      <c r="P29" s="362"/>
      <c r="Q29" s="82"/>
    </row>
    <row r="30" spans="1:19" ht="15.75" thickBot="1" x14ac:dyDescent="0.3">
      <c r="A30" s="82"/>
      <c r="B30" s="83" t="s">
        <v>7</v>
      </c>
      <c r="C30" s="341" t="s">
        <v>105</v>
      </c>
      <c r="D30" s="342"/>
      <c r="E30" s="342"/>
      <c r="F30" s="342"/>
      <c r="G30" s="342"/>
      <c r="H30" s="342"/>
      <c r="I30" s="342"/>
      <c r="J30" s="342"/>
      <c r="K30" s="342"/>
      <c r="L30" s="342"/>
      <c r="M30" s="342"/>
      <c r="N30" s="342"/>
      <c r="O30" s="342"/>
      <c r="P30" s="343"/>
      <c r="Q30" s="82"/>
    </row>
    <row r="31" spans="1:19" ht="4.5" customHeight="1" thickBot="1" x14ac:dyDescent="0.3">
      <c r="A31" s="82"/>
      <c r="B31" s="213"/>
      <c r="C31" s="214"/>
      <c r="D31" s="214"/>
      <c r="E31" s="214"/>
      <c r="F31" s="214"/>
      <c r="G31" s="214"/>
      <c r="H31" s="214"/>
      <c r="I31" s="214"/>
      <c r="J31" s="214"/>
      <c r="K31" s="214"/>
      <c r="L31" s="214"/>
      <c r="M31" s="214"/>
      <c r="N31" s="214"/>
      <c r="O31" s="214"/>
      <c r="P31" s="215"/>
      <c r="Q31" s="82"/>
    </row>
    <row r="32" spans="1:19" ht="15.75" thickBot="1" x14ac:dyDescent="0.3">
      <c r="A32" s="82"/>
      <c r="B32" s="83" t="s">
        <v>4</v>
      </c>
      <c r="C32" s="355" t="s">
        <v>73</v>
      </c>
      <c r="D32" s="342"/>
      <c r="E32" s="342"/>
      <c r="F32" s="342"/>
      <c r="G32" s="342"/>
      <c r="H32" s="342"/>
      <c r="I32" s="342"/>
      <c r="J32" s="342"/>
      <c r="K32" s="342"/>
      <c r="L32" s="342"/>
      <c r="M32" s="342"/>
      <c r="N32" s="342"/>
      <c r="O32" s="342"/>
      <c r="P32" s="343"/>
      <c r="Q32" s="82"/>
    </row>
    <row r="33" spans="1:19" ht="4.5" customHeight="1" thickBot="1" x14ac:dyDescent="0.3">
      <c r="A33" s="82"/>
      <c r="B33" s="213"/>
      <c r="C33" s="214"/>
      <c r="D33" s="214"/>
      <c r="E33" s="214"/>
      <c r="F33" s="214"/>
      <c r="G33" s="214"/>
      <c r="H33" s="214"/>
      <c r="I33" s="214"/>
      <c r="J33" s="214"/>
      <c r="K33" s="214"/>
      <c r="L33" s="214"/>
      <c r="M33" s="214"/>
      <c r="N33" s="214"/>
      <c r="O33" s="214"/>
      <c r="P33" s="215"/>
      <c r="Q33" s="82"/>
    </row>
    <row r="34" spans="1:19" ht="15.75" thickBot="1" x14ac:dyDescent="0.3">
      <c r="A34" s="82"/>
      <c r="B34" s="83" t="s">
        <v>35</v>
      </c>
      <c r="C34" s="355" t="s">
        <v>73</v>
      </c>
      <c r="D34" s="342"/>
      <c r="E34" s="342"/>
      <c r="F34" s="342"/>
      <c r="G34" s="342"/>
      <c r="H34" s="342"/>
      <c r="I34" s="342"/>
      <c r="J34" s="342"/>
      <c r="K34" s="342"/>
      <c r="L34" s="342"/>
      <c r="M34" s="342"/>
      <c r="N34" s="342"/>
      <c r="O34" s="342"/>
      <c r="P34" s="343"/>
      <c r="Q34" s="82"/>
    </row>
    <row r="35" spans="1:19" ht="4.5" customHeight="1" thickBot="1" x14ac:dyDescent="0.3">
      <c r="A35" s="82"/>
      <c r="B35" s="209"/>
      <c r="C35" s="210"/>
      <c r="D35" s="210"/>
      <c r="E35" s="210"/>
      <c r="F35" s="210"/>
      <c r="G35" s="210"/>
      <c r="H35" s="210"/>
      <c r="I35" s="210"/>
      <c r="J35" s="210"/>
      <c r="K35" s="210"/>
      <c r="L35" s="210"/>
      <c r="M35" s="210"/>
      <c r="N35" s="210"/>
      <c r="O35" s="210"/>
      <c r="P35" s="211"/>
      <c r="Q35" s="82"/>
    </row>
    <row r="36" spans="1:19" ht="16.5" customHeight="1" thickBot="1" x14ac:dyDescent="0.3">
      <c r="A36" s="82"/>
      <c r="B36" s="83" t="s">
        <v>63</v>
      </c>
      <c r="C36" s="341" t="s">
        <v>69</v>
      </c>
      <c r="D36" s="342"/>
      <c r="E36" s="342"/>
      <c r="F36" s="342"/>
      <c r="G36" s="342"/>
      <c r="H36" s="342"/>
      <c r="I36" s="342"/>
      <c r="J36" s="342"/>
      <c r="K36" s="342"/>
      <c r="L36" s="342"/>
      <c r="M36" s="342"/>
      <c r="N36" s="342"/>
      <c r="O36" s="342"/>
      <c r="P36" s="343"/>
      <c r="Q36" s="82"/>
    </row>
    <row r="37" spans="1:19" ht="4.5" customHeight="1" thickBot="1" x14ac:dyDescent="0.3">
      <c r="A37" s="82"/>
      <c r="B37" s="84"/>
      <c r="C37" s="84"/>
      <c r="D37" s="84"/>
      <c r="E37" s="84"/>
      <c r="F37" s="84"/>
      <c r="G37" s="84"/>
      <c r="H37" s="84"/>
      <c r="I37" s="84"/>
      <c r="J37" s="84"/>
      <c r="K37" s="84"/>
      <c r="L37" s="84"/>
      <c r="M37" s="84"/>
      <c r="N37" s="84"/>
      <c r="O37" s="84"/>
      <c r="P37" s="84"/>
      <c r="Q37" s="82"/>
    </row>
    <row r="38" spans="1:19" ht="15.75" thickBot="1" x14ac:dyDescent="0.3">
      <c r="A38" s="82"/>
      <c r="B38" s="348" t="s">
        <v>29</v>
      </c>
      <c r="C38" s="349"/>
      <c r="D38" s="349"/>
      <c r="E38" s="349"/>
      <c r="F38" s="349"/>
      <c r="G38" s="349"/>
      <c r="H38" s="349"/>
      <c r="I38" s="349"/>
      <c r="J38" s="349"/>
      <c r="K38" s="349"/>
      <c r="L38" s="349"/>
      <c r="M38" s="349"/>
      <c r="N38" s="349"/>
      <c r="O38" s="352"/>
      <c r="P38" s="350"/>
      <c r="Q38" s="82"/>
    </row>
    <row r="39" spans="1:19" ht="15.75" thickBot="1" x14ac:dyDescent="0.3">
      <c r="A39" s="82"/>
      <c r="B39" s="85" t="s">
        <v>34</v>
      </c>
      <c r="C39" s="348" t="s">
        <v>30</v>
      </c>
      <c r="D39" s="349"/>
      <c r="E39" s="349"/>
      <c r="F39" s="349"/>
      <c r="G39" s="350"/>
      <c r="H39" s="348" t="s">
        <v>7</v>
      </c>
      <c r="I39" s="349"/>
      <c r="J39" s="349"/>
      <c r="K39" s="349"/>
      <c r="L39" s="350"/>
      <c r="M39" s="348" t="s">
        <v>31</v>
      </c>
      <c r="N39" s="349"/>
      <c r="O39" s="352"/>
      <c r="P39" s="350"/>
      <c r="Q39" s="82"/>
    </row>
    <row r="40" spans="1:19" ht="69.75" customHeight="1" x14ac:dyDescent="0.2">
      <c r="A40" s="82"/>
      <c r="B40" s="86" t="s">
        <v>126</v>
      </c>
      <c r="C40" s="356" t="s">
        <v>106</v>
      </c>
      <c r="D40" s="356"/>
      <c r="E40" s="356"/>
      <c r="F40" s="356"/>
      <c r="G40" s="356"/>
      <c r="H40" s="356" t="s">
        <v>107</v>
      </c>
      <c r="I40" s="356"/>
      <c r="J40" s="356"/>
      <c r="K40" s="356"/>
      <c r="L40" s="356"/>
      <c r="M40" s="353" t="s">
        <v>136</v>
      </c>
      <c r="N40" s="353"/>
      <c r="O40" s="353"/>
      <c r="P40" s="354"/>
      <c r="Q40" s="82"/>
    </row>
    <row r="41" spans="1:19" ht="52.5" customHeight="1" x14ac:dyDescent="0.2">
      <c r="A41" s="82"/>
      <c r="B41" s="87" t="s">
        <v>127</v>
      </c>
      <c r="C41" s="351" t="s">
        <v>106</v>
      </c>
      <c r="D41" s="351"/>
      <c r="E41" s="351"/>
      <c r="F41" s="351"/>
      <c r="G41" s="351"/>
      <c r="H41" s="351" t="s">
        <v>107</v>
      </c>
      <c r="I41" s="351"/>
      <c r="J41" s="351"/>
      <c r="K41" s="351"/>
      <c r="L41" s="351"/>
      <c r="M41" s="408" t="s">
        <v>136</v>
      </c>
      <c r="N41" s="408"/>
      <c r="O41" s="408"/>
      <c r="P41" s="409"/>
      <c r="Q41" s="82"/>
    </row>
    <row r="42" spans="1:19" ht="13.5" hidden="1" customHeight="1" x14ac:dyDescent="0.25">
      <c r="A42" s="82"/>
      <c r="B42" s="88"/>
      <c r="C42" s="344"/>
      <c r="D42" s="344"/>
      <c r="E42" s="344"/>
      <c r="F42" s="344"/>
      <c r="G42" s="344"/>
      <c r="H42" s="344"/>
      <c r="I42" s="344"/>
      <c r="J42" s="344"/>
      <c r="K42" s="344"/>
      <c r="L42" s="344"/>
      <c r="M42" s="344"/>
      <c r="N42" s="344"/>
      <c r="O42" s="344"/>
      <c r="P42" s="345"/>
      <c r="Q42" s="82"/>
    </row>
    <row r="43" spans="1:19" ht="12.75" hidden="1" customHeight="1" x14ac:dyDescent="0.25">
      <c r="A43" s="82"/>
      <c r="B43" s="88"/>
      <c r="C43" s="344"/>
      <c r="D43" s="344"/>
      <c r="E43" s="344"/>
      <c r="F43" s="344"/>
      <c r="G43" s="344"/>
      <c r="H43" s="344"/>
      <c r="I43" s="344"/>
      <c r="J43" s="344"/>
      <c r="K43" s="344"/>
      <c r="L43" s="344"/>
      <c r="M43" s="344"/>
      <c r="N43" s="344"/>
      <c r="O43" s="344"/>
      <c r="P43" s="345"/>
      <c r="Q43" s="82"/>
    </row>
    <row r="44" spans="1:19" ht="11.25" hidden="1" customHeight="1" thickBot="1" x14ac:dyDescent="0.3">
      <c r="A44" s="82"/>
      <c r="B44" s="89"/>
      <c r="C44" s="346"/>
      <c r="D44" s="346"/>
      <c r="E44" s="346"/>
      <c r="F44" s="346"/>
      <c r="G44" s="346"/>
      <c r="H44" s="346"/>
      <c r="I44" s="346"/>
      <c r="J44" s="346"/>
      <c r="K44" s="346"/>
      <c r="L44" s="346"/>
      <c r="M44" s="346"/>
      <c r="N44" s="346"/>
      <c r="O44" s="346"/>
      <c r="P44" s="347"/>
      <c r="Q44" s="82"/>
    </row>
    <row r="45" spans="1:19" ht="4.5" customHeight="1" thickBot="1" x14ac:dyDescent="0.3">
      <c r="A45" s="82"/>
      <c r="B45" s="90"/>
      <c r="C45" s="90"/>
      <c r="D45" s="90"/>
      <c r="E45" s="90"/>
      <c r="F45" s="90"/>
      <c r="G45" s="90"/>
      <c r="H45" s="90"/>
      <c r="I45" s="90"/>
      <c r="J45" s="90"/>
      <c r="K45" s="90"/>
      <c r="L45" s="90"/>
      <c r="M45" s="90"/>
      <c r="N45" s="90"/>
      <c r="O45" s="90"/>
      <c r="P45" s="90"/>
      <c r="Q45" s="82"/>
    </row>
    <row r="46" spans="1:19" s="105" customFormat="1" ht="17.25" customHeight="1" thickBot="1" x14ac:dyDescent="0.25">
      <c r="B46" s="357" t="s">
        <v>8</v>
      </c>
      <c r="C46" s="358"/>
      <c r="D46" s="358"/>
      <c r="E46" s="358"/>
      <c r="F46" s="358"/>
      <c r="G46" s="358"/>
      <c r="H46" s="358"/>
      <c r="I46" s="358"/>
      <c r="J46" s="358"/>
      <c r="K46" s="358"/>
      <c r="L46" s="358"/>
      <c r="M46" s="358"/>
      <c r="N46" s="358"/>
      <c r="O46" s="358"/>
      <c r="P46" s="359"/>
      <c r="S46" s="106"/>
    </row>
    <row r="47" spans="1:19" ht="4.5" customHeight="1" thickBot="1" x14ac:dyDescent="0.3">
      <c r="A47" s="82"/>
      <c r="B47" s="91"/>
      <c r="C47" s="84"/>
      <c r="D47" s="84"/>
      <c r="E47" s="84"/>
      <c r="F47" s="84"/>
      <c r="G47" s="84"/>
      <c r="H47" s="84"/>
      <c r="I47" s="84"/>
      <c r="J47" s="84"/>
      <c r="K47" s="84"/>
      <c r="L47" s="84"/>
      <c r="M47" s="84"/>
      <c r="N47" s="84"/>
      <c r="O47" s="84"/>
      <c r="P47" s="92"/>
      <c r="Q47" s="82"/>
    </row>
    <row r="48" spans="1:19" s="105" customFormat="1" ht="21.75" customHeight="1" x14ac:dyDescent="0.2">
      <c r="B48" s="388" t="s">
        <v>32</v>
      </c>
      <c r="C48" s="142" t="s">
        <v>9</v>
      </c>
      <c r="D48" s="107" t="s">
        <v>11</v>
      </c>
      <c r="E48" s="107" t="s">
        <v>12</v>
      </c>
      <c r="F48" s="107" t="s">
        <v>13</v>
      </c>
      <c r="G48" s="107" t="s">
        <v>14</v>
      </c>
      <c r="H48" s="107" t="s">
        <v>15</v>
      </c>
      <c r="I48" s="107" t="s">
        <v>16</v>
      </c>
      <c r="J48" s="107" t="s">
        <v>17</v>
      </c>
      <c r="K48" s="107" t="s">
        <v>18</v>
      </c>
      <c r="L48" s="107" t="s">
        <v>19</v>
      </c>
      <c r="M48" s="107" t="s">
        <v>20</v>
      </c>
      <c r="N48" s="107" t="s">
        <v>21</v>
      </c>
      <c r="O48" s="108" t="s">
        <v>22</v>
      </c>
      <c r="P48" s="109" t="s">
        <v>10</v>
      </c>
      <c r="S48" s="106"/>
    </row>
    <row r="49" spans="1:19" s="105" customFormat="1" ht="23.25" customHeight="1" thickBot="1" x14ac:dyDescent="0.25">
      <c r="B49" s="389"/>
      <c r="C49" s="74" t="s">
        <v>10</v>
      </c>
      <c r="D49" s="75" t="str">
        <f>RegistroSolEvaluadas!D10</f>
        <v xml:space="preserve"> </v>
      </c>
      <c r="E49" s="75" t="str">
        <f>RegistroSolEvaluadas!F10</f>
        <v xml:space="preserve"> </v>
      </c>
      <c r="F49" s="75">
        <f>RegistroSolEvaluadas!H10</f>
        <v>1</v>
      </c>
      <c r="G49" s="75" t="str">
        <f>RegistroSolEvaluadas!J10</f>
        <v xml:space="preserve"> </v>
      </c>
      <c r="H49" s="75">
        <f>RegistroSolEvaluadas!L10</f>
        <v>1</v>
      </c>
      <c r="I49" s="75" t="str">
        <f>RegistroSolEvaluadas!N10</f>
        <v xml:space="preserve"> </v>
      </c>
      <c r="J49" s="75">
        <f>RegistroSolEvaluadas!P10</f>
        <v>1</v>
      </c>
      <c r="K49" s="75">
        <f>RegistroSolEvaluadas!R10</f>
        <v>1</v>
      </c>
      <c r="L49" s="75">
        <f>RegistroSolEvaluadas!T10</f>
        <v>1</v>
      </c>
      <c r="M49" s="75">
        <f>RegistroSolEvaluadas!V10</f>
        <v>1</v>
      </c>
      <c r="N49" s="75">
        <f>RegistroSolEvaluadas!X10</f>
        <v>1</v>
      </c>
      <c r="O49" s="75">
        <f>RegistroSolEvaluadas!Z10</f>
        <v>1</v>
      </c>
      <c r="P49" s="75">
        <f>RegistroSolEvaluadas!AB10</f>
        <v>1</v>
      </c>
      <c r="S49" s="106"/>
    </row>
    <row r="50" spans="1:19" ht="4.5" customHeight="1" thickBot="1" x14ac:dyDescent="0.3">
      <c r="A50" s="82"/>
      <c r="B50" s="93">
        <v>0.9</v>
      </c>
      <c r="C50" s="94"/>
      <c r="D50" s="95">
        <v>0.8</v>
      </c>
      <c r="E50" s="95">
        <v>0.8</v>
      </c>
      <c r="F50" s="95">
        <v>0.8</v>
      </c>
      <c r="G50" s="95">
        <v>0.8</v>
      </c>
      <c r="H50" s="95">
        <v>0.8</v>
      </c>
      <c r="I50" s="95">
        <v>0.8</v>
      </c>
      <c r="J50" s="95">
        <v>0.8</v>
      </c>
      <c r="K50" s="95">
        <v>0.8</v>
      </c>
      <c r="L50" s="95">
        <v>0.8</v>
      </c>
      <c r="M50" s="95">
        <v>0.8</v>
      </c>
      <c r="N50" s="95">
        <v>0.8</v>
      </c>
      <c r="O50" s="95">
        <v>0.8</v>
      </c>
      <c r="P50" s="95">
        <v>0.8</v>
      </c>
      <c r="Q50" s="82"/>
    </row>
    <row r="51" spans="1:19" ht="15.75" thickBot="1" x14ac:dyDescent="0.3">
      <c r="A51" s="82"/>
      <c r="B51" s="375" t="s">
        <v>33</v>
      </c>
      <c r="C51" s="376"/>
      <c r="D51" s="376"/>
      <c r="E51" s="376"/>
      <c r="F51" s="376"/>
      <c r="G51" s="376"/>
      <c r="H51" s="376"/>
      <c r="I51" s="376"/>
      <c r="J51" s="376"/>
      <c r="K51" s="376"/>
      <c r="L51" s="376"/>
      <c r="M51" s="376"/>
      <c r="N51" s="376"/>
      <c r="O51" s="376"/>
      <c r="P51" s="377"/>
      <c r="Q51" s="82"/>
    </row>
    <row r="52" spans="1:19" x14ac:dyDescent="0.2">
      <c r="A52" s="82"/>
      <c r="B52" s="378"/>
      <c r="C52" s="379"/>
      <c r="D52" s="379"/>
      <c r="E52" s="379"/>
      <c r="F52" s="379"/>
      <c r="G52" s="379"/>
      <c r="H52" s="379"/>
      <c r="I52" s="379"/>
      <c r="J52" s="379"/>
      <c r="K52" s="379"/>
      <c r="L52" s="379"/>
      <c r="M52" s="379"/>
      <c r="N52" s="379"/>
      <c r="O52" s="379"/>
      <c r="P52" s="380"/>
      <c r="Q52" s="82"/>
    </row>
    <row r="53" spans="1:19" x14ac:dyDescent="0.2">
      <c r="A53" s="82"/>
      <c r="B53" s="381"/>
      <c r="C53" s="382"/>
      <c r="D53" s="382"/>
      <c r="E53" s="382"/>
      <c r="F53" s="382"/>
      <c r="G53" s="382"/>
      <c r="H53" s="382"/>
      <c r="I53" s="382"/>
      <c r="J53" s="382"/>
      <c r="K53" s="382"/>
      <c r="L53" s="382"/>
      <c r="M53" s="382"/>
      <c r="N53" s="382"/>
      <c r="O53" s="382"/>
      <c r="P53" s="383"/>
      <c r="Q53" s="82"/>
    </row>
    <row r="54" spans="1:19" x14ac:dyDescent="0.2">
      <c r="A54" s="82"/>
      <c r="B54" s="381"/>
      <c r="C54" s="382"/>
      <c r="D54" s="382"/>
      <c r="E54" s="382"/>
      <c r="F54" s="382"/>
      <c r="G54" s="382"/>
      <c r="H54" s="382"/>
      <c r="I54" s="382"/>
      <c r="J54" s="382"/>
      <c r="K54" s="382"/>
      <c r="L54" s="382"/>
      <c r="M54" s="382"/>
      <c r="N54" s="382"/>
      <c r="O54" s="382"/>
      <c r="P54" s="383"/>
      <c r="Q54" s="82"/>
    </row>
    <row r="55" spans="1:19" x14ac:dyDescent="0.2">
      <c r="A55" s="82"/>
      <c r="B55" s="381"/>
      <c r="C55" s="382"/>
      <c r="D55" s="382"/>
      <c r="E55" s="382"/>
      <c r="F55" s="382"/>
      <c r="G55" s="382"/>
      <c r="H55" s="382"/>
      <c r="I55" s="382"/>
      <c r="J55" s="382"/>
      <c r="K55" s="382"/>
      <c r="L55" s="382"/>
      <c r="M55" s="382"/>
      <c r="N55" s="382"/>
      <c r="O55" s="382"/>
      <c r="P55" s="383"/>
      <c r="Q55" s="82"/>
    </row>
    <row r="56" spans="1:19" x14ac:dyDescent="0.2">
      <c r="A56" s="82"/>
      <c r="B56" s="381"/>
      <c r="C56" s="382"/>
      <c r="D56" s="382"/>
      <c r="E56" s="382"/>
      <c r="F56" s="382"/>
      <c r="G56" s="382"/>
      <c r="H56" s="382"/>
      <c r="I56" s="382"/>
      <c r="J56" s="382"/>
      <c r="K56" s="382"/>
      <c r="L56" s="382"/>
      <c r="M56" s="382"/>
      <c r="N56" s="382"/>
      <c r="O56" s="382"/>
      <c r="P56" s="383"/>
      <c r="Q56" s="82"/>
    </row>
    <row r="57" spans="1:19" x14ac:dyDescent="0.2">
      <c r="A57" s="82"/>
      <c r="B57" s="381"/>
      <c r="C57" s="382"/>
      <c r="D57" s="382"/>
      <c r="E57" s="382"/>
      <c r="F57" s="382"/>
      <c r="G57" s="382"/>
      <c r="H57" s="382"/>
      <c r="I57" s="382"/>
      <c r="J57" s="382"/>
      <c r="K57" s="382"/>
      <c r="L57" s="382"/>
      <c r="M57" s="382"/>
      <c r="N57" s="382"/>
      <c r="O57" s="382"/>
      <c r="P57" s="383"/>
      <c r="Q57" s="82"/>
    </row>
    <row r="58" spans="1:19" x14ac:dyDescent="0.2">
      <c r="A58" s="82"/>
      <c r="B58" s="381"/>
      <c r="C58" s="382"/>
      <c r="D58" s="382"/>
      <c r="E58" s="382"/>
      <c r="F58" s="382"/>
      <c r="G58" s="382"/>
      <c r="H58" s="382"/>
      <c r="I58" s="382"/>
      <c r="J58" s="382"/>
      <c r="K58" s="382"/>
      <c r="L58" s="382"/>
      <c r="M58" s="382"/>
      <c r="N58" s="382"/>
      <c r="O58" s="382"/>
      <c r="P58" s="383"/>
      <c r="Q58" s="82"/>
    </row>
    <row r="59" spans="1:19" x14ac:dyDescent="0.2">
      <c r="A59" s="82"/>
      <c r="B59" s="381"/>
      <c r="C59" s="382"/>
      <c r="D59" s="382"/>
      <c r="E59" s="382"/>
      <c r="F59" s="382"/>
      <c r="G59" s="382"/>
      <c r="H59" s="382"/>
      <c r="I59" s="382"/>
      <c r="J59" s="382"/>
      <c r="K59" s="382"/>
      <c r="L59" s="382"/>
      <c r="M59" s="382"/>
      <c r="N59" s="382"/>
      <c r="O59" s="382"/>
      <c r="P59" s="383"/>
      <c r="Q59" s="82"/>
    </row>
    <row r="60" spans="1:19" x14ac:dyDescent="0.2">
      <c r="A60" s="82"/>
      <c r="B60" s="381"/>
      <c r="C60" s="382"/>
      <c r="D60" s="382"/>
      <c r="E60" s="382"/>
      <c r="F60" s="382"/>
      <c r="G60" s="382"/>
      <c r="H60" s="382"/>
      <c r="I60" s="382"/>
      <c r="J60" s="382"/>
      <c r="K60" s="382"/>
      <c r="L60" s="382"/>
      <c r="M60" s="382"/>
      <c r="N60" s="382"/>
      <c r="O60" s="382"/>
      <c r="P60" s="383"/>
      <c r="Q60" s="82"/>
    </row>
    <row r="61" spans="1:19" x14ac:dyDescent="0.2">
      <c r="A61" s="82"/>
      <c r="B61" s="381"/>
      <c r="C61" s="382"/>
      <c r="D61" s="382"/>
      <c r="E61" s="382"/>
      <c r="F61" s="382"/>
      <c r="G61" s="382"/>
      <c r="H61" s="382"/>
      <c r="I61" s="382"/>
      <c r="J61" s="382"/>
      <c r="K61" s="382"/>
      <c r="L61" s="382"/>
      <c r="M61" s="382"/>
      <c r="N61" s="382"/>
      <c r="O61" s="382"/>
      <c r="P61" s="383"/>
      <c r="Q61" s="82"/>
    </row>
    <row r="62" spans="1:19" x14ac:dyDescent="0.2">
      <c r="A62" s="82"/>
      <c r="B62" s="381"/>
      <c r="C62" s="382"/>
      <c r="D62" s="382"/>
      <c r="E62" s="382"/>
      <c r="F62" s="382"/>
      <c r="G62" s="382"/>
      <c r="H62" s="382"/>
      <c r="I62" s="382"/>
      <c r="J62" s="382"/>
      <c r="K62" s="382"/>
      <c r="L62" s="382"/>
      <c r="M62" s="382"/>
      <c r="N62" s="382"/>
      <c r="O62" s="382"/>
      <c r="P62" s="383"/>
      <c r="Q62" s="82"/>
    </row>
    <row r="63" spans="1:19" x14ac:dyDescent="0.2">
      <c r="A63" s="82"/>
      <c r="B63" s="381"/>
      <c r="C63" s="382"/>
      <c r="D63" s="382"/>
      <c r="E63" s="382"/>
      <c r="F63" s="382"/>
      <c r="G63" s="382"/>
      <c r="H63" s="382"/>
      <c r="I63" s="382"/>
      <c r="J63" s="382"/>
      <c r="K63" s="382"/>
      <c r="L63" s="382"/>
      <c r="M63" s="382"/>
      <c r="N63" s="382"/>
      <c r="O63" s="382"/>
      <c r="P63" s="383"/>
      <c r="Q63" s="82"/>
    </row>
    <row r="64" spans="1:19" x14ac:dyDescent="0.2">
      <c r="A64" s="82"/>
      <c r="B64" s="381"/>
      <c r="C64" s="382"/>
      <c r="D64" s="382"/>
      <c r="E64" s="382"/>
      <c r="F64" s="382"/>
      <c r="G64" s="382"/>
      <c r="H64" s="382"/>
      <c r="I64" s="382"/>
      <c r="J64" s="382"/>
      <c r="K64" s="382"/>
      <c r="L64" s="382"/>
      <c r="M64" s="382"/>
      <c r="N64" s="382"/>
      <c r="O64" s="382"/>
      <c r="P64" s="383"/>
      <c r="Q64" s="82"/>
    </row>
    <row r="65" spans="1:19" x14ac:dyDescent="0.2">
      <c r="A65" s="82"/>
      <c r="B65" s="381"/>
      <c r="C65" s="382"/>
      <c r="D65" s="382"/>
      <c r="E65" s="382"/>
      <c r="F65" s="382"/>
      <c r="G65" s="382"/>
      <c r="H65" s="382"/>
      <c r="I65" s="382"/>
      <c r="J65" s="382"/>
      <c r="K65" s="382"/>
      <c r="L65" s="382"/>
      <c r="M65" s="382"/>
      <c r="N65" s="382"/>
      <c r="O65" s="382"/>
      <c r="P65" s="383"/>
      <c r="Q65" s="82"/>
    </row>
    <row r="66" spans="1:19" x14ac:dyDescent="0.2">
      <c r="A66" s="82"/>
      <c r="B66" s="381"/>
      <c r="C66" s="382"/>
      <c r="D66" s="382"/>
      <c r="E66" s="382"/>
      <c r="F66" s="382"/>
      <c r="G66" s="382"/>
      <c r="H66" s="382"/>
      <c r="I66" s="382"/>
      <c r="J66" s="382"/>
      <c r="K66" s="382"/>
      <c r="L66" s="382"/>
      <c r="M66" s="382"/>
      <c r="N66" s="382"/>
      <c r="O66" s="382"/>
      <c r="P66" s="383"/>
      <c r="Q66" s="82"/>
    </row>
    <row r="67" spans="1:19" ht="40.5" customHeight="1" thickBot="1" x14ac:dyDescent="0.25">
      <c r="A67" s="82"/>
      <c r="B67" s="384"/>
      <c r="C67" s="385"/>
      <c r="D67" s="385"/>
      <c r="E67" s="385"/>
      <c r="F67" s="385"/>
      <c r="G67" s="385"/>
      <c r="H67" s="385"/>
      <c r="I67" s="385"/>
      <c r="J67" s="385"/>
      <c r="K67" s="385"/>
      <c r="L67" s="385"/>
      <c r="M67" s="385"/>
      <c r="N67" s="385"/>
      <c r="O67" s="385"/>
      <c r="P67" s="386"/>
      <c r="Q67" s="82"/>
    </row>
    <row r="68" spans="1:19" s="96" customFormat="1" ht="4.5" customHeight="1" thickBot="1" x14ac:dyDescent="0.25">
      <c r="A68" s="387"/>
      <c r="B68" s="387"/>
      <c r="C68" s="387"/>
      <c r="D68" s="387"/>
      <c r="E68" s="387"/>
      <c r="F68" s="387"/>
      <c r="G68" s="387"/>
      <c r="H68" s="387"/>
      <c r="I68" s="387"/>
      <c r="J68" s="387"/>
      <c r="K68" s="387"/>
      <c r="L68" s="387"/>
      <c r="M68" s="387"/>
      <c r="N68" s="387"/>
      <c r="O68" s="387"/>
      <c r="P68" s="387"/>
      <c r="Q68" s="387"/>
      <c r="S68" s="97"/>
    </row>
    <row r="69" spans="1:19" ht="21" customHeight="1" x14ac:dyDescent="0.2">
      <c r="A69" s="82"/>
      <c r="B69" s="338" t="s">
        <v>5</v>
      </c>
      <c r="C69" s="402" t="s">
        <v>118</v>
      </c>
      <c r="D69" s="403"/>
      <c r="E69" s="403"/>
      <c r="F69" s="403"/>
      <c r="G69" s="403"/>
      <c r="H69" s="403"/>
      <c r="I69" s="403"/>
      <c r="J69" s="403"/>
      <c r="K69" s="403"/>
      <c r="L69" s="403"/>
      <c r="M69" s="403"/>
      <c r="N69" s="403"/>
      <c r="O69" s="403"/>
      <c r="P69" s="404"/>
      <c r="Q69" s="82"/>
      <c r="S69" s="80"/>
    </row>
    <row r="70" spans="1:19" ht="107.25" customHeight="1" x14ac:dyDescent="0.2">
      <c r="A70" s="82"/>
      <c r="B70" s="339"/>
      <c r="C70" s="222"/>
      <c r="D70" s="223"/>
      <c r="E70" s="223"/>
      <c r="F70" s="223"/>
      <c r="G70" s="223"/>
      <c r="H70" s="223"/>
      <c r="I70" s="223"/>
      <c r="J70" s="223"/>
      <c r="K70" s="223"/>
      <c r="L70" s="223"/>
      <c r="M70" s="223"/>
      <c r="N70" s="223"/>
      <c r="O70" s="223"/>
      <c r="P70" s="224"/>
      <c r="Q70" s="82"/>
      <c r="S70" s="80"/>
    </row>
    <row r="71" spans="1:19" ht="20.25" customHeight="1" x14ac:dyDescent="0.2">
      <c r="A71" s="82"/>
      <c r="B71" s="339"/>
      <c r="C71" s="390" t="s">
        <v>119</v>
      </c>
      <c r="D71" s="391"/>
      <c r="E71" s="391"/>
      <c r="F71" s="391"/>
      <c r="G71" s="391"/>
      <c r="H71" s="391"/>
      <c r="I71" s="391"/>
      <c r="J71" s="391"/>
      <c r="K71" s="391"/>
      <c r="L71" s="391"/>
      <c r="M71" s="391"/>
      <c r="N71" s="391"/>
      <c r="O71" s="391"/>
      <c r="P71" s="392"/>
      <c r="Q71" s="82"/>
      <c r="S71" s="80"/>
    </row>
    <row r="72" spans="1:19" ht="103.5" customHeight="1" thickBot="1" x14ac:dyDescent="0.25">
      <c r="A72" s="82"/>
      <c r="B72" s="340"/>
      <c r="C72" s="222"/>
      <c r="D72" s="223"/>
      <c r="E72" s="223"/>
      <c r="F72" s="223"/>
      <c r="G72" s="223"/>
      <c r="H72" s="223"/>
      <c r="I72" s="223"/>
      <c r="J72" s="223"/>
      <c r="K72" s="223"/>
      <c r="L72" s="223"/>
      <c r="M72" s="223"/>
      <c r="N72" s="223"/>
      <c r="O72" s="223"/>
      <c r="P72" s="224"/>
      <c r="Q72" s="82"/>
      <c r="S72" s="80"/>
    </row>
    <row r="73" spans="1:19" ht="41.25" customHeight="1" thickBot="1" x14ac:dyDescent="0.25">
      <c r="A73" s="82"/>
      <c r="B73" s="98" t="s">
        <v>62</v>
      </c>
      <c r="C73" s="372" t="s">
        <v>175</v>
      </c>
      <c r="D73" s="373"/>
      <c r="E73" s="373"/>
      <c r="F73" s="373"/>
      <c r="G73" s="373"/>
      <c r="H73" s="373"/>
      <c r="I73" s="373"/>
      <c r="J73" s="373"/>
      <c r="K73" s="373"/>
      <c r="L73" s="373"/>
      <c r="M73" s="373"/>
      <c r="N73" s="373"/>
      <c r="O73" s="373"/>
      <c r="P73" s="374"/>
      <c r="Q73" s="82"/>
    </row>
    <row r="74" spans="1:19" ht="27.75" customHeight="1" thickBot="1" x14ac:dyDescent="0.25">
      <c r="A74" s="82"/>
      <c r="B74" s="98" t="s">
        <v>75</v>
      </c>
      <c r="C74" s="400"/>
      <c r="D74" s="400"/>
      <c r="E74" s="400"/>
      <c r="F74" s="400"/>
      <c r="G74" s="400"/>
      <c r="H74" s="400"/>
      <c r="I74" s="400"/>
      <c r="J74" s="400"/>
      <c r="K74" s="400"/>
      <c r="L74" s="400"/>
      <c r="M74" s="400"/>
      <c r="N74" s="400"/>
      <c r="O74" s="400"/>
      <c r="P74" s="401"/>
      <c r="Q74" s="82"/>
    </row>
    <row r="77" spans="1:19" ht="19.5" customHeight="1" x14ac:dyDescent="0.2">
      <c r="C77" s="99"/>
    </row>
    <row r="78" spans="1:19" ht="27.6" hidden="1" customHeight="1" x14ac:dyDescent="0.2">
      <c r="C78" s="80">
        <v>2021</v>
      </c>
    </row>
    <row r="79" spans="1:19" ht="22.9" hidden="1" customHeight="1" x14ac:dyDescent="0.2">
      <c r="C79" s="80">
        <v>2022</v>
      </c>
    </row>
    <row r="85" s="81" customFormat="1" x14ac:dyDescent="0.2"/>
    <row r="86" s="81" customFormat="1" x14ac:dyDescent="0.2"/>
    <row r="87" s="81" customFormat="1" x14ac:dyDescent="0.2"/>
    <row r="88" s="81" customFormat="1" x14ac:dyDescent="0.2"/>
    <row r="89" s="81" customFormat="1" x14ac:dyDescent="0.2"/>
    <row r="90" s="81" customFormat="1" x14ac:dyDescent="0.2"/>
    <row r="91" s="81" customFormat="1" x14ac:dyDescent="0.2"/>
    <row r="92" s="81" customFormat="1" x14ac:dyDescent="0.2"/>
    <row r="93" s="81" customFormat="1" x14ac:dyDescent="0.2"/>
    <row r="94" s="81" customFormat="1" x14ac:dyDescent="0.2"/>
    <row r="95" s="81" customFormat="1" x14ac:dyDescent="0.2"/>
    <row r="96" s="81" customFormat="1" x14ac:dyDescent="0.2"/>
    <row r="97" spans="2:17" s="81" customFormat="1" x14ac:dyDescent="0.2"/>
    <row r="98" spans="2:17" s="81" customFormat="1" x14ac:dyDescent="0.2"/>
    <row r="99" spans="2:17" s="81" customFormat="1" ht="15" x14ac:dyDescent="0.25">
      <c r="B99" s="81" t="s">
        <v>39</v>
      </c>
      <c r="C99" s="81" t="s">
        <v>38</v>
      </c>
      <c r="D99" s="81" t="s">
        <v>40</v>
      </c>
      <c r="Q99" s="100" t="s">
        <v>68</v>
      </c>
    </row>
    <row r="100" spans="2:17" s="81" customFormat="1" ht="15" x14ac:dyDescent="0.25">
      <c r="B100" s="100" t="s">
        <v>41</v>
      </c>
      <c r="C100" s="100" t="s">
        <v>43</v>
      </c>
      <c r="D100" s="101" t="s">
        <v>86</v>
      </c>
      <c r="M100" s="100" t="s">
        <v>65</v>
      </c>
      <c r="Q100" s="100" t="s">
        <v>69</v>
      </c>
    </row>
    <row r="101" spans="2:17" s="81" customFormat="1" ht="15" x14ac:dyDescent="0.25">
      <c r="B101" s="100" t="s">
        <v>77</v>
      </c>
      <c r="C101" s="100" t="s">
        <v>44</v>
      </c>
      <c r="D101" s="101" t="s">
        <v>87</v>
      </c>
      <c r="M101" s="100" t="s">
        <v>67</v>
      </c>
      <c r="Q101" s="100" t="s">
        <v>71</v>
      </c>
    </row>
    <row r="102" spans="2:17" s="81" customFormat="1" ht="15" x14ac:dyDescent="0.25">
      <c r="B102" s="100" t="s">
        <v>42</v>
      </c>
      <c r="C102" s="100" t="s">
        <v>45</v>
      </c>
      <c r="D102" s="101" t="s">
        <v>88</v>
      </c>
      <c r="M102" s="100" t="s">
        <v>76</v>
      </c>
      <c r="Q102" s="100" t="s">
        <v>70</v>
      </c>
    </row>
    <row r="103" spans="2:17" s="81" customFormat="1" ht="15" x14ac:dyDescent="0.25">
      <c r="C103" s="100" t="s">
        <v>46</v>
      </c>
      <c r="D103" s="101" t="s">
        <v>89</v>
      </c>
      <c r="M103" s="100"/>
      <c r="Q103" s="100" t="s">
        <v>72</v>
      </c>
    </row>
    <row r="104" spans="2:17" s="81" customFormat="1" ht="15" x14ac:dyDescent="0.25">
      <c r="C104" s="100" t="s">
        <v>47</v>
      </c>
      <c r="D104" s="101" t="s">
        <v>90</v>
      </c>
      <c r="N104" s="81" t="s">
        <v>66</v>
      </c>
      <c r="Q104" s="100" t="s">
        <v>73</v>
      </c>
    </row>
    <row r="105" spans="2:17" s="81" customFormat="1" ht="15" x14ac:dyDescent="0.25">
      <c r="C105" s="100" t="s">
        <v>48</v>
      </c>
      <c r="D105" s="101" t="s">
        <v>91</v>
      </c>
    </row>
    <row r="106" spans="2:17" s="81" customFormat="1" ht="15" x14ac:dyDescent="0.25">
      <c r="C106" s="100" t="s">
        <v>49</v>
      </c>
      <c r="D106" s="101" t="s">
        <v>57</v>
      </c>
    </row>
    <row r="107" spans="2:17" s="81" customFormat="1" ht="15" x14ac:dyDescent="0.25">
      <c r="D107" s="101" t="s">
        <v>56</v>
      </c>
    </row>
    <row r="108" spans="2:17" s="81" customFormat="1" ht="15" x14ac:dyDescent="0.25">
      <c r="D108" s="101" t="s">
        <v>51</v>
      </c>
    </row>
    <row r="109" spans="2:17" s="81" customFormat="1" ht="15" x14ac:dyDescent="0.25">
      <c r="D109" s="101" t="s">
        <v>50</v>
      </c>
      <c r="Q109" s="100">
        <v>2015</v>
      </c>
    </row>
    <row r="110" spans="2:17" s="81" customFormat="1" ht="12.75" customHeight="1" x14ac:dyDescent="0.25">
      <c r="D110" s="101" t="s">
        <v>53</v>
      </c>
      <c r="Q110" s="100">
        <v>2016</v>
      </c>
    </row>
    <row r="111" spans="2:17" s="81" customFormat="1" ht="15" x14ac:dyDescent="0.25">
      <c r="D111" s="101" t="s">
        <v>52</v>
      </c>
      <c r="Q111" s="100">
        <v>2017</v>
      </c>
    </row>
    <row r="112" spans="2:17" s="81" customFormat="1" ht="15" x14ac:dyDescent="0.25">
      <c r="D112" s="101" t="s">
        <v>54</v>
      </c>
      <c r="Q112" s="100">
        <v>2018</v>
      </c>
    </row>
    <row r="113" spans="2:4" s="81" customFormat="1" ht="15" x14ac:dyDescent="0.25">
      <c r="D113" s="101" t="s">
        <v>92</v>
      </c>
    </row>
    <row r="114" spans="2:4" s="81" customFormat="1" ht="15" x14ac:dyDescent="0.25">
      <c r="D114" s="101" t="s">
        <v>79</v>
      </c>
    </row>
    <row r="115" spans="2:4" s="81" customFormat="1" ht="15" x14ac:dyDescent="0.25">
      <c r="B115" s="102"/>
      <c r="D115" s="101" t="s">
        <v>80</v>
      </c>
    </row>
    <row r="116" spans="2:4" s="81" customFormat="1" ht="15" x14ac:dyDescent="0.25">
      <c r="B116" s="102"/>
      <c r="D116" s="101" t="s">
        <v>78</v>
      </c>
    </row>
    <row r="117" spans="2:4" s="81" customFormat="1" ht="15" x14ac:dyDescent="0.25">
      <c r="B117" s="102"/>
      <c r="D117" s="101" t="s">
        <v>93</v>
      </c>
    </row>
    <row r="118" spans="2:4" s="81" customFormat="1" ht="15" x14ac:dyDescent="0.25">
      <c r="B118" s="102"/>
      <c r="D118" s="101" t="s">
        <v>94</v>
      </c>
    </row>
    <row r="119" spans="2:4" s="81" customFormat="1" ht="15" x14ac:dyDescent="0.25">
      <c r="B119" s="102"/>
      <c r="D119" s="101" t="s">
        <v>95</v>
      </c>
    </row>
    <row r="120" spans="2:4" s="81" customFormat="1" ht="15" x14ac:dyDescent="0.25">
      <c r="B120" s="102"/>
      <c r="D120" s="101" t="s">
        <v>96</v>
      </c>
    </row>
    <row r="121" spans="2:4" s="81" customFormat="1" ht="15" x14ac:dyDescent="0.25">
      <c r="B121" s="102"/>
      <c r="D121" s="101" t="s">
        <v>97</v>
      </c>
    </row>
    <row r="122" spans="2:4" s="81" customFormat="1" ht="15" x14ac:dyDescent="0.25">
      <c r="B122" s="103"/>
      <c r="D122" s="101" t="s">
        <v>98</v>
      </c>
    </row>
    <row r="123" spans="2:4" s="81" customFormat="1" ht="15" x14ac:dyDescent="0.25">
      <c r="B123" s="103"/>
      <c r="D123" s="101" t="s">
        <v>99</v>
      </c>
    </row>
    <row r="124" spans="2:4" s="81" customFormat="1" ht="15" x14ac:dyDescent="0.25">
      <c r="D124" s="101" t="s">
        <v>100</v>
      </c>
    </row>
    <row r="125" spans="2:4" s="81" customFormat="1" ht="15" x14ac:dyDescent="0.25">
      <c r="B125" s="103"/>
      <c r="D125" s="101" t="s">
        <v>55</v>
      </c>
    </row>
    <row r="126" spans="2:4" s="81" customFormat="1" x14ac:dyDescent="0.2">
      <c r="B126" s="103"/>
    </row>
    <row r="127" spans="2:4" s="81" customFormat="1" x14ac:dyDescent="0.2">
      <c r="B127" s="103"/>
    </row>
    <row r="128" spans="2:4" s="81" customFormat="1" x14ac:dyDescent="0.2">
      <c r="B128" s="103"/>
    </row>
    <row r="129" spans="2:2" s="81" customFormat="1" x14ac:dyDescent="0.2">
      <c r="B129" s="165" t="s">
        <v>225</v>
      </c>
    </row>
    <row r="130" spans="2:2" s="81" customFormat="1" x14ac:dyDescent="0.2">
      <c r="B130" s="165" t="s">
        <v>226</v>
      </c>
    </row>
    <row r="131" spans="2:2" s="81" customFormat="1" x14ac:dyDescent="0.2">
      <c r="B131" s="165" t="s">
        <v>227</v>
      </c>
    </row>
    <row r="132" spans="2:2" s="81" customFormat="1" x14ac:dyDescent="0.2">
      <c r="B132" s="165" t="s">
        <v>228</v>
      </c>
    </row>
    <row r="133" spans="2:2" s="81" customFormat="1" x14ac:dyDescent="0.2">
      <c r="B133" s="166" t="s">
        <v>229</v>
      </c>
    </row>
    <row r="134" spans="2:2" s="82" customFormat="1" x14ac:dyDescent="0.2">
      <c r="B134" s="104"/>
    </row>
    <row r="135" spans="2:2" s="82" customFormat="1" x14ac:dyDescent="0.2">
      <c r="B135" s="104"/>
    </row>
    <row r="136" spans="2:2" s="82" customFormat="1" x14ac:dyDescent="0.2">
      <c r="B136" s="104"/>
    </row>
    <row r="137" spans="2:2" s="82" customFormat="1" x14ac:dyDescent="0.2">
      <c r="B137" s="104"/>
    </row>
    <row r="138" spans="2:2" s="82" customFormat="1" x14ac:dyDescent="0.2">
      <c r="B138" s="104"/>
    </row>
    <row r="139" spans="2:2" s="82" customFormat="1" x14ac:dyDescent="0.2">
      <c r="B139" s="104"/>
    </row>
    <row r="140" spans="2:2" s="82" customFormat="1" x14ac:dyDescent="0.2">
      <c r="B140" s="104"/>
    </row>
    <row r="141" spans="2:2" s="82" customFormat="1" x14ac:dyDescent="0.2">
      <c r="B141" s="104"/>
    </row>
    <row r="142" spans="2:2" s="82" customFormat="1" x14ac:dyDescent="0.2">
      <c r="B142" s="104"/>
    </row>
    <row r="143" spans="2:2" s="82" customFormat="1" x14ac:dyDescent="0.2">
      <c r="B143" s="104"/>
    </row>
    <row r="144" spans="2:2" s="82" customFormat="1" x14ac:dyDescent="0.2">
      <c r="B144" s="104"/>
    </row>
    <row r="145" spans="2:2" x14ac:dyDescent="0.2">
      <c r="B145" s="104"/>
    </row>
    <row r="146" spans="2:2" x14ac:dyDescent="0.2">
      <c r="B146" s="104"/>
    </row>
    <row r="147" spans="2:2" x14ac:dyDescent="0.2">
      <c r="B147" s="104"/>
    </row>
    <row r="148" spans="2:2" x14ac:dyDescent="0.2">
      <c r="B148" s="104"/>
    </row>
    <row r="149" spans="2:2" x14ac:dyDescent="0.2">
      <c r="B149" s="104"/>
    </row>
    <row r="150" spans="2:2" x14ac:dyDescent="0.2">
      <c r="B150" s="104"/>
    </row>
    <row r="151" spans="2:2" x14ac:dyDescent="0.2">
      <c r="B151" s="104"/>
    </row>
    <row r="152" spans="2:2" x14ac:dyDescent="0.2">
      <c r="B152" s="104"/>
    </row>
    <row r="153" spans="2:2" x14ac:dyDescent="0.2">
      <c r="B153" s="104"/>
    </row>
    <row r="154" spans="2:2" x14ac:dyDescent="0.2">
      <c r="B154" s="104"/>
    </row>
    <row r="155" spans="2:2" x14ac:dyDescent="0.2">
      <c r="B155" s="104"/>
    </row>
    <row r="156" spans="2:2" x14ac:dyDescent="0.2">
      <c r="B156" s="104"/>
    </row>
    <row r="157" spans="2:2" x14ac:dyDescent="0.2">
      <c r="B157" s="104"/>
    </row>
    <row r="158" spans="2:2" x14ac:dyDescent="0.2">
      <c r="B158" s="104"/>
    </row>
    <row r="159" spans="2:2" x14ac:dyDescent="0.2">
      <c r="B159" s="104"/>
    </row>
    <row r="160" spans="2:2" x14ac:dyDescent="0.2">
      <c r="B160" s="104"/>
    </row>
    <row r="161" spans="2:2" x14ac:dyDescent="0.2">
      <c r="B161" s="104"/>
    </row>
    <row r="162" spans="2:2" x14ac:dyDescent="0.2">
      <c r="B162" s="104"/>
    </row>
    <row r="163" spans="2:2" x14ac:dyDescent="0.2">
      <c r="B163" s="104"/>
    </row>
    <row r="164" spans="2:2" x14ac:dyDescent="0.2">
      <c r="B164" s="104"/>
    </row>
    <row r="165" spans="2:2" x14ac:dyDescent="0.2">
      <c r="B165" s="104"/>
    </row>
    <row r="166" spans="2:2" x14ac:dyDescent="0.2">
      <c r="B166" s="104"/>
    </row>
    <row r="167" spans="2:2" x14ac:dyDescent="0.2">
      <c r="B167" s="104"/>
    </row>
    <row r="168" spans="2:2" x14ac:dyDescent="0.2">
      <c r="B168" s="104"/>
    </row>
    <row r="169" spans="2:2" x14ac:dyDescent="0.2">
      <c r="B169" s="104"/>
    </row>
    <row r="170" spans="2:2" x14ac:dyDescent="0.2">
      <c r="B170" s="104"/>
    </row>
    <row r="171" spans="2:2" x14ac:dyDescent="0.2">
      <c r="B171" s="104"/>
    </row>
    <row r="172" spans="2:2" x14ac:dyDescent="0.2">
      <c r="B172" s="104"/>
    </row>
    <row r="173" spans="2:2" x14ac:dyDescent="0.2">
      <c r="B173" s="104"/>
    </row>
    <row r="174" spans="2:2" x14ac:dyDescent="0.2">
      <c r="B174" s="104"/>
    </row>
    <row r="175" spans="2:2" x14ac:dyDescent="0.2">
      <c r="B175" s="104"/>
    </row>
    <row r="176" spans="2:2" x14ac:dyDescent="0.2">
      <c r="B176" s="104"/>
    </row>
  </sheetData>
  <sheetProtection sheet="1" formatColumns="0" formatRows="0"/>
  <mergeCells count="74">
    <mergeCell ref="B2:B5"/>
    <mergeCell ref="C2:M2"/>
    <mergeCell ref="C3:M3"/>
    <mergeCell ref="C4:M4"/>
    <mergeCell ref="B11:P11"/>
    <mergeCell ref="C5:M5"/>
    <mergeCell ref="N2:P2"/>
    <mergeCell ref="N3:P3"/>
    <mergeCell ref="N4:P4"/>
    <mergeCell ref="N5:P5"/>
    <mergeCell ref="B7:P8"/>
    <mergeCell ref="B9:P9"/>
    <mergeCell ref="C32:P32"/>
    <mergeCell ref="C74:P74"/>
    <mergeCell ref="C69:P69"/>
    <mergeCell ref="C70:P70"/>
    <mergeCell ref="M41:P41"/>
    <mergeCell ref="C40:G40"/>
    <mergeCell ref="H42:L42"/>
    <mergeCell ref="C42:G42"/>
    <mergeCell ref="B27:P27"/>
    <mergeCell ref="H28:J28"/>
    <mergeCell ref="B17:P17"/>
    <mergeCell ref="B20:P20"/>
    <mergeCell ref="B19:P19"/>
    <mergeCell ref="B25:P25"/>
    <mergeCell ref="C10:I10"/>
    <mergeCell ref="J10:M10"/>
    <mergeCell ref="N10:P10"/>
    <mergeCell ref="B13:P13"/>
    <mergeCell ref="C16:P16"/>
    <mergeCell ref="C14:P14"/>
    <mergeCell ref="B15:P15"/>
    <mergeCell ref="C12:P12"/>
    <mergeCell ref="C73:P73"/>
    <mergeCell ref="B51:P51"/>
    <mergeCell ref="B52:P67"/>
    <mergeCell ref="A68:Q68"/>
    <mergeCell ref="B48:B49"/>
    <mergeCell ref="C71:P71"/>
    <mergeCell ref="C72:P72"/>
    <mergeCell ref="B21:P21"/>
    <mergeCell ref="C18:P18"/>
    <mergeCell ref="C22:P22"/>
    <mergeCell ref="B23:P23"/>
    <mergeCell ref="C26:P26"/>
    <mergeCell ref="C24:P24"/>
    <mergeCell ref="C34:P34"/>
    <mergeCell ref="K28:M28"/>
    <mergeCell ref="B35:P35"/>
    <mergeCell ref="H40:L40"/>
    <mergeCell ref="N28:O28"/>
    <mergeCell ref="B33:P33"/>
    <mergeCell ref="B31:P31"/>
    <mergeCell ref="B29:P29"/>
    <mergeCell ref="D28:G28"/>
    <mergeCell ref="C30:P30"/>
    <mergeCell ref="C39:G39"/>
    <mergeCell ref="B69:B72"/>
    <mergeCell ref="C36:P36"/>
    <mergeCell ref="M42:P42"/>
    <mergeCell ref="M44:P44"/>
    <mergeCell ref="H39:L39"/>
    <mergeCell ref="H41:L41"/>
    <mergeCell ref="M39:P39"/>
    <mergeCell ref="B38:P38"/>
    <mergeCell ref="M43:P43"/>
    <mergeCell ref="M40:P40"/>
    <mergeCell ref="B46:P46"/>
    <mergeCell ref="C44:G44"/>
    <mergeCell ref="H44:L44"/>
    <mergeCell ref="H43:L43"/>
    <mergeCell ref="C41:G41"/>
    <mergeCell ref="C43:G43"/>
  </mergeCells>
  <phoneticPr fontId="3" type="noConversion"/>
  <conditionalFormatting sqref="D49">
    <cfRule type="cellIs" dxfId="134" priority="7" stopIfTrue="1" operator="equal">
      <formula>"0"</formula>
    </cfRule>
    <cfRule type="cellIs" dxfId="133" priority="8" stopIfTrue="1" operator="lessThanOrEqual">
      <formula>$S$5</formula>
    </cfRule>
    <cfRule type="cellIs" dxfId="132" priority="9" stopIfTrue="1" operator="greaterThanOrEqual">
      <formula>$S$2</formula>
    </cfRule>
    <cfRule type="cellIs" dxfId="131" priority="10" stopIfTrue="1" operator="between">
      <formula>$S$4</formula>
      <formula>$S$3</formula>
    </cfRule>
  </conditionalFormatting>
  <conditionalFormatting sqref="D49">
    <cfRule type="cellIs" dxfId="130" priority="6" stopIfTrue="1" operator="equal">
      <formula>" "</formula>
    </cfRule>
  </conditionalFormatting>
  <conditionalFormatting sqref="E49:P49">
    <cfRule type="cellIs" dxfId="129" priority="2" stopIfTrue="1" operator="equal">
      <formula>"0"</formula>
    </cfRule>
    <cfRule type="cellIs" dxfId="128" priority="3" stopIfTrue="1" operator="lessThanOrEqual">
      <formula>$S$5</formula>
    </cfRule>
    <cfRule type="cellIs" dxfId="127" priority="4" stopIfTrue="1" operator="greaterThanOrEqual">
      <formula>$S$2</formula>
    </cfRule>
    <cfRule type="cellIs" dxfId="126" priority="5" stopIfTrue="1" operator="between">
      <formula>$S$4</formula>
      <formula>$S$3</formula>
    </cfRule>
  </conditionalFormatting>
  <conditionalFormatting sqref="E49:P49">
    <cfRule type="cellIs" dxfId="125" priority="1" stopIfTrue="1" operator="equal">
      <formula>" "</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12"/>
  <sheetViews>
    <sheetView showGridLines="0" topLeftCell="B1" zoomScale="85" zoomScaleNormal="85" zoomScalePageLayoutView="30" workbookViewId="0">
      <selection activeCell="Y15" sqref="Y15"/>
    </sheetView>
  </sheetViews>
  <sheetFormatPr baseColWidth="10" defaultColWidth="9.140625" defaultRowHeight="30" customHeight="1" x14ac:dyDescent="0.2"/>
  <cols>
    <col min="1" max="1" width="28.5703125" style="5" customWidth="1"/>
    <col min="2" max="2" width="27" style="4" bestFit="1" customWidth="1"/>
    <col min="3" max="26" width="10.7109375" style="4" customWidth="1"/>
    <col min="27" max="27" width="17.85546875" style="4" customWidth="1"/>
    <col min="28" max="28" width="15.7109375" style="4" customWidth="1"/>
    <col min="29" max="30" width="10.7109375" style="4" customWidth="1"/>
    <col min="31" max="31" width="47.5703125" style="4" customWidth="1"/>
    <col min="32" max="32" width="16.5703125" style="4" hidden="1" customWidth="1"/>
    <col min="33" max="16384" width="9.140625" style="4"/>
  </cols>
  <sheetData>
    <row r="1" spans="1:39" ht="30" customHeight="1" x14ac:dyDescent="0.25">
      <c r="A1" s="410"/>
      <c r="B1" s="413" t="s">
        <v>58</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5"/>
      <c r="AD1" s="150" t="s">
        <v>190</v>
      </c>
      <c r="AE1" s="151"/>
      <c r="AF1" s="1">
        <f>+SolicitudesTramitadas!S2</f>
        <v>0.8</v>
      </c>
      <c r="AG1" s="1"/>
      <c r="AH1" s="1"/>
      <c r="AI1" s="1"/>
      <c r="AJ1" s="1"/>
      <c r="AK1" s="1"/>
      <c r="AL1" s="2"/>
      <c r="AM1" s="3"/>
    </row>
    <row r="2" spans="1:39" s="6" customFormat="1" ht="30" customHeight="1" x14ac:dyDescent="0.25">
      <c r="A2" s="411"/>
      <c r="B2" s="314" t="s">
        <v>81</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6"/>
      <c r="AD2" s="152" t="s">
        <v>191</v>
      </c>
      <c r="AE2" s="153"/>
      <c r="AF2" s="1">
        <f>+SolicitudesTramitadas!S3</f>
        <v>0.79998999999999998</v>
      </c>
      <c r="AG2" s="8"/>
      <c r="AH2" s="8"/>
      <c r="AI2" s="8"/>
      <c r="AJ2" s="8"/>
      <c r="AK2" s="8"/>
      <c r="AL2" s="7"/>
      <c r="AM2" s="9"/>
    </row>
    <row r="3" spans="1:39" s="6" customFormat="1" ht="30" customHeight="1" x14ac:dyDescent="0.25">
      <c r="A3" s="411"/>
      <c r="B3" s="314" t="s">
        <v>82</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s="152" t="s">
        <v>192</v>
      </c>
      <c r="AE3" s="153"/>
      <c r="AF3" s="119">
        <f>+SolicitudesTramitadas!S4</f>
        <v>0.75</v>
      </c>
      <c r="AG3" s="8"/>
      <c r="AH3" s="8"/>
      <c r="AI3" s="8"/>
      <c r="AJ3" s="8"/>
      <c r="AK3" s="8"/>
      <c r="AL3" s="7"/>
      <c r="AM3" s="9"/>
    </row>
    <row r="4" spans="1:39" s="6" customFormat="1" ht="30" customHeight="1" thickBot="1" x14ac:dyDescent="0.3">
      <c r="A4" s="412"/>
      <c r="B4" s="416" t="s">
        <v>83</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8"/>
      <c r="AD4" s="154" t="s">
        <v>209</v>
      </c>
      <c r="AE4" s="155"/>
      <c r="AF4" s="118">
        <f>+SolicitudesTramitadas!S5</f>
        <v>0.74999000000000005</v>
      </c>
      <c r="AG4" s="10"/>
      <c r="AH4" s="10"/>
      <c r="AI4" s="10"/>
      <c r="AJ4" s="10"/>
      <c r="AK4" s="10"/>
      <c r="AL4" s="7"/>
      <c r="AM4" s="9"/>
    </row>
    <row r="5" spans="1:39" s="6" customFormat="1" ht="11.25" customHeight="1" x14ac:dyDescent="0.25">
      <c r="A5" s="11"/>
      <c r="B5" s="9"/>
      <c r="C5" s="9"/>
      <c r="D5" s="9"/>
      <c r="E5" s="9"/>
      <c r="F5" s="9"/>
      <c r="G5" s="12"/>
      <c r="H5" s="12"/>
      <c r="I5" s="12"/>
      <c r="J5" s="12"/>
      <c r="K5" s="12"/>
      <c r="L5" s="12"/>
      <c r="M5" s="12"/>
      <c r="N5" s="12"/>
      <c r="O5" s="12"/>
      <c r="P5" s="12"/>
      <c r="Q5" s="12"/>
      <c r="R5" s="12"/>
      <c r="S5" s="12"/>
      <c r="T5" s="12"/>
      <c r="U5" s="12"/>
      <c r="V5" s="12"/>
      <c r="W5" s="12"/>
      <c r="X5" s="12"/>
      <c r="Y5" s="12"/>
      <c r="Z5" s="12"/>
      <c r="AA5" s="12"/>
      <c r="AB5" s="12"/>
      <c r="AC5" s="13"/>
      <c r="AD5" s="13"/>
      <c r="AE5" s="13"/>
      <c r="AF5" s="1">
        <v>0</v>
      </c>
      <c r="AG5" s="10"/>
      <c r="AH5" s="10"/>
      <c r="AI5" s="10"/>
      <c r="AJ5" s="10"/>
      <c r="AK5" s="10"/>
      <c r="AL5" s="7"/>
      <c r="AM5" s="9"/>
    </row>
    <row r="6" spans="1:39" s="6" customFormat="1" ht="25.5" customHeight="1" x14ac:dyDescent="0.2">
      <c r="A6" s="23" t="s">
        <v>0</v>
      </c>
      <c r="B6" s="419" t="str">
        <f>SolicitudesEvaluadas!C12</f>
        <v>ACTUACIONES Y AUTORIZACIONES ADMINISTRATIVAS</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row>
    <row r="7" spans="1:39" s="6" customFormat="1" ht="11.25" customHeight="1" thickBot="1" x14ac:dyDescent="0.25">
      <c r="A7" s="14"/>
    </row>
    <row r="8" spans="1:39" s="22" customFormat="1" ht="30" customHeight="1" x14ac:dyDescent="0.2">
      <c r="A8" s="420" t="s">
        <v>84</v>
      </c>
      <c r="B8" s="308" t="s">
        <v>32</v>
      </c>
      <c r="C8" s="423" t="str">
        <f>+SolicitudesEvaluadas!C14:P14</f>
        <v>Solicitudes de reforma estatutaria evaluadas</v>
      </c>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308" t="s">
        <v>85</v>
      </c>
      <c r="AD8" s="308"/>
      <c r="AE8" s="309"/>
    </row>
    <row r="9" spans="1:39" s="22" customFormat="1" ht="30" customHeight="1" thickBot="1" x14ac:dyDescent="0.25">
      <c r="A9" s="421"/>
      <c r="B9" s="422"/>
      <c r="C9" s="120" t="s">
        <v>137</v>
      </c>
      <c r="D9" s="149" t="s">
        <v>125</v>
      </c>
      <c r="E9" s="120" t="s">
        <v>138</v>
      </c>
      <c r="F9" s="149" t="s">
        <v>125</v>
      </c>
      <c r="G9" s="120" t="s">
        <v>139</v>
      </c>
      <c r="H9" s="149" t="s">
        <v>125</v>
      </c>
      <c r="I9" s="120" t="s">
        <v>140</v>
      </c>
      <c r="J9" s="149" t="s">
        <v>125</v>
      </c>
      <c r="K9" s="120" t="s">
        <v>141</v>
      </c>
      <c r="L9" s="149" t="s">
        <v>125</v>
      </c>
      <c r="M9" s="120" t="s">
        <v>142</v>
      </c>
      <c r="N9" s="149" t="s">
        <v>125</v>
      </c>
      <c r="O9" s="120" t="s">
        <v>143</v>
      </c>
      <c r="P9" s="149" t="s">
        <v>125</v>
      </c>
      <c r="Q9" s="120" t="s">
        <v>149</v>
      </c>
      <c r="R9" s="149" t="s">
        <v>125</v>
      </c>
      <c r="S9" s="120" t="s">
        <v>150</v>
      </c>
      <c r="T9" s="149" t="s">
        <v>125</v>
      </c>
      <c r="U9" s="120" t="s">
        <v>146</v>
      </c>
      <c r="V9" s="149" t="s">
        <v>125</v>
      </c>
      <c r="W9" s="120" t="s">
        <v>147</v>
      </c>
      <c r="X9" s="149" t="s">
        <v>125</v>
      </c>
      <c r="Y9" s="120" t="s">
        <v>148</v>
      </c>
      <c r="Z9" s="149" t="s">
        <v>125</v>
      </c>
      <c r="AA9" s="149" t="s">
        <v>10</v>
      </c>
      <c r="AB9" s="149" t="s">
        <v>112</v>
      </c>
      <c r="AC9" s="422"/>
      <c r="AD9" s="422"/>
      <c r="AE9" s="424"/>
    </row>
    <row r="10" spans="1:39" s="22" customFormat="1" ht="66" customHeight="1" thickBot="1" x14ac:dyDescent="0.25">
      <c r="A10" s="425" t="s">
        <v>111</v>
      </c>
      <c r="B10" s="140" t="str">
        <f>+SolicitudesEvaluadas!B40</f>
        <v>Número de solicitudes de reforma estatutaria evaluadas dentro de los 15 días hábiles</v>
      </c>
      <c r="C10" s="135">
        <v>0</v>
      </c>
      <c r="D10" s="312" t="str">
        <f>IF(C10&lt;=1," ",C10/C11)</f>
        <v xml:space="preserve"> </v>
      </c>
      <c r="E10" s="135">
        <v>1</v>
      </c>
      <c r="F10" s="312" t="str">
        <f>IF(E10&lt;=1," ",E10/E11)</f>
        <v xml:space="preserve"> </v>
      </c>
      <c r="G10" s="135">
        <v>2</v>
      </c>
      <c r="H10" s="312">
        <f>IF(G10&lt;=1," ",G10/G11)</f>
        <v>1</v>
      </c>
      <c r="I10" s="135">
        <v>1</v>
      </c>
      <c r="J10" s="312" t="str">
        <f>IF(I10&lt;=1," ",I10/I11)</f>
        <v xml:space="preserve"> </v>
      </c>
      <c r="K10" s="135">
        <v>2</v>
      </c>
      <c r="L10" s="312">
        <f>IF(K10&lt;=1," ",K10/K11)</f>
        <v>1</v>
      </c>
      <c r="M10" s="135">
        <v>1</v>
      </c>
      <c r="N10" s="312" t="str">
        <f>IF(M10&lt;=1," ",M10/M11)</f>
        <v xml:space="preserve"> </v>
      </c>
      <c r="O10" s="135">
        <v>3</v>
      </c>
      <c r="P10" s="312">
        <f>IF(O10&lt;=1," ",O10/O11)</f>
        <v>1</v>
      </c>
      <c r="Q10" s="135">
        <v>7</v>
      </c>
      <c r="R10" s="312">
        <f>IF(Q10&lt;=1," ",Q10/Q11)</f>
        <v>1</v>
      </c>
      <c r="S10" s="135">
        <v>5</v>
      </c>
      <c r="T10" s="312">
        <f>IF(S10&lt;=1," ",S10/S11)</f>
        <v>1</v>
      </c>
      <c r="U10" s="135">
        <v>8</v>
      </c>
      <c r="V10" s="312">
        <f>IF(U10&lt;=1," ",U10/U11)</f>
        <v>1</v>
      </c>
      <c r="W10" s="135">
        <v>7</v>
      </c>
      <c r="X10" s="312">
        <f>IF(W10&lt;=1," ",W10/W11)</f>
        <v>1</v>
      </c>
      <c r="Y10" s="135">
        <v>6</v>
      </c>
      <c r="Z10" s="312">
        <f>IF(Y10&lt;=1," ",Y10/Y11)</f>
        <v>1</v>
      </c>
      <c r="AA10" s="136">
        <f>C10+E10+G10+I10+K10+M10+O10+Q10+S10+U10+W10+Y10</f>
        <v>43</v>
      </c>
      <c r="AB10" s="312">
        <f>IF(AA10&lt;=1," ",AA10/AA11)</f>
        <v>1</v>
      </c>
      <c r="AC10" s="427"/>
      <c r="AD10" s="428"/>
      <c r="AE10" s="429"/>
    </row>
    <row r="11" spans="1:39" s="22" customFormat="1" ht="59.25" customHeight="1" thickBot="1" x14ac:dyDescent="0.25">
      <c r="A11" s="426"/>
      <c r="B11" s="141" t="str">
        <f>+SolicitudesEvaluadas!B41</f>
        <v>Total de solicitudes recibidas hasta 15 días háabiles del corte del periodo evaluado</v>
      </c>
      <c r="C11" s="132">
        <v>0</v>
      </c>
      <c r="D11" s="313"/>
      <c r="E11" s="132">
        <v>1</v>
      </c>
      <c r="F11" s="313"/>
      <c r="G11" s="132">
        <v>2</v>
      </c>
      <c r="H11" s="313"/>
      <c r="I11" s="132">
        <v>1</v>
      </c>
      <c r="J11" s="313"/>
      <c r="K11" s="132">
        <v>2</v>
      </c>
      <c r="L11" s="313"/>
      <c r="M11" s="132">
        <v>1</v>
      </c>
      <c r="N11" s="313"/>
      <c r="O11" s="132">
        <v>3</v>
      </c>
      <c r="P11" s="313"/>
      <c r="Q11" s="132">
        <v>7</v>
      </c>
      <c r="R11" s="313"/>
      <c r="S11" s="132">
        <v>5</v>
      </c>
      <c r="T11" s="313"/>
      <c r="U11" s="132">
        <v>8</v>
      </c>
      <c r="V11" s="313"/>
      <c r="W11" s="132">
        <v>7</v>
      </c>
      <c r="X11" s="313"/>
      <c r="Y11" s="132">
        <v>6</v>
      </c>
      <c r="Z11" s="313"/>
      <c r="AA11" s="133">
        <f>C11+E11+G11+I11+K11+M11+O11+Q11+S11+U11+W11+Y11</f>
        <v>43</v>
      </c>
      <c r="AB11" s="313"/>
      <c r="AC11" s="430"/>
      <c r="AD11" s="430"/>
      <c r="AE11" s="431"/>
    </row>
    <row r="12" spans="1:39" ht="41.25" customHeight="1" x14ac:dyDescent="0.2">
      <c r="B12" s="2"/>
      <c r="C12" s="2"/>
      <c r="D12" s="2"/>
      <c r="E12" s="2"/>
      <c r="F12" s="2"/>
      <c r="G12" s="15"/>
      <c r="H12" s="15"/>
      <c r="I12" s="15"/>
      <c r="J12" s="15"/>
      <c r="K12" s="15"/>
      <c r="L12" s="15"/>
      <c r="M12" s="15"/>
      <c r="N12" s="15"/>
      <c r="O12" s="15"/>
      <c r="P12" s="15"/>
      <c r="Q12" s="15"/>
      <c r="R12" s="15"/>
      <c r="S12" s="15"/>
      <c r="T12" s="15"/>
      <c r="U12" s="15"/>
      <c r="V12" s="15"/>
      <c r="W12" s="15"/>
      <c r="X12" s="15"/>
      <c r="Y12" s="15"/>
      <c r="Z12" s="15"/>
      <c r="AA12" s="15"/>
      <c r="AB12" s="15"/>
    </row>
  </sheetData>
  <sheetProtection password="E09B" sheet="1" formatColumns="0" formatRows="0"/>
  <mergeCells count="25">
    <mergeCell ref="X10:X11"/>
    <mergeCell ref="Z10:Z11"/>
    <mergeCell ref="AB10:AB11"/>
    <mergeCell ref="AC10:AE11"/>
    <mergeCell ref="L10:L11"/>
    <mergeCell ref="N10:N11"/>
    <mergeCell ref="P10:P11"/>
    <mergeCell ref="R10:R11"/>
    <mergeCell ref="T10:T11"/>
    <mergeCell ref="V10:V11"/>
    <mergeCell ref="A10:A11"/>
    <mergeCell ref="D10:D11"/>
    <mergeCell ref="F10:F11"/>
    <mergeCell ref="H10:H11"/>
    <mergeCell ref="J10:J11"/>
    <mergeCell ref="B6:AE6"/>
    <mergeCell ref="A8:A9"/>
    <mergeCell ref="B8:B9"/>
    <mergeCell ref="C8:AB8"/>
    <mergeCell ref="AC8:AE9"/>
    <mergeCell ref="A1:A4"/>
    <mergeCell ref="B1:AC1"/>
    <mergeCell ref="B2:AC2"/>
    <mergeCell ref="B3:AC3"/>
    <mergeCell ref="B4:AC4"/>
  </mergeCells>
  <pageMargins left="0.75" right="0.75" top="1" bottom="1" header="0" footer="0"/>
  <pageSetup paperSize="14"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sheetPr>
  <dimension ref="A1:S176"/>
  <sheetViews>
    <sheetView topLeftCell="A48" zoomScaleNormal="100" workbookViewId="0">
      <selection activeCell="C24" sqref="C24:P24"/>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3.140625" style="27" customWidth="1"/>
    <col min="17" max="18" width="11.7109375" style="27" customWidth="1"/>
    <col min="19" max="19" width="11.42578125" style="55" hidden="1" customWidth="1"/>
    <col min="20" max="16384" width="9.140625" style="27"/>
  </cols>
  <sheetData>
    <row r="1" spans="1:19" ht="5.25"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28">
        <v>0.9</v>
      </c>
    </row>
    <row r="3" spans="1:19" ht="15.75" customHeight="1" x14ac:dyDescent="0.2">
      <c r="A3" s="80"/>
      <c r="B3" s="294"/>
      <c r="C3" s="302" t="s">
        <v>59</v>
      </c>
      <c r="D3" s="303"/>
      <c r="E3" s="303"/>
      <c r="F3" s="303"/>
      <c r="G3" s="303"/>
      <c r="H3" s="303"/>
      <c r="I3" s="303"/>
      <c r="J3" s="303"/>
      <c r="K3" s="303"/>
      <c r="L3" s="303"/>
      <c r="M3" s="304"/>
      <c r="N3" s="305" t="s">
        <v>191</v>
      </c>
      <c r="O3" s="306"/>
      <c r="P3" s="307"/>
      <c r="S3" s="28">
        <v>0.89998999999999996</v>
      </c>
    </row>
    <row r="4" spans="1:19" ht="15.75" customHeight="1" x14ac:dyDescent="0.2">
      <c r="A4" s="80"/>
      <c r="B4" s="294"/>
      <c r="C4" s="302" t="s">
        <v>60</v>
      </c>
      <c r="D4" s="303"/>
      <c r="E4" s="303"/>
      <c r="F4" s="303"/>
      <c r="G4" s="303"/>
      <c r="H4" s="303"/>
      <c r="I4" s="303"/>
      <c r="J4" s="303"/>
      <c r="K4" s="303"/>
      <c r="L4" s="303"/>
      <c r="M4" s="304"/>
      <c r="N4" s="305" t="s">
        <v>192</v>
      </c>
      <c r="O4" s="306"/>
      <c r="P4" s="307"/>
      <c r="S4" s="28">
        <v>0.8</v>
      </c>
    </row>
    <row r="5" spans="1:19" ht="16.5" customHeight="1" thickBot="1" x14ac:dyDescent="0.25">
      <c r="A5" s="80"/>
      <c r="B5" s="295"/>
      <c r="C5" s="263" t="s">
        <v>61</v>
      </c>
      <c r="D5" s="264"/>
      <c r="E5" s="264"/>
      <c r="F5" s="264"/>
      <c r="G5" s="264"/>
      <c r="H5" s="264"/>
      <c r="I5" s="264"/>
      <c r="J5" s="264"/>
      <c r="K5" s="264"/>
      <c r="L5" s="264"/>
      <c r="M5" s="265"/>
      <c r="N5" s="266" t="s">
        <v>210</v>
      </c>
      <c r="O5" s="267"/>
      <c r="P5" s="268"/>
      <c r="S5" s="28">
        <v>0.79998999999999998</v>
      </c>
    </row>
    <row r="6" spans="1:19" ht="5.25" customHeight="1" thickBot="1" x14ac:dyDescent="0.25">
      <c r="A6" s="80"/>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4.5"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199</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ht="13.5" thickBot="1" x14ac:dyDescent="0.25">
      <c r="A12" s="144"/>
      <c r="B12" s="30" t="s">
        <v>0</v>
      </c>
      <c r="C12" s="172" t="s">
        <v>57</v>
      </c>
      <c r="D12" s="172"/>
      <c r="E12" s="172"/>
      <c r="F12" s="172"/>
      <c r="G12" s="172"/>
      <c r="H12" s="172"/>
      <c r="I12" s="172"/>
      <c r="J12" s="172"/>
      <c r="K12" s="172"/>
      <c r="L12" s="172"/>
      <c r="M12" s="172"/>
      <c r="N12" s="172"/>
      <c r="O12" s="172"/>
      <c r="P12" s="173"/>
      <c r="Q12" s="144"/>
    </row>
    <row r="13" spans="1:19" ht="4.5" customHeight="1" thickBot="1" x14ac:dyDescent="0.25">
      <c r="A13" s="144"/>
      <c r="B13" s="168"/>
      <c r="C13" s="169"/>
      <c r="D13" s="169"/>
      <c r="E13" s="169"/>
      <c r="F13" s="169"/>
      <c r="G13" s="169"/>
      <c r="H13" s="169"/>
      <c r="I13" s="169"/>
      <c r="J13" s="169"/>
      <c r="K13" s="169"/>
      <c r="L13" s="169"/>
      <c r="M13" s="169"/>
      <c r="N13" s="169"/>
      <c r="O13" s="169"/>
      <c r="P13" s="170"/>
      <c r="Q13" s="144"/>
    </row>
    <row r="14" spans="1:19" ht="13.5" thickBot="1" x14ac:dyDescent="0.25">
      <c r="A14" s="144"/>
      <c r="B14" s="30" t="s">
        <v>6</v>
      </c>
      <c r="C14" s="457" t="s">
        <v>113</v>
      </c>
      <c r="D14" s="458"/>
      <c r="E14" s="458"/>
      <c r="F14" s="458"/>
      <c r="G14" s="458"/>
      <c r="H14" s="458"/>
      <c r="I14" s="458"/>
      <c r="J14" s="458"/>
      <c r="K14" s="458"/>
      <c r="L14" s="458"/>
      <c r="M14" s="458"/>
      <c r="N14" s="458"/>
      <c r="O14" s="458"/>
      <c r="P14" s="459"/>
      <c r="Q14" s="144"/>
    </row>
    <row r="15" spans="1:19" ht="4.5" customHeight="1" thickBot="1" x14ac:dyDescent="0.25">
      <c r="A15" s="144"/>
      <c r="B15" s="177"/>
      <c r="C15" s="178"/>
      <c r="D15" s="178"/>
      <c r="E15" s="178"/>
      <c r="F15" s="178"/>
      <c r="G15" s="178"/>
      <c r="H15" s="178"/>
      <c r="I15" s="178"/>
      <c r="J15" s="178"/>
      <c r="K15" s="178"/>
      <c r="L15" s="178"/>
      <c r="M15" s="178"/>
      <c r="N15" s="178"/>
      <c r="O15" s="178"/>
      <c r="P15" s="179"/>
      <c r="Q15" s="144"/>
    </row>
    <row r="16" spans="1:19" ht="13.5" customHeight="1" thickBot="1" x14ac:dyDescent="0.25">
      <c r="A16" s="144"/>
      <c r="B16" s="30" t="s">
        <v>36</v>
      </c>
      <c r="C16" s="460" t="s">
        <v>114</v>
      </c>
      <c r="D16" s="461"/>
      <c r="E16" s="461"/>
      <c r="F16" s="461"/>
      <c r="G16" s="461"/>
      <c r="H16" s="461"/>
      <c r="I16" s="461"/>
      <c r="J16" s="461"/>
      <c r="K16" s="461"/>
      <c r="L16" s="461"/>
      <c r="M16" s="461"/>
      <c r="N16" s="461"/>
      <c r="O16" s="461"/>
      <c r="P16" s="462"/>
      <c r="Q16" s="144"/>
    </row>
    <row r="17" spans="1:17" ht="4.5" customHeight="1" thickBot="1" x14ac:dyDescent="0.25">
      <c r="A17" s="144"/>
      <c r="B17" s="177"/>
      <c r="C17" s="178"/>
      <c r="D17" s="178"/>
      <c r="E17" s="178"/>
      <c r="F17" s="178"/>
      <c r="G17" s="178"/>
      <c r="H17" s="178"/>
      <c r="I17" s="178"/>
      <c r="J17" s="178"/>
      <c r="K17" s="178"/>
      <c r="L17" s="178"/>
      <c r="M17" s="178"/>
      <c r="N17" s="178"/>
      <c r="O17" s="178"/>
      <c r="P17" s="179"/>
      <c r="Q17" s="144"/>
    </row>
    <row r="18" spans="1:17" ht="34.5" customHeight="1" thickBot="1" x14ac:dyDescent="0.25">
      <c r="A18" s="144"/>
      <c r="B18" s="30" t="s">
        <v>23</v>
      </c>
      <c r="C18" s="219" t="s">
        <v>227</v>
      </c>
      <c r="D18" s="220"/>
      <c r="E18" s="220"/>
      <c r="F18" s="220"/>
      <c r="G18" s="220"/>
      <c r="H18" s="220"/>
      <c r="I18" s="220"/>
      <c r="J18" s="220"/>
      <c r="K18" s="220"/>
      <c r="L18" s="220"/>
      <c r="M18" s="220"/>
      <c r="N18" s="220"/>
      <c r="O18" s="220"/>
      <c r="P18" s="221"/>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454" t="s">
        <v>134</v>
      </c>
      <c r="D22" s="455"/>
      <c r="E22" s="455"/>
      <c r="F22" s="455"/>
      <c r="G22" s="455"/>
      <c r="H22" s="455"/>
      <c r="I22" s="455"/>
      <c r="J22" s="455"/>
      <c r="K22" s="455"/>
      <c r="L22" s="455"/>
      <c r="M22" s="455"/>
      <c r="N22" s="455"/>
      <c r="O22" s="455"/>
      <c r="P22" s="456"/>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68.25" customHeight="1" thickBot="1" x14ac:dyDescent="0.25">
      <c r="A24" s="144"/>
      <c r="B24" s="30" t="s">
        <v>24</v>
      </c>
      <c r="C24" s="448" t="s">
        <v>224</v>
      </c>
      <c r="D24" s="449"/>
      <c r="E24" s="449"/>
      <c r="F24" s="449"/>
      <c r="G24" s="449"/>
      <c r="H24" s="449"/>
      <c r="I24" s="449"/>
      <c r="J24" s="449"/>
      <c r="K24" s="449"/>
      <c r="L24" s="449"/>
      <c r="M24" s="449"/>
      <c r="N24" s="449"/>
      <c r="O24" s="449"/>
      <c r="P24" s="450"/>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ht="13.5" customHeight="1" thickBot="1" x14ac:dyDescent="0.25">
      <c r="A26" s="144"/>
      <c r="B26" s="31" t="s">
        <v>2</v>
      </c>
      <c r="C26" s="451">
        <v>0.9</v>
      </c>
      <c r="D26" s="452"/>
      <c r="E26" s="452"/>
      <c r="F26" s="452"/>
      <c r="G26" s="452"/>
      <c r="H26" s="452"/>
      <c r="I26" s="452"/>
      <c r="J26" s="452"/>
      <c r="K26" s="452"/>
      <c r="L26" s="452"/>
      <c r="M26" s="452"/>
      <c r="N26" s="452"/>
      <c r="O26" s="452"/>
      <c r="P26" s="453"/>
      <c r="Q26" s="144"/>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ht="12.75" customHeight="1" thickBot="1" x14ac:dyDescent="0.25">
      <c r="A28" s="144"/>
      <c r="B28" s="31" t="s">
        <v>25</v>
      </c>
      <c r="C28" s="32" t="s">
        <v>26</v>
      </c>
      <c r="D28" s="192" t="s">
        <v>200</v>
      </c>
      <c r="E28" s="187"/>
      <c r="F28" s="187"/>
      <c r="G28" s="188"/>
      <c r="H28" s="193" t="s">
        <v>27</v>
      </c>
      <c r="I28" s="193"/>
      <c r="J28" s="193"/>
      <c r="K28" s="192" t="s">
        <v>201</v>
      </c>
      <c r="L28" s="187"/>
      <c r="M28" s="188"/>
      <c r="N28" s="194" t="s">
        <v>28</v>
      </c>
      <c r="O28" s="195"/>
      <c r="P28" s="79" t="s">
        <v>202</v>
      </c>
      <c r="Q28" s="144"/>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105</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447" t="s">
        <v>70</v>
      </c>
      <c r="D32" s="172"/>
      <c r="E32" s="172"/>
      <c r="F32" s="172"/>
      <c r="G32" s="172"/>
      <c r="H32" s="172"/>
      <c r="I32" s="172"/>
      <c r="J32" s="172"/>
      <c r="K32" s="172"/>
      <c r="L32" s="172"/>
      <c r="M32" s="172"/>
      <c r="N32" s="172"/>
      <c r="O32" s="172"/>
      <c r="P32" s="173"/>
      <c r="Q32" s="144"/>
    </row>
    <row r="33" spans="1:17" ht="4.5" customHeight="1" thickBot="1" x14ac:dyDescent="0.25">
      <c r="A33" s="144"/>
      <c r="B33" s="177"/>
      <c r="C33" s="178"/>
      <c r="D33" s="178"/>
      <c r="E33" s="178"/>
      <c r="F33" s="178"/>
      <c r="G33" s="178"/>
      <c r="H33" s="178"/>
      <c r="I33" s="178"/>
      <c r="J33" s="178"/>
      <c r="K33" s="178"/>
      <c r="L33" s="178"/>
      <c r="M33" s="178"/>
      <c r="N33" s="178"/>
      <c r="O33" s="178"/>
      <c r="P33" s="179"/>
      <c r="Q33" s="144"/>
    </row>
    <row r="34" spans="1:17" ht="13.5" thickBot="1" x14ac:dyDescent="0.25">
      <c r="A34" s="144"/>
      <c r="B34" s="33" t="s">
        <v>35</v>
      </c>
      <c r="C34" s="447" t="s">
        <v>70</v>
      </c>
      <c r="D34" s="172"/>
      <c r="E34" s="172"/>
      <c r="F34" s="172"/>
      <c r="G34" s="172"/>
      <c r="H34" s="172"/>
      <c r="I34" s="172"/>
      <c r="J34" s="172"/>
      <c r="K34" s="172"/>
      <c r="L34" s="172"/>
      <c r="M34" s="172"/>
      <c r="N34" s="172"/>
      <c r="O34" s="172"/>
      <c r="P34" s="173"/>
      <c r="Q34" s="144"/>
    </row>
    <row r="35" spans="1:17" ht="4.5" customHeight="1" thickBot="1" x14ac:dyDescent="0.25">
      <c r="A35" s="144"/>
      <c r="B35" s="168"/>
      <c r="C35" s="169"/>
      <c r="D35" s="169"/>
      <c r="E35" s="169"/>
      <c r="F35" s="169"/>
      <c r="G35" s="169"/>
      <c r="H35" s="169"/>
      <c r="I35" s="169"/>
      <c r="J35" s="169"/>
      <c r="K35" s="169"/>
      <c r="L35" s="169"/>
      <c r="M35" s="169"/>
      <c r="N35" s="169"/>
      <c r="O35" s="169"/>
      <c r="P35" s="170"/>
      <c r="Q35" s="144"/>
    </row>
    <row r="36" spans="1:17" ht="16.5" customHeight="1" thickBot="1" x14ac:dyDescent="0.25">
      <c r="A36" s="144"/>
      <c r="B36" s="33" t="s">
        <v>63</v>
      </c>
      <c r="C36" s="171" t="s">
        <v>69</v>
      </c>
      <c r="D36" s="172"/>
      <c r="E36" s="172"/>
      <c r="F36" s="172"/>
      <c r="G36" s="172"/>
      <c r="H36" s="172"/>
      <c r="I36" s="172"/>
      <c r="J36" s="172"/>
      <c r="K36" s="172"/>
      <c r="L36" s="172"/>
      <c r="M36" s="172"/>
      <c r="N36" s="172"/>
      <c r="O36" s="172"/>
      <c r="P36" s="173"/>
      <c r="Q36" s="144"/>
    </row>
    <row r="37" spans="1:17" ht="4.5" customHeight="1" thickBot="1" x14ac:dyDescent="0.25">
      <c r="A37" s="144"/>
      <c r="B37" s="34"/>
      <c r="C37" s="34"/>
      <c r="D37" s="34"/>
      <c r="E37" s="34"/>
      <c r="F37" s="34"/>
      <c r="G37" s="34"/>
      <c r="H37" s="34"/>
      <c r="I37" s="34"/>
      <c r="J37" s="34"/>
      <c r="K37" s="34"/>
      <c r="L37" s="34"/>
      <c r="M37" s="34"/>
      <c r="N37" s="34"/>
      <c r="O37" s="34"/>
      <c r="P37" s="34"/>
      <c r="Q37" s="144"/>
    </row>
    <row r="38" spans="1:17" ht="13.5" thickBot="1" x14ac:dyDescent="0.25">
      <c r="A38" s="144"/>
      <c r="B38" s="269" t="s">
        <v>29</v>
      </c>
      <c r="C38" s="270"/>
      <c r="D38" s="270"/>
      <c r="E38" s="270"/>
      <c r="F38" s="270"/>
      <c r="G38" s="270"/>
      <c r="H38" s="270"/>
      <c r="I38" s="270"/>
      <c r="J38" s="270"/>
      <c r="K38" s="270"/>
      <c r="L38" s="270"/>
      <c r="M38" s="270"/>
      <c r="N38" s="270"/>
      <c r="O38" s="271"/>
      <c r="P38" s="272"/>
      <c r="Q38" s="144"/>
    </row>
    <row r="39" spans="1:17" ht="13.5" thickBot="1" x14ac:dyDescent="0.25">
      <c r="A39" s="144"/>
      <c r="B39" s="35" t="s">
        <v>34</v>
      </c>
      <c r="C39" s="269" t="s">
        <v>30</v>
      </c>
      <c r="D39" s="270"/>
      <c r="E39" s="270"/>
      <c r="F39" s="270"/>
      <c r="G39" s="272"/>
      <c r="H39" s="269" t="s">
        <v>7</v>
      </c>
      <c r="I39" s="270"/>
      <c r="J39" s="270"/>
      <c r="K39" s="270"/>
      <c r="L39" s="272"/>
      <c r="M39" s="269" t="s">
        <v>31</v>
      </c>
      <c r="N39" s="270"/>
      <c r="O39" s="271"/>
      <c r="P39" s="272"/>
      <c r="Q39" s="144"/>
    </row>
    <row r="40" spans="1:17" ht="45" customHeight="1" x14ac:dyDescent="0.2">
      <c r="A40" s="144"/>
      <c r="B40" s="65" t="s">
        <v>135</v>
      </c>
      <c r="C40" s="259" t="s">
        <v>106</v>
      </c>
      <c r="D40" s="259"/>
      <c r="E40" s="259"/>
      <c r="F40" s="259"/>
      <c r="G40" s="259"/>
      <c r="H40" s="259" t="s">
        <v>107</v>
      </c>
      <c r="I40" s="259"/>
      <c r="J40" s="259"/>
      <c r="K40" s="259"/>
      <c r="L40" s="259"/>
      <c r="M40" s="445" t="s">
        <v>115</v>
      </c>
      <c r="N40" s="445"/>
      <c r="O40" s="445"/>
      <c r="P40" s="446"/>
      <c r="Q40" s="144"/>
    </row>
    <row r="41" spans="1:17" ht="41.25" customHeight="1" x14ac:dyDescent="0.2">
      <c r="A41" s="144"/>
      <c r="B41" s="37" t="s">
        <v>120</v>
      </c>
      <c r="C41" s="260" t="s">
        <v>106</v>
      </c>
      <c r="D41" s="260"/>
      <c r="E41" s="260"/>
      <c r="F41" s="260"/>
      <c r="G41" s="260"/>
      <c r="H41" s="260" t="s">
        <v>107</v>
      </c>
      <c r="I41" s="260"/>
      <c r="J41" s="260"/>
      <c r="K41" s="260"/>
      <c r="L41" s="260"/>
      <c r="M41" s="261" t="s">
        <v>115</v>
      </c>
      <c r="N41" s="261"/>
      <c r="O41" s="261"/>
      <c r="P41" s="262"/>
      <c r="Q41" s="144"/>
    </row>
    <row r="42" spans="1:17" ht="13.5" hidden="1" customHeight="1" x14ac:dyDescent="0.2">
      <c r="A42" s="144"/>
      <c r="B42" s="63"/>
      <c r="C42" s="443"/>
      <c r="D42" s="443"/>
      <c r="E42" s="443"/>
      <c r="F42" s="443"/>
      <c r="G42" s="443"/>
      <c r="H42" s="443"/>
      <c r="I42" s="443"/>
      <c r="J42" s="443"/>
      <c r="K42" s="443"/>
      <c r="L42" s="443"/>
      <c r="M42" s="443"/>
      <c r="N42" s="443"/>
      <c r="O42" s="443"/>
      <c r="P42" s="444"/>
      <c r="Q42" s="144"/>
    </row>
    <row r="43" spans="1:17" ht="12.75" hidden="1" customHeight="1" x14ac:dyDescent="0.2">
      <c r="A43" s="144"/>
      <c r="B43" s="63"/>
      <c r="C43" s="443"/>
      <c r="D43" s="443"/>
      <c r="E43" s="443"/>
      <c r="F43" s="443"/>
      <c r="G43" s="443"/>
      <c r="H43" s="443"/>
      <c r="I43" s="443"/>
      <c r="J43" s="443"/>
      <c r="K43" s="443"/>
      <c r="L43" s="443"/>
      <c r="M43" s="443"/>
      <c r="N43" s="443"/>
      <c r="O43" s="443"/>
      <c r="P43" s="444"/>
      <c r="Q43" s="144"/>
    </row>
    <row r="44" spans="1:17" ht="11.25" hidden="1" customHeight="1" thickBot="1" x14ac:dyDescent="0.25">
      <c r="A44" s="144"/>
      <c r="B44" s="40"/>
      <c r="C44" s="441"/>
      <c r="D44" s="441"/>
      <c r="E44" s="441"/>
      <c r="F44" s="441"/>
      <c r="G44" s="441"/>
      <c r="H44" s="441"/>
      <c r="I44" s="441"/>
      <c r="J44" s="441"/>
      <c r="K44" s="441"/>
      <c r="L44" s="441"/>
      <c r="M44" s="441"/>
      <c r="N44" s="441"/>
      <c r="O44" s="441"/>
      <c r="P44" s="442"/>
      <c r="Q44" s="144"/>
    </row>
    <row r="45" spans="1:17" ht="4.5" customHeight="1" thickBot="1" x14ac:dyDescent="0.25">
      <c r="A45" s="144"/>
      <c r="B45" s="41"/>
      <c r="C45" s="41"/>
      <c r="D45" s="41"/>
      <c r="E45" s="41"/>
      <c r="F45" s="41"/>
      <c r="G45" s="41"/>
      <c r="H45" s="41"/>
      <c r="I45" s="41"/>
      <c r="J45" s="41"/>
      <c r="K45" s="41"/>
      <c r="L45" s="41"/>
      <c r="M45" s="41"/>
      <c r="N45" s="41"/>
      <c r="O45" s="41"/>
      <c r="P45" s="41"/>
      <c r="Q45" s="144"/>
    </row>
    <row r="46" spans="1:17"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7" ht="4.5" customHeight="1" thickBot="1" x14ac:dyDescent="0.25">
      <c r="A47" s="144"/>
      <c r="B47" s="42"/>
      <c r="C47" s="34"/>
      <c r="D47" s="34"/>
      <c r="E47" s="34"/>
      <c r="F47" s="34"/>
      <c r="G47" s="34"/>
      <c r="H47" s="34"/>
      <c r="I47" s="34"/>
      <c r="J47" s="34"/>
      <c r="K47" s="34"/>
      <c r="L47" s="34"/>
      <c r="M47" s="34"/>
      <c r="N47" s="34"/>
      <c r="O47" s="34"/>
      <c r="P47" s="43"/>
      <c r="Q47" s="144"/>
    </row>
    <row r="48" spans="1:17"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ht="15.75" thickBot="1" x14ac:dyDescent="0.25">
      <c r="A49" s="144"/>
      <c r="B49" s="254"/>
      <c r="C49" s="48" t="s">
        <v>10</v>
      </c>
      <c r="D49" s="117"/>
      <c r="E49" s="117"/>
      <c r="F49" s="75">
        <f>RegistroCalculoActuarial!H10</f>
        <v>1</v>
      </c>
      <c r="G49" s="117"/>
      <c r="H49" s="117"/>
      <c r="I49" s="75">
        <f>RegistroCalculoActuarial!N10</f>
        <v>1</v>
      </c>
      <c r="J49" s="117"/>
      <c r="K49" s="117"/>
      <c r="L49" s="75">
        <f>RegistroCalculoActuarial!T10</f>
        <v>1</v>
      </c>
      <c r="M49" s="117"/>
      <c r="N49" s="117"/>
      <c r="O49" s="75">
        <f>RegistroCalculoActuarial!Z10</f>
        <v>1</v>
      </c>
      <c r="P49" s="75">
        <f>RegistroCalculoActuarial!AB10</f>
        <v>1</v>
      </c>
      <c r="Q49" s="144"/>
    </row>
    <row r="50" spans="1:17" ht="4.5" customHeight="1" thickBot="1" x14ac:dyDescent="0.25">
      <c r="A50" s="144"/>
      <c r="B50" s="50">
        <v>0.9</v>
      </c>
      <c r="C50" s="51"/>
      <c r="D50" s="52"/>
      <c r="E50" s="52"/>
      <c r="F50" s="52">
        <v>0.8</v>
      </c>
      <c r="G50" s="52">
        <v>0.8</v>
      </c>
      <c r="H50" s="52">
        <v>0.8</v>
      </c>
      <c r="I50" s="52">
        <v>0.8</v>
      </c>
      <c r="J50" s="52"/>
      <c r="K50" s="52"/>
      <c r="L50" s="52">
        <v>0.8</v>
      </c>
      <c r="M50" s="52"/>
      <c r="N50" s="52"/>
      <c r="O50" s="52">
        <v>0.8</v>
      </c>
      <c r="P50" s="52">
        <v>0.8</v>
      </c>
      <c r="Q50" s="144"/>
    </row>
    <row r="51" spans="1:17" ht="22.5" customHeight="1"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9" x14ac:dyDescent="0.2">
      <c r="A65" s="144"/>
      <c r="B65" s="228"/>
      <c r="C65" s="229"/>
      <c r="D65" s="229"/>
      <c r="E65" s="229"/>
      <c r="F65" s="229"/>
      <c r="G65" s="229"/>
      <c r="H65" s="229"/>
      <c r="I65" s="229"/>
      <c r="J65" s="229"/>
      <c r="K65" s="229"/>
      <c r="L65" s="229"/>
      <c r="M65" s="229"/>
      <c r="N65" s="229"/>
      <c r="O65" s="229"/>
      <c r="P65" s="230"/>
      <c r="Q65" s="144"/>
    </row>
    <row r="66" spans="1:19" x14ac:dyDescent="0.2">
      <c r="A66" s="144"/>
      <c r="B66" s="228"/>
      <c r="C66" s="229"/>
      <c r="D66" s="229"/>
      <c r="E66" s="229"/>
      <c r="F66" s="229"/>
      <c r="G66" s="229"/>
      <c r="H66" s="229"/>
      <c r="I66" s="229"/>
      <c r="J66" s="229"/>
      <c r="K66" s="229"/>
      <c r="L66" s="229"/>
      <c r="M66" s="229"/>
      <c r="N66" s="229"/>
      <c r="O66" s="229"/>
      <c r="P66" s="230"/>
      <c r="Q66" s="144"/>
    </row>
    <row r="67" spans="1:19" ht="13.5" thickBot="1" x14ac:dyDescent="0.25">
      <c r="A67" s="144"/>
      <c r="B67" s="231"/>
      <c r="C67" s="232"/>
      <c r="D67" s="232"/>
      <c r="E67" s="232"/>
      <c r="F67" s="232"/>
      <c r="G67" s="232"/>
      <c r="H67" s="232"/>
      <c r="I67" s="232"/>
      <c r="J67" s="232"/>
      <c r="K67" s="232"/>
      <c r="L67" s="232"/>
      <c r="M67" s="232"/>
      <c r="N67" s="232"/>
      <c r="O67" s="232"/>
      <c r="P67" s="233"/>
      <c r="Q67" s="144"/>
    </row>
    <row r="68" spans="1:19" s="6" customFormat="1" ht="4.5" customHeight="1" thickBot="1" x14ac:dyDescent="0.25">
      <c r="A68" s="234"/>
      <c r="B68" s="234"/>
      <c r="C68" s="234"/>
      <c r="D68" s="234"/>
      <c r="E68" s="234"/>
      <c r="F68" s="234"/>
      <c r="G68" s="234"/>
      <c r="H68" s="234"/>
      <c r="I68" s="234"/>
      <c r="J68" s="234"/>
      <c r="K68" s="234"/>
      <c r="L68" s="234"/>
      <c r="M68" s="234"/>
      <c r="N68" s="234"/>
      <c r="O68" s="234"/>
      <c r="P68" s="234"/>
      <c r="Q68" s="234"/>
      <c r="S68" s="64"/>
    </row>
    <row r="69" spans="1:19" ht="15" customHeight="1" x14ac:dyDescent="0.2">
      <c r="A69" s="144"/>
      <c r="B69" s="246" t="s">
        <v>5</v>
      </c>
      <c r="C69" s="438" t="s">
        <v>118</v>
      </c>
      <c r="D69" s="439"/>
      <c r="E69" s="439"/>
      <c r="F69" s="439"/>
      <c r="G69" s="439"/>
      <c r="H69" s="439"/>
      <c r="I69" s="439"/>
      <c r="J69" s="439"/>
      <c r="K69" s="439"/>
      <c r="L69" s="439"/>
      <c r="M69" s="439"/>
      <c r="N69" s="439"/>
      <c r="O69" s="439"/>
      <c r="P69" s="440"/>
      <c r="Q69" s="144"/>
      <c r="S69" s="27"/>
    </row>
    <row r="70" spans="1:19" ht="116.25" customHeight="1" x14ac:dyDescent="0.2">
      <c r="A70" s="144"/>
      <c r="B70" s="247"/>
      <c r="C70" s="435"/>
      <c r="D70" s="436"/>
      <c r="E70" s="436"/>
      <c r="F70" s="436"/>
      <c r="G70" s="436"/>
      <c r="H70" s="436"/>
      <c r="I70" s="436"/>
      <c r="J70" s="436"/>
      <c r="K70" s="436"/>
      <c r="L70" s="436"/>
      <c r="M70" s="436"/>
      <c r="N70" s="436"/>
      <c r="O70" s="436"/>
      <c r="P70" s="437"/>
      <c r="Q70" s="144"/>
      <c r="S70" s="27"/>
    </row>
    <row r="71" spans="1:19" ht="14.25" customHeight="1" x14ac:dyDescent="0.2">
      <c r="A71" s="144"/>
      <c r="B71" s="247"/>
      <c r="C71" s="432" t="s">
        <v>117</v>
      </c>
      <c r="D71" s="433"/>
      <c r="E71" s="433"/>
      <c r="F71" s="433"/>
      <c r="G71" s="433"/>
      <c r="H71" s="433"/>
      <c r="I71" s="433"/>
      <c r="J71" s="433"/>
      <c r="K71" s="433"/>
      <c r="L71" s="433"/>
      <c r="M71" s="433"/>
      <c r="N71" s="433"/>
      <c r="O71" s="433"/>
      <c r="P71" s="434"/>
      <c r="Q71" s="144"/>
      <c r="S71" s="27"/>
    </row>
    <row r="72" spans="1:19" ht="125.25" customHeight="1" thickBot="1" x14ac:dyDescent="0.25">
      <c r="A72" s="144"/>
      <c r="B72" s="248"/>
      <c r="C72" s="435"/>
      <c r="D72" s="436"/>
      <c r="E72" s="436"/>
      <c r="F72" s="436"/>
      <c r="G72" s="436"/>
      <c r="H72" s="436"/>
      <c r="I72" s="436"/>
      <c r="J72" s="436"/>
      <c r="K72" s="436"/>
      <c r="L72" s="436"/>
      <c r="M72" s="436"/>
      <c r="N72" s="436"/>
      <c r="O72" s="436"/>
      <c r="P72" s="437"/>
      <c r="Q72" s="144"/>
      <c r="S72" s="27"/>
    </row>
    <row r="73" spans="1:19" ht="30" customHeight="1" thickBot="1" x14ac:dyDescent="0.25">
      <c r="A73" s="144"/>
      <c r="B73" s="53" t="s">
        <v>62</v>
      </c>
      <c r="C73" s="238" t="s">
        <v>175</v>
      </c>
      <c r="D73" s="239"/>
      <c r="E73" s="239"/>
      <c r="F73" s="239"/>
      <c r="G73" s="239"/>
      <c r="H73" s="239"/>
      <c r="I73" s="239"/>
      <c r="J73" s="239"/>
      <c r="K73" s="239"/>
      <c r="L73" s="239"/>
      <c r="M73" s="239"/>
      <c r="N73" s="239"/>
      <c r="O73" s="239"/>
      <c r="P73" s="240"/>
      <c r="Q73" s="144"/>
    </row>
    <row r="74" spans="1:19" ht="27.75" customHeight="1" thickBot="1" x14ac:dyDescent="0.25">
      <c r="A74" s="144"/>
      <c r="B74" s="53" t="s">
        <v>75</v>
      </c>
      <c r="C74" s="241"/>
      <c r="D74" s="241"/>
      <c r="E74" s="241"/>
      <c r="F74" s="241"/>
      <c r="G74" s="241"/>
      <c r="H74" s="241"/>
      <c r="I74" s="241"/>
      <c r="J74" s="241"/>
      <c r="K74" s="241"/>
      <c r="L74" s="241"/>
      <c r="M74" s="241"/>
      <c r="N74" s="241"/>
      <c r="O74" s="241"/>
      <c r="P74" s="242"/>
      <c r="Q74" s="144"/>
    </row>
    <row r="77" spans="1:19" x14ac:dyDescent="0.2">
      <c r="C77" s="54"/>
    </row>
    <row r="78" spans="1:19" ht="18.600000000000001" hidden="1" customHeight="1" x14ac:dyDescent="0.2">
      <c r="C78" s="27">
        <v>2021</v>
      </c>
    </row>
    <row r="79" spans="1:19" ht="18.600000000000001" hidden="1" customHeight="1" x14ac:dyDescent="0.2">
      <c r="C79" s="27">
        <v>2022</v>
      </c>
    </row>
    <row r="85" s="55" customFormat="1" x14ac:dyDescent="0.2"/>
    <row r="86" s="55" customFormat="1" x14ac:dyDescent="0.2"/>
    <row r="87" s="55" customFormat="1" x14ac:dyDescent="0.2"/>
    <row r="88" s="55" customFormat="1" x14ac:dyDescent="0.2"/>
    <row r="89" s="55" customFormat="1" x14ac:dyDescent="0.2"/>
    <row r="90" s="55" customFormat="1" x14ac:dyDescent="0.2"/>
    <row r="91" s="55" customFormat="1" x14ac:dyDescent="0.2"/>
    <row r="92" s="55" customFormat="1" x14ac:dyDescent="0.2"/>
    <row r="93" s="55" customFormat="1" x14ac:dyDescent="0.2"/>
    <row r="94" s="55" customFormat="1" x14ac:dyDescent="0.2"/>
    <row r="95" s="55" customFormat="1" x14ac:dyDescent="0.2"/>
    <row r="96" s="55" customFormat="1" x14ac:dyDescent="0.2"/>
    <row r="97" spans="2:17" s="55" customFormat="1" x14ac:dyDescent="0.2"/>
    <row r="98" spans="2:17" s="55" customFormat="1" x14ac:dyDescent="0.2"/>
    <row r="99" spans="2:17" s="55" customFormat="1" x14ac:dyDescent="0.2">
      <c r="B99" s="55" t="s">
        <v>39</v>
      </c>
      <c r="C99" s="55" t="s">
        <v>38</v>
      </c>
      <c r="D99" s="55" t="s">
        <v>40</v>
      </c>
      <c r="Q99" s="57" t="s">
        <v>68</v>
      </c>
    </row>
    <row r="100" spans="2:17" s="55" customFormat="1" x14ac:dyDescent="0.2">
      <c r="B100" s="57" t="s">
        <v>41</v>
      </c>
      <c r="C100" s="57" t="s">
        <v>43</v>
      </c>
      <c r="D100" s="58" t="s">
        <v>86</v>
      </c>
      <c r="M100" s="57" t="s">
        <v>65</v>
      </c>
      <c r="Q100" s="57" t="s">
        <v>69</v>
      </c>
    </row>
    <row r="101" spans="2:17" s="55" customFormat="1" x14ac:dyDescent="0.2">
      <c r="B101" s="57" t="s">
        <v>77</v>
      </c>
      <c r="C101" s="57" t="s">
        <v>44</v>
      </c>
      <c r="D101" s="58" t="s">
        <v>87</v>
      </c>
      <c r="M101" s="57" t="s">
        <v>67</v>
      </c>
      <c r="Q101" s="57" t="s">
        <v>71</v>
      </c>
    </row>
    <row r="102" spans="2:17" s="55" customFormat="1" x14ac:dyDescent="0.2">
      <c r="B102" s="57" t="s">
        <v>42</v>
      </c>
      <c r="C102" s="57" t="s">
        <v>45</v>
      </c>
      <c r="D102" s="58" t="s">
        <v>88</v>
      </c>
      <c r="M102" s="57" t="s">
        <v>76</v>
      </c>
      <c r="Q102" s="57" t="s">
        <v>70</v>
      </c>
    </row>
    <row r="103" spans="2:17" s="55" customFormat="1" x14ac:dyDescent="0.2">
      <c r="C103" s="57" t="s">
        <v>46</v>
      </c>
      <c r="D103" s="58" t="s">
        <v>89</v>
      </c>
      <c r="M103" s="57"/>
      <c r="Q103" s="57" t="s">
        <v>72</v>
      </c>
    </row>
    <row r="104" spans="2:17" s="55" customFormat="1" x14ac:dyDescent="0.2">
      <c r="C104" s="57" t="s">
        <v>47</v>
      </c>
      <c r="D104" s="58" t="s">
        <v>90</v>
      </c>
      <c r="N104" s="55" t="s">
        <v>66</v>
      </c>
      <c r="Q104" s="57" t="s">
        <v>73</v>
      </c>
    </row>
    <row r="105" spans="2:17" s="55" customFormat="1" x14ac:dyDescent="0.2">
      <c r="C105" s="57" t="s">
        <v>48</v>
      </c>
      <c r="D105" s="58" t="s">
        <v>91</v>
      </c>
    </row>
    <row r="106" spans="2:17" s="55" customFormat="1" x14ac:dyDescent="0.2">
      <c r="C106" s="57" t="s">
        <v>49</v>
      </c>
      <c r="D106" s="58" t="s">
        <v>57</v>
      </c>
    </row>
    <row r="107" spans="2:17" s="55" customFormat="1" x14ac:dyDescent="0.2">
      <c r="D107" s="58" t="s">
        <v>56</v>
      </c>
    </row>
    <row r="108" spans="2:17" s="55" customFormat="1" x14ac:dyDescent="0.2">
      <c r="D108" s="58" t="s">
        <v>51</v>
      </c>
    </row>
    <row r="109" spans="2:17" s="55" customFormat="1" x14ac:dyDescent="0.2">
      <c r="D109" s="58" t="s">
        <v>50</v>
      </c>
      <c r="Q109" s="57">
        <v>2015</v>
      </c>
    </row>
    <row r="110" spans="2:17" s="55" customFormat="1" ht="12.75" customHeight="1" x14ac:dyDescent="0.2">
      <c r="D110" s="58" t="s">
        <v>53</v>
      </c>
      <c r="Q110" s="57">
        <v>2016</v>
      </c>
    </row>
    <row r="111" spans="2:17" s="55" customFormat="1" x14ac:dyDescent="0.2">
      <c r="D111" s="58" t="s">
        <v>52</v>
      </c>
      <c r="Q111" s="57">
        <v>2017</v>
      </c>
    </row>
    <row r="112" spans="2:17" s="55" customFormat="1" x14ac:dyDescent="0.2">
      <c r="D112" s="58" t="s">
        <v>54</v>
      </c>
      <c r="Q112" s="57">
        <v>2018</v>
      </c>
    </row>
    <row r="113" spans="2:4" s="55" customFormat="1" x14ac:dyDescent="0.2">
      <c r="D113" s="58" t="s">
        <v>92</v>
      </c>
    </row>
    <row r="114" spans="2:4" s="55" customFormat="1" x14ac:dyDescent="0.2">
      <c r="D114" s="58" t="s">
        <v>79</v>
      </c>
    </row>
    <row r="115" spans="2:4" s="55" customFormat="1" x14ac:dyDescent="0.2">
      <c r="B115" s="59"/>
      <c r="D115" s="58" t="s">
        <v>80</v>
      </c>
    </row>
    <row r="116" spans="2:4" s="55" customFormat="1" x14ac:dyDescent="0.2">
      <c r="B116" s="59"/>
      <c r="D116" s="58" t="s">
        <v>78</v>
      </c>
    </row>
    <row r="117" spans="2:4" s="55" customFormat="1" x14ac:dyDescent="0.2">
      <c r="B117" s="59"/>
      <c r="D117" s="58" t="s">
        <v>93</v>
      </c>
    </row>
    <row r="118" spans="2:4" s="55" customFormat="1" x14ac:dyDescent="0.2">
      <c r="B118" s="59"/>
      <c r="D118" s="58" t="s">
        <v>94</v>
      </c>
    </row>
    <row r="119" spans="2:4" s="55" customFormat="1" x14ac:dyDescent="0.2">
      <c r="B119" s="59"/>
      <c r="D119" s="58" t="s">
        <v>95</v>
      </c>
    </row>
    <row r="120" spans="2:4" s="55" customFormat="1" x14ac:dyDescent="0.2">
      <c r="B120" s="59"/>
      <c r="D120" s="58" t="s">
        <v>96</v>
      </c>
    </row>
    <row r="121" spans="2:4" s="55" customFormat="1" x14ac:dyDescent="0.2">
      <c r="B121" s="59"/>
      <c r="D121" s="58" t="s">
        <v>97</v>
      </c>
    </row>
    <row r="122" spans="2:4" s="55" customFormat="1" x14ac:dyDescent="0.2">
      <c r="B122" s="60"/>
      <c r="D122" s="58" t="s">
        <v>98</v>
      </c>
    </row>
    <row r="123" spans="2:4" s="55" customFormat="1" x14ac:dyDescent="0.2">
      <c r="B123" s="60"/>
      <c r="D123" s="58" t="s">
        <v>99</v>
      </c>
    </row>
    <row r="124" spans="2:4" s="55" customFormat="1" x14ac:dyDescent="0.2">
      <c r="D124" s="58" t="s">
        <v>100</v>
      </c>
    </row>
    <row r="125" spans="2:4" s="55" customFormat="1" x14ac:dyDescent="0.2">
      <c r="B125" s="60"/>
      <c r="D125" s="58" t="s">
        <v>55</v>
      </c>
    </row>
    <row r="126" spans="2:4" s="55" customFormat="1" x14ac:dyDescent="0.2">
      <c r="B126" s="60"/>
    </row>
    <row r="127" spans="2:4" s="55" customFormat="1" x14ac:dyDescent="0.2">
      <c r="B127" s="60"/>
    </row>
    <row r="128" spans="2:4" s="55" customFormat="1" x14ac:dyDescent="0.2">
      <c r="B128" s="60"/>
    </row>
    <row r="129" spans="2:2" s="55" customFormat="1" x14ac:dyDescent="0.2">
      <c r="B129" s="165" t="s">
        <v>225</v>
      </c>
    </row>
    <row r="130" spans="2:2" s="55" customFormat="1" x14ac:dyDescent="0.2">
      <c r="B130" s="165" t="s">
        <v>226</v>
      </c>
    </row>
    <row r="131" spans="2:2" s="55" customFormat="1" x14ac:dyDescent="0.2">
      <c r="B131" s="165" t="s">
        <v>227</v>
      </c>
    </row>
    <row r="132" spans="2:2" s="55" customFormat="1" x14ac:dyDescent="0.2">
      <c r="B132" s="165" t="s">
        <v>228</v>
      </c>
    </row>
    <row r="133" spans="2:2" s="55" customFormat="1" x14ac:dyDescent="0.2">
      <c r="B133" s="166" t="s">
        <v>229</v>
      </c>
    </row>
    <row r="134" spans="2:2" s="28" customFormat="1" x14ac:dyDescent="0.2">
      <c r="B134" s="61"/>
    </row>
    <row r="135" spans="2:2" s="28" customFormat="1" x14ac:dyDescent="0.2">
      <c r="B135" s="61"/>
    </row>
    <row r="136" spans="2:2" s="28" customFormat="1" x14ac:dyDescent="0.2">
      <c r="B136" s="61"/>
    </row>
    <row r="137" spans="2:2" s="28" customFormat="1" x14ac:dyDescent="0.2">
      <c r="B137" s="61"/>
    </row>
    <row r="138" spans="2:2" s="28" customFormat="1" x14ac:dyDescent="0.2">
      <c r="B138" s="61"/>
    </row>
    <row r="139" spans="2:2" s="28" customFormat="1" x14ac:dyDescent="0.2">
      <c r="B139" s="61"/>
    </row>
    <row r="140" spans="2:2" s="28" customFormat="1" x14ac:dyDescent="0.2">
      <c r="B140" s="61"/>
    </row>
    <row r="141" spans="2:2" s="28" customFormat="1" x14ac:dyDescent="0.2">
      <c r="B141" s="61"/>
    </row>
    <row r="142" spans="2:2" s="28" customFormat="1" x14ac:dyDescent="0.2">
      <c r="B142" s="61"/>
    </row>
    <row r="143" spans="2:2" s="28" customFormat="1" x14ac:dyDescent="0.2">
      <c r="B143" s="61"/>
    </row>
    <row r="144" spans="2:2" s="28" customFormat="1" x14ac:dyDescent="0.2">
      <c r="B144" s="61"/>
    </row>
    <row r="145" spans="2:2" x14ac:dyDescent="0.2">
      <c r="B145" s="62"/>
    </row>
    <row r="146" spans="2:2" x14ac:dyDescent="0.2">
      <c r="B146" s="62"/>
    </row>
    <row r="147" spans="2:2" x14ac:dyDescent="0.2">
      <c r="B147" s="62"/>
    </row>
    <row r="148" spans="2:2" x14ac:dyDescent="0.2">
      <c r="B148" s="62"/>
    </row>
    <row r="149" spans="2:2" x14ac:dyDescent="0.2">
      <c r="B149" s="62"/>
    </row>
    <row r="150" spans="2:2" x14ac:dyDescent="0.2">
      <c r="B150" s="62"/>
    </row>
    <row r="151" spans="2:2" x14ac:dyDescent="0.2">
      <c r="B151" s="62"/>
    </row>
    <row r="152" spans="2:2" x14ac:dyDescent="0.2">
      <c r="B152" s="62"/>
    </row>
    <row r="153" spans="2:2" x14ac:dyDescent="0.2">
      <c r="B153" s="62"/>
    </row>
    <row r="154" spans="2:2" x14ac:dyDescent="0.2">
      <c r="B154" s="62"/>
    </row>
    <row r="155" spans="2:2" x14ac:dyDescent="0.2">
      <c r="B155" s="62"/>
    </row>
    <row r="156" spans="2:2" x14ac:dyDescent="0.2">
      <c r="B156" s="62"/>
    </row>
    <row r="157" spans="2:2" x14ac:dyDescent="0.2">
      <c r="B157" s="62"/>
    </row>
    <row r="158" spans="2:2" x14ac:dyDescent="0.2">
      <c r="B158" s="62"/>
    </row>
    <row r="159" spans="2:2" x14ac:dyDescent="0.2">
      <c r="B159" s="62"/>
    </row>
    <row r="160" spans="2:2" x14ac:dyDescent="0.2">
      <c r="B160" s="62"/>
    </row>
    <row r="161" spans="2:2" x14ac:dyDescent="0.2">
      <c r="B161" s="62"/>
    </row>
    <row r="162" spans="2:2" x14ac:dyDescent="0.2">
      <c r="B162" s="62"/>
    </row>
    <row r="163" spans="2:2" x14ac:dyDescent="0.2">
      <c r="B163" s="62"/>
    </row>
    <row r="164" spans="2:2" x14ac:dyDescent="0.2">
      <c r="B164" s="62"/>
    </row>
    <row r="165" spans="2:2" x14ac:dyDescent="0.2">
      <c r="B165" s="62"/>
    </row>
    <row r="166" spans="2:2" x14ac:dyDescent="0.2">
      <c r="B166" s="62"/>
    </row>
    <row r="167" spans="2:2" x14ac:dyDescent="0.2">
      <c r="B167" s="62"/>
    </row>
    <row r="168" spans="2:2" x14ac:dyDescent="0.2">
      <c r="B168" s="62"/>
    </row>
    <row r="169" spans="2:2" x14ac:dyDescent="0.2">
      <c r="B169" s="62"/>
    </row>
    <row r="170" spans="2:2" x14ac:dyDescent="0.2">
      <c r="B170" s="62"/>
    </row>
    <row r="171" spans="2:2" x14ac:dyDescent="0.2">
      <c r="B171" s="62"/>
    </row>
    <row r="172" spans="2:2" x14ac:dyDescent="0.2">
      <c r="B172" s="62"/>
    </row>
    <row r="173" spans="2:2" x14ac:dyDescent="0.2">
      <c r="B173" s="62"/>
    </row>
    <row r="174" spans="2:2" x14ac:dyDescent="0.2">
      <c r="B174" s="62"/>
    </row>
    <row r="175" spans="2:2" x14ac:dyDescent="0.2">
      <c r="B175" s="62"/>
    </row>
    <row r="176" spans="2:2" x14ac:dyDescent="0.2">
      <c r="B176" s="62"/>
    </row>
  </sheetData>
  <sheetProtection sheet="1"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4:P74"/>
    <mergeCell ref="B69:B72"/>
    <mergeCell ref="C69:P69"/>
    <mergeCell ref="C70:P70"/>
    <mergeCell ref="C44:G44"/>
    <mergeCell ref="H44:L44"/>
    <mergeCell ref="M44:P44"/>
    <mergeCell ref="B46:P46"/>
    <mergeCell ref="B48:B49"/>
    <mergeCell ref="B51:P51"/>
    <mergeCell ref="C71:P71"/>
    <mergeCell ref="C72:P72"/>
    <mergeCell ref="B52:P67"/>
    <mergeCell ref="A68:Q68"/>
    <mergeCell ref="C73:P73"/>
  </mergeCells>
  <conditionalFormatting sqref="F49">
    <cfRule type="cellIs" dxfId="124" priority="22" stopIfTrue="1" operator="equal">
      <formula>"0"</formula>
    </cfRule>
    <cfRule type="cellIs" dxfId="123" priority="23" stopIfTrue="1" operator="lessThanOrEqual">
      <formula>$S$5</formula>
    </cfRule>
    <cfRule type="cellIs" dxfId="122" priority="24" stopIfTrue="1" operator="greaterThanOrEqual">
      <formula>$S$2</formula>
    </cfRule>
    <cfRule type="cellIs" dxfId="121" priority="25" stopIfTrue="1" operator="between">
      <formula>$S$4</formula>
      <formula>$S$3</formula>
    </cfRule>
  </conditionalFormatting>
  <conditionalFormatting sqref="F49">
    <cfRule type="cellIs" dxfId="120" priority="21" stopIfTrue="1" operator="equal">
      <formula>" "</formula>
    </cfRule>
  </conditionalFormatting>
  <conditionalFormatting sqref="I49">
    <cfRule type="cellIs" dxfId="119" priority="17" stopIfTrue="1" operator="equal">
      <formula>"0"</formula>
    </cfRule>
    <cfRule type="cellIs" dxfId="118" priority="18" stopIfTrue="1" operator="lessThanOrEqual">
      <formula>$S$5</formula>
    </cfRule>
    <cfRule type="cellIs" dxfId="117" priority="19" stopIfTrue="1" operator="greaterThanOrEqual">
      <formula>$S$2</formula>
    </cfRule>
    <cfRule type="cellIs" dxfId="116" priority="20" stopIfTrue="1" operator="between">
      <formula>$S$4</formula>
      <formula>$S$3</formula>
    </cfRule>
  </conditionalFormatting>
  <conditionalFormatting sqref="I49">
    <cfRule type="cellIs" dxfId="115" priority="16" stopIfTrue="1" operator="equal">
      <formula>" "</formula>
    </cfRule>
  </conditionalFormatting>
  <conditionalFormatting sqref="L49">
    <cfRule type="cellIs" dxfId="114" priority="12" stopIfTrue="1" operator="equal">
      <formula>"0"</formula>
    </cfRule>
    <cfRule type="cellIs" dxfId="113" priority="13" stopIfTrue="1" operator="lessThanOrEqual">
      <formula>$S$5</formula>
    </cfRule>
    <cfRule type="cellIs" dxfId="112" priority="14" stopIfTrue="1" operator="greaterThanOrEqual">
      <formula>$S$2</formula>
    </cfRule>
    <cfRule type="cellIs" dxfId="111" priority="15" stopIfTrue="1" operator="between">
      <formula>$S$4</formula>
      <formula>$S$3</formula>
    </cfRule>
  </conditionalFormatting>
  <conditionalFormatting sqref="L49">
    <cfRule type="cellIs" dxfId="110" priority="11" stopIfTrue="1" operator="equal">
      <formula>" "</formula>
    </cfRule>
  </conditionalFormatting>
  <conditionalFormatting sqref="O49">
    <cfRule type="cellIs" dxfId="109" priority="7" stopIfTrue="1" operator="equal">
      <formula>"0"</formula>
    </cfRule>
    <cfRule type="cellIs" dxfId="108" priority="8" stopIfTrue="1" operator="lessThanOrEqual">
      <formula>$S$5</formula>
    </cfRule>
    <cfRule type="cellIs" dxfId="107" priority="9" stopIfTrue="1" operator="greaterThanOrEqual">
      <formula>$S$2</formula>
    </cfRule>
    <cfRule type="cellIs" dxfId="106" priority="10" stopIfTrue="1" operator="between">
      <formula>$S$4</formula>
      <formula>$S$3</formula>
    </cfRule>
  </conditionalFormatting>
  <conditionalFormatting sqref="O49">
    <cfRule type="cellIs" dxfId="105" priority="6" stopIfTrue="1" operator="equal">
      <formula>" "</formula>
    </cfRule>
  </conditionalFormatting>
  <conditionalFormatting sqref="P49">
    <cfRule type="cellIs" dxfId="104" priority="2" stopIfTrue="1" operator="equal">
      <formula>"0"</formula>
    </cfRule>
    <cfRule type="cellIs" dxfId="103" priority="3" stopIfTrue="1" operator="lessThanOrEqual">
      <formula>$S$5</formula>
    </cfRule>
    <cfRule type="cellIs" dxfId="102" priority="4" stopIfTrue="1" operator="greaterThanOrEqual">
      <formula>$S$2</formula>
    </cfRule>
    <cfRule type="cellIs" dxfId="101" priority="5" stopIfTrue="1" operator="between">
      <formula>$S$4</formula>
      <formula>$S$3</formula>
    </cfRule>
  </conditionalFormatting>
  <conditionalFormatting sqref="P49">
    <cfRule type="cellIs" dxfId="10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sheetPr>
  <dimension ref="A1:AN12"/>
  <sheetViews>
    <sheetView showGridLines="0" zoomScale="70" zoomScaleNormal="70" workbookViewId="0">
      <selection sqref="A1:A4"/>
    </sheetView>
  </sheetViews>
  <sheetFormatPr baseColWidth="10" defaultColWidth="9.140625" defaultRowHeight="30" customHeight="1" x14ac:dyDescent="0.2"/>
  <cols>
    <col min="1" max="1" width="28.5703125" style="5" customWidth="1"/>
    <col min="2" max="2" width="27" style="4" bestFit="1" customWidth="1"/>
    <col min="3" max="6" width="10.7109375" style="4" hidden="1" customWidth="1"/>
    <col min="7" max="8" width="12.7109375" style="4" customWidth="1"/>
    <col min="9" max="12" width="10.7109375" style="4" hidden="1" customWidth="1"/>
    <col min="13" max="14" width="12.7109375" style="4" customWidth="1"/>
    <col min="15" max="18" width="10.7109375" style="4" hidden="1" customWidth="1"/>
    <col min="19" max="20" width="12.7109375" style="4" customWidth="1"/>
    <col min="21" max="24" width="10.7109375" style="4" hidden="1" customWidth="1"/>
    <col min="25" max="28" width="12.7109375" style="4" customWidth="1"/>
    <col min="29" max="29" width="14.7109375" style="4" customWidth="1"/>
    <col min="30" max="30" width="19.42578125" style="4" customWidth="1"/>
    <col min="31" max="31" width="27.5703125" style="4" bestFit="1" customWidth="1"/>
    <col min="32" max="32" width="9.140625" style="4" hidden="1" customWidth="1"/>
    <col min="33" max="33" width="15.85546875" style="4" hidden="1" customWidth="1"/>
    <col min="34" max="16384" width="9.140625" style="4"/>
  </cols>
  <sheetData>
    <row r="1" spans="1:40" ht="30" customHeight="1" x14ac:dyDescent="0.25">
      <c r="A1" s="410"/>
      <c r="B1" s="413" t="s">
        <v>58</v>
      </c>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5"/>
      <c r="AD1" s="472" t="s">
        <v>190</v>
      </c>
      <c r="AE1" s="473"/>
      <c r="AF1" s="474"/>
      <c r="AG1" s="71">
        <v>0.9</v>
      </c>
      <c r="AH1" s="1"/>
      <c r="AI1" s="1"/>
      <c r="AJ1" s="1"/>
      <c r="AK1" s="1"/>
      <c r="AL1" s="1"/>
      <c r="AM1" s="2"/>
      <c r="AN1" s="3"/>
    </row>
    <row r="2" spans="1:40" s="6" customFormat="1" ht="30" customHeight="1" x14ac:dyDescent="0.25">
      <c r="A2" s="411"/>
      <c r="B2" s="314" t="s">
        <v>81</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6"/>
      <c r="AD2" s="475" t="s">
        <v>191</v>
      </c>
      <c r="AE2" s="476"/>
      <c r="AF2" s="477"/>
      <c r="AG2" s="113">
        <v>0.89999899999999999</v>
      </c>
      <c r="AH2" s="8"/>
      <c r="AI2" s="8"/>
      <c r="AJ2" s="8"/>
      <c r="AK2" s="8"/>
      <c r="AL2" s="8"/>
      <c r="AM2" s="7"/>
      <c r="AN2" s="9"/>
    </row>
    <row r="3" spans="1:40" s="6" customFormat="1" ht="30" customHeight="1" x14ac:dyDescent="0.25">
      <c r="A3" s="411"/>
      <c r="B3" s="314" t="s">
        <v>82</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6"/>
      <c r="AD3" s="475" t="s">
        <v>192</v>
      </c>
      <c r="AE3" s="476"/>
      <c r="AF3" s="477"/>
      <c r="AG3" s="111">
        <v>0.85</v>
      </c>
      <c r="AH3" s="8"/>
      <c r="AI3" s="8"/>
      <c r="AJ3" s="8"/>
      <c r="AK3" s="8"/>
      <c r="AL3" s="8"/>
      <c r="AM3" s="7"/>
      <c r="AN3" s="9"/>
    </row>
    <row r="4" spans="1:40" s="6" customFormat="1" ht="30" customHeight="1" thickBot="1" x14ac:dyDescent="0.3">
      <c r="A4" s="412"/>
      <c r="B4" s="416" t="s">
        <v>83</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8"/>
      <c r="AD4" s="478" t="s">
        <v>209</v>
      </c>
      <c r="AE4" s="479"/>
      <c r="AF4" s="480"/>
      <c r="AG4" s="112">
        <v>0.84999899999999995</v>
      </c>
      <c r="AH4" s="10"/>
      <c r="AI4" s="10"/>
      <c r="AJ4" s="10"/>
      <c r="AK4" s="10"/>
      <c r="AL4" s="10"/>
      <c r="AM4" s="7"/>
      <c r="AN4" s="9"/>
    </row>
    <row r="5" spans="1:40" s="6" customFormat="1" ht="18" x14ac:dyDescent="0.25">
      <c r="A5" s="11"/>
      <c r="B5" s="9"/>
      <c r="C5" s="12"/>
      <c r="D5" s="12"/>
      <c r="E5" s="12"/>
      <c r="F5" s="12"/>
      <c r="G5" s="12"/>
      <c r="H5" s="12"/>
      <c r="I5" s="12"/>
      <c r="J5" s="12"/>
      <c r="K5" s="12"/>
      <c r="L5" s="12"/>
      <c r="M5" s="12"/>
      <c r="N5" s="12"/>
      <c r="O5" s="12"/>
      <c r="P5" s="12"/>
      <c r="Q5" s="12"/>
      <c r="R5" s="12"/>
      <c r="S5" s="12"/>
      <c r="T5" s="12"/>
      <c r="U5" s="12"/>
      <c r="V5" s="12"/>
      <c r="W5" s="12"/>
      <c r="X5" s="12"/>
      <c r="Y5" s="12"/>
      <c r="Z5" s="12"/>
      <c r="AA5" s="12"/>
      <c r="AB5" s="12"/>
      <c r="AC5" s="13"/>
      <c r="AD5" s="13"/>
      <c r="AE5" s="13"/>
      <c r="AF5" s="10"/>
      <c r="AG5" s="10"/>
      <c r="AH5" s="10"/>
      <c r="AI5" s="10"/>
      <c r="AJ5" s="10"/>
      <c r="AK5" s="10"/>
      <c r="AL5" s="10"/>
      <c r="AM5" s="7"/>
      <c r="AN5" s="9"/>
    </row>
    <row r="6" spans="1:40" s="17" customFormat="1" ht="24.75" customHeight="1" x14ac:dyDescent="0.2">
      <c r="A6" s="23" t="s">
        <v>0</v>
      </c>
      <c r="C6" s="471" t="str">
        <f>+OtrasSolicitudes!C12:P12</f>
        <v>ACTUACIONES Y AUTORIZACIONES ADMINISTRATIVAS</v>
      </c>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row>
    <row r="7" spans="1:40" s="6" customFormat="1" ht="11.25" customHeight="1" thickBot="1" x14ac:dyDescent="0.25">
      <c r="A7" s="14"/>
    </row>
    <row r="8" spans="1:40" s="21" customFormat="1" ht="30" customHeight="1" x14ac:dyDescent="0.2">
      <c r="A8" s="420" t="s">
        <v>84</v>
      </c>
      <c r="B8" s="309" t="s">
        <v>32</v>
      </c>
      <c r="C8" s="469" t="s">
        <v>113</v>
      </c>
      <c r="D8" s="318"/>
      <c r="E8" s="318"/>
      <c r="F8" s="318"/>
      <c r="G8" s="318"/>
      <c r="H8" s="318"/>
      <c r="I8" s="318"/>
      <c r="J8" s="318"/>
      <c r="K8" s="318"/>
      <c r="L8" s="318"/>
      <c r="M8" s="318"/>
      <c r="N8" s="318"/>
      <c r="O8" s="318"/>
      <c r="P8" s="318"/>
      <c r="Q8" s="318"/>
      <c r="R8" s="318"/>
      <c r="S8" s="318"/>
      <c r="T8" s="318"/>
      <c r="U8" s="318"/>
      <c r="V8" s="318"/>
      <c r="W8" s="318"/>
      <c r="X8" s="318"/>
      <c r="Y8" s="318"/>
      <c r="Z8" s="318"/>
      <c r="AA8" s="318"/>
      <c r="AB8" s="470"/>
      <c r="AC8" s="483" t="s">
        <v>85</v>
      </c>
      <c r="AD8" s="483"/>
      <c r="AE8" s="484"/>
    </row>
    <row r="9" spans="1:40" s="20" customFormat="1" ht="30" customHeight="1" thickBot="1" x14ac:dyDescent="0.25">
      <c r="A9" s="467"/>
      <c r="B9" s="468"/>
      <c r="C9" s="114" t="s">
        <v>137</v>
      </c>
      <c r="D9" s="137" t="s">
        <v>125</v>
      </c>
      <c r="E9" s="69" t="s">
        <v>138</v>
      </c>
      <c r="F9" s="137" t="s">
        <v>125</v>
      </c>
      <c r="G9" s="69" t="s">
        <v>203</v>
      </c>
      <c r="H9" s="137" t="s">
        <v>125</v>
      </c>
      <c r="I9" s="69" t="s">
        <v>140</v>
      </c>
      <c r="J9" s="137" t="s">
        <v>125</v>
      </c>
      <c r="K9" s="69" t="s">
        <v>141</v>
      </c>
      <c r="L9" s="137" t="s">
        <v>125</v>
      </c>
      <c r="M9" s="69" t="s">
        <v>204</v>
      </c>
      <c r="N9" s="137" t="s">
        <v>125</v>
      </c>
      <c r="O9" s="69" t="s">
        <v>143</v>
      </c>
      <c r="P9" s="137" t="s">
        <v>125</v>
      </c>
      <c r="Q9" s="69">
        <v>11</v>
      </c>
      <c r="R9" s="137" t="s">
        <v>125</v>
      </c>
      <c r="S9" s="69" t="s">
        <v>205</v>
      </c>
      <c r="T9" s="137" t="s">
        <v>125</v>
      </c>
      <c r="U9" s="69" t="s">
        <v>146</v>
      </c>
      <c r="V9" s="137" t="s">
        <v>125</v>
      </c>
      <c r="W9" s="69" t="s">
        <v>147</v>
      </c>
      <c r="X9" s="137" t="s">
        <v>125</v>
      </c>
      <c r="Y9" s="69" t="s">
        <v>206</v>
      </c>
      <c r="Z9" s="137" t="s">
        <v>125</v>
      </c>
      <c r="AA9" s="149" t="s">
        <v>10</v>
      </c>
      <c r="AB9" s="138" t="s">
        <v>112</v>
      </c>
      <c r="AC9" s="485"/>
      <c r="AD9" s="485"/>
      <c r="AE9" s="486"/>
    </row>
    <row r="10" spans="1:40" s="6" customFormat="1" ht="81" customHeight="1" thickBot="1" x14ac:dyDescent="0.25">
      <c r="A10" s="481" t="s">
        <v>111</v>
      </c>
      <c r="B10" s="115" t="str">
        <f>+SolicitudCalculoActuarial!B40</f>
        <v>Número de solicitudes de cálculos actuariales tramitados dentro de los 90 días hábiles</v>
      </c>
      <c r="C10" s="134"/>
      <c r="D10" s="312" t="str">
        <f>IF(C10&lt;=1," ",C10/C11)</f>
        <v xml:space="preserve"> </v>
      </c>
      <c r="E10" s="134"/>
      <c r="F10" s="312" t="str">
        <f>IF(E10&lt;=1," ",E10/E11)</f>
        <v xml:space="preserve"> </v>
      </c>
      <c r="G10" s="135">
        <v>147</v>
      </c>
      <c r="H10" s="312">
        <f>IF(G10&lt;=1," ",G10/G11)</f>
        <v>1</v>
      </c>
      <c r="I10" s="134"/>
      <c r="J10" s="312" t="str">
        <f>IF(I10&lt;=1," ",I10/I11)</f>
        <v xml:space="preserve"> </v>
      </c>
      <c r="K10" s="134"/>
      <c r="L10" s="312" t="str">
        <f>IF(K10&lt;=1," ",K10/K11)</f>
        <v xml:space="preserve"> </v>
      </c>
      <c r="M10" s="135">
        <v>125</v>
      </c>
      <c r="N10" s="312">
        <f>IF(M10&lt;=1," ",M10/M11)</f>
        <v>1</v>
      </c>
      <c r="O10" s="134"/>
      <c r="P10" s="312" t="str">
        <f>IF(O10&lt;=1," ",O10/O11)</f>
        <v xml:space="preserve"> </v>
      </c>
      <c r="Q10" s="134"/>
      <c r="R10" s="312" t="str">
        <f>IF(Q10&lt;=1," ",Q10/Q11)</f>
        <v xml:space="preserve"> </v>
      </c>
      <c r="S10" s="135">
        <v>17</v>
      </c>
      <c r="T10" s="312">
        <f>IF(S10&lt;=1," ",S10/S11)</f>
        <v>1</v>
      </c>
      <c r="U10" s="134"/>
      <c r="V10" s="312" t="str">
        <f>IF(U10&lt;=1," ",U10/U11)</f>
        <v xml:space="preserve"> </v>
      </c>
      <c r="W10" s="134"/>
      <c r="X10" s="312" t="str">
        <f>IF(W10&lt;=1," ",W10/W11)</f>
        <v xml:space="preserve"> </v>
      </c>
      <c r="Y10" s="135">
        <v>2</v>
      </c>
      <c r="Z10" s="312">
        <f>IF(Y10&lt;=1," ",Y10/Y11)</f>
        <v>1</v>
      </c>
      <c r="AA10" s="136">
        <f>C10+E10+G10+I10+K10+M10+O10+Q10+S10+U10+W10+Y10</f>
        <v>291</v>
      </c>
      <c r="AB10" s="312">
        <f>IF(AA10&lt;=1," ",AA10/AA11)</f>
        <v>1</v>
      </c>
      <c r="AC10" s="463"/>
      <c r="AD10" s="463"/>
      <c r="AE10" s="464"/>
    </row>
    <row r="11" spans="1:40" s="6" customFormat="1" ht="83.25" customHeight="1" thickBot="1" x14ac:dyDescent="0.25">
      <c r="A11" s="482"/>
      <c r="B11" s="116" t="str">
        <f>+SolicitudCalculoActuarial!B41</f>
        <v>Total de solicitudes recibidas que se deben atender en el periodo evaluado</v>
      </c>
      <c r="C11" s="131"/>
      <c r="D11" s="313"/>
      <c r="E11" s="131"/>
      <c r="F11" s="313"/>
      <c r="G11" s="132">
        <v>147</v>
      </c>
      <c r="H11" s="313"/>
      <c r="I11" s="131"/>
      <c r="J11" s="313"/>
      <c r="K11" s="131"/>
      <c r="L11" s="313"/>
      <c r="M11" s="132">
        <v>125</v>
      </c>
      <c r="N11" s="313"/>
      <c r="O11" s="131"/>
      <c r="P11" s="313"/>
      <c r="Q11" s="131"/>
      <c r="R11" s="313"/>
      <c r="S11" s="132">
        <v>17</v>
      </c>
      <c r="T11" s="313"/>
      <c r="U11" s="131"/>
      <c r="V11" s="313"/>
      <c r="W11" s="131"/>
      <c r="X11" s="313"/>
      <c r="Y11" s="132">
        <v>2</v>
      </c>
      <c r="Z11" s="313"/>
      <c r="AA11" s="133">
        <f>C11+E11+G11+I11+K11+M11+O11+Q11+S11+U11+W11+Y11</f>
        <v>291</v>
      </c>
      <c r="AB11" s="313"/>
      <c r="AC11" s="465"/>
      <c r="AD11" s="465"/>
      <c r="AE11" s="466"/>
    </row>
    <row r="12" spans="1:40" ht="30" customHeight="1" x14ac:dyDescent="0.2">
      <c r="B12" s="2"/>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sheetData>
  <sheetProtection password="E09B" sheet="1" formatColumns="0" formatRows="0"/>
  <mergeCells count="29">
    <mergeCell ref="A10:A11"/>
    <mergeCell ref="X10:X11"/>
    <mergeCell ref="P10:P11"/>
    <mergeCell ref="R10:R11"/>
    <mergeCell ref="H10:H11"/>
    <mergeCell ref="A8:A9"/>
    <mergeCell ref="B8:B9"/>
    <mergeCell ref="A1:A4"/>
    <mergeCell ref="B1:AC1"/>
    <mergeCell ref="B4:AC4"/>
    <mergeCell ref="C8:AB8"/>
    <mergeCell ref="C6:AE6"/>
    <mergeCell ref="AD1:AF1"/>
    <mergeCell ref="AD2:AF2"/>
    <mergeCell ref="AD3:AF3"/>
    <mergeCell ref="AD4:AF4"/>
    <mergeCell ref="AC8:AE9"/>
    <mergeCell ref="D10:D11"/>
    <mergeCell ref="B2:AC2"/>
    <mergeCell ref="AB10:AB11"/>
    <mergeCell ref="J10:J11"/>
    <mergeCell ref="L10:L11"/>
    <mergeCell ref="N10:N11"/>
    <mergeCell ref="AC10:AE11"/>
    <mergeCell ref="B3:AC3"/>
    <mergeCell ref="Z10:Z11"/>
    <mergeCell ref="F10:F11"/>
    <mergeCell ref="T10:T11"/>
    <mergeCell ref="V10:V11"/>
  </mergeCells>
  <pageMargins left="0.75" right="0.75" top="1" bottom="1" header="0" footer="0"/>
  <pageSetup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6"/>
  <sheetViews>
    <sheetView topLeftCell="A18" zoomScaleNormal="100" workbookViewId="0">
      <selection activeCell="A32" sqref="A32"/>
    </sheetView>
  </sheetViews>
  <sheetFormatPr baseColWidth="10" defaultColWidth="9.140625" defaultRowHeight="12.75" x14ac:dyDescent="0.2"/>
  <cols>
    <col min="1" max="1" width="0.7109375" style="27" customWidth="1"/>
    <col min="2" max="2" width="30" style="27" customWidth="1"/>
    <col min="3" max="3" width="16.85546875" style="27" customWidth="1"/>
    <col min="4" max="15" width="8.7109375" style="27" customWidth="1"/>
    <col min="16" max="16" width="12.140625" style="27" customWidth="1"/>
    <col min="17" max="18" width="11.7109375" style="27" customWidth="1"/>
    <col min="19" max="19" width="11.42578125" style="55" hidden="1" customWidth="1"/>
    <col min="20" max="16384" width="9.140625" style="27"/>
  </cols>
  <sheetData>
    <row r="1" spans="1:19" ht="4.5"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28">
        <v>0.85</v>
      </c>
    </row>
    <row r="3" spans="1:19" ht="15.75" customHeight="1" x14ac:dyDescent="0.2">
      <c r="A3" s="80"/>
      <c r="B3" s="294"/>
      <c r="C3" s="302" t="s">
        <v>59</v>
      </c>
      <c r="D3" s="303"/>
      <c r="E3" s="303"/>
      <c r="F3" s="303"/>
      <c r="G3" s="303"/>
      <c r="H3" s="303"/>
      <c r="I3" s="303"/>
      <c r="J3" s="303"/>
      <c r="K3" s="303"/>
      <c r="L3" s="303"/>
      <c r="M3" s="304"/>
      <c r="N3" s="305" t="s">
        <v>191</v>
      </c>
      <c r="O3" s="306"/>
      <c r="P3" s="307"/>
      <c r="S3" s="28">
        <v>0.84999899999999995</v>
      </c>
    </row>
    <row r="4" spans="1:19" ht="15.75" customHeight="1" x14ac:dyDescent="0.2">
      <c r="A4" s="80"/>
      <c r="B4" s="294"/>
      <c r="C4" s="302" t="s">
        <v>60</v>
      </c>
      <c r="D4" s="303"/>
      <c r="E4" s="303"/>
      <c r="F4" s="303"/>
      <c r="G4" s="303"/>
      <c r="H4" s="303"/>
      <c r="I4" s="303"/>
      <c r="J4" s="303"/>
      <c r="K4" s="303"/>
      <c r="L4" s="303"/>
      <c r="M4" s="304"/>
      <c r="N4" s="305" t="s">
        <v>192</v>
      </c>
      <c r="O4" s="306"/>
      <c r="P4" s="307"/>
      <c r="S4" s="28">
        <v>0.75</v>
      </c>
    </row>
    <row r="5" spans="1:19" ht="16.5" customHeight="1" thickBot="1" x14ac:dyDescent="0.25">
      <c r="A5" s="80"/>
      <c r="B5" s="295"/>
      <c r="C5" s="263" t="s">
        <v>61</v>
      </c>
      <c r="D5" s="264"/>
      <c r="E5" s="264"/>
      <c r="F5" s="264"/>
      <c r="G5" s="264"/>
      <c r="H5" s="264"/>
      <c r="I5" s="264"/>
      <c r="J5" s="264"/>
      <c r="K5" s="264"/>
      <c r="L5" s="264"/>
      <c r="M5" s="265"/>
      <c r="N5" s="266" t="s">
        <v>210</v>
      </c>
      <c r="O5" s="267"/>
      <c r="P5" s="268"/>
      <c r="S5" s="28">
        <v>0.74999000000000005</v>
      </c>
    </row>
    <row r="6" spans="1:19" ht="3.75" customHeight="1" thickBot="1" x14ac:dyDescent="0.25">
      <c r="A6" s="80"/>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3.75"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199</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ht="13.5" thickBot="1" x14ac:dyDescent="0.25">
      <c r="A12" s="144"/>
      <c r="B12" s="30" t="s">
        <v>0</v>
      </c>
      <c r="C12" s="490" t="s">
        <v>57</v>
      </c>
      <c r="D12" s="490"/>
      <c r="E12" s="490"/>
      <c r="F12" s="490"/>
      <c r="G12" s="490"/>
      <c r="H12" s="490"/>
      <c r="I12" s="490"/>
      <c r="J12" s="490"/>
      <c r="K12" s="490"/>
      <c r="L12" s="490"/>
      <c r="M12" s="490"/>
      <c r="N12" s="490"/>
      <c r="O12" s="490"/>
      <c r="P12" s="491"/>
      <c r="Q12" s="144"/>
    </row>
    <row r="13" spans="1:19" ht="4.5" customHeight="1" thickBot="1" x14ac:dyDescent="0.25">
      <c r="A13" s="144"/>
      <c r="B13" s="168"/>
      <c r="C13" s="169"/>
      <c r="D13" s="169"/>
      <c r="E13" s="169"/>
      <c r="F13" s="169"/>
      <c r="G13" s="169"/>
      <c r="H13" s="169"/>
      <c r="I13" s="169"/>
      <c r="J13" s="169"/>
      <c r="K13" s="169"/>
      <c r="L13" s="169"/>
      <c r="M13" s="169"/>
      <c r="N13" s="169"/>
      <c r="O13" s="169"/>
      <c r="P13" s="170"/>
      <c r="Q13" s="144"/>
    </row>
    <row r="14" spans="1:19" ht="13.5" thickBot="1" x14ac:dyDescent="0.25">
      <c r="A14" s="144"/>
      <c r="B14" s="30" t="s">
        <v>6</v>
      </c>
      <c r="C14" s="457" t="s">
        <v>121</v>
      </c>
      <c r="D14" s="458"/>
      <c r="E14" s="458"/>
      <c r="F14" s="458"/>
      <c r="G14" s="458"/>
      <c r="H14" s="458"/>
      <c r="I14" s="458"/>
      <c r="J14" s="458"/>
      <c r="K14" s="458"/>
      <c r="L14" s="458"/>
      <c r="M14" s="458"/>
      <c r="N14" s="458"/>
      <c r="O14" s="458"/>
      <c r="P14" s="459"/>
      <c r="Q14" s="144"/>
    </row>
    <row r="15" spans="1:19" ht="4.5" customHeight="1" thickBot="1" x14ac:dyDescent="0.25">
      <c r="A15" s="144"/>
      <c r="B15" s="177"/>
      <c r="C15" s="178"/>
      <c r="D15" s="178"/>
      <c r="E15" s="178"/>
      <c r="F15" s="178"/>
      <c r="G15" s="178"/>
      <c r="H15" s="178"/>
      <c r="I15" s="178"/>
      <c r="J15" s="178"/>
      <c r="K15" s="178"/>
      <c r="L15" s="178"/>
      <c r="M15" s="178"/>
      <c r="N15" s="178"/>
      <c r="O15" s="178"/>
      <c r="P15" s="179"/>
      <c r="Q15" s="144"/>
    </row>
    <row r="16" spans="1:19" ht="13.5" customHeight="1" thickBot="1" x14ac:dyDescent="0.25">
      <c r="A16" s="144"/>
      <c r="B16" s="30" t="s">
        <v>36</v>
      </c>
      <c r="C16" s="492" t="s">
        <v>176</v>
      </c>
      <c r="D16" s="493"/>
      <c r="E16" s="493"/>
      <c r="F16" s="493"/>
      <c r="G16" s="493"/>
      <c r="H16" s="493"/>
      <c r="I16" s="493"/>
      <c r="J16" s="493"/>
      <c r="K16" s="493"/>
      <c r="L16" s="493"/>
      <c r="M16" s="493"/>
      <c r="N16" s="493"/>
      <c r="O16" s="493"/>
      <c r="P16" s="494"/>
      <c r="Q16" s="144"/>
    </row>
    <row r="17" spans="1:17" ht="4.5" customHeight="1" thickBot="1" x14ac:dyDescent="0.25">
      <c r="A17" s="144"/>
      <c r="B17" s="177"/>
      <c r="C17" s="178"/>
      <c r="D17" s="178"/>
      <c r="E17" s="178"/>
      <c r="F17" s="178"/>
      <c r="G17" s="178"/>
      <c r="H17" s="178"/>
      <c r="I17" s="178"/>
      <c r="J17" s="178"/>
      <c r="K17" s="178"/>
      <c r="L17" s="178"/>
      <c r="M17" s="178"/>
      <c r="N17" s="178"/>
      <c r="O17" s="178"/>
      <c r="P17" s="179"/>
      <c r="Q17" s="144"/>
    </row>
    <row r="18" spans="1:17" ht="26.25" customHeight="1" thickBot="1" x14ac:dyDescent="0.25">
      <c r="A18" s="144"/>
      <c r="B18" s="30" t="s">
        <v>23</v>
      </c>
      <c r="C18" s="219" t="s">
        <v>227</v>
      </c>
      <c r="D18" s="220"/>
      <c r="E18" s="220"/>
      <c r="F18" s="220"/>
      <c r="G18" s="220"/>
      <c r="H18" s="220"/>
      <c r="I18" s="220"/>
      <c r="J18" s="220"/>
      <c r="K18" s="220"/>
      <c r="L18" s="220"/>
      <c r="M18" s="220"/>
      <c r="N18" s="220"/>
      <c r="O18" s="220"/>
      <c r="P18" s="221"/>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454" t="s">
        <v>132</v>
      </c>
      <c r="D22" s="455"/>
      <c r="E22" s="455"/>
      <c r="F22" s="455"/>
      <c r="G22" s="455"/>
      <c r="H22" s="455"/>
      <c r="I22" s="455"/>
      <c r="J22" s="455"/>
      <c r="K22" s="455"/>
      <c r="L22" s="455"/>
      <c r="M22" s="455"/>
      <c r="N22" s="455"/>
      <c r="O22" s="455"/>
      <c r="P22" s="456"/>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103.5" customHeight="1" thickBot="1" x14ac:dyDescent="0.25">
      <c r="A24" s="144"/>
      <c r="B24" s="30" t="s">
        <v>24</v>
      </c>
      <c r="C24" s="487" t="s">
        <v>230</v>
      </c>
      <c r="D24" s="488"/>
      <c r="E24" s="488"/>
      <c r="F24" s="488"/>
      <c r="G24" s="488"/>
      <c r="H24" s="488"/>
      <c r="I24" s="488"/>
      <c r="J24" s="488"/>
      <c r="K24" s="488"/>
      <c r="L24" s="488"/>
      <c r="M24" s="488"/>
      <c r="N24" s="488"/>
      <c r="O24" s="488"/>
      <c r="P24" s="489"/>
      <c r="Q24" s="144"/>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ht="13.5" customHeight="1" thickBot="1" x14ac:dyDescent="0.25">
      <c r="A26" s="144"/>
      <c r="B26" s="31" t="s">
        <v>2</v>
      </c>
      <c r="C26" s="451">
        <v>0.85</v>
      </c>
      <c r="D26" s="452"/>
      <c r="E26" s="452"/>
      <c r="F26" s="452"/>
      <c r="G26" s="452"/>
      <c r="H26" s="452"/>
      <c r="I26" s="452"/>
      <c r="J26" s="452"/>
      <c r="K26" s="452"/>
      <c r="L26" s="452"/>
      <c r="M26" s="452"/>
      <c r="N26" s="452"/>
      <c r="O26" s="452"/>
      <c r="P26" s="453"/>
      <c r="Q26" s="144"/>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ht="12.75" customHeight="1" thickBot="1" x14ac:dyDescent="0.25">
      <c r="A28" s="144"/>
      <c r="B28" s="31" t="s">
        <v>25</v>
      </c>
      <c r="C28" s="32" t="s">
        <v>26</v>
      </c>
      <c r="D28" s="192" t="s">
        <v>207</v>
      </c>
      <c r="E28" s="187"/>
      <c r="F28" s="187"/>
      <c r="G28" s="188"/>
      <c r="H28" s="193" t="s">
        <v>27</v>
      </c>
      <c r="I28" s="193"/>
      <c r="J28" s="193"/>
      <c r="K28" s="192" t="s">
        <v>208</v>
      </c>
      <c r="L28" s="187"/>
      <c r="M28" s="188"/>
      <c r="N28" s="194" t="s">
        <v>28</v>
      </c>
      <c r="O28" s="195"/>
      <c r="P28" s="79" t="s">
        <v>197</v>
      </c>
      <c r="Q28" s="144"/>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105</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180" t="s">
        <v>70</v>
      </c>
      <c r="D32" s="181"/>
      <c r="E32" s="181"/>
      <c r="F32" s="181"/>
      <c r="G32" s="181"/>
      <c r="H32" s="181"/>
      <c r="I32" s="181"/>
      <c r="J32" s="181"/>
      <c r="K32" s="181"/>
      <c r="L32" s="181"/>
      <c r="M32" s="181"/>
      <c r="N32" s="181"/>
      <c r="O32" s="181"/>
      <c r="P32" s="182"/>
      <c r="Q32" s="144"/>
    </row>
    <row r="33" spans="1:17" ht="4.5" customHeight="1" thickBot="1" x14ac:dyDescent="0.25">
      <c r="A33" s="144"/>
      <c r="B33" s="177"/>
      <c r="C33" s="178"/>
      <c r="D33" s="178"/>
      <c r="E33" s="178"/>
      <c r="F33" s="178"/>
      <c r="G33" s="178"/>
      <c r="H33" s="178"/>
      <c r="I33" s="178"/>
      <c r="J33" s="178"/>
      <c r="K33" s="178"/>
      <c r="L33" s="178"/>
      <c r="M33" s="178"/>
      <c r="N33" s="178"/>
      <c r="O33" s="178"/>
      <c r="P33" s="179"/>
      <c r="Q33" s="144"/>
    </row>
    <row r="34" spans="1:17" ht="13.5" thickBot="1" x14ac:dyDescent="0.25">
      <c r="A34" s="144"/>
      <c r="B34" s="33" t="s">
        <v>35</v>
      </c>
      <c r="C34" s="171" t="s">
        <v>70</v>
      </c>
      <c r="D34" s="172"/>
      <c r="E34" s="172"/>
      <c r="F34" s="172"/>
      <c r="G34" s="172"/>
      <c r="H34" s="172"/>
      <c r="I34" s="172"/>
      <c r="J34" s="172"/>
      <c r="K34" s="172"/>
      <c r="L34" s="172"/>
      <c r="M34" s="172"/>
      <c r="N34" s="172"/>
      <c r="O34" s="172"/>
      <c r="P34" s="173"/>
      <c r="Q34" s="144"/>
    </row>
    <row r="35" spans="1:17" ht="4.5" customHeight="1" thickBot="1" x14ac:dyDescent="0.25">
      <c r="A35" s="144"/>
      <c r="B35" s="168"/>
      <c r="C35" s="169"/>
      <c r="D35" s="169"/>
      <c r="E35" s="169"/>
      <c r="F35" s="169"/>
      <c r="G35" s="169"/>
      <c r="H35" s="169"/>
      <c r="I35" s="169"/>
      <c r="J35" s="169"/>
      <c r="K35" s="169"/>
      <c r="L35" s="169"/>
      <c r="M35" s="169"/>
      <c r="N35" s="169"/>
      <c r="O35" s="169"/>
      <c r="P35" s="170"/>
      <c r="Q35" s="144"/>
    </row>
    <row r="36" spans="1:17" ht="16.5" customHeight="1" thickBot="1" x14ac:dyDescent="0.25">
      <c r="A36" s="144"/>
      <c r="B36" s="33" t="s">
        <v>63</v>
      </c>
      <c r="C36" s="171" t="s">
        <v>69</v>
      </c>
      <c r="D36" s="172"/>
      <c r="E36" s="172"/>
      <c r="F36" s="172"/>
      <c r="G36" s="172"/>
      <c r="H36" s="172"/>
      <c r="I36" s="172"/>
      <c r="J36" s="172"/>
      <c r="K36" s="172"/>
      <c r="L36" s="172"/>
      <c r="M36" s="172"/>
      <c r="N36" s="172"/>
      <c r="O36" s="172"/>
      <c r="P36" s="173"/>
      <c r="Q36" s="144"/>
    </row>
    <row r="37" spans="1:17" ht="4.5" customHeight="1" thickBot="1" x14ac:dyDescent="0.25">
      <c r="A37" s="144"/>
      <c r="B37" s="34"/>
      <c r="C37" s="34"/>
      <c r="D37" s="34"/>
      <c r="E37" s="34"/>
      <c r="F37" s="34"/>
      <c r="G37" s="34"/>
      <c r="H37" s="34"/>
      <c r="I37" s="34"/>
      <c r="J37" s="34"/>
      <c r="K37" s="34"/>
      <c r="L37" s="34"/>
      <c r="M37" s="34"/>
      <c r="N37" s="34"/>
      <c r="O37" s="34"/>
      <c r="P37" s="34"/>
      <c r="Q37" s="144"/>
    </row>
    <row r="38" spans="1:17" ht="13.5" thickBot="1" x14ac:dyDescent="0.25">
      <c r="A38" s="144"/>
      <c r="B38" s="269" t="s">
        <v>29</v>
      </c>
      <c r="C38" s="270"/>
      <c r="D38" s="270"/>
      <c r="E38" s="270"/>
      <c r="F38" s="270"/>
      <c r="G38" s="270"/>
      <c r="H38" s="270"/>
      <c r="I38" s="270"/>
      <c r="J38" s="270"/>
      <c r="K38" s="270"/>
      <c r="L38" s="270"/>
      <c r="M38" s="270"/>
      <c r="N38" s="270"/>
      <c r="O38" s="271"/>
      <c r="P38" s="272"/>
      <c r="Q38" s="144"/>
    </row>
    <row r="39" spans="1:17" ht="13.5" thickBot="1" x14ac:dyDescent="0.25">
      <c r="A39" s="144"/>
      <c r="B39" s="35" t="s">
        <v>34</v>
      </c>
      <c r="C39" s="269" t="s">
        <v>30</v>
      </c>
      <c r="D39" s="270"/>
      <c r="E39" s="270"/>
      <c r="F39" s="270"/>
      <c r="G39" s="272"/>
      <c r="H39" s="269" t="s">
        <v>7</v>
      </c>
      <c r="I39" s="270"/>
      <c r="J39" s="270"/>
      <c r="K39" s="270"/>
      <c r="L39" s="272"/>
      <c r="M39" s="269" t="s">
        <v>31</v>
      </c>
      <c r="N39" s="270"/>
      <c r="O39" s="271"/>
      <c r="P39" s="272"/>
      <c r="Q39" s="144"/>
    </row>
    <row r="40" spans="1:17" ht="45" customHeight="1" x14ac:dyDescent="0.2">
      <c r="A40" s="144"/>
      <c r="B40" s="67" t="s">
        <v>122</v>
      </c>
      <c r="C40" s="259" t="s">
        <v>222</v>
      </c>
      <c r="D40" s="259"/>
      <c r="E40" s="259"/>
      <c r="F40" s="259"/>
      <c r="G40" s="259"/>
      <c r="H40" s="259" t="s">
        <v>107</v>
      </c>
      <c r="I40" s="259"/>
      <c r="J40" s="259"/>
      <c r="K40" s="259"/>
      <c r="L40" s="259"/>
      <c r="M40" s="445" t="s">
        <v>115</v>
      </c>
      <c r="N40" s="445"/>
      <c r="O40" s="445"/>
      <c r="P40" s="446"/>
      <c r="Q40" s="144"/>
    </row>
    <row r="41" spans="1:17" ht="41.25" customHeight="1" x14ac:dyDescent="0.2">
      <c r="A41" s="144"/>
      <c r="B41" s="68" t="s">
        <v>123</v>
      </c>
      <c r="C41" s="260" t="s">
        <v>222</v>
      </c>
      <c r="D41" s="260"/>
      <c r="E41" s="260"/>
      <c r="F41" s="260"/>
      <c r="G41" s="260"/>
      <c r="H41" s="260" t="s">
        <v>107</v>
      </c>
      <c r="I41" s="260"/>
      <c r="J41" s="260"/>
      <c r="K41" s="260"/>
      <c r="L41" s="260"/>
      <c r="M41" s="261" t="s">
        <v>115</v>
      </c>
      <c r="N41" s="261"/>
      <c r="O41" s="261"/>
      <c r="P41" s="262"/>
      <c r="Q41" s="144"/>
    </row>
    <row r="42" spans="1:17" ht="13.5" hidden="1" customHeight="1" x14ac:dyDescent="0.2">
      <c r="A42" s="144"/>
      <c r="B42" s="63"/>
      <c r="C42" s="443"/>
      <c r="D42" s="443"/>
      <c r="E42" s="443"/>
      <c r="F42" s="443"/>
      <c r="G42" s="443"/>
      <c r="H42" s="443"/>
      <c r="I42" s="443"/>
      <c r="J42" s="443"/>
      <c r="K42" s="443"/>
      <c r="L42" s="443"/>
      <c r="M42" s="443"/>
      <c r="N42" s="443"/>
      <c r="O42" s="443"/>
      <c r="P42" s="444"/>
      <c r="Q42" s="144"/>
    </row>
    <row r="43" spans="1:17" ht="12.75" hidden="1" customHeight="1" x14ac:dyDescent="0.2">
      <c r="A43" s="144"/>
      <c r="B43" s="63"/>
      <c r="C43" s="443"/>
      <c r="D43" s="443"/>
      <c r="E43" s="443"/>
      <c r="F43" s="443"/>
      <c r="G43" s="443"/>
      <c r="H43" s="443"/>
      <c r="I43" s="443"/>
      <c r="J43" s="443"/>
      <c r="K43" s="443"/>
      <c r="L43" s="443"/>
      <c r="M43" s="443"/>
      <c r="N43" s="443"/>
      <c r="O43" s="443"/>
      <c r="P43" s="444"/>
      <c r="Q43" s="144"/>
    </row>
    <row r="44" spans="1:17" ht="11.25" hidden="1" customHeight="1" thickBot="1" x14ac:dyDescent="0.25">
      <c r="A44" s="144"/>
      <c r="B44" s="40"/>
      <c r="C44" s="441"/>
      <c r="D44" s="441"/>
      <c r="E44" s="441"/>
      <c r="F44" s="441"/>
      <c r="G44" s="441"/>
      <c r="H44" s="441"/>
      <c r="I44" s="441"/>
      <c r="J44" s="441"/>
      <c r="K44" s="441"/>
      <c r="L44" s="441"/>
      <c r="M44" s="441"/>
      <c r="N44" s="441"/>
      <c r="O44" s="441"/>
      <c r="P44" s="442"/>
      <c r="Q44" s="144"/>
    </row>
    <row r="45" spans="1:17" ht="4.5" customHeight="1" thickBot="1" x14ac:dyDescent="0.25">
      <c r="A45" s="144"/>
      <c r="B45" s="41"/>
      <c r="C45" s="41"/>
      <c r="D45" s="41"/>
      <c r="E45" s="41"/>
      <c r="F45" s="41"/>
      <c r="G45" s="41"/>
      <c r="H45" s="41"/>
      <c r="I45" s="41"/>
      <c r="J45" s="41"/>
      <c r="K45" s="41"/>
      <c r="L45" s="41"/>
      <c r="M45" s="41"/>
      <c r="N45" s="41"/>
      <c r="O45" s="41"/>
      <c r="P45" s="41"/>
      <c r="Q45" s="144"/>
    </row>
    <row r="46" spans="1:17"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7" ht="4.5" customHeight="1" thickBot="1" x14ac:dyDescent="0.25">
      <c r="A47" s="144"/>
      <c r="B47" s="42"/>
      <c r="C47" s="34"/>
      <c r="D47" s="34"/>
      <c r="E47" s="34"/>
      <c r="F47" s="34"/>
      <c r="G47" s="34"/>
      <c r="H47" s="34"/>
      <c r="I47" s="34"/>
      <c r="J47" s="34"/>
      <c r="K47" s="34"/>
      <c r="L47" s="34"/>
      <c r="M47" s="34"/>
      <c r="N47" s="34"/>
      <c r="O47" s="34"/>
      <c r="P47" s="43"/>
      <c r="Q47" s="144"/>
    </row>
    <row r="48" spans="1:17"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10</v>
      </c>
      <c r="Q48" s="144"/>
    </row>
    <row r="49" spans="1:17" ht="15.75" thickBot="1" x14ac:dyDescent="0.25">
      <c r="A49" s="144"/>
      <c r="B49" s="254"/>
      <c r="C49" s="48" t="s">
        <v>10</v>
      </c>
      <c r="D49" s="49"/>
      <c r="E49" s="49"/>
      <c r="F49" s="75">
        <f>RegistrOtrasSolicitudes!D10</f>
        <v>1</v>
      </c>
      <c r="G49" s="66"/>
      <c r="H49" s="66"/>
      <c r="I49" s="75">
        <f>RegistrOtrasSolicitudes!F10</f>
        <v>1</v>
      </c>
      <c r="J49" s="66"/>
      <c r="K49" s="66"/>
      <c r="L49" s="75">
        <f>RegistrOtrasSolicitudes!H10</f>
        <v>1</v>
      </c>
      <c r="M49" s="66"/>
      <c r="N49" s="66"/>
      <c r="O49" s="75">
        <f>RegistrOtrasSolicitudes!J10</f>
        <v>1</v>
      </c>
      <c r="P49" s="75">
        <f>RegistrOtrasSolicitudes!L10</f>
        <v>1</v>
      </c>
      <c r="Q49" s="144"/>
    </row>
    <row r="50" spans="1:17" ht="4.5" customHeight="1" thickBot="1" x14ac:dyDescent="0.25">
      <c r="A50" s="144"/>
      <c r="B50" s="50">
        <v>0.9</v>
      </c>
      <c r="C50" s="51"/>
      <c r="D50" s="51"/>
      <c r="E50" s="51"/>
      <c r="F50" s="52">
        <v>0.85</v>
      </c>
      <c r="G50" s="51"/>
      <c r="H50" s="51"/>
      <c r="I50" s="52">
        <v>0.85</v>
      </c>
      <c r="J50" s="51"/>
      <c r="K50" s="51"/>
      <c r="L50" s="52">
        <v>0.85</v>
      </c>
      <c r="M50" s="51"/>
      <c r="N50" s="51"/>
      <c r="O50" s="52">
        <v>0.85</v>
      </c>
      <c r="P50" s="52">
        <v>0.85</v>
      </c>
      <c r="Q50" s="144"/>
    </row>
    <row r="51" spans="1:17" ht="22.5" customHeight="1"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9" x14ac:dyDescent="0.2">
      <c r="A65" s="144"/>
      <c r="B65" s="228"/>
      <c r="C65" s="229"/>
      <c r="D65" s="229"/>
      <c r="E65" s="229"/>
      <c r="F65" s="229"/>
      <c r="G65" s="229"/>
      <c r="H65" s="229"/>
      <c r="I65" s="229"/>
      <c r="J65" s="229"/>
      <c r="K65" s="229"/>
      <c r="L65" s="229"/>
      <c r="M65" s="229"/>
      <c r="N65" s="229"/>
      <c r="O65" s="229"/>
      <c r="P65" s="230"/>
      <c r="Q65" s="144"/>
    </row>
    <row r="66" spans="1:19" x14ac:dyDescent="0.2">
      <c r="A66" s="144"/>
      <c r="B66" s="228"/>
      <c r="C66" s="229"/>
      <c r="D66" s="229"/>
      <c r="E66" s="229"/>
      <c r="F66" s="229"/>
      <c r="G66" s="229"/>
      <c r="H66" s="229"/>
      <c r="I66" s="229"/>
      <c r="J66" s="229"/>
      <c r="K66" s="229"/>
      <c r="L66" s="229"/>
      <c r="M66" s="229"/>
      <c r="N66" s="229"/>
      <c r="O66" s="229"/>
      <c r="P66" s="230"/>
      <c r="Q66" s="144"/>
    </row>
    <row r="67" spans="1:19" ht="13.5" thickBot="1" x14ac:dyDescent="0.25">
      <c r="A67" s="144"/>
      <c r="B67" s="231"/>
      <c r="C67" s="232"/>
      <c r="D67" s="232"/>
      <c r="E67" s="232"/>
      <c r="F67" s="232"/>
      <c r="G67" s="232"/>
      <c r="H67" s="232"/>
      <c r="I67" s="232"/>
      <c r="J67" s="232"/>
      <c r="K67" s="232"/>
      <c r="L67" s="232"/>
      <c r="M67" s="232"/>
      <c r="N67" s="232"/>
      <c r="O67" s="232"/>
      <c r="P67" s="233"/>
      <c r="Q67" s="144"/>
    </row>
    <row r="68" spans="1:19" s="6" customFormat="1" ht="4.5" customHeight="1" thickBot="1" x14ac:dyDescent="0.25">
      <c r="A68" s="234"/>
      <c r="B68" s="234"/>
      <c r="C68" s="234"/>
      <c r="D68" s="234"/>
      <c r="E68" s="234"/>
      <c r="F68" s="234"/>
      <c r="G68" s="234"/>
      <c r="H68" s="234"/>
      <c r="I68" s="234"/>
      <c r="J68" s="234"/>
      <c r="K68" s="234"/>
      <c r="L68" s="234"/>
      <c r="M68" s="234"/>
      <c r="N68" s="234"/>
      <c r="O68" s="234"/>
      <c r="P68" s="234"/>
      <c r="Q68" s="234"/>
      <c r="S68" s="64"/>
    </row>
    <row r="69" spans="1:19" x14ac:dyDescent="0.2">
      <c r="A69" s="144"/>
      <c r="B69" s="246" t="s">
        <v>5</v>
      </c>
      <c r="C69" s="438" t="s">
        <v>118</v>
      </c>
      <c r="D69" s="439"/>
      <c r="E69" s="439"/>
      <c r="F69" s="439"/>
      <c r="G69" s="439"/>
      <c r="H69" s="439"/>
      <c r="I69" s="439"/>
      <c r="J69" s="439"/>
      <c r="K69" s="439"/>
      <c r="L69" s="439"/>
      <c r="M69" s="439"/>
      <c r="N69" s="439"/>
      <c r="O69" s="439"/>
      <c r="P69" s="440"/>
      <c r="Q69" s="144"/>
      <c r="S69" s="27"/>
    </row>
    <row r="70" spans="1:19" ht="117" customHeight="1" x14ac:dyDescent="0.2">
      <c r="A70" s="144"/>
      <c r="B70" s="247"/>
      <c r="C70" s="222"/>
      <c r="D70" s="223"/>
      <c r="E70" s="223"/>
      <c r="F70" s="223"/>
      <c r="G70" s="223"/>
      <c r="H70" s="223"/>
      <c r="I70" s="223"/>
      <c r="J70" s="223"/>
      <c r="K70" s="223"/>
      <c r="L70" s="223"/>
      <c r="M70" s="223"/>
      <c r="N70" s="223"/>
      <c r="O70" s="223"/>
      <c r="P70" s="224"/>
      <c r="Q70" s="144"/>
      <c r="S70" s="27"/>
    </row>
    <row r="71" spans="1:19" x14ac:dyDescent="0.2">
      <c r="A71" s="144"/>
      <c r="B71" s="247"/>
      <c r="C71" s="432" t="s">
        <v>117</v>
      </c>
      <c r="D71" s="433"/>
      <c r="E71" s="433"/>
      <c r="F71" s="433"/>
      <c r="G71" s="433"/>
      <c r="H71" s="433"/>
      <c r="I71" s="433"/>
      <c r="J71" s="433"/>
      <c r="K71" s="433"/>
      <c r="L71" s="433"/>
      <c r="M71" s="433"/>
      <c r="N71" s="433"/>
      <c r="O71" s="433"/>
      <c r="P71" s="434"/>
      <c r="Q71" s="144"/>
      <c r="S71" s="27"/>
    </row>
    <row r="72" spans="1:19" ht="120.75" customHeight="1" thickBot="1" x14ac:dyDescent="0.25">
      <c r="A72" s="144"/>
      <c r="B72" s="248"/>
      <c r="C72" s="222"/>
      <c r="D72" s="223"/>
      <c r="E72" s="223"/>
      <c r="F72" s="223"/>
      <c r="G72" s="223"/>
      <c r="H72" s="223"/>
      <c r="I72" s="223"/>
      <c r="J72" s="223"/>
      <c r="K72" s="223"/>
      <c r="L72" s="223"/>
      <c r="M72" s="223"/>
      <c r="N72" s="223"/>
      <c r="O72" s="223"/>
      <c r="P72" s="224"/>
      <c r="Q72" s="144"/>
      <c r="S72" s="27"/>
    </row>
    <row r="73" spans="1:19" ht="41.25" customHeight="1" thickBot="1" x14ac:dyDescent="0.25">
      <c r="A73" s="144"/>
      <c r="B73" s="53" t="s">
        <v>62</v>
      </c>
      <c r="C73" s="238" t="s">
        <v>175</v>
      </c>
      <c r="D73" s="239"/>
      <c r="E73" s="239"/>
      <c r="F73" s="239"/>
      <c r="G73" s="239"/>
      <c r="H73" s="239"/>
      <c r="I73" s="239"/>
      <c r="J73" s="239"/>
      <c r="K73" s="239"/>
      <c r="L73" s="239"/>
      <c r="M73" s="239"/>
      <c r="N73" s="239"/>
      <c r="O73" s="239"/>
      <c r="P73" s="240"/>
      <c r="Q73" s="144"/>
    </row>
    <row r="74" spans="1:19" ht="27.75" customHeight="1" thickBot="1" x14ac:dyDescent="0.25">
      <c r="A74" s="144"/>
      <c r="B74" s="53" t="s">
        <v>75</v>
      </c>
      <c r="C74" s="241"/>
      <c r="D74" s="241"/>
      <c r="E74" s="241"/>
      <c r="F74" s="241"/>
      <c r="G74" s="241"/>
      <c r="H74" s="241"/>
      <c r="I74" s="241"/>
      <c r="J74" s="241"/>
      <c r="K74" s="241"/>
      <c r="L74" s="241"/>
      <c r="M74" s="241"/>
      <c r="N74" s="241"/>
      <c r="O74" s="241"/>
      <c r="P74" s="242"/>
      <c r="Q74" s="144"/>
    </row>
    <row r="77" spans="1:19" ht="24.6" customHeight="1" x14ac:dyDescent="0.2">
      <c r="C77" s="54"/>
    </row>
    <row r="78" spans="1:19" ht="16.899999999999999" hidden="1" customHeight="1" x14ac:dyDescent="0.2">
      <c r="C78" s="27">
        <v>2021</v>
      </c>
    </row>
    <row r="79" spans="1:19" ht="16.899999999999999" hidden="1" customHeight="1" x14ac:dyDescent="0.2">
      <c r="C79" s="27">
        <v>2022</v>
      </c>
    </row>
    <row r="85" s="55" customFormat="1" x14ac:dyDescent="0.2"/>
    <row r="86" s="55" customFormat="1" x14ac:dyDescent="0.2"/>
    <row r="87" s="55" customFormat="1" x14ac:dyDescent="0.2"/>
    <row r="88" s="55" customFormat="1" x14ac:dyDescent="0.2"/>
    <row r="89" s="55" customFormat="1" x14ac:dyDescent="0.2"/>
    <row r="90" s="55" customFormat="1" x14ac:dyDescent="0.2"/>
    <row r="91" s="55" customFormat="1" x14ac:dyDescent="0.2"/>
    <row r="92" s="55" customFormat="1" x14ac:dyDescent="0.2"/>
    <row r="93" s="55" customFormat="1" x14ac:dyDescent="0.2"/>
    <row r="94" s="55" customFormat="1" x14ac:dyDescent="0.2"/>
    <row r="95" s="55" customFormat="1" x14ac:dyDescent="0.2"/>
    <row r="96" s="55" customFormat="1" x14ac:dyDescent="0.2"/>
    <row r="97" spans="2:17" s="55" customFormat="1" x14ac:dyDescent="0.2"/>
    <row r="98" spans="2:17" s="55" customFormat="1" x14ac:dyDescent="0.2"/>
    <row r="99" spans="2:17" s="55" customFormat="1" x14ac:dyDescent="0.2">
      <c r="B99" s="55" t="s">
        <v>39</v>
      </c>
      <c r="C99" s="55" t="s">
        <v>38</v>
      </c>
      <c r="D99" s="55" t="s">
        <v>40</v>
      </c>
      <c r="Q99" s="57" t="s">
        <v>68</v>
      </c>
    </row>
    <row r="100" spans="2:17" s="55" customFormat="1" x14ac:dyDescent="0.2">
      <c r="B100" s="57" t="s">
        <v>41</v>
      </c>
      <c r="C100" s="57" t="s">
        <v>43</v>
      </c>
      <c r="D100" s="58" t="s">
        <v>86</v>
      </c>
      <c r="M100" s="57" t="s">
        <v>65</v>
      </c>
      <c r="Q100" s="57" t="s">
        <v>69</v>
      </c>
    </row>
    <row r="101" spans="2:17" s="55" customFormat="1" x14ac:dyDescent="0.2">
      <c r="B101" s="57" t="s">
        <v>77</v>
      </c>
      <c r="C101" s="57" t="s">
        <v>44</v>
      </c>
      <c r="D101" s="58" t="s">
        <v>87</v>
      </c>
      <c r="M101" s="57" t="s">
        <v>67</v>
      </c>
      <c r="Q101" s="57" t="s">
        <v>71</v>
      </c>
    </row>
    <row r="102" spans="2:17" s="55" customFormat="1" x14ac:dyDescent="0.2">
      <c r="B102" s="57" t="s">
        <v>42</v>
      </c>
      <c r="C102" s="57" t="s">
        <v>45</v>
      </c>
      <c r="D102" s="58" t="s">
        <v>88</v>
      </c>
      <c r="M102" s="57" t="s">
        <v>76</v>
      </c>
      <c r="Q102" s="57" t="s">
        <v>70</v>
      </c>
    </row>
    <row r="103" spans="2:17" s="55" customFormat="1" x14ac:dyDescent="0.2">
      <c r="C103" s="57" t="s">
        <v>46</v>
      </c>
      <c r="D103" s="58" t="s">
        <v>89</v>
      </c>
      <c r="M103" s="57"/>
      <c r="Q103" s="57" t="s">
        <v>72</v>
      </c>
    </row>
    <row r="104" spans="2:17" s="55" customFormat="1" x14ac:dyDescent="0.2">
      <c r="C104" s="57" t="s">
        <v>47</v>
      </c>
      <c r="D104" s="58" t="s">
        <v>90</v>
      </c>
      <c r="N104" s="55" t="s">
        <v>66</v>
      </c>
      <c r="Q104" s="57" t="s">
        <v>73</v>
      </c>
    </row>
    <row r="105" spans="2:17" s="55" customFormat="1" x14ac:dyDescent="0.2">
      <c r="C105" s="57" t="s">
        <v>48</v>
      </c>
      <c r="D105" s="58" t="s">
        <v>91</v>
      </c>
    </row>
    <row r="106" spans="2:17" s="55" customFormat="1" x14ac:dyDescent="0.2">
      <c r="C106" s="57" t="s">
        <v>49</v>
      </c>
      <c r="D106" s="58" t="s">
        <v>57</v>
      </c>
    </row>
    <row r="107" spans="2:17" s="55" customFormat="1" x14ac:dyDescent="0.2">
      <c r="D107" s="58" t="s">
        <v>56</v>
      </c>
    </row>
    <row r="108" spans="2:17" s="55" customFormat="1" x14ac:dyDescent="0.2">
      <c r="D108" s="58" t="s">
        <v>51</v>
      </c>
    </row>
    <row r="109" spans="2:17" s="55" customFormat="1" x14ac:dyDescent="0.2">
      <c r="D109" s="58" t="s">
        <v>50</v>
      </c>
      <c r="Q109" s="57">
        <v>2015</v>
      </c>
    </row>
    <row r="110" spans="2:17" s="55" customFormat="1" ht="12.75" customHeight="1" x14ac:dyDescent="0.2">
      <c r="D110" s="58" t="s">
        <v>53</v>
      </c>
      <c r="Q110" s="57">
        <v>2016</v>
      </c>
    </row>
    <row r="111" spans="2:17" s="55" customFormat="1" x14ac:dyDescent="0.2">
      <c r="D111" s="58" t="s">
        <v>52</v>
      </c>
      <c r="Q111" s="57">
        <v>2017</v>
      </c>
    </row>
    <row r="112" spans="2:17" s="55" customFormat="1" x14ac:dyDescent="0.2">
      <c r="D112" s="58" t="s">
        <v>54</v>
      </c>
      <c r="Q112" s="57">
        <v>2018</v>
      </c>
    </row>
    <row r="113" spans="2:4" s="55" customFormat="1" x14ac:dyDescent="0.2">
      <c r="D113" s="58" t="s">
        <v>92</v>
      </c>
    </row>
    <row r="114" spans="2:4" s="55" customFormat="1" x14ac:dyDescent="0.2">
      <c r="D114" s="58" t="s">
        <v>79</v>
      </c>
    </row>
    <row r="115" spans="2:4" s="55" customFormat="1" x14ac:dyDescent="0.2">
      <c r="B115" s="59"/>
      <c r="D115" s="58" t="s">
        <v>80</v>
      </c>
    </row>
    <row r="116" spans="2:4" s="55" customFormat="1" x14ac:dyDescent="0.2">
      <c r="B116" s="59"/>
      <c r="D116" s="58" t="s">
        <v>78</v>
      </c>
    </row>
    <row r="117" spans="2:4" s="55" customFormat="1" x14ac:dyDescent="0.2">
      <c r="B117" s="59"/>
      <c r="D117" s="58" t="s">
        <v>93</v>
      </c>
    </row>
    <row r="118" spans="2:4" s="55" customFormat="1" x14ac:dyDescent="0.2">
      <c r="B118" s="59"/>
      <c r="D118" s="58" t="s">
        <v>94</v>
      </c>
    </row>
    <row r="119" spans="2:4" s="55" customFormat="1" x14ac:dyDescent="0.2">
      <c r="B119" s="59"/>
      <c r="D119" s="58" t="s">
        <v>95</v>
      </c>
    </row>
    <row r="120" spans="2:4" s="55" customFormat="1" x14ac:dyDescent="0.2">
      <c r="B120" s="59"/>
      <c r="D120" s="58" t="s">
        <v>96</v>
      </c>
    </row>
    <row r="121" spans="2:4" s="55" customFormat="1" x14ac:dyDescent="0.2">
      <c r="B121" s="59"/>
      <c r="D121" s="58" t="s">
        <v>97</v>
      </c>
    </row>
    <row r="122" spans="2:4" s="55" customFormat="1" x14ac:dyDescent="0.2">
      <c r="B122" s="60"/>
      <c r="D122" s="58" t="s">
        <v>98</v>
      </c>
    </row>
    <row r="123" spans="2:4" s="55" customFormat="1" x14ac:dyDescent="0.2">
      <c r="B123" s="60"/>
      <c r="D123" s="58" t="s">
        <v>99</v>
      </c>
    </row>
    <row r="124" spans="2:4" s="55" customFormat="1" x14ac:dyDescent="0.2">
      <c r="D124" s="58" t="s">
        <v>100</v>
      </c>
    </row>
    <row r="125" spans="2:4" s="55" customFormat="1" x14ac:dyDescent="0.2">
      <c r="B125" s="60"/>
      <c r="D125" s="58" t="s">
        <v>55</v>
      </c>
    </row>
    <row r="126" spans="2:4" s="55" customFormat="1" x14ac:dyDescent="0.2">
      <c r="B126" s="60"/>
    </row>
    <row r="127" spans="2:4" s="55" customFormat="1" x14ac:dyDescent="0.2">
      <c r="B127" s="60"/>
    </row>
    <row r="128" spans="2:4" s="55" customFormat="1" x14ac:dyDescent="0.2">
      <c r="B128" s="60"/>
    </row>
    <row r="129" spans="2:2" s="55" customFormat="1" x14ac:dyDescent="0.2">
      <c r="B129" s="165" t="s">
        <v>225</v>
      </c>
    </row>
    <row r="130" spans="2:2" s="55" customFormat="1" x14ac:dyDescent="0.2">
      <c r="B130" s="165" t="s">
        <v>226</v>
      </c>
    </row>
    <row r="131" spans="2:2" s="55" customFormat="1" x14ac:dyDescent="0.2">
      <c r="B131" s="165" t="s">
        <v>227</v>
      </c>
    </row>
    <row r="132" spans="2:2" s="55" customFormat="1" x14ac:dyDescent="0.2">
      <c r="B132" s="165" t="s">
        <v>228</v>
      </c>
    </row>
    <row r="133" spans="2:2" s="55" customFormat="1" x14ac:dyDescent="0.2">
      <c r="B133" s="166" t="s">
        <v>229</v>
      </c>
    </row>
    <row r="134" spans="2:2" s="28" customFormat="1" x14ac:dyDescent="0.2">
      <c r="B134" s="61"/>
    </row>
    <row r="135" spans="2:2" s="28" customFormat="1" x14ac:dyDescent="0.2">
      <c r="B135" s="61"/>
    </row>
    <row r="136" spans="2:2" s="28" customFormat="1" x14ac:dyDescent="0.2">
      <c r="B136" s="61"/>
    </row>
    <row r="137" spans="2:2" s="28" customFormat="1" x14ac:dyDescent="0.2">
      <c r="B137" s="61"/>
    </row>
    <row r="138" spans="2:2" s="28" customFormat="1" x14ac:dyDescent="0.2">
      <c r="B138" s="61"/>
    </row>
    <row r="139" spans="2:2" s="28" customFormat="1" x14ac:dyDescent="0.2">
      <c r="B139" s="61"/>
    </row>
    <row r="140" spans="2:2" s="28" customFormat="1" x14ac:dyDescent="0.2">
      <c r="B140" s="61"/>
    </row>
    <row r="141" spans="2:2" s="28" customFormat="1" x14ac:dyDescent="0.2">
      <c r="B141" s="61"/>
    </row>
    <row r="142" spans="2:2" s="28" customFormat="1" x14ac:dyDescent="0.2">
      <c r="B142" s="61"/>
    </row>
    <row r="143" spans="2:2" s="28" customFormat="1" x14ac:dyDescent="0.2">
      <c r="B143" s="61"/>
    </row>
    <row r="144" spans="2:2" s="28" customFormat="1" x14ac:dyDescent="0.2">
      <c r="B144" s="61"/>
    </row>
    <row r="145" spans="2:2" x14ac:dyDescent="0.2">
      <c r="B145" s="62"/>
    </row>
    <row r="146" spans="2:2" x14ac:dyDescent="0.2">
      <c r="B146" s="62"/>
    </row>
    <row r="147" spans="2:2" x14ac:dyDescent="0.2">
      <c r="B147" s="62"/>
    </row>
    <row r="148" spans="2:2" x14ac:dyDescent="0.2">
      <c r="B148" s="62"/>
    </row>
    <row r="149" spans="2:2" x14ac:dyDescent="0.2">
      <c r="B149" s="62"/>
    </row>
    <row r="150" spans="2:2" x14ac:dyDescent="0.2">
      <c r="B150" s="62"/>
    </row>
    <row r="151" spans="2:2" x14ac:dyDescent="0.2">
      <c r="B151" s="62"/>
    </row>
    <row r="152" spans="2:2" x14ac:dyDescent="0.2">
      <c r="B152" s="62"/>
    </row>
    <row r="153" spans="2:2" x14ac:dyDescent="0.2">
      <c r="B153" s="62"/>
    </row>
    <row r="154" spans="2:2" x14ac:dyDescent="0.2">
      <c r="B154" s="62"/>
    </row>
    <row r="155" spans="2:2" x14ac:dyDescent="0.2">
      <c r="B155" s="62"/>
    </row>
    <row r="156" spans="2:2" x14ac:dyDescent="0.2">
      <c r="B156" s="62"/>
    </row>
    <row r="157" spans="2:2" x14ac:dyDescent="0.2">
      <c r="B157" s="62"/>
    </row>
    <row r="158" spans="2:2" x14ac:dyDescent="0.2">
      <c r="B158" s="62"/>
    </row>
    <row r="159" spans="2:2" x14ac:dyDescent="0.2">
      <c r="B159" s="62"/>
    </row>
    <row r="160" spans="2:2" x14ac:dyDescent="0.2">
      <c r="B160" s="62"/>
    </row>
    <row r="161" spans="2:2" x14ac:dyDescent="0.2">
      <c r="B161" s="62"/>
    </row>
    <row r="162" spans="2:2" x14ac:dyDescent="0.2">
      <c r="B162" s="62"/>
    </row>
    <row r="163" spans="2:2" x14ac:dyDescent="0.2">
      <c r="B163" s="62"/>
    </row>
    <row r="164" spans="2:2" x14ac:dyDescent="0.2">
      <c r="B164" s="62"/>
    </row>
    <row r="165" spans="2:2" x14ac:dyDescent="0.2">
      <c r="B165" s="62"/>
    </row>
    <row r="166" spans="2:2" x14ac:dyDescent="0.2">
      <c r="B166" s="62"/>
    </row>
    <row r="167" spans="2:2" x14ac:dyDescent="0.2">
      <c r="B167" s="62"/>
    </row>
    <row r="168" spans="2:2" x14ac:dyDescent="0.2">
      <c r="B168" s="62"/>
    </row>
    <row r="169" spans="2:2" x14ac:dyDescent="0.2">
      <c r="B169" s="62"/>
    </row>
    <row r="170" spans="2:2" x14ac:dyDescent="0.2">
      <c r="B170" s="62"/>
    </row>
    <row r="171" spans="2:2" x14ac:dyDescent="0.2">
      <c r="B171" s="62"/>
    </row>
    <row r="172" spans="2:2" x14ac:dyDescent="0.2">
      <c r="B172" s="62"/>
    </row>
    <row r="173" spans="2:2" x14ac:dyDescent="0.2">
      <c r="B173" s="62"/>
    </row>
    <row r="174" spans="2:2" x14ac:dyDescent="0.2">
      <c r="B174" s="62"/>
    </row>
    <row r="175" spans="2:2" x14ac:dyDescent="0.2">
      <c r="B175" s="62"/>
    </row>
    <row r="176" spans="2:2" x14ac:dyDescent="0.2">
      <c r="B176" s="62"/>
    </row>
  </sheetData>
  <sheetProtection sheet="1"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99" priority="22" stopIfTrue="1" operator="equal">
      <formula>"0"</formula>
    </cfRule>
    <cfRule type="cellIs" dxfId="98" priority="23" stopIfTrue="1" operator="lessThanOrEqual">
      <formula>$S$5</formula>
    </cfRule>
    <cfRule type="cellIs" dxfId="97" priority="24" stopIfTrue="1" operator="greaterThanOrEqual">
      <formula>$S$2</formula>
    </cfRule>
    <cfRule type="cellIs" dxfId="96" priority="25" stopIfTrue="1" operator="between">
      <formula>$S$4</formula>
      <formula>$S$3</formula>
    </cfRule>
  </conditionalFormatting>
  <conditionalFormatting sqref="F49">
    <cfRule type="cellIs" dxfId="95" priority="21" stopIfTrue="1" operator="equal">
      <formula>" "</formula>
    </cfRule>
  </conditionalFormatting>
  <conditionalFormatting sqref="I49">
    <cfRule type="cellIs" dxfId="94" priority="17" stopIfTrue="1" operator="equal">
      <formula>"0"</formula>
    </cfRule>
    <cfRule type="cellIs" dxfId="93" priority="18" stopIfTrue="1" operator="lessThanOrEqual">
      <formula>$S$5</formula>
    </cfRule>
    <cfRule type="cellIs" dxfId="92" priority="19" stopIfTrue="1" operator="greaterThanOrEqual">
      <formula>$S$2</formula>
    </cfRule>
    <cfRule type="cellIs" dxfId="91" priority="20" stopIfTrue="1" operator="between">
      <formula>$S$4</formula>
      <formula>$S$3</formula>
    </cfRule>
  </conditionalFormatting>
  <conditionalFormatting sqref="I49">
    <cfRule type="cellIs" dxfId="90" priority="16" stopIfTrue="1" operator="equal">
      <formula>" "</formula>
    </cfRule>
  </conditionalFormatting>
  <conditionalFormatting sqref="L49">
    <cfRule type="cellIs" dxfId="89" priority="12" stopIfTrue="1" operator="equal">
      <formula>"0"</formula>
    </cfRule>
    <cfRule type="cellIs" dxfId="88" priority="13" stopIfTrue="1" operator="lessThanOrEqual">
      <formula>$S$5</formula>
    </cfRule>
    <cfRule type="cellIs" dxfId="87" priority="14" stopIfTrue="1" operator="greaterThanOrEqual">
      <formula>$S$2</formula>
    </cfRule>
    <cfRule type="cellIs" dxfId="86" priority="15" stopIfTrue="1" operator="between">
      <formula>$S$4</formula>
      <formula>$S$3</formula>
    </cfRule>
  </conditionalFormatting>
  <conditionalFormatting sqref="L49">
    <cfRule type="cellIs" dxfId="85" priority="11" stopIfTrue="1" operator="equal">
      <formula>" "</formula>
    </cfRule>
  </conditionalFormatting>
  <conditionalFormatting sqref="O49">
    <cfRule type="cellIs" dxfId="84" priority="7" stopIfTrue="1" operator="equal">
      <formula>"0"</formula>
    </cfRule>
    <cfRule type="cellIs" dxfId="83" priority="8" stopIfTrue="1" operator="lessThanOrEqual">
      <formula>$S$5</formula>
    </cfRule>
    <cfRule type="cellIs" dxfId="82" priority="9" stopIfTrue="1" operator="greaterThanOrEqual">
      <formula>$S$2</formula>
    </cfRule>
    <cfRule type="cellIs" dxfId="81" priority="10" stopIfTrue="1" operator="between">
      <formula>$S$4</formula>
      <formula>$S$3</formula>
    </cfRule>
  </conditionalFormatting>
  <conditionalFormatting sqref="O49">
    <cfRule type="cellIs" dxfId="80" priority="6" stopIfTrue="1" operator="equal">
      <formula>" "</formula>
    </cfRule>
  </conditionalFormatting>
  <conditionalFormatting sqref="P49">
    <cfRule type="cellIs" dxfId="79" priority="2" stopIfTrue="1" operator="equal">
      <formula>"0"</formula>
    </cfRule>
    <cfRule type="cellIs" dxfId="78" priority="3" stopIfTrue="1" operator="lessThanOrEqual">
      <formula>$S$5</formula>
    </cfRule>
    <cfRule type="cellIs" dxfId="77" priority="4" stopIfTrue="1" operator="greaterThanOrEqual">
      <formula>$S$2</formula>
    </cfRule>
    <cfRule type="cellIs" dxfId="76" priority="5" stopIfTrue="1" operator="between">
      <formula>$S$4</formula>
      <formula>$S$3</formula>
    </cfRule>
  </conditionalFormatting>
  <conditionalFormatting sqref="P49">
    <cfRule type="cellIs" dxfId="75" priority="1" stopIfTrue="1" operator="equal">
      <formula>" "</formula>
    </cfRule>
  </conditionalFormatting>
  <dataValidations count="5">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11"/>
  <sheetViews>
    <sheetView showGridLines="0" zoomScale="80" zoomScaleNormal="80" workbookViewId="0">
      <selection sqref="A1:A4"/>
    </sheetView>
  </sheetViews>
  <sheetFormatPr baseColWidth="10" defaultColWidth="9.140625" defaultRowHeight="30" customHeight="1" x14ac:dyDescent="0.2"/>
  <cols>
    <col min="1" max="1" width="28.5703125" style="5" customWidth="1"/>
    <col min="2" max="2" width="27" style="4" bestFit="1" customWidth="1"/>
    <col min="3" max="12" width="12.7109375" style="4" customWidth="1"/>
    <col min="13" max="13" width="5.28515625" style="4" customWidth="1"/>
    <col min="14" max="14" width="19.42578125" style="4" customWidth="1"/>
    <col min="15" max="15" width="27.5703125" style="4" bestFit="1" customWidth="1"/>
    <col min="16" max="16384" width="9.140625" style="4"/>
  </cols>
  <sheetData>
    <row r="1" spans="1:23" ht="30" customHeight="1" x14ac:dyDescent="0.25">
      <c r="A1" s="410"/>
      <c r="B1" s="413" t="s">
        <v>58</v>
      </c>
      <c r="C1" s="414"/>
      <c r="D1" s="414"/>
      <c r="E1" s="414"/>
      <c r="F1" s="414"/>
      <c r="G1" s="414"/>
      <c r="H1" s="414"/>
      <c r="I1" s="414"/>
      <c r="J1" s="414"/>
      <c r="K1" s="414"/>
      <c r="L1" s="414"/>
      <c r="M1" s="415"/>
      <c r="N1" s="472" t="s">
        <v>190</v>
      </c>
      <c r="O1" s="474"/>
      <c r="P1" s="1"/>
      <c r="Q1" s="1"/>
      <c r="R1" s="1"/>
      <c r="S1" s="1"/>
      <c r="T1" s="1"/>
      <c r="U1" s="1"/>
      <c r="V1" s="2"/>
      <c r="W1" s="3"/>
    </row>
    <row r="2" spans="1:23" s="6" customFormat="1" ht="30" customHeight="1" x14ac:dyDescent="0.25">
      <c r="A2" s="411"/>
      <c r="B2" s="314" t="s">
        <v>81</v>
      </c>
      <c r="C2" s="315"/>
      <c r="D2" s="315"/>
      <c r="E2" s="315"/>
      <c r="F2" s="315"/>
      <c r="G2" s="315"/>
      <c r="H2" s="315"/>
      <c r="I2" s="315"/>
      <c r="J2" s="315"/>
      <c r="K2" s="315"/>
      <c r="L2" s="315"/>
      <c r="M2" s="316"/>
      <c r="N2" s="475" t="s">
        <v>191</v>
      </c>
      <c r="O2" s="477"/>
      <c r="P2" s="8"/>
      <c r="Q2" s="8"/>
      <c r="R2" s="8"/>
      <c r="S2" s="8"/>
      <c r="T2" s="8"/>
      <c r="U2" s="8"/>
      <c r="V2" s="7"/>
      <c r="W2" s="9"/>
    </row>
    <row r="3" spans="1:23" s="6" customFormat="1" ht="30" customHeight="1" x14ac:dyDescent="0.25">
      <c r="A3" s="411"/>
      <c r="B3" s="314" t="s">
        <v>82</v>
      </c>
      <c r="C3" s="315"/>
      <c r="D3" s="315"/>
      <c r="E3" s="315"/>
      <c r="F3" s="315"/>
      <c r="G3" s="315"/>
      <c r="H3" s="315"/>
      <c r="I3" s="315"/>
      <c r="J3" s="315"/>
      <c r="K3" s="315"/>
      <c r="L3" s="315"/>
      <c r="M3" s="316"/>
      <c r="N3" s="475" t="s">
        <v>192</v>
      </c>
      <c r="O3" s="477"/>
      <c r="P3" s="8"/>
      <c r="Q3" s="8"/>
      <c r="R3" s="8"/>
      <c r="S3" s="8"/>
      <c r="T3" s="8"/>
      <c r="U3" s="8"/>
      <c r="V3" s="7"/>
      <c r="W3" s="9"/>
    </row>
    <row r="4" spans="1:23" s="6" customFormat="1" ht="30" customHeight="1" thickBot="1" x14ac:dyDescent="0.3">
      <c r="A4" s="412"/>
      <c r="B4" s="416" t="s">
        <v>83</v>
      </c>
      <c r="C4" s="417"/>
      <c r="D4" s="417"/>
      <c r="E4" s="417"/>
      <c r="F4" s="417"/>
      <c r="G4" s="417"/>
      <c r="H4" s="417"/>
      <c r="I4" s="417"/>
      <c r="J4" s="417"/>
      <c r="K4" s="417"/>
      <c r="L4" s="417"/>
      <c r="M4" s="418"/>
      <c r="N4" s="478" t="s">
        <v>209</v>
      </c>
      <c r="O4" s="480"/>
      <c r="P4" s="10"/>
      <c r="Q4" s="10"/>
      <c r="R4" s="10"/>
      <c r="S4" s="10"/>
      <c r="T4" s="10"/>
      <c r="U4" s="10"/>
      <c r="V4" s="7"/>
      <c r="W4" s="9"/>
    </row>
    <row r="5" spans="1:23" s="6" customFormat="1" ht="6" customHeight="1" x14ac:dyDescent="0.25">
      <c r="A5" s="11"/>
      <c r="B5" s="9"/>
      <c r="C5" s="12"/>
      <c r="D5" s="12"/>
      <c r="E5" s="12"/>
      <c r="F5" s="12"/>
      <c r="G5" s="12"/>
      <c r="H5" s="12"/>
      <c r="I5" s="12"/>
      <c r="J5" s="12"/>
      <c r="K5" s="12"/>
      <c r="L5" s="12"/>
      <c r="M5" s="13"/>
      <c r="N5" s="13"/>
      <c r="O5" s="13"/>
      <c r="P5" s="10"/>
      <c r="Q5" s="10"/>
      <c r="R5" s="10"/>
      <c r="S5" s="10"/>
      <c r="T5" s="10"/>
      <c r="U5" s="10"/>
      <c r="V5" s="7"/>
      <c r="W5" s="9"/>
    </row>
    <row r="6" spans="1:23" s="6" customFormat="1" ht="25.5" customHeight="1" x14ac:dyDescent="0.2">
      <c r="A6" s="23" t="s">
        <v>0</v>
      </c>
      <c r="B6" s="471" t="str">
        <f>+OtrasSolicitudes!C12</f>
        <v>ACTUACIONES Y AUTORIZACIONES ADMINISTRATIVAS</v>
      </c>
      <c r="C6" s="471"/>
      <c r="D6" s="471"/>
      <c r="E6" s="471"/>
      <c r="F6" s="471"/>
      <c r="G6" s="471"/>
      <c r="H6" s="471"/>
      <c r="I6" s="471"/>
      <c r="J6" s="471"/>
      <c r="K6" s="471"/>
      <c r="L6" s="471"/>
      <c r="M6" s="471"/>
      <c r="N6" s="471"/>
      <c r="O6" s="471"/>
    </row>
    <row r="7" spans="1:23" s="6" customFormat="1" ht="6.75" customHeight="1" x14ac:dyDescent="0.2">
      <c r="A7" s="14"/>
    </row>
    <row r="8" spans="1:23" s="21" customFormat="1" ht="30" customHeight="1" x14ac:dyDescent="0.2">
      <c r="A8" s="502" t="s">
        <v>84</v>
      </c>
      <c r="B8" s="504" t="s">
        <v>32</v>
      </c>
      <c r="C8" s="505" t="str">
        <f>+OtrasSolicitudes!C14</f>
        <v>Otras solicitudes tramitadas</v>
      </c>
      <c r="D8" s="506"/>
      <c r="E8" s="506"/>
      <c r="F8" s="506"/>
      <c r="G8" s="506"/>
      <c r="H8" s="506"/>
      <c r="I8" s="506"/>
      <c r="J8" s="506"/>
      <c r="K8" s="506"/>
      <c r="L8" s="507"/>
      <c r="M8" s="504" t="s">
        <v>85</v>
      </c>
      <c r="N8" s="504"/>
      <c r="O8" s="504"/>
    </row>
    <row r="9" spans="1:23" s="20" customFormat="1" ht="30" customHeight="1" thickBot="1" x14ac:dyDescent="0.25">
      <c r="A9" s="503"/>
      <c r="B9" s="502"/>
      <c r="C9" s="149" t="s">
        <v>128</v>
      </c>
      <c r="D9" s="149" t="s">
        <v>112</v>
      </c>
      <c r="E9" s="149" t="s">
        <v>129</v>
      </c>
      <c r="F9" s="149" t="s">
        <v>112</v>
      </c>
      <c r="G9" s="149" t="s">
        <v>130</v>
      </c>
      <c r="H9" s="149" t="s">
        <v>112</v>
      </c>
      <c r="I9" s="149" t="s">
        <v>131</v>
      </c>
      <c r="J9" s="149" t="s">
        <v>112</v>
      </c>
      <c r="K9" s="149" t="s">
        <v>10</v>
      </c>
      <c r="L9" s="149" t="s">
        <v>112</v>
      </c>
      <c r="M9" s="502"/>
      <c r="N9" s="502"/>
      <c r="O9" s="502"/>
    </row>
    <row r="10" spans="1:23" s="6" customFormat="1" ht="60" customHeight="1" thickBot="1" x14ac:dyDescent="0.25">
      <c r="A10" s="500" t="s">
        <v>111</v>
      </c>
      <c r="B10" s="24" t="str">
        <f>+OtrasSolicitudes!B40</f>
        <v>Número de solicitudes tramitadas en tiempo oportuno del periodo evaluado</v>
      </c>
      <c r="C10" s="135">
        <v>547</v>
      </c>
      <c r="D10" s="312">
        <f>IF(C10&lt;=1," ",C10/C11)</f>
        <v>1</v>
      </c>
      <c r="E10" s="135">
        <v>752</v>
      </c>
      <c r="F10" s="312">
        <f>IF(E10&lt;=1," ",E10/E11)</f>
        <v>1</v>
      </c>
      <c r="G10" s="135">
        <v>506</v>
      </c>
      <c r="H10" s="312">
        <f>IF(G10&lt;=1," ",G10/G11)</f>
        <v>1</v>
      </c>
      <c r="I10" s="135">
        <v>521</v>
      </c>
      <c r="J10" s="312">
        <f>IF(I10&lt;=1," ",I10/I11)</f>
        <v>1</v>
      </c>
      <c r="K10" s="129">
        <f>C10+E10+G10+I10</f>
        <v>2326</v>
      </c>
      <c r="L10" s="312">
        <f>IF(K10&lt;=1," ",K10/K11)</f>
        <v>1</v>
      </c>
      <c r="M10" s="495"/>
      <c r="N10" s="496"/>
      <c r="O10" s="497"/>
    </row>
    <row r="11" spans="1:23" s="6" customFormat="1" ht="60" customHeight="1" thickBot="1" x14ac:dyDescent="0.25">
      <c r="A11" s="501"/>
      <c r="B11" s="19" t="str">
        <f>+OtrasSolicitudes!B41</f>
        <v>Total de solicitudes recibidas que se deben tramitar en el periodo evaluado</v>
      </c>
      <c r="C11" s="132">
        <v>547</v>
      </c>
      <c r="D11" s="313"/>
      <c r="E11" s="132">
        <v>752</v>
      </c>
      <c r="F11" s="313"/>
      <c r="G11" s="132">
        <v>506</v>
      </c>
      <c r="H11" s="313"/>
      <c r="I11" s="132">
        <v>521</v>
      </c>
      <c r="J11" s="313"/>
      <c r="K11" s="130">
        <f>C11+E11+G11+I11</f>
        <v>2326</v>
      </c>
      <c r="L11" s="313"/>
      <c r="M11" s="498"/>
      <c r="N11" s="498"/>
      <c r="O11" s="499"/>
    </row>
  </sheetData>
  <sheetProtection password="E09B" sheet="1" formatColumns="0" formatRows="0"/>
  <mergeCells count="21">
    <mergeCell ref="A10:A11"/>
    <mergeCell ref="F10:F11"/>
    <mergeCell ref="A8:A9"/>
    <mergeCell ref="D10:D11"/>
    <mergeCell ref="A1:A4"/>
    <mergeCell ref="B6:O6"/>
    <mergeCell ref="B2:M2"/>
    <mergeCell ref="H10:H11"/>
    <mergeCell ref="B8:B9"/>
    <mergeCell ref="B1:M1"/>
    <mergeCell ref="B3:M3"/>
    <mergeCell ref="L10:L11"/>
    <mergeCell ref="C8:L8"/>
    <mergeCell ref="J10:J11"/>
    <mergeCell ref="N1:O1"/>
    <mergeCell ref="B4:M4"/>
    <mergeCell ref="N3:O3"/>
    <mergeCell ref="M10:O11"/>
    <mergeCell ref="N2:O2"/>
    <mergeCell ref="M8:O9"/>
    <mergeCell ref="N4:O4"/>
  </mergeCells>
  <pageMargins left="0.75" right="0.75" top="1" bottom="1" header="0" footer="0"/>
  <pageSetup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6"/>
  <sheetViews>
    <sheetView tabSelected="1" zoomScaleNormal="100" workbookViewId="0"/>
  </sheetViews>
  <sheetFormatPr baseColWidth="10" defaultColWidth="9.140625" defaultRowHeight="12.75" x14ac:dyDescent="0.2"/>
  <cols>
    <col min="1" max="1" width="0.7109375" style="27" customWidth="1"/>
    <col min="2" max="2" width="30" style="27" customWidth="1"/>
    <col min="3" max="3" width="16.85546875" style="27" customWidth="1"/>
    <col min="4" max="4" width="5" style="27" bestFit="1" customWidth="1"/>
    <col min="5" max="5" width="4.7109375" style="27" bestFit="1" customWidth="1"/>
    <col min="6" max="6" width="7.140625" style="27" customWidth="1"/>
    <col min="7" max="7" width="5.42578125" style="27" bestFit="1" customWidth="1"/>
    <col min="8" max="8" width="5.140625" style="27" bestFit="1" customWidth="1"/>
    <col min="9" max="9" width="9.5703125" style="27" bestFit="1" customWidth="1"/>
    <col min="10" max="10" width="4.140625" style="27" bestFit="1" customWidth="1"/>
    <col min="11" max="11" width="6.42578125" style="27" bestFit="1" customWidth="1"/>
    <col min="12" max="12" width="9.5703125" style="27" bestFit="1" customWidth="1"/>
    <col min="13" max="13" width="8.42578125" style="27" customWidth="1"/>
    <col min="14" max="14" width="6.42578125" style="27" customWidth="1"/>
    <col min="15" max="15" width="11" style="27" customWidth="1"/>
    <col min="16" max="16" width="13.5703125" style="27" customWidth="1"/>
    <col min="17" max="18" width="11.7109375" style="27" customWidth="1"/>
    <col min="19" max="19" width="11.42578125" style="55" hidden="1" customWidth="1"/>
    <col min="20" max="16384" width="9.140625" style="27"/>
  </cols>
  <sheetData>
    <row r="1" spans="1:19" ht="4.5" customHeight="1" thickBot="1" x14ac:dyDescent="0.25">
      <c r="A1" s="80"/>
      <c r="B1" s="80"/>
      <c r="C1" s="80"/>
      <c r="D1" s="80"/>
      <c r="E1" s="80"/>
      <c r="F1" s="80"/>
      <c r="G1" s="80"/>
      <c r="H1" s="80"/>
      <c r="I1" s="80"/>
      <c r="J1" s="80"/>
      <c r="K1" s="80"/>
      <c r="L1" s="80"/>
      <c r="M1" s="80"/>
      <c r="N1" s="80"/>
      <c r="O1" s="80"/>
      <c r="P1" s="80"/>
    </row>
    <row r="2" spans="1:19" ht="16.5" customHeight="1" x14ac:dyDescent="0.2">
      <c r="A2" s="80"/>
      <c r="B2" s="293"/>
      <c r="C2" s="296" t="s">
        <v>58</v>
      </c>
      <c r="D2" s="297"/>
      <c r="E2" s="297"/>
      <c r="F2" s="297"/>
      <c r="G2" s="297"/>
      <c r="H2" s="297"/>
      <c r="I2" s="297"/>
      <c r="J2" s="297"/>
      <c r="K2" s="297"/>
      <c r="L2" s="297"/>
      <c r="M2" s="298"/>
      <c r="N2" s="299" t="s">
        <v>190</v>
      </c>
      <c r="O2" s="300"/>
      <c r="P2" s="301"/>
      <c r="S2" s="28">
        <v>0.8</v>
      </c>
    </row>
    <row r="3" spans="1:19" ht="15.75" customHeight="1" x14ac:dyDescent="0.2">
      <c r="A3" s="80"/>
      <c r="B3" s="294"/>
      <c r="C3" s="302" t="s">
        <v>59</v>
      </c>
      <c r="D3" s="303"/>
      <c r="E3" s="303"/>
      <c r="F3" s="303"/>
      <c r="G3" s="303"/>
      <c r="H3" s="303"/>
      <c r="I3" s="303"/>
      <c r="J3" s="303"/>
      <c r="K3" s="303"/>
      <c r="L3" s="303"/>
      <c r="M3" s="304"/>
      <c r="N3" s="305" t="s">
        <v>191</v>
      </c>
      <c r="O3" s="306"/>
      <c r="P3" s="307"/>
      <c r="S3" s="28">
        <v>0.79990000000000006</v>
      </c>
    </row>
    <row r="4" spans="1:19" ht="15.75" customHeight="1" x14ac:dyDescent="0.2">
      <c r="A4" s="80"/>
      <c r="B4" s="294"/>
      <c r="C4" s="302" t="s">
        <v>60</v>
      </c>
      <c r="D4" s="303"/>
      <c r="E4" s="303"/>
      <c r="F4" s="303"/>
      <c r="G4" s="303"/>
      <c r="H4" s="303"/>
      <c r="I4" s="303"/>
      <c r="J4" s="303"/>
      <c r="K4" s="303"/>
      <c r="L4" s="303"/>
      <c r="M4" s="304"/>
      <c r="N4" s="305" t="s">
        <v>192</v>
      </c>
      <c r="O4" s="306"/>
      <c r="P4" s="307"/>
      <c r="S4" s="28">
        <v>0.75</v>
      </c>
    </row>
    <row r="5" spans="1:19" ht="16.5" customHeight="1" thickBot="1" x14ac:dyDescent="0.25">
      <c r="A5" s="80"/>
      <c r="B5" s="295"/>
      <c r="C5" s="263" t="s">
        <v>61</v>
      </c>
      <c r="D5" s="264"/>
      <c r="E5" s="264"/>
      <c r="F5" s="264"/>
      <c r="G5" s="264"/>
      <c r="H5" s="264"/>
      <c r="I5" s="264"/>
      <c r="J5" s="264"/>
      <c r="K5" s="264"/>
      <c r="L5" s="264"/>
      <c r="M5" s="265"/>
      <c r="N5" s="266" t="s">
        <v>210</v>
      </c>
      <c r="O5" s="267"/>
      <c r="P5" s="268"/>
      <c r="S5" s="28">
        <v>0.74999000000000005</v>
      </c>
    </row>
    <row r="6" spans="1:19" ht="3.75" customHeight="1" thickBot="1" x14ac:dyDescent="0.25">
      <c r="A6" s="80"/>
    </row>
    <row r="7" spans="1:19" ht="12.75" customHeight="1" x14ac:dyDescent="0.2">
      <c r="A7" s="82"/>
      <c r="B7" s="276" t="s">
        <v>64</v>
      </c>
      <c r="C7" s="277"/>
      <c r="D7" s="277"/>
      <c r="E7" s="277"/>
      <c r="F7" s="277"/>
      <c r="G7" s="277"/>
      <c r="H7" s="277"/>
      <c r="I7" s="277"/>
      <c r="J7" s="277"/>
      <c r="K7" s="277"/>
      <c r="L7" s="277"/>
      <c r="M7" s="277"/>
      <c r="N7" s="277"/>
      <c r="O7" s="277"/>
      <c r="P7" s="278"/>
      <c r="Q7" s="144"/>
    </row>
    <row r="8" spans="1:19" ht="13.5" customHeight="1" thickBot="1" x14ac:dyDescent="0.25">
      <c r="A8" s="82"/>
      <c r="B8" s="279"/>
      <c r="C8" s="280"/>
      <c r="D8" s="280"/>
      <c r="E8" s="280"/>
      <c r="F8" s="280"/>
      <c r="G8" s="280"/>
      <c r="H8" s="280"/>
      <c r="I8" s="280"/>
      <c r="J8" s="280"/>
      <c r="K8" s="280"/>
      <c r="L8" s="280"/>
      <c r="M8" s="280"/>
      <c r="N8" s="280"/>
      <c r="O8" s="280"/>
      <c r="P8" s="281"/>
      <c r="Q8" s="144"/>
    </row>
    <row r="9" spans="1:19" ht="3" customHeight="1" thickBot="1" x14ac:dyDescent="0.25">
      <c r="A9" s="82"/>
      <c r="B9" s="282"/>
      <c r="C9" s="282"/>
      <c r="D9" s="282"/>
      <c r="E9" s="282"/>
      <c r="F9" s="282"/>
      <c r="G9" s="282"/>
      <c r="H9" s="282"/>
      <c r="I9" s="282"/>
      <c r="J9" s="282"/>
      <c r="K9" s="282"/>
      <c r="L9" s="282"/>
      <c r="M9" s="282"/>
      <c r="N9" s="282"/>
      <c r="O9" s="282"/>
      <c r="P9" s="282"/>
      <c r="Q9" s="144"/>
    </row>
    <row r="10" spans="1:19" ht="26.25" customHeight="1" thickBot="1" x14ac:dyDescent="0.25">
      <c r="A10" s="82"/>
      <c r="B10" s="29" t="s">
        <v>74</v>
      </c>
      <c r="C10" s="285">
        <v>2023</v>
      </c>
      <c r="D10" s="286"/>
      <c r="E10" s="286"/>
      <c r="F10" s="286"/>
      <c r="G10" s="286"/>
      <c r="H10" s="286"/>
      <c r="I10" s="287"/>
      <c r="J10" s="288" t="s">
        <v>1</v>
      </c>
      <c r="K10" s="289"/>
      <c r="L10" s="289"/>
      <c r="M10" s="289"/>
      <c r="N10" s="290" t="s">
        <v>198</v>
      </c>
      <c r="O10" s="291"/>
      <c r="P10" s="292"/>
      <c r="Q10" s="144"/>
    </row>
    <row r="11" spans="1:19" ht="4.5" customHeight="1" thickBot="1" x14ac:dyDescent="0.25">
      <c r="A11" s="144"/>
      <c r="B11" s="273"/>
      <c r="C11" s="274"/>
      <c r="D11" s="274"/>
      <c r="E11" s="274"/>
      <c r="F11" s="274"/>
      <c r="G11" s="274"/>
      <c r="H11" s="274"/>
      <c r="I11" s="274"/>
      <c r="J11" s="274"/>
      <c r="K11" s="274"/>
      <c r="L11" s="274"/>
      <c r="M11" s="274"/>
      <c r="N11" s="274"/>
      <c r="O11" s="274"/>
      <c r="P11" s="275"/>
      <c r="Q11" s="144"/>
    </row>
    <row r="12" spans="1:19" ht="13.5" thickBot="1" x14ac:dyDescent="0.25">
      <c r="A12" s="144"/>
      <c r="B12" s="30" t="s">
        <v>0</v>
      </c>
      <c r="C12" s="172" t="s">
        <v>57</v>
      </c>
      <c r="D12" s="172"/>
      <c r="E12" s="172"/>
      <c r="F12" s="172"/>
      <c r="G12" s="172"/>
      <c r="H12" s="172"/>
      <c r="I12" s="172"/>
      <c r="J12" s="172"/>
      <c r="K12" s="172"/>
      <c r="L12" s="172"/>
      <c r="M12" s="172"/>
      <c r="N12" s="172"/>
      <c r="O12" s="172"/>
      <c r="P12" s="173"/>
      <c r="Q12" s="144"/>
    </row>
    <row r="13" spans="1:19" ht="4.5" customHeight="1" thickBot="1" x14ac:dyDescent="0.25">
      <c r="A13" s="144"/>
      <c r="B13" s="168"/>
      <c r="C13" s="169"/>
      <c r="D13" s="169"/>
      <c r="E13" s="169"/>
      <c r="F13" s="169"/>
      <c r="G13" s="169"/>
      <c r="H13" s="169"/>
      <c r="I13" s="169"/>
      <c r="J13" s="169"/>
      <c r="K13" s="169"/>
      <c r="L13" s="169"/>
      <c r="M13" s="169"/>
      <c r="N13" s="169"/>
      <c r="O13" s="169"/>
      <c r="P13" s="170"/>
      <c r="Q13" s="144"/>
    </row>
    <row r="14" spans="1:19" ht="13.5" thickBot="1" x14ac:dyDescent="0.25">
      <c r="A14" s="144"/>
      <c r="B14" s="30" t="s">
        <v>6</v>
      </c>
      <c r="C14" s="457" t="s">
        <v>157</v>
      </c>
      <c r="D14" s="458"/>
      <c r="E14" s="458"/>
      <c r="F14" s="458"/>
      <c r="G14" s="458"/>
      <c r="H14" s="458"/>
      <c r="I14" s="458"/>
      <c r="J14" s="458"/>
      <c r="K14" s="458"/>
      <c r="L14" s="458"/>
      <c r="M14" s="458"/>
      <c r="N14" s="458"/>
      <c r="O14" s="458"/>
      <c r="P14" s="459"/>
      <c r="Q14" s="144"/>
    </row>
    <row r="15" spans="1:19" ht="4.5" customHeight="1" thickBot="1" x14ac:dyDescent="0.25">
      <c r="A15" s="144"/>
      <c r="B15" s="177"/>
      <c r="C15" s="178"/>
      <c r="D15" s="178"/>
      <c r="E15" s="178"/>
      <c r="F15" s="178"/>
      <c r="G15" s="178"/>
      <c r="H15" s="178"/>
      <c r="I15" s="178"/>
      <c r="J15" s="178"/>
      <c r="K15" s="178"/>
      <c r="L15" s="178"/>
      <c r="M15" s="178"/>
      <c r="N15" s="178"/>
      <c r="O15" s="178"/>
      <c r="P15" s="179"/>
      <c r="Q15" s="144"/>
    </row>
    <row r="16" spans="1:19" ht="13.5" customHeight="1" thickBot="1" x14ac:dyDescent="0.25">
      <c r="A16" s="144"/>
      <c r="B16" s="30" t="s">
        <v>36</v>
      </c>
      <c r="C16" s="460" t="s">
        <v>174</v>
      </c>
      <c r="D16" s="461"/>
      <c r="E16" s="461"/>
      <c r="F16" s="461"/>
      <c r="G16" s="461"/>
      <c r="H16" s="461"/>
      <c r="I16" s="461"/>
      <c r="J16" s="461"/>
      <c r="K16" s="461"/>
      <c r="L16" s="461"/>
      <c r="M16" s="461"/>
      <c r="N16" s="461"/>
      <c r="O16" s="461"/>
      <c r="P16" s="462"/>
      <c r="Q16" s="144"/>
    </row>
    <row r="17" spans="1:17" ht="4.5" customHeight="1" thickBot="1" x14ac:dyDescent="0.25">
      <c r="A17" s="144"/>
      <c r="B17" s="177"/>
      <c r="C17" s="178"/>
      <c r="D17" s="178"/>
      <c r="E17" s="178"/>
      <c r="F17" s="178"/>
      <c r="G17" s="178"/>
      <c r="H17" s="178"/>
      <c r="I17" s="178"/>
      <c r="J17" s="178"/>
      <c r="K17" s="178"/>
      <c r="L17" s="178"/>
      <c r="M17" s="178"/>
      <c r="N17" s="178"/>
      <c r="O17" s="178"/>
      <c r="P17" s="179"/>
      <c r="Q17" s="144"/>
    </row>
    <row r="18" spans="1:17" ht="37.5" customHeight="1" thickBot="1" x14ac:dyDescent="0.25">
      <c r="A18" s="144"/>
      <c r="B18" s="30" t="s">
        <v>23</v>
      </c>
      <c r="C18" s="513" t="s">
        <v>226</v>
      </c>
      <c r="D18" s="514"/>
      <c r="E18" s="514"/>
      <c r="F18" s="514"/>
      <c r="G18" s="514"/>
      <c r="H18" s="514"/>
      <c r="I18" s="514"/>
      <c r="J18" s="514"/>
      <c r="K18" s="514"/>
      <c r="L18" s="514"/>
      <c r="M18" s="514"/>
      <c r="N18" s="514"/>
      <c r="O18" s="514"/>
      <c r="P18" s="515"/>
      <c r="Q18" s="144"/>
    </row>
    <row r="19" spans="1:17" ht="4.5" customHeight="1" thickBot="1" x14ac:dyDescent="0.25">
      <c r="A19" s="144"/>
      <c r="B19" s="196"/>
      <c r="C19" s="196"/>
      <c r="D19" s="196"/>
      <c r="E19" s="196"/>
      <c r="F19" s="196"/>
      <c r="G19" s="196"/>
      <c r="H19" s="196"/>
      <c r="I19" s="196"/>
      <c r="J19" s="196"/>
      <c r="K19" s="196"/>
      <c r="L19" s="196"/>
      <c r="M19" s="196"/>
      <c r="N19" s="196"/>
      <c r="O19" s="196"/>
      <c r="P19" s="196"/>
      <c r="Q19" s="144"/>
    </row>
    <row r="20" spans="1:17" ht="17.25" customHeight="1" thickBot="1" x14ac:dyDescent="0.25">
      <c r="A20" s="144"/>
      <c r="B20" s="197" t="s">
        <v>37</v>
      </c>
      <c r="C20" s="198"/>
      <c r="D20" s="198"/>
      <c r="E20" s="198"/>
      <c r="F20" s="198"/>
      <c r="G20" s="198"/>
      <c r="H20" s="198"/>
      <c r="I20" s="198"/>
      <c r="J20" s="198"/>
      <c r="K20" s="198"/>
      <c r="L20" s="198"/>
      <c r="M20" s="198"/>
      <c r="N20" s="198"/>
      <c r="O20" s="198"/>
      <c r="P20" s="199"/>
      <c r="Q20" s="144"/>
    </row>
    <row r="21" spans="1:17" ht="4.5" customHeight="1" thickBot="1" x14ac:dyDescent="0.25">
      <c r="A21" s="144"/>
      <c r="B21" s="200"/>
      <c r="C21" s="201"/>
      <c r="D21" s="201"/>
      <c r="E21" s="201"/>
      <c r="F21" s="201"/>
      <c r="G21" s="201"/>
      <c r="H21" s="201"/>
      <c r="I21" s="201"/>
      <c r="J21" s="201"/>
      <c r="K21" s="201"/>
      <c r="L21" s="201"/>
      <c r="M21" s="201"/>
      <c r="N21" s="201"/>
      <c r="O21" s="201"/>
      <c r="P21" s="202"/>
      <c r="Q21" s="144"/>
    </row>
    <row r="22" spans="1:17" ht="51" customHeight="1" thickBot="1" x14ac:dyDescent="0.25">
      <c r="A22" s="144"/>
      <c r="B22" s="30" t="s">
        <v>3</v>
      </c>
      <c r="C22" s="516" t="s">
        <v>156</v>
      </c>
      <c r="D22" s="517"/>
      <c r="E22" s="517"/>
      <c r="F22" s="517"/>
      <c r="G22" s="517"/>
      <c r="H22" s="517"/>
      <c r="I22" s="517"/>
      <c r="J22" s="517"/>
      <c r="K22" s="517"/>
      <c r="L22" s="517"/>
      <c r="M22" s="517"/>
      <c r="N22" s="517"/>
      <c r="O22" s="517"/>
      <c r="P22" s="518"/>
      <c r="Q22" s="144"/>
    </row>
    <row r="23" spans="1:17" ht="4.5" customHeight="1" thickBot="1" x14ac:dyDescent="0.25">
      <c r="A23" s="144"/>
      <c r="B23" s="177"/>
      <c r="C23" s="178"/>
      <c r="D23" s="178"/>
      <c r="E23" s="178"/>
      <c r="F23" s="178"/>
      <c r="G23" s="178"/>
      <c r="H23" s="178"/>
      <c r="I23" s="178"/>
      <c r="J23" s="178"/>
      <c r="K23" s="178"/>
      <c r="L23" s="178"/>
      <c r="M23" s="178"/>
      <c r="N23" s="178"/>
      <c r="O23" s="178"/>
      <c r="P23" s="179"/>
      <c r="Q23" s="144"/>
    </row>
    <row r="24" spans="1:17" ht="124.5" customHeight="1" thickBot="1" x14ac:dyDescent="0.25">
      <c r="A24" s="144"/>
      <c r="B24" s="30" t="s">
        <v>24</v>
      </c>
      <c r="C24" s="487" t="s">
        <v>231</v>
      </c>
      <c r="D24" s="488"/>
      <c r="E24" s="488"/>
      <c r="F24" s="488"/>
      <c r="G24" s="488"/>
      <c r="H24" s="488"/>
      <c r="I24" s="488"/>
      <c r="J24" s="488"/>
      <c r="K24" s="488"/>
      <c r="L24" s="488"/>
      <c r="M24" s="488"/>
      <c r="N24" s="488"/>
      <c r="O24" s="488"/>
      <c r="P24" s="489"/>
      <c r="Q24" s="167"/>
    </row>
    <row r="25" spans="1:17" ht="4.5" customHeight="1" thickBot="1" x14ac:dyDescent="0.25">
      <c r="A25" s="144"/>
      <c r="B25" s="183"/>
      <c r="C25" s="184"/>
      <c r="D25" s="184"/>
      <c r="E25" s="184"/>
      <c r="F25" s="184"/>
      <c r="G25" s="184"/>
      <c r="H25" s="184"/>
      <c r="I25" s="184"/>
      <c r="J25" s="184"/>
      <c r="K25" s="184"/>
      <c r="L25" s="184"/>
      <c r="M25" s="184"/>
      <c r="N25" s="184"/>
      <c r="O25" s="184"/>
      <c r="P25" s="185"/>
      <c r="Q25" s="144"/>
    </row>
    <row r="26" spans="1:17" ht="13.5" customHeight="1" thickBot="1" x14ac:dyDescent="0.25">
      <c r="A26" s="144"/>
      <c r="B26" s="31" t="s">
        <v>2</v>
      </c>
      <c r="C26" s="451">
        <v>0.8</v>
      </c>
      <c r="D26" s="452"/>
      <c r="E26" s="452"/>
      <c r="F26" s="452"/>
      <c r="G26" s="452"/>
      <c r="H26" s="452"/>
      <c r="I26" s="452"/>
      <c r="J26" s="452"/>
      <c r="K26" s="452"/>
      <c r="L26" s="452"/>
      <c r="M26" s="452"/>
      <c r="N26" s="452"/>
      <c r="O26" s="452"/>
      <c r="P26" s="453"/>
      <c r="Q26" s="144"/>
    </row>
    <row r="27" spans="1:17" ht="4.5" customHeight="1" thickBot="1" x14ac:dyDescent="0.25">
      <c r="A27" s="144"/>
      <c r="B27" s="189"/>
      <c r="C27" s="190"/>
      <c r="D27" s="190"/>
      <c r="E27" s="190"/>
      <c r="F27" s="190"/>
      <c r="G27" s="190"/>
      <c r="H27" s="190"/>
      <c r="I27" s="190"/>
      <c r="J27" s="190"/>
      <c r="K27" s="190"/>
      <c r="L27" s="190"/>
      <c r="M27" s="190"/>
      <c r="N27" s="190"/>
      <c r="O27" s="190"/>
      <c r="P27" s="191"/>
      <c r="Q27" s="144"/>
    </row>
    <row r="28" spans="1:17" ht="15.75" customHeight="1" thickBot="1" x14ac:dyDescent="0.25">
      <c r="A28" s="144"/>
      <c r="B28" s="31" t="s">
        <v>25</v>
      </c>
      <c r="C28" s="78" t="s">
        <v>26</v>
      </c>
      <c r="D28" s="192" t="s">
        <v>195</v>
      </c>
      <c r="E28" s="187"/>
      <c r="F28" s="187"/>
      <c r="G28" s="188"/>
      <c r="H28" s="193" t="s">
        <v>27</v>
      </c>
      <c r="I28" s="193"/>
      <c r="J28" s="193"/>
      <c r="K28" s="192" t="s">
        <v>196</v>
      </c>
      <c r="L28" s="187"/>
      <c r="M28" s="188"/>
      <c r="N28" s="194" t="s">
        <v>28</v>
      </c>
      <c r="O28" s="195"/>
      <c r="P28" s="79" t="s">
        <v>197</v>
      </c>
      <c r="Q28" s="144"/>
    </row>
    <row r="29" spans="1:17" ht="4.5" customHeight="1" thickBot="1" x14ac:dyDescent="0.25">
      <c r="A29" s="144"/>
      <c r="B29" s="174"/>
      <c r="C29" s="175"/>
      <c r="D29" s="175"/>
      <c r="E29" s="175"/>
      <c r="F29" s="175"/>
      <c r="G29" s="175"/>
      <c r="H29" s="175"/>
      <c r="I29" s="175"/>
      <c r="J29" s="175"/>
      <c r="K29" s="175"/>
      <c r="L29" s="175"/>
      <c r="M29" s="175"/>
      <c r="N29" s="175"/>
      <c r="O29" s="175"/>
      <c r="P29" s="176"/>
      <c r="Q29" s="144"/>
    </row>
    <row r="30" spans="1:17" ht="13.5" thickBot="1" x14ac:dyDescent="0.25">
      <c r="A30" s="144"/>
      <c r="B30" s="33" t="s">
        <v>7</v>
      </c>
      <c r="C30" s="171" t="s">
        <v>101</v>
      </c>
      <c r="D30" s="172"/>
      <c r="E30" s="172"/>
      <c r="F30" s="172"/>
      <c r="G30" s="172"/>
      <c r="H30" s="172"/>
      <c r="I30" s="172"/>
      <c r="J30" s="172"/>
      <c r="K30" s="172"/>
      <c r="L30" s="172"/>
      <c r="M30" s="172"/>
      <c r="N30" s="172"/>
      <c r="O30" s="172"/>
      <c r="P30" s="173"/>
      <c r="Q30" s="144"/>
    </row>
    <row r="31" spans="1:17" ht="4.5" customHeight="1" thickBot="1" x14ac:dyDescent="0.25">
      <c r="A31" s="144"/>
      <c r="B31" s="177"/>
      <c r="C31" s="178"/>
      <c r="D31" s="178"/>
      <c r="E31" s="178"/>
      <c r="F31" s="178"/>
      <c r="G31" s="178"/>
      <c r="H31" s="178"/>
      <c r="I31" s="178"/>
      <c r="J31" s="178"/>
      <c r="K31" s="178"/>
      <c r="L31" s="178"/>
      <c r="M31" s="178"/>
      <c r="N31" s="178"/>
      <c r="O31" s="178"/>
      <c r="P31" s="179"/>
      <c r="Q31" s="144"/>
    </row>
    <row r="32" spans="1:17" ht="13.5" thickBot="1" x14ac:dyDescent="0.25">
      <c r="A32" s="144"/>
      <c r="B32" s="33" t="s">
        <v>4</v>
      </c>
      <c r="C32" s="447" t="s">
        <v>69</v>
      </c>
      <c r="D32" s="172"/>
      <c r="E32" s="172"/>
      <c r="F32" s="172"/>
      <c r="G32" s="172"/>
      <c r="H32" s="172"/>
      <c r="I32" s="172"/>
      <c r="J32" s="172"/>
      <c r="K32" s="172"/>
      <c r="L32" s="172"/>
      <c r="M32" s="172"/>
      <c r="N32" s="172"/>
      <c r="O32" s="172"/>
      <c r="P32" s="173"/>
      <c r="Q32" s="144"/>
    </row>
    <row r="33" spans="1:19" ht="4.5" customHeight="1" thickBot="1" x14ac:dyDescent="0.25">
      <c r="A33" s="144"/>
      <c r="B33" s="177"/>
      <c r="C33" s="178"/>
      <c r="D33" s="178"/>
      <c r="E33" s="178"/>
      <c r="F33" s="178"/>
      <c r="G33" s="178"/>
      <c r="H33" s="178"/>
      <c r="I33" s="178"/>
      <c r="J33" s="178"/>
      <c r="K33" s="178"/>
      <c r="L33" s="178"/>
      <c r="M33" s="178"/>
      <c r="N33" s="178"/>
      <c r="O33" s="178"/>
      <c r="P33" s="179"/>
      <c r="Q33" s="144"/>
    </row>
    <row r="34" spans="1:19" ht="13.5" thickBot="1" x14ac:dyDescent="0.25">
      <c r="A34" s="144"/>
      <c r="B34" s="33" t="s">
        <v>35</v>
      </c>
      <c r="C34" s="447" t="s">
        <v>69</v>
      </c>
      <c r="D34" s="172"/>
      <c r="E34" s="172"/>
      <c r="F34" s="172"/>
      <c r="G34" s="172"/>
      <c r="H34" s="172"/>
      <c r="I34" s="172"/>
      <c r="J34" s="172"/>
      <c r="K34" s="172"/>
      <c r="L34" s="172"/>
      <c r="M34" s="172"/>
      <c r="N34" s="172"/>
      <c r="O34" s="172"/>
      <c r="P34" s="173"/>
      <c r="Q34" s="144"/>
    </row>
    <row r="35" spans="1:19" ht="4.5" customHeight="1" thickBot="1" x14ac:dyDescent="0.25">
      <c r="A35" s="144"/>
      <c r="B35" s="168"/>
      <c r="C35" s="169"/>
      <c r="D35" s="169"/>
      <c r="E35" s="169"/>
      <c r="F35" s="169"/>
      <c r="G35" s="169"/>
      <c r="H35" s="169"/>
      <c r="I35" s="169"/>
      <c r="J35" s="169"/>
      <c r="K35" s="169"/>
      <c r="L35" s="169"/>
      <c r="M35" s="169"/>
      <c r="N35" s="169"/>
      <c r="O35" s="169"/>
      <c r="P35" s="170"/>
      <c r="Q35" s="144"/>
    </row>
    <row r="36" spans="1:19" ht="16.5" customHeight="1" thickBot="1" x14ac:dyDescent="0.25">
      <c r="A36" s="144"/>
      <c r="B36" s="33" t="s">
        <v>63</v>
      </c>
      <c r="C36" s="171" t="s">
        <v>69</v>
      </c>
      <c r="D36" s="172"/>
      <c r="E36" s="172"/>
      <c r="F36" s="172"/>
      <c r="G36" s="172"/>
      <c r="H36" s="172"/>
      <c r="I36" s="172"/>
      <c r="J36" s="172"/>
      <c r="K36" s="172"/>
      <c r="L36" s="172"/>
      <c r="M36" s="172"/>
      <c r="N36" s="172"/>
      <c r="O36" s="172"/>
      <c r="P36" s="173"/>
      <c r="Q36" s="144"/>
    </row>
    <row r="37" spans="1:19" ht="4.5" customHeight="1" thickBot="1" x14ac:dyDescent="0.25">
      <c r="A37" s="144"/>
      <c r="B37" s="34"/>
      <c r="C37" s="34"/>
      <c r="D37" s="34"/>
      <c r="E37" s="34"/>
      <c r="F37" s="34"/>
      <c r="G37" s="34"/>
      <c r="H37" s="34"/>
      <c r="I37" s="34"/>
      <c r="J37" s="34"/>
      <c r="K37" s="34"/>
      <c r="L37" s="34"/>
      <c r="M37" s="34"/>
      <c r="N37" s="34"/>
      <c r="O37" s="34"/>
      <c r="P37" s="34"/>
      <c r="Q37" s="144"/>
    </row>
    <row r="38" spans="1:19" ht="13.5" thickBot="1" x14ac:dyDescent="0.25">
      <c r="A38" s="144"/>
      <c r="B38" s="269" t="s">
        <v>29</v>
      </c>
      <c r="C38" s="270"/>
      <c r="D38" s="270"/>
      <c r="E38" s="270"/>
      <c r="F38" s="270"/>
      <c r="G38" s="270"/>
      <c r="H38" s="270"/>
      <c r="I38" s="270"/>
      <c r="J38" s="270"/>
      <c r="K38" s="270"/>
      <c r="L38" s="270"/>
      <c r="M38" s="270"/>
      <c r="N38" s="270"/>
      <c r="O38" s="271"/>
      <c r="P38" s="272"/>
      <c r="Q38" s="144"/>
    </row>
    <row r="39" spans="1:19" x14ac:dyDescent="0.2">
      <c r="A39" s="144"/>
      <c r="B39" s="35" t="s">
        <v>34</v>
      </c>
      <c r="C39" s="269" t="s">
        <v>30</v>
      </c>
      <c r="D39" s="270"/>
      <c r="E39" s="270"/>
      <c r="F39" s="270"/>
      <c r="G39" s="272"/>
      <c r="H39" s="269" t="s">
        <v>7</v>
      </c>
      <c r="I39" s="270"/>
      <c r="J39" s="270"/>
      <c r="K39" s="270"/>
      <c r="L39" s="272"/>
      <c r="M39" s="269" t="s">
        <v>31</v>
      </c>
      <c r="N39" s="270"/>
      <c r="O39" s="271"/>
      <c r="P39" s="272"/>
      <c r="Q39" s="144"/>
    </row>
    <row r="40" spans="1:19" s="38" customFormat="1" ht="54" customHeight="1" x14ac:dyDescent="0.2">
      <c r="A40" s="36"/>
      <c r="B40" s="125" t="s">
        <v>155</v>
      </c>
      <c r="C40" s="510" t="s">
        <v>153</v>
      </c>
      <c r="D40" s="511"/>
      <c r="E40" s="511"/>
      <c r="F40" s="511"/>
      <c r="G40" s="512"/>
      <c r="H40" s="260" t="s">
        <v>107</v>
      </c>
      <c r="I40" s="260"/>
      <c r="J40" s="260"/>
      <c r="K40" s="260"/>
      <c r="L40" s="260"/>
      <c r="M40" s="261" t="s">
        <v>152</v>
      </c>
      <c r="N40" s="261"/>
      <c r="O40" s="261"/>
      <c r="P40" s="262"/>
      <c r="Q40" s="36"/>
      <c r="S40" s="124"/>
    </row>
    <row r="41" spans="1:19" s="38" customFormat="1" ht="39" customHeight="1" x14ac:dyDescent="0.2">
      <c r="A41" s="36"/>
      <c r="B41" s="68" t="s">
        <v>154</v>
      </c>
      <c r="C41" s="510" t="s">
        <v>153</v>
      </c>
      <c r="D41" s="511"/>
      <c r="E41" s="511"/>
      <c r="F41" s="511"/>
      <c r="G41" s="512"/>
      <c r="H41" s="260" t="s">
        <v>107</v>
      </c>
      <c r="I41" s="260"/>
      <c r="J41" s="260"/>
      <c r="K41" s="260"/>
      <c r="L41" s="260"/>
      <c r="M41" s="261" t="s">
        <v>152</v>
      </c>
      <c r="N41" s="261"/>
      <c r="O41" s="261"/>
      <c r="P41" s="262"/>
      <c r="Q41" s="36"/>
      <c r="S41" s="124"/>
    </row>
    <row r="42" spans="1:19" ht="13.5" customHeight="1" x14ac:dyDescent="0.2">
      <c r="A42" s="144"/>
      <c r="B42" s="63"/>
      <c r="C42" s="443"/>
      <c r="D42" s="443"/>
      <c r="E42" s="443"/>
      <c r="F42" s="443"/>
      <c r="G42" s="443"/>
      <c r="H42" s="443"/>
      <c r="I42" s="443"/>
      <c r="J42" s="443"/>
      <c r="K42" s="443"/>
      <c r="L42" s="443"/>
      <c r="M42" s="443"/>
      <c r="N42" s="443"/>
      <c r="O42" s="443"/>
      <c r="P42" s="444"/>
      <c r="Q42" s="144"/>
    </row>
    <row r="43" spans="1:19" ht="12.75" customHeight="1" x14ac:dyDescent="0.2">
      <c r="A43" s="144"/>
      <c r="B43" s="63"/>
      <c r="C43" s="443"/>
      <c r="D43" s="443"/>
      <c r="E43" s="443"/>
      <c r="F43" s="443"/>
      <c r="G43" s="443"/>
      <c r="H43" s="443"/>
      <c r="I43" s="443"/>
      <c r="J43" s="443"/>
      <c r="K43" s="443"/>
      <c r="L43" s="443"/>
      <c r="M43" s="443"/>
      <c r="N43" s="443"/>
      <c r="O43" s="443"/>
      <c r="P43" s="444"/>
      <c r="Q43" s="144"/>
    </row>
    <row r="44" spans="1:19" ht="11.25" customHeight="1" thickBot="1" x14ac:dyDescent="0.25">
      <c r="A44" s="144"/>
      <c r="B44" s="40"/>
      <c r="C44" s="441"/>
      <c r="D44" s="441"/>
      <c r="E44" s="441"/>
      <c r="F44" s="441"/>
      <c r="G44" s="441"/>
      <c r="H44" s="441"/>
      <c r="I44" s="441"/>
      <c r="J44" s="441"/>
      <c r="K44" s="441"/>
      <c r="L44" s="441"/>
      <c r="M44" s="441"/>
      <c r="N44" s="441"/>
      <c r="O44" s="441"/>
      <c r="P44" s="442"/>
      <c r="Q44" s="144"/>
    </row>
    <row r="45" spans="1:19" ht="4.5" customHeight="1" thickBot="1" x14ac:dyDescent="0.25">
      <c r="A45" s="144"/>
      <c r="B45" s="41"/>
      <c r="C45" s="41"/>
      <c r="D45" s="41"/>
      <c r="E45" s="41"/>
      <c r="F45" s="41"/>
      <c r="G45" s="41"/>
      <c r="H45" s="41"/>
      <c r="I45" s="41"/>
      <c r="J45" s="41"/>
      <c r="K45" s="41"/>
      <c r="L45" s="41"/>
      <c r="M45" s="41"/>
      <c r="N45" s="41"/>
      <c r="O45" s="41"/>
      <c r="P45" s="41"/>
      <c r="Q45" s="144"/>
    </row>
    <row r="46" spans="1:19" ht="13.5" customHeight="1" thickBot="1" x14ac:dyDescent="0.25">
      <c r="A46" s="144"/>
      <c r="B46" s="197" t="s">
        <v>8</v>
      </c>
      <c r="C46" s="198"/>
      <c r="D46" s="198"/>
      <c r="E46" s="198"/>
      <c r="F46" s="198"/>
      <c r="G46" s="198"/>
      <c r="H46" s="198"/>
      <c r="I46" s="198"/>
      <c r="J46" s="198"/>
      <c r="K46" s="198"/>
      <c r="L46" s="198"/>
      <c r="M46" s="198"/>
      <c r="N46" s="198"/>
      <c r="O46" s="198"/>
      <c r="P46" s="199"/>
      <c r="Q46" s="144"/>
    </row>
    <row r="47" spans="1:19" ht="4.5" customHeight="1" thickBot="1" x14ac:dyDescent="0.25">
      <c r="A47" s="144"/>
      <c r="B47" s="42"/>
      <c r="C47" s="34"/>
      <c r="D47" s="34"/>
      <c r="E47" s="34"/>
      <c r="F47" s="34"/>
      <c r="G47" s="34"/>
      <c r="H47" s="34"/>
      <c r="I47" s="34"/>
      <c r="J47" s="34"/>
      <c r="K47" s="34"/>
      <c r="L47" s="34"/>
      <c r="M47" s="34"/>
      <c r="N47" s="34"/>
      <c r="O47" s="34"/>
      <c r="P47" s="43"/>
      <c r="Q47" s="144"/>
    </row>
    <row r="48" spans="1:19" x14ac:dyDescent="0.2">
      <c r="A48" s="144"/>
      <c r="B48" s="253" t="s">
        <v>32</v>
      </c>
      <c r="C48" s="44" t="s">
        <v>9</v>
      </c>
      <c r="D48" s="45" t="s">
        <v>11</v>
      </c>
      <c r="E48" s="45" t="s">
        <v>12</v>
      </c>
      <c r="F48" s="45" t="s">
        <v>13</v>
      </c>
      <c r="G48" s="45" t="s">
        <v>14</v>
      </c>
      <c r="H48" s="45" t="s">
        <v>15</v>
      </c>
      <c r="I48" s="45" t="s">
        <v>16</v>
      </c>
      <c r="J48" s="45" t="s">
        <v>17</v>
      </c>
      <c r="K48" s="45" t="s">
        <v>18</v>
      </c>
      <c r="L48" s="45" t="s">
        <v>19</v>
      </c>
      <c r="M48" s="45" t="s">
        <v>20</v>
      </c>
      <c r="N48" s="45" t="s">
        <v>21</v>
      </c>
      <c r="O48" s="46" t="s">
        <v>22</v>
      </c>
      <c r="P48" s="47" t="s">
        <v>151</v>
      </c>
      <c r="Q48" s="144"/>
    </row>
    <row r="49" spans="1:17" ht="15.75" thickBot="1" x14ac:dyDescent="0.25">
      <c r="A49" s="144"/>
      <c r="B49" s="254"/>
      <c r="C49" s="48" t="s">
        <v>10</v>
      </c>
      <c r="D49" s="49"/>
      <c r="E49" s="49"/>
      <c r="F49" s="49"/>
      <c r="G49" s="49"/>
      <c r="H49" s="49"/>
      <c r="I49" s="75">
        <f>RegSociedadesReestructura!D10</f>
        <v>1</v>
      </c>
      <c r="J49" s="49"/>
      <c r="K49" s="49"/>
      <c r="L49" s="49"/>
      <c r="M49" s="49"/>
      <c r="N49" s="49"/>
      <c r="O49" s="75">
        <f>RegSociedadesReestructura!F10</f>
        <v>1</v>
      </c>
      <c r="P49" s="75">
        <f>RegSociedadesReestructura!H10</f>
        <v>1</v>
      </c>
      <c r="Q49" s="144"/>
    </row>
    <row r="50" spans="1:17" ht="4.5" customHeight="1" thickBot="1" x14ac:dyDescent="0.25">
      <c r="A50" s="144"/>
      <c r="B50" s="50">
        <v>0.9</v>
      </c>
      <c r="C50" s="51"/>
      <c r="D50" s="51"/>
      <c r="E50" s="51"/>
      <c r="F50" s="51"/>
      <c r="G50" s="51"/>
      <c r="H50" s="51"/>
      <c r="I50" s="123">
        <v>0.8</v>
      </c>
      <c r="J50" s="51"/>
      <c r="K50" s="51"/>
      <c r="L50" s="51"/>
      <c r="M50" s="51"/>
      <c r="N50" s="51"/>
      <c r="O50" s="123">
        <v>0.8</v>
      </c>
      <c r="P50" s="122">
        <v>0.8</v>
      </c>
      <c r="Q50" s="144"/>
    </row>
    <row r="51" spans="1:17" ht="22.5" customHeight="1" thickBot="1" x14ac:dyDescent="0.25">
      <c r="A51" s="144"/>
      <c r="B51" s="197" t="s">
        <v>33</v>
      </c>
      <c r="C51" s="198"/>
      <c r="D51" s="198"/>
      <c r="E51" s="198"/>
      <c r="F51" s="198"/>
      <c r="G51" s="198"/>
      <c r="H51" s="198"/>
      <c r="I51" s="198"/>
      <c r="J51" s="198"/>
      <c r="K51" s="198"/>
      <c r="L51" s="198"/>
      <c r="M51" s="198"/>
      <c r="N51" s="198"/>
      <c r="O51" s="198"/>
      <c r="P51" s="199"/>
      <c r="Q51" s="144"/>
    </row>
    <row r="52" spans="1:17" x14ac:dyDescent="0.2">
      <c r="A52" s="144"/>
      <c r="B52" s="225"/>
      <c r="C52" s="226"/>
      <c r="D52" s="226"/>
      <c r="E52" s="226"/>
      <c r="F52" s="226"/>
      <c r="G52" s="226"/>
      <c r="H52" s="226"/>
      <c r="I52" s="226"/>
      <c r="J52" s="226"/>
      <c r="K52" s="226"/>
      <c r="L52" s="226"/>
      <c r="M52" s="226"/>
      <c r="N52" s="226"/>
      <c r="O52" s="226"/>
      <c r="P52" s="227"/>
      <c r="Q52" s="144"/>
    </row>
    <row r="53" spans="1:17" x14ac:dyDescent="0.2">
      <c r="A53" s="144"/>
      <c r="B53" s="228"/>
      <c r="C53" s="229"/>
      <c r="D53" s="229"/>
      <c r="E53" s="229"/>
      <c r="F53" s="229"/>
      <c r="G53" s="229"/>
      <c r="H53" s="229"/>
      <c r="I53" s="229"/>
      <c r="J53" s="229"/>
      <c r="K53" s="229"/>
      <c r="L53" s="229"/>
      <c r="M53" s="229"/>
      <c r="N53" s="229"/>
      <c r="O53" s="229"/>
      <c r="P53" s="230"/>
      <c r="Q53" s="144"/>
    </row>
    <row r="54" spans="1:17" x14ac:dyDescent="0.2">
      <c r="A54" s="144"/>
      <c r="B54" s="228"/>
      <c r="C54" s="229"/>
      <c r="D54" s="229"/>
      <c r="E54" s="229"/>
      <c r="F54" s="229"/>
      <c r="G54" s="229"/>
      <c r="H54" s="229"/>
      <c r="I54" s="229"/>
      <c r="J54" s="229"/>
      <c r="K54" s="229"/>
      <c r="L54" s="229"/>
      <c r="M54" s="229"/>
      <c r="N54" s="229"/>
      <c r="O54" s="229"/>
      <c r="P54" s="230"/>
      <c r="Q54" s="144"/>
    </row>
    <row r="55" spans="1:17" x14ac:dyDescent="0.2">
      <c r="A55" s="144"/>
      <c r="B55" s="228"/>
      <c r="C55" s="229"/>
      <c r="D55" s="229"/>
      <c r="E55" s="229"/>
      <c r="F55" s="229"/>
      <c r="G55" s="229"/>
      <c r="H55" s="229"/>
      <c r="I55" s="229"/>
      <c r="J55" s="229"/>
      <c r="K55" s="229"/>
      <c r="L55" s="229"/>
      <c r="M55" s="229"/>
      <c r="N55" s="229"/>
      <c r="O55" s="229"/>
      <c r="P55" s="230"/>
      <c r="Q55" s="144"/>
    </row>
    <row r="56" spans="1:17" x14ac:dyDescent="0.2">
      <c r="A56" s="144"/>
      <c r="B56" s="228"/>
      <c r="C56" s="229"/>
      <c r="D56" s="229"/>
      <c r="E56" s="229"/>
      <c r="F56" s="229"/>
      <c r="G56" s="229"/>
      <c r="H56" s="229"/>
      <c r="I56" s="229"/>
      <c r="J56" s="229"/>
      <c r="K56" s="229"/>
      <c r="L56" s="229"/>
      <c r="M56" s="229"/>
      <c r="N56" s="229"/>
      <c r="O56" s="229"/>
      <c r="P56" s="230"/>
      <c r="Q56" s="144"/>
    </row>
    <row r="57" spans="1:17" x14ac:dyDescent="0.2">
      <c r="A57" s="144"/>
      <c r="B57" s="228"/>
      <c r="C57" s="229"/>
      <c r="D57" s="229"/>
      <c r="E57" s="229"/>
      <c r="F57" s="229"/>
      <c r="G57" s="229"/>
      <c r="H57" s="229"/>
      <c r="I57" s="229"/>
      <c r="J57" s="229"/>
      <c r="K57" s="229"/>
      <c r="L57" s="229"/>
      <c r="M57" s="229"/>
      <c r="N57" s="229"/>
      <c r="O57" s="229"/>
      <c r="P57" s="230"/>
      <c r="Q57" s="144"/>
    </row>
    <row r="58" spans="1:17" x14ac:dyDescent="0.2">
      <c r="A58" s="144"/>
      <c r="B58" s="228"/>
      <c r="C58" s="229"/>
      <c r="D58" s="229"/>
      <c r="E58" s="229"/>
      <c r="F58" s="229"/>
      <c r="G58" s="229"/>
      <c r="H58" s="229"/>
      <c r="I58" s="229"/>
      <c r="J58" s="229"/>
      <c r="K58" s="229"/>
      <c r="L58" s="229"/>
      <c r="M58" s="229"/>
      <c r="N58" s="229"/>
      <c r="O58" s="229"/>
      <c r="P58" s="230"/>
      <c r="Q58" s="144"/>
    </row>
    <row r="59" spans="1:17" x14ac:dyDescent="0.2">
      <c r="A59" s="144"/>
      <c r="B59" s="228"/>
      <c r="C59" s="229"/>
      <c r="D59" s="229"/>
      <c r="E59" s="229"/>
      <c r="F59" s="229"/>
      <c r="G59" s="229"/>
      <c r="H59" s="229"/>
      <c r="I59" s="229"/>
      <c r="J59" s="229"/>
      <c r="K59" s="229"/>
      <c r="L59" s="229"/>
      <c r="M59" s="229"/>
      <c r="N59" s="229"/>
      <c r="O59" s="229"/>
      <c r="P59" s="230"/>
      <c r="Q59" s="144"/>
    </row>
    <row r="60" spans="1:17" x14ac:dyDescent="0.2">
      <c r="A60" s="144"/>
      <c r="B60" s="228"/>
      <c r="C60" s="229"/>
      <c r="D60" s="229"/>
      <c r="E60" s="229"/>
      <c r="F60" s="229"/>
      <c r="G60" s="229"/>
      <c r="H60" s="229"/>
      <c r="I60" s="229"/>
      <c r="J60" s="229"/>
      <c r="K60" s="229"/>
      <c r="L60" s="229"/>
      <c r="M60" s="229"/>
      <c r="N60" s="229"/>
      <c r="O60" s="229"/>
      <c r="P60" s="230"/>
      <c r="Q60" s="144"/>
    </row>
    <row r="61" spans="1:17" x14ac:dyDescent="0.2">
      <c r="A61" s="144"/>
      <c r="B61" s="228"/>
      <c r="C61" s="229"/>
      <c r="D61" s="229"/>
      <c r="E61" s="229"/>
      <c r="F61" s="229"/>
      <c r="G61" s="229"/>
      <c r="H61" s="229"/>
      <c r="I61" s="229"/>
      <c r="J61" s="229"/>
      <c r="K61" s="229"/>
      <c r="L61" s="229"/>
      <c r="M61" s="229"/>
      <c r="N61" s="229"/>
      <c r="O61" s="229"/>
      <c r="P61" s="230"/>
      <c r="Q61" s="144"/>
    </row>
    <row r="62" spans="1:17" x14ac:dyDescent="0.2">
      <c r="A62" s="144"/>
      <c r="B62" s="228"/>
      <c r="C62" s="229"/>
      <c r="D62" s="229"/>
      <c r="E62" s="229"/>
      <c r="F62" s="229"/>
      <c r="G62" s="229"/>
      <c r="H62" s="229"/>
      <c r="I62" s="229"/>
      <c r="J62" s="229"/>
      <c r="K62" s="229"/>
      <c r="L62" s="229"/>
      <c r="M62" s="229"/>
      <c r="N62" s="229"/>
      <c r="O62" s="229"/>
      <c r="P62" s="230"/>
      <c r="Q62" s="144"/>
    </row>
    <row r="63" spans="1:17" x14ac:dyDescent="0.2">
      <c r="A63" s="144"/>
      <c r="B63" s="228"/>
      <c r="C63" s="229"/>
      <c r="D63" s="229"/>
      <c r="E63" s="229"/>
      <c r="F63" s="229"/>
      <c r="G63" s="229"/>
      <c r="H63" s="229"/>
      <c r="I63" s="229"/>
      <c r="J63" s="229"/>
      <c r="K63" s="229"/>
      <c r="L63" s="229"/>
      <c r="M63" s="229"/>
      <c r="N63" s="229"/>
      <c r="O63" s="229"/>
      <c r="P63" s="230"/>
      <c r="Q63" s="144"/>
    </row>
    <row r="64" spans="1:17" x14ac:dyDescent="0.2">
      <c r="A64" s="144"/>
      <c r="B64" s="228"/>
      <c r="C64" s="229"/>
      <c r="D64" s="229"/>
      <c r="E64" s="229"/>
      <c r="F64" s="229"/>
      <c r="G64" s="229"/>
      <c r="H64" s="229"/>
      <c r="I64" s="229"/>
      <c r="J64" s="229"/>
      <c r="K64" s="229"/>
      <c r="L64" s="229"/>
      <c r="M64" s="229"/>
      <c r="N64" s="229"/>
      <c r="O64" s="229"/>
      <c r="P64" s="230"/>
      <c r="Q64" s="144"/>
    </row>
    <row r="65" spans="1:19" x14ac:dyDescent="0.2">
      <c r="A65" s="144"/>
      <c r="B65" s="228"/>
      <c r="C65" s="229"/>
      <c r="D65" s="229"/>
      <c r="E65" s="229"/>
      <c r="F65" s="229"/>
      <c r="G65" s="229"/>
      <c r="H65" s="229"/>
      <c r="I65" s="229"/>
      <c r="J65" s="229"/>
      <c r="K65" s="229"/>
      <c r="L65" s="229"/>
      <c r="M65" s="229"/>
      <c r="N65" s="229"/>
      <c r="O65" s="229"/>
      <c r="P65" s="230"/>
      <c r="Q65" s="144"/>
    </row>
    <row r="66" spans="1:19" x14ac:dyDescent="0.2">
      <c r="A66" s="144"/>
      <c r="B66" s="228"/>
      <c r="C66" s="229"/>
      <c r="D66" s="229"/>
      <c r="E66" s="229"/>
      <c r="F66" s="229"/>
      <c r="G66" s="229"/>
      <c r="H66" s="229"/>
      <c r="I66" s="229"/>
      <c r="J66" s="229"/>
      <c r="K66" s="229"/>
      <c r="L66" s="229"/>
      <c r="M66" s="229"/>
      <c r="N66" s="229"/>
      <c r="O66" s="229"/>
      <c r="P66" s="230"/>
      <c r="Q66" s="144"/>
    </row>
    <row r="67" spans="1:19" ht="13.5" thickBot="1" x14ac:dyDescent="0.25">
      <c r="A67" s="144"/>
      <c r="B67" s="231"/>
      <c r="C67" s="232"/>
      <c r="D67" s="232"/>
      <c r="E67" s="232"/>
      <c r="F67" s="232"/>
      <c r="G67" s="232"/>
      <c r="H67" s="232"/>
      <c r="I67" s="232"/>
      <c r="J67" s="232"/>
      <c r="K67" s="232"/>
      <c r="L67" s="232"/>
      <c r="M67" s="232"/>
      <c r="N67" s="232"/>
      <c r="O67" s="232"/>
      <c r="P67" s="233"/>
      <c r="Q67" s="144"/>
    </row>
    <row r="68" spans="1:19" s="6" customFormat="1" ht="4.5" customHeight="1" thickBot="1" x14ac:dyDescent="0.25">
      <c r="A68" s="234"/>
      <c r="B68" s="234"/>
      <c r="C68" s="234"/>
      <c r="D68" s="234"/>
      <c r="E68" s="234"/>
      <c r="F68" s="234"/>
      <c r="G68" s="234"/>
      <c r="H68" s="234"/>
      <c r="I68" s="234"/>
      <c r="J68" s="234"/>
      <c r="K68" s="234"/>
      <c r="L68" s="234"/>
      <c r="M68" s="234"/>
      <c r="N68" s="234"/>
      <c r="O68" s="234"/>
      <c r="P68" s="234"/>
      <c r="Q68" s="234"/>
      <c r="S68" s="64"/>
    </row>
    <row r="69" spans="1:19" x14ac:dyDescent="0.2">
      <c r="A69" s="144"/>
      <c r="B69" s="246" t="s">
        <v>5</v>
      </c>
      <c r="C69" s="438" t="s">
        <v>118</v>
      </c>
      <c r="D69" s="439"/>
      <c r="E69" s="439"/>
      <c r="F69" s="439"/>
      <c r="G69" s="439"/>
      <c r="H69" s="439"/>
      <c r="I69" s="439"/>
      <c r="J69" s="439"/>
      <c r="K69" s="439"/>
      <c r="L69" s="439"/>
      <c r="M69" s="439"/>
      <c r="N69" s="439"/>
      <c r="O69" s="439"/>
      <c r="P69" s="440"/>
      <c r="Q69" s="144"/>
      <c r="S69" s="27"/>
    </row>
    <row r="70" spans="1:19" ht="82.5" customHeight="1" x14ac:dyDescent="0.2">
      <c r="A70" s="144"/>
      <c r="B70" s="247"/>
      <c r="C70" s="222" t="s">
        <v>245</v>
      </c>
      <c r="D70" s="519"/>
      <c r="E70" s="519"/>
      <c r="F70" s="519"/>
      <c r="G70" s="519"/>
      <c r="H70" s="519"/>
      <c r="I70" s="519"/>
      <c r="J70" s="519"/>
      <c r="K70" s="519"/>
      <c r="L70" s="519"/>
      <c r="M70" s="519"/>
      <c r="N70" s="519"/>
      <c r="O70" s="519"/>
      <c r="P70" s="520"/>
      <c r="Q70" s="144"/>
      <c r="S70" s="27"/>
    </row>
    <row r="71" spans="1:19" x14ac:dyDescent="0.2">
      <c r="A71" s="144"/>
      <c r="B71" s="247"/>
      <c r="C71" s="432" t="s">
        <v>117</v>
      </c>
      <c r="D71" s="433"/>
      <c r="E71" s="433"/>
      <c r="F71" s="433"/>
      <c r="G71" s="433"/>
      <c r="H71" s="433"/>
      <c r="I71" s="433"/>
      <c r="J71" s="433"/>
      <c r="K71" s="433"/>
      <c r="L71" s="433"/>
      <c r="M71" s="433"/>
      <c r="N71" s="433"/>
      <c r="O71" s="433"/>
      <c r="P71" s="434"/>
      <c r="Q71" s="144"/>
      <c r="S71" s="27"/>
    </row>
    <row r="72" spans="1:19" ht="78" customHeight="1" thickBot="1" x14ac:dyDescent="0.25">
      <c r="A72" s="144"/>
      <c r="B72" s="248"/>
      <c r="C72" s="521" t="s">
        <v>246</v>
      </c>
      <c r="D72" s="522"/>
      <c r="E72" s="522"/>
      <c r="F72" s="522"/>
      <c r="G72" s="522"/>
      <c r="H72" s="522"/>
      <c r="I72" s="522"/>
      <c r="J72" s="522"/>
      <c r="K72" s="522"/>
      <c r="L72" s="522"/>
      <c r="M72" s="522"/>
      <c r="N72" s="522"/>
      <c r="O72" s="522"/>
      <c r="P72" s="523"/>
      <c r="Q72" s="144"/>
      <c r="S72" s="27"/>
    </row>
    <row r="73" spans="1:19" ht="41.25" customHeight="1" thickBot="1" x14ac:dyDescent="0.25">
      <c r="A73" s="144"/>
      <c r="B73" s="53" t="s">
        <v>62</v>
      </c>
      <c r="C73" s="238" t="s">
        <v>175</v>
      </c>
      <c r="D73" s="239"/>
      <c r="E73" s="239"/>
      <c r="F73" s="239"/>
      <c r="G73" s="239"/>
      <c r="H73" s="239"/>
      <c r="I73" s="239"/>
      <c r="J73" s="239"/>
      <c r="K73" s="239"/>
      <c r="L73" s="239"/>
      <c r="M73" s="239"/>
      <c r="N73" s="239"/>
      <c r="O73" s="239"/>
      <c r="P73" s="240"/>
      <c r="Q73" s="144"/>
    </row>
    <row r="74" spans="1:19" ht="27.75" customHeight="1" thickBot="1" x14ac:dyDescent="0.25">
      <c r="A74" s="144"/>
      <c r="B74" s="53" t="s">
        <v>75</v>
      </c>
      <c r="C74" s="508"/>
      <c r="D74" s="508"/>
      <c r="E74" s="508"/>
      <c r="F74" s="508"/>
      <c r="G74" s="508"/>
      <c r="H74" s="508"/>
      <c r="I74" s="508"/>
      <c r="J74" s="508"/>
      <c r="K74" s="508"/>
      <c r="L74" s="508"/>
      <c r="M74" s="508"/>
      <c r="N74" s="508"/>
      <c r="O74" s="508"/>
      <c r="P74" s="509"/>
      <c r="Q74" s="144"/>
    </row>
    <row r="77" spans="1:19" x14ac:dyDescent="0.2">
      <c r="C77" s="54"/>
    </row>
    <row r="78" spans="1:19" ht="24" hidden="1" customHeight="1" x14ac:dyDescent="0.2">
      <c r="C78" s="27">
        <v>2018</v>
      </c>
    </row>
    <row r="79" spans="1:19" ht="23.45" hidden="1" customHeight="1" x14ac:dyDescent="0.2">
      <c r="C79" s="27">
        <v>2021</v>
      </c>
    </row>
    <row r="80" spans="1:19" ht="18.600000000000001" hidden="1" customHeight="1" x14ac:dyDescent="0.2">
      <c r="C80" s="27">
        <v>2022</v>
      </c>
    </row>
    <row r="81" ht="28.15" customHeight="1" x14ac:dyDescent="0.2"/>
    <row r="85" s="55" customFormat="1" x14ac:dyDescent="0.2"/>
    <row r="86" s="55" customFormat="1" x14ac:dyDescent="0.2"/>
    <row r="87" s="55" customFormat="1" x14ac:dyDescent="0.2"/>
    <row r="88" s="55" customFormat="1" x14ac:dyDescent="0.2"/>
    <row r="89" s="55" customFormat="1" x14ac:dyDescent="0.2"/>
    <row r="90" s="55" customFormat="1" x14ac:dyDescent="0.2"/>
    <row r="91" s="55" customFormat="1" x14ac:dyDescent="0.2"/>
    <row r="92" s="55" customFormat="1" x14ac:dyDescent="0.2"/>
    <row r="93" s="55" customFormat="1" x14ac:dyDescent="0.2"/>
    <row r="94" s="55" customFormat="1" x14ac:dyDescent="0.2"/>
    <row r="95" s="55" customFormat="1" x14ac:dyDescent="0.2"/>
    <row r="96" s="55" customFormat="1" x14ac:dyDescent="0.2"/>
    <row r="97" spans="2:17" s="55" customFormat="1" x14ac:dyDescent="0.2"/>
    <row r="98" spans="2:17" s="55" customFormat="1" x14ac:dyDescent="0.2"/>
    <row r="99" spans="2:17" s="55" customFormat="1" x14ac:dyDescent="0.2">
      <c r="B99" s="55" t="s">
        <v>39</v>
      </c>
      <c r="C99" s="55" t="s">
        <v>38</v>
      </c>
      <c r="D99" s="55" t="s">
        <v>40</v>
      </c>
      <c r="Q99" s="57" t="s">
        <v>68</v>
      </c>
    </row>
    <row r="100" spans="2:17" s="55" customFormat="1" x14ac:dyDescent="0.2">
      <c r="B100" s="57" t="s">
        <v>41</v>
      </c>
      <c r="C100" s="57" t="s">
        <v>43</v>
      </c>
      <c r="D100" s="58" t="s">
        <v>86</v>
      </c>
      <c r="M100" s="57" t="s">
        <v>65</v>
      </c>
      <c r="Q100" s="57" t="s">
        <v>69</v>
      </c>
    </row>
    <row r="101" spans="2:17" s="55" customFormat="1" x14ac:dyDescent="0.2">
      <c r="B101" s="57" t="s">
        <v>77</v>
      </c>
      <c r="C101" s="57" t="s">
        <v>44</v>
      </c>
      <c r="D101" s="58" t="s">
        <v>87</v>
      </c>
      <c r="M101" s="57" t="s">
        <v>67</v>
      </c>
      <c r="Q101" s="57" t="s">
        <v>71</v>
      </c>
    </row>
    <row r="102" spans="2:17" s="55" customFormat="1" x14ac:dyDescent="0.2">
      <c r="B102" s="57" t="s">
        <v>42</v>
      </c>
      <c r="C102" s="57" t="s">
        <v>45</v>
      </c>
      <c r="D102" s="58" t="s">
        <v>88</v>
      </c>
      <c r="M102" s="57" t="s">
        <v>76</v>
      </c>
      <c r="Q102" s="57" t="s">
        <v>70</v>
      </c>
    </row>
    <row r="103" spans="2:17" s="55" customFormat="1" x14ac:dyDescent="0.2">
      <c r="C103" s="57" t="s">
        <v>46</v>
      </c>
      <c r="D103" s="58" t="s">
        <v>89</v>
      </c>
      <c r="M103" s="57"/>
      <c r="Q103" s="57" t="s">
        <v>72</v>
      </c>
    </row>
    <row r="104" spans="2:17" s="55" customFormat="1" x14ac:dyDescent="0.2">
      <c r="C104" s="57" t="s">
        <v>47</v>
      </c>
      <c r="D104" s="58" t="s">
        <v>90</v>
      </c>
      <c r="N104" s="55" t="s">
        <v>66</v>
      </c>
      <c r="Q104" s="57" t="s">
        <v>73</v>
      </c>
    </row>
    <row r="105" spans="2:17" s="55" customFormat="1" x14ac:dyDescent="0.2">
      <c r="C105" s="57" t="s">
        <v>48</v>
      </c>
      <c r="D105" s="58" t="s">
        <v>91</v>
      </c>
    </row>
    <row r="106" spans="2:17" s="55" customFormat="1" x14ac:dyDescent="0.2">
      <c r="C106" s="57" t="s">
        <v>49</v>
      </c>
      <c r="D106" s="58" t="s">
        <v>57</v>
      </c>
    </row>
    <row r="107" spans="2:17" s="55" customFormat="1" x14ac:dyDescent="0.2">
      <c r="D107" s="58" t="s">
        <v>56</v>
      </c>
    </row>
    <row r="108" spans="2:17" s="55" customFormat="1" x14ac:dyDescent="0.2">
      <c r="D108" s="58" t="s">
        <v>51</v>
      </c>
    </row>
    <row r="109" spans="2:17" s="55" customFormat="1" x14ac:dyDescent="0.2">
      <c r="D109" s="58" t="s">
        <v>50</v>
      </c>
      <c r="Q109" s="57">
        <v>2015</v>
      </c>
    </row>
    <row r="110" spans="2:17" s="55" customFormat="1" ht="12.75" customHeight="1" x14ac:dyDescent="0.2">
      <c r="D110" s="58" t="s">
        <v>53</v>
      </c>
      <c r="Q110" s="57">
        <v>2016</v>
      </c>
    </row>
    <row r="111" spans="2:17" s="55" customFormat="1" x14ac:dyDescent="0.2">
      <c r="D111" s="58" t="s">
        <v>52</v>
      </c>
      <c r="Q111" s="57">
        <v>2017</v>
      </c>
    </row>
    <row r="112" spans="2:17" s="55" customFormat="1" x14ac:dyDescent="0.2">
      <c r="D112" s="58" t="s">
        <v>54</v>
      </c>
      <c r="Q112" s="57">
        <v>2018</v>
      </c>
    </row>
    <row r="113" spans="2:4" s="55" customFormat="1" x14ac:dyDescent="0.2">
      <c r="D113" s="58" t="s">
        <v>92</v>
      </c>
    </row>
    <row r="114" spans="2:4" s="55" customFormat="1" x14ac:dyDescent="0.2">
      <c r="D114" s="58" t="s">
        <v>79</v>
      </c>
    </row>
    <row r="115" spans="2:4" s="55" customFormat="1" x14ac:dyDescent="0.2">
      <c r="B115" s="59"/>
      <c r="D115" s="58" t="s">
        <v>80</v>
      </c>
    </row>
    <row r="116" spans="2:4" s="55" customFormat="1" x14ac:dyDescent="0.2">
      <c r="B116" s="59"/>
      <c r="D116" s="58" t="s">
        <v>78</v>
      </c>
    </row>
    <row r="117" spans="2:4" s="55" customFormat="1" x14ac:dyDescent="0.2">
      <c r="B117" s="59"/>
      <c r="D117" s="58" t="s">
        <v>93</v>
      </c>
    </row>
    <row r="118" spans="2:4" s="55" customFormat="1" x14ac:dyDescent="0.2">
      <c r="B118" s="59"/>
      <c r="D118" s="58" t="s">
        <v>94</v>
      </c>
    </row>
    <row r="119" spans="2:4" s="55" customFormat="1" x14ac:dyDescent="0.2">
      <c r="B119" s="59"/>
      <c r="D119" s="58" t="s">
        <v>95</v>
      </c>
    </row>
    <row r="120" spans="2:4" s="55" customFormat="1" x14ac:dyDescent="0.2">
      <c r="B120" s="59"/>
      <c r="D120" s="58" t="s">
        <v>96</v>
      </c>
    </row>
    <row r="121" spans="2:4" s="55" customFormat="1" x14ac:dyDescent="0.2">
      <c r="B121" s="59"/>
      <c r="D121" s="58" t="s">
        <v>97</v>
      </c>
    </row>
    <row r="122" spans="2:4" s="55" customFormat="1" x14ac:dyDescent="0.2">
      <c r="B122" s="60"/>
      <c r="D122" s="58" t="s">
        <v>98</v>
      </c>
    </row>
    <row r="123" spans="2:4" s="55" customFormat="1" x14ac:dyDescent="0.2">
      <c r="B123" s="60"/>
      <c r="D123" s="58" t="s">
        <v>99</v>
      </c>
    </row>
    <row r="124" spans="2:4" s="55" customFormat="1" x14ac:dyDescent="0.2">
      <c r="D124" s="58" t="s">
        <v>100</v>
      </c>
    </row>
    <row r="125" spans="2:4" s="55" customFormat="1" x14ac:dyDescent="0.2">
      <c r="B125" s="60"/>
      <c r="D125" s="58" t="s">
        <v>55</v>
      </c>
    </row>
    <row r="126" spans="2:4" s="55" customFormat="1" x14ac:dyDescent="0.2">
      <c r="B126" s="60"/>
    </row>
    <row r="127" spans="2:4" s="55" customFormat="1" x14ac:dyDescent="0.2">
      <c r="B127" s="60"/>
    </row>
    <row r="128" spans="2:4" s="55" customFormat="1" x14ac:dyDescent="0.2">
      <c r="B128" s="60"/>
    </row>
    <row r="129" spans="2:2" s="55" customFormat="1" x14ac:dyDescent="0.2">
      <c r="B129" s="165" t="s">
        <v>225</v>
      </c>
    </row>
    <row r="130" spans="2:2" s="55" customFormat="1" x14ac:dyDescent="0.2">
      <c r="B130" s="165" t="s">
        <v>226</v>
      </c>
    </row>
    <row r="131" spans="2:2" s="55" customFormat="1" x14ac:dyDescent="0.2">
      <c r="B131" s="165" t="s">
        <v>227</v>
      </c>
    </row>
    <row r="132" spans="2:2" s="55" customFormat="1" x14ac:dyDescent="0.2">
      <c r="B132" s="165" t="s">
        <v>228</v>
      </c>
    </row>
    <row r="133" spans="2:2" s="55" customFormat="1" x14ac:dyDescent="0.2">
      <c r="B133" s="166" t="s">
        <v>229</v>
      </c>
    </row>
    <row r="134" spans="2:2" s="28" customFormat="1" x14ac:dyDescent="0.2">
      <c r="B134" s="61"/>
    </row>
    <row r="135" spans="2:2" s="28" customFormat="1" x14ac:dyDescent="0.2">
      <c r="B135" s="61"/>
    </row>
    <row r="136" spans="2:2" s="28" customFormat="1" x14ac:dyDescent="0.2">
      <c r="B136" s="61"/>
    </row>
    <row r="137" spans="2:2" s="28" customFormat="1" x14ac:dyDescent="0.2">
      <c r="B137" s="61"/>
    </row>
    <row r="138" spans="2:2" s="28" customFormat="1" x14ac:dyDescent="0.2">
      <c r="B138" s="61"/>
    </row>
    <row r="139" spans="2:2" s="28" customFormat="1" x14ac:dyDescent="0.2">
      <c r="B139" s="61"/>
    </row>
    <row r="140" spans="2:2" s="28" customFormat="1" x14ac:dyDescent="0.2">
      <c r="B140" s="61"/>
    </row>
    <row r="141" spans="2:2" s="28" customFormat="1" x14ac:dyDescent="0.2">
      <c r="B141" s="61"/>
    </row>
    <row r="142" spans="2:2" s="28" customFormat="1" x14ac:dyDescent="0.2">
      <c r="B142" s="61"/>
    </row>
    <row r="143" spans="2:2" s="28" customFormat="1" x14ac:dyDescent="0.2">
      <c r="B143" s="61"/>
    </row>
    <row r="144" spans="2:2" s="28" customFormat="1" x14ac:dyDescent="0.2">
      <c r="B144" s="61"/>
    </row>
    <row r="145" spans="2:2" x14ac:dyDescent="0.2">
      <c r="B145" s="121"/>
    </row>
    <row r="146" spans="2:2" x14ac:dyDescent="0.2">
      <c r="B146" s="121"/>
    </row>
    <row r="147" spans="2:2" x14ac:dyDescent="0.2">
      <c r="B147" s="121"/>
    </row>
    <row r="148" spans="2:2" x14ac:dyDescent="0.2">
      <c r="B148" s="121"/>
    </row>
    <row r="149" spans="2:2" x14ac:dyDescent="0.2">
      <c r="B149" s="121"/>
    </row>
    <row r="150" spans="2:2" x14ac:dyDescent="0.2">
      <c r="B150" s="121"/>
    </row>
    <row r="151" spans="2:2" x14ac:dyDescent="0.2">
      <c r="B151" s="121"/>
    </row>
    <row r="152" spans="2:2" x14ac:dyDescent="0.2">
      <c r="B152" s="121"/>
    </row>
    <row r="153" spans="2:2" x14ac:dyDescent="0.2">
      <c r="B153" s="121"/>
    </row>
    <row r="154" spans="2:2" x14ac:dyDescent="0.2">
      <c r="B154" s="121"/>
    </row>
    <row r="155" spans="2:2" x14ac:dyDescent="0.2">
      <c r="B155" s="121"/>
    </row>
    <row r="156" spans="2:2" x14ac:dyDescent="0.2">
      <c r="B156" s="121"/>
    </row>
    <row r="157" spans="2:2" x14ac:dyDescent="0.2">
      <c r="B157" s="121"/>
    </row>
    <row r="158" spans="2:2" x14ac:dyDescent="0.2">
      <c r="B158" s="121"/>
    </row>
    <row r="159" spans="2:2" x14ac:dyDescent="0.2">
      <c r="B159" s="121"/>
    </row>
    <row r="160" spans="2:2" x14ac:dyDescent="0.2">
      <c r="B160" s="121"/>
    </row>
    <row r="161" spans="2:2" x14ac:dyDescent="0.2">
      <c r="B161" s="121"/>
    </row>
    <row r="162" spans="2:2" x14ac:dyDescent="0.2">
      <c r="B162" s="121"/>
    </row>
    <row r="163" spans="2:2" x14ac:dyDescent="0.2">
      <c r="B163" s="121"/>
    </row>
    <row r="164" spans="2:2" x14ac:dyDescent="0.2">
      <c r="B164" s="121"/>
    </row>
    <row r="165" spans="2:2" x14ac:dyDescent="0.2">
      <c r="B165" s="121"/>
    </row>
    <row r="166" spans="2:2" x14ac:dyDescent="0.2">
      <c r="B166" s="121"/>
    </row>
    <row r="167" spans="2:2" x14ac:dyDescent="0.2">
      <c r="B167" s="121"/>
    </row>
    <row r="168" spans="2:2" x14ac:dyDescent="0.2">
      <c r="B168" s="121"/>
    </row>
    <row r="169" spans="2:2" x14ac:dyDescent="0.2">
      <c r="B169" s="121"/>
    </row>
    <row r="170" spans="2:2" x14ac:dyDescent="0.2">
      <c r="B170" s="121"/>
    </row>
    <row r="171" spans="2:2" x14ac:dyDescent="0.2">
      <c r="B171" s="121"/>
    </row>
    <row r="172" spans="2:2" x14ac:dyDescent="0.2">
      <c r="B172" s="121"/>
    </row>
    <row r="173" spans="2:2" x14ac:dyDescent="0.2">
      <c r="B173" s="121"/>
    </row>
    <row r="174" spans="2:2" x14ac:dyDescent="0.2">
      <c r="B174" s="121"/>
    </row>
    <row r="175" spans="2:2" x14ac:dyDescent="0.2">
      <c r="B175" s="121"/>
    </row>
    <row r="176" spans="2:2" x14ac:dyDescent="0.2">
      <c r="B176" s="121"/>
    </row>
  </sheetData>
  <sheetProtection sheet="1" formatColumns="0" formatRows="0"/>
  <mergeCells count="74">
    <mergeCell ref="C24:P24"/>
    <mergeCell ref="C4:M4"/>
    <mergeCell ref="N4:P4"/>
    <mergeCell ref="C5:M5"/>
    <mergeCell ref="N5:P5"/>
    <mergeCell ref="B7:P8"/>
    <mergeCell ref="B9:P9"/>
    <mergeCell ref="B11:P11"/>
    <mergeCell ref="C12:P12"/>
    <mergeCell ref="C10:I10"/>
    <mergeCell ref="B2:B5"/>
    <mergeCell ref="C2:M2"/>
    <mergeCell ref="N2:P2"/>
    <mergeCell ref="C3:M3"/>
    <mergeCell ref="N3:P3"/>
    <mergeCell ref="B23:P23"/>
    <mergeCell ref="C22:P22"/>
    <mergeCell ref="J10:M10"/>
    <mergeCell ref="N10:P10"/>
    <mergeCell ref="B13:P13"/>
    <mergeCell ref="B15:P15"/>
    <mergeCell ref="C16:P16"/>
    <mergeCell ref="B17:P17"/>
    <mergeCell ref="C18:P18"/>
    <mergeCell ref="C14:P14"/>
    <mergeCell ref="B19:P19"/>
    <mergeCell ref="B20:P20"/>
    <mergeCell ref="B21:P21"/>
    <mergeCell ref="C34:P3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B52:P67"/>
    <mergeCell ref="A68:Q68"/>
    <mergeCell ref="C73:P73"/>
    <mergeCell ref="C74:P74"/>
    <mergeCell ref="C44:G44"/>
    <mergeCell ref="H44:L44"/>
    <mergeCell ref="M44:P44"/>
    <mergeCell ref="B46:P46"/>
    <mergeCell ref="B48:B49"/>
    <mergeCell ref="B51:P51"/>
    <mergeCell ref="B69:B72"/>
    <mergeCell ref="C69:P69"/>
    <mergeCell ref="C70:P70"/>
    <mergeCell ref="C71:P71"/>
    <mergeCell ref="C72:P72"/>
  </mergeCells>
  <conditionalFormatting sqref="I49">
    <cfRule type="cellIs" dxfId="74" priority="12" stopIfTrue="1" operator="equal">
      <formula>"0"</formula>
    </cfRule>
    <cfRule type="cellIs" dxfId="73" priority="13" stopIfTrue="1" operator="lessThanOrEqual">
      <formula>$S$5</formula>
    </cfRule>
    <cfRule type="cellIs" dxfId="72" priority="14" stopIfTrue="1" operator="greaterThanOrEqual">
      <formula>$S$2</formula>
    </cfRule>
    <cfRule type="cellIs" dxfId="71" priority="15" stopIfTrue="1" operator="between">
      <formula>$S$4</formula>
      <formula>$S$3</formula>
    </cfRule>
  </conditionalFormatting>
  <conditionalFormatting sqref="I49">
    <cfRule type="cellIs" dxfId="70" priority="11" stopIfTrue="1" operator="equal">
      <formula>" "</formula>
    </cfRule>
  </conditionalFormatting>
  <conditionalFormatting sqref="O49">
    <cfRule type="cellIs" dxfId="69" priority="7" stopIfTrue="1" operator="equal">
      <formula>"0"</formula>
    </cfRule>
    <cfRule type="cellIs" dxfId="68" priority="8" stopIfTrue="1" operator="lessThanOrEqual">
      <formula>$S$5</formula>
    </cfRule>
    <cfRule type="cellIs" dxfId="67" priority="9" stopIfTrue="1" operator="greaterThanOrEqual">
      <formula>$S$2</formula>
    </cfRule>
    <cfRule type="cellIs" dxfId="66" priority="10" stopIfTrue="1" operator="between">
      <formula>$S$4</formula>
      <formula>$S$3</formula>
    </cfRule>
  </conditionalFormatting>
  <conditionalFormatting sqref="O49">
    <cfRule type="cellIs" dxfId="65" priority="6" stopIfTrue="1" operator="equal">
      <formula>" "</formula>
    </cfRule>
  </conditionalFormatting>
  <conditionalFormatting sqref="P49">
    <cfRule type="cellIs" dxfId="64" priority="2" stopIfTrue="1" operator="equal">
      <formula>"0"</formula>
    </cfRule>
    <cfRule type="cellIs" dxfId="63" priority="3" stopIfTrue="1" operator="lessThanOrEqual">
      <formula>$S$5</formula>
    </cfRule>
    <cfRule type="cellIs" dxfId="62" priority="4" stopIfTrue="1" operator="greaterThanOrEqual">
      <formula>$S$2</formula>
    </cfRule>
    <cfRule type="cellIs" dxfId="61" priority="5" stopIfTrue="1" operator="between">
      <formula>$S$4</formula>
      <formula>$S$3</formula>
    </cfRule>
  </conditionalFormatting>
  <conditionalFormatting sqref="P49">
    <cfRule type="cellIs" dxfId="60" priority="1" stopIfTrue="1" operator="equal">
      <formula>" "</formula>
    </cfRule>
  </conditionalFormatting>
  <dataValidations count="6">
    <dataValidation type="list" allowBlank="1" showInputMessage="1" showErrorMessage="1" sqref="C12:P12">
      <formula1>$D$100:$D$117</formula1>
    </dataValidation>
    <dataValidation type="list" allowBlank="1" showInputMessage="1" showErrorMessage="1" sqref="C32:P32 C36:P36 C34:P34">
      <formula1>$Q$99:$Q$104</formula1>
    </dataValidation>
    <dataValidation type="list" allowBlank="1" showInputMessage="1" showErrorMessage="1" sqref="C74:P74">
      <formula1>$M$100:$M$102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200E348F-9FE7-4279-A70C-72493CB47CF3}">
  <ds:schemaRefs>
    <ds:schemaRef ds:uri="http://schemas.microsoft.com/office/2006/metadata/longProperties"/>
  </ds:schemaRefs>
</ds:datastoreItem>
</file>

<file path=customXml/itemProps2.xml><?xml version="1.0" encoding="utf-8"?>
<ds:datastoreItem xmlns:ds="http://schemas.openxmlformats.org/officeDocument/2006/customXml" ds:itemID="{0CBA4032-819B-475C-A733-683242F1AE1D}">
  <ds:schemaRefs>
    <ds:schemaRef ds:uri="office.server.policy"/>
  </ds:schemaRefs>
</ds:datastoreItem>
</file>

<file path=customXml/itemProps3.xml><?xml version="1.0" encoding="utf-8"?>
<ds:datastoreItem xmlns:ds="http://schemas.openxmlformats.org/officeDocument/2006/customXml" ds:itemID="{F6D2707C-D069-46E1-9616-3EBD24B492DC}">
  <ds:schemaRefs>
    <ds:schemaRef ds:uri="http://schemas.microsoft.com/sharepoint/v3/contenttype/forms"/>
  </ds:schemaRefs>
</ds:datastoreItem>
</file>

<file path=customXml/itemProps4.xml><?xml version="1.0" encoding="utf-8"?>
<ds:datastoreItem xmlns:ds="http://schemas.openxmlformats.org/officeDocument/2006/customXml" ds:itemID="{7BB97A94-24AB-4E45-A05A-3A50502E3F16}">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schemas.microsoft.com/office/2006/documentManagement/types"/>
    <ds:schemaRef ds:uri="http://schemas.openxmlformats.org/package/2006/metadata/core-properties"/>
    <ds:schemaRef ds:uri="ff8e3638-9d45-4162-afb4-6d390653d547"/>
    <ds:schemaRef ds:uri="http://www.w3.org/XML/1998/namespace"/>
    <ds:schemaRef ds:uri="http://purl.org/dc/terms/"/>
  </ds:schemaRefs>
</ds:datastoreItem>
</file>

<file path=customXml/itemProps5.xml><?xml version="1.0" encoding="utf-8"?>
<ds:datastoreItem xmlns:ds="http://schemas.openxmlformats.org/officeDocument/2006/customXml" ds:itemID="{3EBB87CF-DAF6-44E9-A2E1-3DA0FEA85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BBC233A5-72BE-4B3F-9DC6-C062248E9DB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SolicitudesTramitadas</vt:lpstr>
      <vt:lpstr>RegistroSolTramitadas</vt:lpstr>
      <vt:lpstr>SolicitudesEvaluadas</vt:lpstr>
      <vt:lpstr>RegistroSolEvaluadas</vt:lpstr>
      <vt:lpstr>SolicitudCalculoActuarial</vt:lpstr>
      <vt:lpstr>RegistroCalculoActuarial</vt:lpstr>
      <vt:lpstr>OtrasSolicitudes</vt:lpstr>
      <vt:lpstr>RegistrOtrasSolicitudes</vt:lpstr>
      <vt:lpstr>SociedadesReestructura</vt:lpstr>
      <vt:lpstr>RegSociedadesReestructura</vt:lpstr>
      <vt:lpstr>SolicitudesAtendidas</vt:lpstr>
      <vt:lpstr>RegSolicitudesAtendidas</vt:lpstr>
      <vt:lpstr>DenunciasIncumplimiento</vt:lpstr>
      <vt:lpstr>RegDenunciasIncumplimiento</vt:lpstr>
      <vt:lpstr>RecursosRevocatoriaCC</vt:lpstr>
      <vt:lpstr>RegRecursosRevocaCC</vt:lpstr>
      <vt:lpstr>ImpugnacionesCC</vt:lpstr>
      <vt:lpstr>RegImpugnacionesCC</vt:lpstr>
      <vt:lpstr>DenunciasIncumplimiento!Área_de_impresión</vt:lpstr>
      <vt:lpstr>ImpugnacionesCC!Área_de_impresión</vt:lpstr>
      <vt:lpstr>OtrasSolicitudes!Área_de_impresión</vt:lpstr>
      <vt:lpstr>RecursosRevocatoriaCC!Área_de_impresión</vt:lpstr>
      <vt:lpstr>SociedadesReestructura!Área_de_impresión</vt:lpstr>
      <vt:lpstr>SolicitudCalculoActuarial!Área_de_impresión</vt:lpstr>
      <vt:lpstr>SolicitudesAtendidas!Área_de_impresión</vt:lpstr>
      <vt:lpstr>SolicitudesEvaluadas!Área_de_impresión</vt:lpstr>
      <vt:lpstr>SolicitudesTramitadas!Área_de_impresión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Actuaciones y Autorizaciones Administrativas</dc:title>
  <dc:creator>hoslanders</dc:creator>
  <cp:lastModifiedBy>Ruben Dario Moreno Posada</cp:lastModifiedBy>
  <cp:lastPrinted>2017-09-08T20:52:53Z</cp:lastPrinted>
  <dcterms:created xsi:type="dcterms:W3CDTF">2012-02-20T19:54:14Z</dcterms:created>
  <dcterms:modified xsi:type="dcterms:W3CDTF">2024-06-07T12:16:53Z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NV5X2DCNMZXR-1675502055-122</vt:lpwstr>
  </property>
  <property fmtid="{D5CDD505-2E9C-101B-9397-08002B2CF9AE}" pid="5" name="_dlc_DocIdItemGuid">
    <vt:lpwstr>bcadd05f-4182-465a-bf38-731933d70c35</vt:lpwstr>
  </property>
  <property fmtid="{D5CDD505-2E9C-101B-9397-08002B2CF9AE}" pid="6" name="_dlc_DocIdUrl">
    <vt:lpwstr>https://www.supersociedades.gov.co/nuestra_entidad/Planeacion/_layouts/15/DocIdRedir.aspx?ID=NV5X2DCNMZXR-1675502055-122, NV5X2DCNMZXR-1675502055-122</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Actuaciones y autorizaciones Administrativas</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