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defaultThemeVersion="124226"/>
  <mc:AlternateContent xmlns:mc="http://schemas.openxmlformats.org/markup-compatibility/2006">
    <mc:Choice Requires="x15">
      <x15ac:absPath xmlns:x15ac="http://schemas.microsoft.com/office/spreadsheetml/2010/11/ac" url="C:\Users\francycp\Desktop\publicaciones WEB\2023\"/>
    </mc:Choice>
  </mc:AlternateContent>
  <bookViews>
    <workbookView xWindow="0" yWindow="0" windowWidth="28800" windowHeight="18000" tabRatio="776" firstSheet="5" activeTab="10"/>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definedNames>
    <definedName name="_xlnm._FilterDatabase" localSheetId="10" hidden="1">'EDT- Actividades'!$C$9:$IW$17</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2">Indicadores!$B$2:$I$13</definedName>
    <definedName name="_xlnm.Print_Area" localSheetId="6">Interesados!$B$2:$H$21</definedName>
    <definedName name="_xlnm.Print_Area" localSheetId="7">'Plan de comunicaciones'!$B$2:$H$17</definedName>
    <definedName name="_xlnm.Print_Area" localSheetId="4">'Recursos Humanos'!$B$2:$G$14</definedName>
    <definedName name="_xlnm.Print_Area" localSheetId="8">Requerimientos!$B$2:$H$12</definedName>
    <definedName name="_xlnm.Print_Area" localSheetId="11">Riesgos!$B$2:$P$16</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62913"/>
</workbook>
</file>

<file path=xl/calcChain.xml><?xml version="1.0" encoding="utf-8"?>
<calcChain xmlns="http://schemas.openxmlformats.org/spreadsheetml/2006/main">
  <c r="AK11" i="11" l="1"/>
  <c r="AK12" i="11"/>
  <c r="AK13" i="11"/>
  <c r="AK14" i="11"/>
  <c r="AK10" i="11"/>
  <c r="R16" i="11" l="1"/>
  <c r="P16" i="11"/>
  <c r="AI16" i="11"/>
  <c r="AG16" i="11"/>
  <c r="AE16" i="11"/>
  <c r="AC16" i="11"/>
  <c r="AA16" i="11"/>
  <c r="Y16" i="11"/>
  <c r="W16" i="11"/>
  <c r="M16" i="11" s="1"/>
  <c r="U16" i="11"/>
  <c r="S16" i="11"/>
  <c r="Q16" i="11"/>
  <c r="O16" i="11"/>
  <c r="M11" i="11" l="1"/>
  <c r="M14" i="11" l="1"/>
  <c r="N14" i="11" s="1"/>
  <c r="M13" i="11"/>
  <c r="N13" i="11" s="1"/>
  <c r="M12" i="11"/>
  <c r="N12" i="11" s="1"/>
  <c r="N11" i="11"/>
  <c r="M10" i="11"/>
  <c r="N10" i="11" s="1"/>
  <c r="AJ15" i="11"/>
  <c r="AI15" i="11"/>
  <c r="AH15" i="11"/>
  <c r="AG15" i="11"/>
  <c r="AF15" i="11"/>
  <c r="AE15" i="11"/>
  <c r="AD15" i="11"/>
  <c r="AC15" i="11"/>
  <c r="AB15" i="11"/>
  <c r="AA15" i="11"/>
  <c r="Z15" i="11"/>
  <c r="Y15" i="11"/>
  <c r="X15" i="11"/>
  <c r="W15" i="11"/>
  <c r="V15" i="11"/>
  <c r="U15" i="11"/>
  <c r="T15" i="11"/>
  <c r="S15" i="11"/>
  <c r="R15" i="11"/>
  <c r="Q15" i="11"/>
  <c r="P15" i="11"/>
  <c r="O15" i="11"/>
  <c r="B14" i="16"/>
  <c r="J14" i="11"/>
  <c r="J13" i="11"/>
  <c r="J12" i="11"/>
  <c r="J11" i="11"/>
  <c r="J10" i="11"/>
  <c r="B15" i="16"/>
  <c r="B17" i="16"/>
  <c r="B16" i="16"/>
  <c r="D7" i="9"/>
  <c r="F15" i="11"/>
  <c r="D7" i="2"/>
  <c r="L2" i="11"/>
  <c r="L3" i="11"/>
  <c r="L4" i="11"/>
  <c r="D7" i="11"/>
  <c r="M4" i="9"/>
  <c r="M3" i="9"/>
  <c r="M2" i="9"/>
  <c r="M4" i="8"/>
  <c r="M3" i="8"/>
  <c r="M2" i="8"/>
  <c r="G4" i="4"/>
  <c r="G3" i="4"/>
  <c r="G2" i="4"/>
  <c r="G4" i="7"/>
  <c r="G3" i="7"/>
  <c r="G2" i="7"/>
  <c r="H4" i="6"/>
  <c r="H3" i="6"/>
  <c r="H2" i="6"/>
  <c r="G4" i="12"/>
  <c r="G3" i="12"/>
  <c r="G2" i="12"/>
  <c r="G4" i="16"/>
  <c r="G3" i="16"/>
  <c r="G2" i="16"/>
  <c r="G4" i="5"/>
  <c r="G3" i="5"/>
  <c r="G2" i="5"/>
  <c r="I4" i="3"/>
  <c r="I3" i="3"/>
  <c r="I2" i="3"/>
  <c r="M4" i="2"/>
  <c r="M3" i="2"/>
  <c r="M2" i="2"/>
  <c r="C7" i="12"/>
  <c r="C7" i="5"/>
  <c r="A6" i="12"/>
  <c r="C7" i="7"/>
  <c r="D7" i="8"/>
  <c r="C7" i="4"/>
  <c r="D7" i="6"/>
  <c r="D7" i="3"/>
  <c r="N15" i="11" l="1"/>
  <c r="M15" i="11"/>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<sst xmlns="http://schemas.openxmlformats.org/spreadsheetml/2006/main" count="398" uniqueCount="248">
  <si>
    <t>SUPERINTENDENCIA DE SOCIEDADES</t>
  </si>
  <si>
    <t>Código: GC-F-015</t>
  </si>
  <si>
    <t>SISTEMA DE GESTION INTEGRADO</t>
  </si>
  <si>
    <t>Fecha: 17 de septiembre de 2014</t>
  </si>
  <si>
    <t>PROCESO: GESTION INTEGRAL</t>
  </si>
  <si>
    <t>Versión 001</t>
  </si>
  <si>
    <t>FORMATO: PLANEACION DE PROYECTOS</t>
  </si>
  <si>
    <t>Página 1 de 12</t>
  </si>
  <si>
    <t xml:space="preserve">NOMBRE DEL PROYECTO </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</si>
  <si>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</si>
  <si>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</si>
  <si>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</si>
  <si>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</si>
  <si>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</si>
  <si>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</si>
  <si>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</si>
  <si>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</si>
  <si>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</si>
  <si>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</si>
  <si>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</si>
  <si>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</si>
  <si>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</si>
  <si>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</si>
  <si>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ESTRATEGIA</t>
  </si>
  <si>
    <t>OBJETIVO DEL PROYECTO (Generales y específicos)</t>
  </si>
  <si>
    <t>TIPO</t>
  </si>
  <si>
    <t>GENERAL</t>
  </si>
  <si>
    <t>ESPECIFICO</t>
  </si>
  <si>
    <t>Página 3 de 12</t>
  </si>
  <si>
    <t>INDICADOR</t>
  </si>
  <si>
    <t>DESCRIPCIÓN</t>
  </si>
  <si>
    <t>Cumplimiento del cronograma de actividades (Ver hoja "EDT - Actividades")</t>
  </si>
  <si>
    <t>UNIDAD DE MEDIDA</t>
  </si>
  <si>
    <t>META</t>
  </si>
  <si>
    <t>FRECUENCIA DE MEDIDA</t>
  </si>
  <si>
    <t>TENDENCIA</t>
  </si>
  <si>
    <t>FÓRMULA DEL INDICADOR</t>
  </si>
  <si>
    <t>Eficacia</t>
  </si>
  <si>
    <t>%</t>
  </si>
  <si>
    <t>Mensual</t>
  </si>
  <si>
    <t>Ascendente</t>
  </si>
  <si>
    <t>Actividades ejecutadas
___________________________
Actividades planeadas</t>
  </si>
  <si>
    <t>RESPONSABLE DE LA MEDICION</t>
  </si>
  <si>
    <t>Gerente de Proyecto</t>
  </si>
  <si>
    <t>Página 4 de 12</t>
  </si>
  <si>
    <t>NO APLICA - PRESUPUESTO DE INVERSIÓN</t>
  </si>
  <si>
    <t>PRESUPUESTO DE INVERSIÓN</t>
  </si>
  <si>
    <t>NUMERO DE CDP</t>
  </si>
  <si>
    <t>NÚMERO DE OBLIGACIÓN</t>
  </si>
  <si>
    <t>APROPIACION INICIAL</t>
  </si>
  <si>
    <t>VALOR COMPROMETIDO</t>
  </si>
  <si>
    <t>VALOR OBLIGADO</t>
  </si>
  <si>
    <t>Página 5 de 12</t>
  </si>
  <si>
    <t xml:space="preserve">RECURSOS HUMANOS  </t>
  </si>
  <si>
    <t>ROL</t>
  </si>
  <si>
    <t>NOMBRE</t>
  </si>
  <si>
    <t>RESPONSABILIDADES</t>
  </si>
  <si>
    <t>INT.-EXT.</t>
  </si>
  <si>
    <t>CAPACIDADES</t>
  </si>
  <si>
    <t>Patrocinador</t>
  </si>
  <si>
    <t>Interno</t>
  </si>
  <si>
    <t>Gerente</t>
  </si>
  <si>
    <t>Líder funcional</t>
  </si>
  <si>
    <t>Página 6 de 12</t>
  </si>
  <si>
    <t>Gestión de las comunicaciones entre los equipos de trabajo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</si>
  <si>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</si>
  <si>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EQUIPO DE PROYECTO DE LA SUPERINTENDENCIA</t>
  </si>
  <si>
    <t>EQUIPO DE PROYECTO DEL PROVEEDOR</t>
  </si>
  <si>
    <t>mail</t>
  </si>
  <si>
    <t>teléfono</t>
  </si>
  <si>
    <t>Proveedor</t>
  </si>
  <si>
    <t>Página 7 de 12</t>
  </si>
  <si>
    <t>CARGO</t>
  </si>
  <si>
    <t>TELEFONO</t>
  </si>
  <si>
    <t>CORREO ELECTRONICO</t>
  </si>
  <si>
    <t>INTERNO - EXTERNO</t>
  </si>
  <si>
    <t>POSICION FRENTE AL PROYECTO</t>
  </si>
  <si>
    <t>A favor</t>
  </si>
  <si>
    <t>Externo</t>
  </si>
  <si>
    <t>Neutral</t>
  </si>
  <si>
    <t>Página 8 de 12</t>
  </si>
  <si>
    <t>PLAN DE COMUNICACIÓN</t>
  </si>
  <si>
    <t>NOMBRE DE INTERESADO</t>
  </si>
  <si>
    <t>TIPO DE COMUNICACIÓN</t>
  </si>
  <si>
    <t>OBJETIVO</t>
  </si>
  <si>
    <t>FRECUENCIA</t>
  </si>
  <si>
    <t>RESPONSABLE</t>
  </si>
  <si>
    <t>ENTREGABLE</t>
  </si>
  <si>
    <t>Reunión</t>
  </si>
  <si>
    <t>Según requerimiento</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</si>
  <si>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</si>
  <si>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</si>
  <si>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</si>
  <si>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</si>
  <si>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</si>
  <si>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</si>
  <si>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</si>
  <si>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</si>
  <si>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Página 10 de 12</t>
  </si>
  <si>
    <t>DESCRIPCIÓN DEL ALCANCE</t>
  </si>
  <si>
    <t>EXCLUSIONES DEL PROYECTO</t>
  </si>
  <si>
    <t>RESTRICCIONES DEL PROYECTO</t>
  </si>
  <si>
    <t>SUPUESTOS DEL PROYECTO</t>
  </si>
  <si>
    <t>ENTREGABLES DEL PROYECTO</t>
  </si>
  <si>
    <t>CRITERIOS DE ACEPTACIÓN DEL PRODUCTO</t>
  </si>
  <si>
    <t>Página 11 de 12</t>
  </si>
  <si>
    <t>NOMBRE DEL PROYECTO :</t>
  </si>
  <si>
    <t>N°</t>
  </si>
  <si>
    <t>ACTIVIDADES</t>
  </si>
  <si>
    <t xml:space="preserve">ENTREGABLES </t>
  </si>
  <si>
    <t>METAS</t>
  </si>
  <si>
    <t>PESO DE 
LA ACTIVIDAD</t>
  </si>
  <si>
    <t>RESPONSABLES</t>
  </si>
  <si>
    <t xml:space="preserve">FECHA PROGRAMADA DE INICIO </t>
  </si>
  <si>
    <t>FECHA PROGRAMADA DE FINALIZACIÓN</t>
  </si>
  <si>
    <t>DURACIÓN DE LA ACTIVIDAD (Semanas)</t>
  </si>
  <si>
    <t>EVIDENCIA Ó AVANCES  DE LOS ENTREGABLES</t>
  </si>
  <si>
    <t>FECHA CIERRE ACTIVIDAD/FECHA SEGUIMIENTO</t>
  </si>
  <si>
    <t>Bajo</t>
  </si>
  <si>
    <t>Medio</t>
  </si>
  <si>
    <t>Alto</t>
  </si>
  <si>
    <t>Página 12 de 12</t>
  </si>
  <si>
    <t>Extremo</t>
  </si>
  <si>
    <t>GESTION DE RIESGOS DEL PROYECTO</t>
  </si>
  <si>
    <t>DESCRIPCION</t>
  </si>
  <si>
    <t>EVALUACION</t>
  </si>
  <si>
    <t>ACTIVIDADES DE MITIGACION</t>
  </si>
  <si>
    <t>RESPONSABLE DE GESTIONAR EL RIESGO</t>
  </si>
  <si>
    <t>CRONOGRAMA DE ACTIVIDADES</t>
  </si>
  <si>
    <t>Tipo de objetivo</t>
  </si>
  <si>
    <t>Tipos de indicadores</t>
  </si>
  <si>
    <t>Tendencia de indicador</t>
  </si>
  <si>
    <t>Roles</t>
  </si>
  <si>
    <t>interno - externo</t>
  </si>
  <si>
    <t>Posicion en el proyecto</t>
  </si>
  <si>
    <t>Tipo de comunicación</t>
  </si>
  <si>
    <t>NO APLICA</t>
  </si>
  <si>
    <t>Mail</t>
  </si>
  <si>
    <t>Diario</t>
  </si>
  <si>
    <t>Eficiencia</t>
  </si>
  <si>
    <t>Descendente</t>
  </si>
  <si>
    <t>Oficio</t>
  </si>
  <si>
    <t>Semanal</t>
  </si>
  <si>
    <t>Efectividad</t>
  </si>
  <si>
    <t>Lider funcional</t>
  </si>
  <si>
    <t>En contra</t>
  </si>
  <si>
    <t>Memorando</t>
  </si>
  <si>
    <t>Quincenal</t>
  </si>
  <si>
    <t>Telefónica</t>
  </si>
  <si>
    <t>Bimensual</t>
  </si>
  <si>
    <t>Electrónica</t>
  </si>
  <si>
    <t>Trimestral</t>
  </si>
  <si>
    <t>Acto administrativo</t>
  </si>
  <si>
    <t>Semestral</t>
  </si>
  <si>
    <t>Anual</t>
  </si>
  <si>
    <t>FRECUENCIA DE COMUNICACIÓN</t>
  </si>
  <si>
    <t>Por definir</t>
  </si>
  <si>
    <t>Líder Técnico</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</si>
  <si>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</si>
  <si>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Coordinar equipo de proyecto
Realizar gestión sobre los recursos del proyecto 
Punto de contacto con el implementador externo y fabrica de Software
Gestiona los riesgos del proyecto
Elabora los estudios previos cuando aplique
Liderar la gestión del cambio del proyecto</t>
  </si>
  <si>
    <t>Especifica las necesidades técnicas de la solución
Participa en el diseño de la solución
Participa en las pruebas de la solución
Verifica que la dependencia usuaria aprueba la solución</t>
  </si>
  <si>
    <t>Especifica las necesidades funcionales de la solución
Participa en el diseño de la solución
Participa en las pruebas de la solución
Verifica que la dependencia usuaria aprueba la solución</t>
  </si>
  <si>
    <t>Definición de las líneas jurisprudenciales de procedimientos mercantiles</t>
  </si>
  <si>
    <t>Lograr una justicia pronta</t>
  </si>
  <si>
    <t>Profesional asignado por la DTIC (para cargue de la información en el repositorio)</t>
  </si>
  <si>
    <t>Demoras en el trámite de la contratación de la persona encargada de desarrollar el proyecto</t>
  </si>
  <si>
    <t xml:space="preserve">Que la persona contratada no cuente con el perfil que se requiere para el desarrollo del proyecto </t>
  </si>
  <si>
    <t>Superintendente Delegado de Procedimientos Mercantiles</t>
  </si>
  <si>
    <t>Evaluar previa y detalladamente las calidades del contratista</t>
  </si>
  <si>
    <t>Avanzar en el proceso de contratación de manera intregral desde la Delegatura de Procedimientos Mercantiles y el Grupo de Contratos</t>
  </si>
  <si>
    <t>Apoyar el ecosistema empresarial con acciones y servicios oportunos y eficientes</t>
  </si>
  <si>
    <t xml:space="preserve">Realizar mejoras al modelo de operación actual de los procedimientos mercantiles desde la recepción de la demanda hasta la sentencia de primera instancia </t>
  </si>
  <si>
    <t xml:space="preserve">Seleccionar el perfil idoneo para el desarrollo del contrato. </t>
  </si>
  <si>
    <t>Consolidar una línea jurisprudencial que permita a los accionantes confiar en el desarrollo justo y leal de la jurisdicción.</t>
  </si>
  <si>
    <t>Profesional Especializado de la Delegatura</t>
  </si>
  <si>
    <t>El Patrocinador asignará un Gerente de proyecto, quien liderará el proyecto.</t>
  </si>
  <si>
    <t>El Gerente de Proyecto liderará la ejecución y seguimiento del proyecto. Tomará decisiones respecto al proyecto. Debe tener una comunicación asertiva, manejo eficiente del tiempo.</t>
  </si>
  <si>
    <t>Coordinará que las actividades programadas se ejecuten en los plazos definidos.</t>
  </si>
  <si>
    <t>Intermediario con el proveedor para resolver inconvenientes que se presenten durante el cargue de la información. (si aplica)</t>
  </si>
  <si>
    <t>Superintendente de Sociedades</t>
  </si>
  <si>
    <t>Informar los cambios y decisiones que afectan la planificación del proyecto.</t>
  </si>
  <si>
    <t>* Orientar metodológicamente al  Gerente de Proyecto en la estructuración del plan de proyecto (las veces que se requiera ejemplo: planeación inicial y control de cambios).
* Realizar el seguimiento al desarrollo del plan de trabajo definido (ejecución de actividades y entregables).</t>
  </si>
  <si>
    <t>Billy Escobar</t>
  </si>
  <si>
    <t>BEscobar@SUPERSOCIEDADES.GOV.CO</t>
  </si>
  <si>
    <t>Maria Consuelo Alarcón Pardo</t>
  </si>
  <si>
    <t>MariaA@SUPERSOCIEDADES.GOV.CO</t>
  </si>
  <si>
    <t>Directora Grupo de Jurisdicción Societaria III</t>
  </si>
  <si>
    <t>Directora Grupo de Jurisdicción Societaria II</t>
  </si>
  <si>
    <t>Maria Victoria Peña Ramirez</t>
  </si>
  <si>
    <t>Directora Grupo de Jurisdicción Societaria I</t>
  </si>
  <si>
    <t>MariaPR@SUPERSOCIEDADES.GOV.CO</t>
  </si>
  <si>
    <t>Presentación de Seguimiento Trimestral</t>
  </si>
  <si>
    <t>Reporta Información sobre gestión y avance de entregables del proyecto.</t>
  </si>
  <si>
    <t xml:space="preserve">Comunicar al Patrocinador los avances, novedades, riesgos y demás asuntos cruciales relacionados con la ejecución del proyecto. </t>
  </si>
  <si>
    <t xml:space="preserve">Correo Electrónico / Seguimiento del Proyecto </t>
  </si>
  <si>
    <t>No aplica</t>
  </si>
  <si>
    <t>Desde la identificación del perfil requerido para realizar el proceso de contratación del profesional encargado de desarrollar el proyecto hasta la vinculación y acercamiento de las herramientas tecnologicas de la entidad y conceptualización del proyecto.</t>
  </si>
  <si>
    <t>Tiempo disponible para la ejecución de las actividades
Demoras en los tiempos de los procesos de las áreas de apoyo para el desarrollo del proyecto.</t>
  </si>
  <si>
    <t xml:space="preserve">Que se cuente con los recursos necesarios de manera oportuna para ejecutar las activades previstas </t>
  </si>
  <si>
    <t>• Perfil del Cargo
• Listado en Excel con las hojas de vida que cumplen requisitos
• Estudio Previo de contratación
• Contrato Firmado
• Acta de Inducción</t>
  </si>
  <si>
    <t>Verificar el cumplimiento de los requisitos del perfil del cargo identificado para el desarrollo del proyecto (profesional idóneo).
Verificar el cumplimiento de requisitos del Contrato.</t>
  </si>
  <si>
    <t>No Aplica</t>
  </si>
  <si>
    <t>Identificación del perfil de la persona a contratar</t>
  </si>
  <si>
    <t>Perfil del Cargo</t>
  </si>
  <si>
    <t>Delegado de Mercantiles y Directores de Jurisdicción Societaria.</t>
  </si>
  <si>
    <t>Recopilación de Hojas de Vida de posibles candidatos</t>
  </si>
  <si>
    <t>Excel listando las hojas de vida que aplican al cargo</t>
  </si>
  <si>
    <t>Elaborar el Estudio Previo de Contratación de acuerdo con el perfil requerido para el desarrollo del proyecto.</t>
  </si>
  <si>
    <t>Estudio Previo - ECO</t>
  </si>
  <si>
    <t>Directores de Jurisdicción Societaria. Profesional Especializado de la Delegatura</t>
  </si>
  <si>
    <t>Realizar el proceso de contratación.</t>
  </si>
  <si>
    <t>Contrato firmado</t>
  </si>
  <si>
    <t>Inducción al puesto de trabajo y acercamiento a las herramientas de la Entidad.</t>
  </si>
  <si>
    <t xml:space="preserve">Acta de Inducción </t>
  </si>
  <si>
    <t>Delegado de Mercantiles. 
Profesional Especializado de la Delegatura</t>
  </si>
  <si>
    <t>Director de Jurisdicción Societaria</t>
  </si>
  <si>
    <t>Natalia Jacobo Dueñas</t>
  </si>
  <si>
    <t>NataliaJD@SUPERSOCIEDADES.GOV.CO</t>
  </si>
  <si>
    <t>Oficina Asesora de Planeación</t>
  </si>
  <si>
    <r>
      <t xml:space="preserve">Superintendente Delegado de Procedimientos Mercantiles
</t>
    </r>
    <r>
      <rPr>
        <b/>
        <sz val="12"/>
        <rFont val="Calibri Light"/>
        <family val="2"/>
      </rPr>
      <t>Patrocinador</t>
    </r>
  </si>
  <si>
    <r>
      <t xml:space="preserve">Profesional Especializado de la Delegatura
</t>
    </r>
    <r>
      <rPr>
        <b/>
        <sz val="12"/>
        <rFont val="Calibri Light"/>
        <family val="2"/>
      </rPr>
      <t xml:space="preserve">
Gerente de Proyecto</t>
    </r>
  </si>
  <si>
    <r>
      <t xml:space="preserve">Profesional Especializado de la Delegatura / Director de Jurisdicción Societaria
</t>
    </r>
    <r>
      <rPr>
        <b/>
        <sz val="12"/>
        <rFont val="Calibri Light"/>
        <family val="2"/>
      </rPr>
      <t>Líder Técnico / Líder Funcional</t>
    </r>
  </si>
  <si>
    <t>Correo Electrónico / Informes / Actas</t>
  </si>
  <si>
    <t>A FEBRERO</t>
  </si>
  <si>
    <t>MARZO</t>
  </si>
  <si>
    <t>ABRIL</t>
  </si>
  <si>
    <t>MAYO</t>
  </si>
  <si>
    <t>JUNIO</t>
  </si>
  <si>
    <t>JULIO</t>
  </si>
  <si>
    <t>AGOSTO</t>
  </si>
  <si>
    <t>SEPTIEMBRE</t>
  </si>
  <si>
    <t>OCTUBRE</t>
  </si>
  <si>
    <t>NOVIEMBRE</t>
  </si>
  <si>
    <t>DICIEMBRE</t>
  </si>
  <si>
    <t>% programado</t>
  </si>
  <si>
    <t>% ejecutado</t>
  </si>
  <si>
    <t>PORCENTAJE DE CUMPLIMIENTO/
AVANCE</t>
  </si>
  <si>
    <t>CMantilla@SUPERSOCIEDADES.GOV.CO</t>
  </si>
  <si>
    <t>elenasc@SUPERSOCIEDADES.GOV.CO</t>
  </si>
  <si>
    <t>Elena Andrea Sierra Cuervo</t>
  </si>
  <si>
    <r>
      <rPr>
        <b/>
        <sz val="14"/>
        <color rgb="FF0000FF"/>
        <rFont val="Calibri Light"/>
        <family val="2"/>
      </rPr>
      <t>Mayo:</t>
    </r>
    <r>
      <rPr>
        <sz val="14"/>
        <color rgb="FF0000FF"/>
        <rFont val="Calibri Light"/>
        <family val="2"/>
      </rPr>
      <t xml:space="preserve">
Se elaboró el perfil del cargo y se cumplió la actividad al 100% </t>
    </r>
  </si>
  <si>
    <r>
      <rPr>
        <b/>
        <sz val="14"/>
        <color rgb="FF0000FF"/>
        <rFont val="Calibri Light"/>
        <family val="2"/>
      </rPr>
      <t>Junio:</t>
    </r>
    <r>
      <rPr>
        <sz val="14"/>
        <color rgb="FF0000FF"/>
        <rFont val="Calibri Light"/>
        <family val="2"/>
      </rPr>
      <t xml:space="preserve">
Se recopilaron las hojas de vida y se elaboró el perfil del cargo, de manera que se cumplió la actividad al 100% </t>
    </r>
  </si>
  <si>
    <t>26 de junio de 2023</t>
  </si>
  <si>
    <r>
      <rPr>
        <b/>
        <sz val="14"/>
        <color rgb="FF0000FF"/>
        <rFont val="Calibri Light"/>
        <family val="2"/>
      </rPr>
      <t>Agosto</t>
    </r>
    <r>
      <rPr>
        <sz val="14"/>
        <color rgb="FF0000FF"/>
        <rFont val="Calibri Light"/>
        <family val="2"/>
      </rPr>
      <t>: Se firmó el contrato, de manera que se cumplió la actividad al 100%</t>
    </r>
  </si>
  <si>
    <t>01 de agosto de 2023</t>
  </si>
  <si>
    <t>30 de septiembre de 2023</t>
  </si>
  <si>
    <r>
      <rPr>
        <b/>
        <sz val="14"/>
        <color rgb="FF0000FF"/>
        <rFont val="Calibri Light"/>
        <family val="2"/>
      </rPr>
      <t xml:space="preserve">Septiembre: </t>
    </r>
    <r>
      <rPr>
        <sz val="14"/>
        <color rgb="FF0000FF"/>
        <rFont val="Calibri Light"/>
        <family val="2"/>
      </rPr>
      <t xml:space="preserve">Se llevó a cabo la inducción a las herramientas de trabajo de la entidad, que serán utilizadas por la contratista en el desarrollo del proyecto, con loque se  cumplió la actividad al 100%. Adicionalmente, se hizo entrega del cronograma general, del documento contentivo de los ejes temáticos y las preguntas principales, de un documento con las  consideraciones jurídicas sobre la noción de conflictos societarios y se celebró una reunión de socialización del proyecto y los documentos antes citados, con los miembros de la Delegatura que intervienen directamente en los procesos societarios.   </t>
    </r>
    <r>
      <rPr>
        <b/>
        <sz val="14"/>
        <color rgb="FF0000FF"/>
        <rFont val="Calibri Light"/>
        <family val="2"/>
      </rPr>
      <t>Noviembre</t>
    </r>
    <r>
      <rPr>
        <sz val="14"/>
        <color rgb="FF0000FF"/>
        <rFont val="Calibri Light"/>
        <family val="2"/>
      </rPr>
      <t xml:space="preserve">: Dado que el contrato iniicó su ejecución desde agosto, se avanzó en los entregables de los ejes temáticos, 14 pautas legales, reflexiones sobnre el término "conflictos societarios" , 2 capacitaciones intermas con la D PM y muliples reuniones con el equipo de Tesauro y pautas legales. </t>
    </r>
    <r>
      <rPr>
        <b/>
        <sz val="14"/>
        <color rgb="FF0000FF"/>
        <rFont val="Calibri Light"/>
        <family val="2"/>
      </rPr>
      <t>Diciembre</t>
    </r>
    <r>
      <rPr>
        <sz val="14"/>
        <color rgb="FF0000FF"/>
        <rFont val="Calibri Light"/>
        <family val="2"/>
      </rPr>
      <t xml:space="preserve">: Se analizaron noventa y tres (93) sentencias con sus respectivas fichas elaboradas y se construyeron catorce (14) Pautas legales sobre inexistencia, impugnación e ineficacia. </t>
    </r>
  </si>
  <si>
    <t xml:space="preserve"> C-3599-0200-9-0-3599068-02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</si>
</sst>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Red]\-&quot;$&quot;\ #,##0"/>
    <numFmt numFmtId="41" formatCode="_-* #,##0_-;\-* #,##0_-;_-* &quot;-&quot;_-;_-@_-"/>
    <numFmt numFmtId="164" formatCode="dd/mm/yyyy;@"/>
    <numFmt numFmtId="165" formatCode="[$$-240A]#,##0"/>
    <numFmt numFmtId="166" formatCode="dd\-mm\-yy"/>
    <numFmt numFmtId="167" formatCode="0.0"/>
    <numFmt numFmtId="168" formatCode="[$-80A]dddd\ d&quot; de &quot;mmmm&quot; de &quot;yyyy;@"/>
    <numFmt numFmtId="169" formatCode="[$-240A]d&quot; de &quot;mmmm&quot; de &quot;yyyy;@"/>
    <numFmt numFmtId="170" formatCode="0.0%"/>
    <numFmt numFmtId="171" formatCode="_-* #,##0.000_-;\-* #,##0.000_-;_-* &quot;-&quot;_-;_-@_-"/>
    <numFmt numFmtId="172" formatCode="[$-240A]dddd\ d&quot; de &quot;mmmm&quot; de &quot;yyyy;@"/>
  </numFmts>
  <fonts count="45"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0"/>
      <color rgb="FF002060"/>
      <name val="Arial"/>
      <family val="2"/>
    </font>
    <font>
      <b/>
      <sz val="10"/>
      <color rgb="FF002060"/>
      <name val="Arial"/>
      <family val="2"/>
    </font>
    <font>
      <sz val="10"/>
      <name val="Arial"/>
      <family val="2"/>
    </font>
    <font>
      <sz val="10"/>
      <color rgb="FF0000FF"/>
      <name val="Arial"/>
      <family val="2"/>
    </font>
    <font>
      <b/>
      <sz val="9"/>
      <color rgb="FF000000"/>
      <name val="Tahoma"/>
      <family val="2"/>
    </font>
    <font>
      <sz val="9"/>
      <color rgb="FF000000"/>
      <name val="Tahoma"/>
      <family val="2"/>
    </font>
    <font>
      <sz val="12"/>
      <name val="Calibri Light"/>
      <family val="2"/>
    </font>
    <font>
      <sz val="10"/>
      <name val="Calibri Light"/>
      <family val="2"/>
    </font>
    <font>
      <sz val="11"/>
      <name val="Calibri Light"/>
      <family val="2"/>
    </font>
    <font>
      <sz val="11"/>
      <color theme="0"/>
      <name val="Calibri Light"/>
      <family val="2"/>
    </font>
    <font>
      <sz val="14"/>
      <name val="Calibri Light"/>
      <family val="2"/>
    </font>
    <font>
      <u/>
      <sz val="12"/>
      <color theme="10"/>
      <name val="Calibri Light"/>
      <family val="2"/>
    </font>
    <font>
      <sz val="12"/>
      <color rgb="FF002060"/>
      <name val="Calibri Light"/>
      <family val="2"/>
    </font>
    <font>
      <b/>
      <sz val="14"/>
      <name val="Calibri Light"/>
      <family val="2"/>
    </font>
    <font>
      <b/>
      <sz val="12"/>
      <name val="Calibri Light"/>
      <family val="2"/>
    </font>
    <font>
      <b/>
      <sz val="11"/>
      <name val="Calibri Light"/>
      <family val="2"/>
    </font>
    <font>
      <b/>
      <sz val="10"/>
      <name val="Calibri Light"/>
      <family val="2"/>
    </font>
    <font>
      <sz val="14"/>
      <name val="Arial"/>
      <family val="2"/>
    </font>
    <font>
      <sz val="14"/>
      <color rgb="FF002060"/>
      <name val="Calibri Light"/>
      <family val="2"/>
    </font>
    <font>
      <sz val="14"/>
      <color rgb="FF002060"/>
      <name val="Arial"/>
      <family val="2"/>
    </font>
    <font>
      <b/>
      <sz val="14"/>
      <color rgb="FF002060"/>
      <name val="Arial"/>
      <family val="2"/>
    </font>
    <font>
      <b/>
      <sz val="14"/>
      <color rgb="FF0000FF"/>
      <name val="Arial"/>
      <family val="2"/>
    </font>
    <font>
      <b/>
      <sz val="14"/>
      <color rgb="FF0000FF"/>
      <name val="Calibri Light"/>
      <family val="2"/>
    </font>
    <font>
      <sz val="14"/>
      <color rgb="FF0000FF"/>
      <name val="Calibri Light"/>
      <family val="2"/>
    </font>
    <font>
      <b/>
      <sz val="10"/>
      <color theme="0"/>
      <name val="Calibri Light"/>
      <family val="2"/>
    </font>
    <font>
      <sz val="10"/>
      <color rgb="FF002060"/>
      <name val="Calibri Light"/>
      <family val="2"/>
    </font>
    <font>
      <sz val="12"/>
      <color rgb="FF0000FF"/>
      <name val="Calibri Light"/>
      <family val="2"/>
    </font>
    <font>
      <sz val="11"/>
      <color rgb="FF0000FF"/>
      <name val="Arial"/>
      <family val="2"/>
    </font>
    <font>
      <b/>
      <sz val="10"/>
      <color rgb="FF0000FF"/>
      <name val="Arial"/>
      <family val="2"/>
    </font>
  </fonts>
  <fills count="14">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rgb="FF99FF33"/>
        <bgColor indexed="64"/>
      </patternFill>
    </fill>
    <fill>
      <patternFill patternType="solid">
        <fgColor theme="0" tint="-0.14999847407452621"/>
        <bgColor indexed="64"/>
      </patternFill>
    </fill>
    <fill>
      <patternFill patternType="solid">
        <fgColor theme="9" tint="0.59999389629810485"/>
        <bgColor indexed="64"/>
      </patternFill>
    </fill>
  </fills>
  <borders count="59">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s>
  <cellStyleXfs count="8">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xf numFmtId="41" fontId="18" fillId="0" borderId="0" applyFont="0" applyFill="0" applyBorder="0" applyAlignment="0" applyProtection="0"/>
    <xf numFmtId="41" fontId="2" fillId="0" borderId="0" applyFont="0" applyFill="0" applyBorder="0" applyAlignment="0" applyProtection="0"/>
  </cellStyleXfs>
  <cellXfs count="394">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6" fillId="4" borderId="0"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4"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8" fillId="0" borderId="0" xfId="0" applyFont="1" applyBorder="1" applyAlignment="1">
      <alignment horizontal="center" vertical="center"/>
    </xf>
    <xf numFmtId="0" fontId="4" fillId="0" borderId="0" xfId="0" applyFont="1" applyBorder="1"/>
    <xf numFmtId="0" fontId="12" fillId="5" borderId="6" xfId="4"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2" fillId="0" borderId="0" xfId="0" applyFont="1" applyFill="1" applyBorder="1"/>
    <xf numFmtId="0" fontId="14" fillId="3" borderId="2" xfId="0" applyFont="1" applyFill="1" applyBorder="1" applyAlignment="1">
      <alignment horizontal="center" vertical="center"/>
    </xf>
    <xf numFmtId="0" fontId="5" fillId="3" borderId="2" xfId="0" applyFont="1" applyFill="1" applyBorder="1" applyAlignment="1">
      <alignment vertical="center"/>
    </xf>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9"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7" fillId="0" borderId="0" xfId="2" applyFont="1" applyFill="1" applyBorder="1" applyAlignment="1" applyProtection="1">
      <alignment vertical="center"/>
    </xf>
    <xf numFmtId="0" fontId="7" fillId="0" borderId="10" xfId="2" applyFont="1" applyFill="1" applyBorder="1" applyAlignment="1" applyProtection="1">
      <alignment vertical="center"/>
    </xf>
    <xf numFmtId="0" fontId="7" fillId="0" borderId="15" xfId="2" applyFont="1" applyFill="1" applyBorder="1" applyAlignment="1" applyProtection="1">
      <alignment vertical="center"/>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5" fillId="3" borderId="2" xfId="0" applyFont="1" applyFill="1" applyBorder="1" applyAlignment="1">
      <alignment vertical="center" wrapText="1"/>
    </xf>
    <xf numFmtId="0" fontId="0" fillId="4" borderId="0" xfId="0" applyFill="1" applyAlignment="1">
      <alignment vertical="center" wrapText="1"/>
    </xf>
    <xf numFmtId="0" fontId="11" fillId="4" borderId="2" xfId="4" applyFill="1" applyBorder="1" applyAlignment="1">
      <alignment horizontal="center" vertical="center" wrapText="1"/>
    </xf>
    <xf numFmtId="0" fontId="0" fillId="4" borderId="8" xfId="0" applyFill="1" applyBorder="1" applyAlignment="1">
      <alignment vertical="center" wrapText="1"/>
    </xf>
    <xf numFmtId="0" fontId="0" fillId="4" borderId="8" xfId="0"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Fill="1" applyBorder="1" applyAlignment="1">
      <alignment horizontal="center" vertical="center" wrapText="1"/>
    </xf>
    <xf numFmtId="0" fontId="5" fillId="3" borderId="2" xfId="0" applyFont="1" applyFill="1" applyBorder="1" applyAlignment="1">
      <alignment horizontal="left" vertical="center"/>
    </xf>
    <xf numFmtId="0" fontId="4" fillId="0" borderId="0"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4" fillId="4" borderId="0"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2" fillId="4"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0" fillId="4" borderId="2" xfId="0" applyFill="1" applyBorder="1"/>
    <xf numFmtId="6" fontId="4" fillId="0" borderId="0" xfId="0" applyNumberFormat="1" applyFont="1" applyAlignment="1">
      <alignment horizontal="center" vertical="center" wrapText="1"/>
    </xf>
    <xf numFmtId="0" fontId="2" fillId="4" borderId="2" xfId="0" applyFont="1" applyFill="1" applyBorder="1"/>
    <xf numFmtId="0" fontId="0" fillId="0" borderId="2" xfId="0" applyBorder="1" applyAlignment="1">
      <alignment vertical="center"/>
    </xf>
    <xf numFmtId="0" fontId="2" fillId="0" borderId="2" xfId="0" applyFont="1" applyBorder="1" applyAlignment="1">
      <alignment vertical="center"/>
    </xf>
    <xf numFmtId="0" fontId="11" fillId="0" borderId="2" xfId="4" applyBorder="1" applyAlignment="1">
      <alignment horizontal="center" vertical="center" wrapText="1"/>
    </xf>
    <xf numFmtId="0" fontId="4" fillId="0" borderId="0" xfId="0" applyFont="1" applyAlignment="1">
      <alignment horizontal="left" vertical="center" wrapText="1"/>
    </xf>
    <xf numFmtId="0" fontId="2" fillId="4" borderId="2" xfId="0" applyFont="1" applyFill="1" applyBorder="1" applyAlignment="1">
      <alignment horizontal="left" vertical="center" wrapText="1"/>
    </xf>
    <xf numFmtId="0" fontId="2" fillId="0" borderId="2" xfId="0" applyFont="1" applyBorder="1" applyAlignment="1">
      <alignment horizontal="left" vertical="center" wrapText="1"/>
    </xf>
    <xf numFmtId="0" fontId="4"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2" fillId="4" borderId="2"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vertical="center"/>
    </xf>
    <xf numFmtId="0" fontId="22" fillId="0" borderId="0" xfId="0" applyFont="1" applyBorder="1" applyAlignment="1">
      <alignment horizontal="center" vertical="center"/>
    </xf>
    <xf numFmtId="0" fontId="22" fillId="0" borderId="0" xfId="0" applyFont="1" applyFill="1" applyAlignment="1">
      <alignment horizontal="justify" vertical="center"/>
    </xf>
    <xf numFmtId="0" fontId="22" fillId="0" borderId="0" xfId="0" applyFont="1" applyAlignment="1">
      <alignment horizontal="center" vertical="center" wrapText="1"/>
    </xf>
    <xf numFmtId="0" fontId="22" fillId="0" borderId="0" xfId="0" applyFont="1" applyFill="1" applyAlignment="1">
      <alignment horizontal="center" vertical="center" wrapText="1"/>
    </xf>
    <xf numFmtId="9" fontId="24" fillId="4" borderId="2" xfId="0" applyNumberFormat="1" applyFont="1" applyFill="1" applyBorder="1" applyAlignment="1">
      <alignment horizontal="center" vertical="center" wrapText="1"/>
    </xf>
    <xf numFmtId="0" fontId="24" fillId="4" borderId="2" xfId="0" applyFont="1" applyFill="1" applyBorder="1" applyAlignment="1">
      <alignment horizontal="center" vertical="center" wrapText="1"/>
    </xf>
    <xf numFmtId="0" fontId="23" fillId="0" borderId="2" xfId="0" applyNumberFormat="1" applyFont="1" applyBorder="1" applyAlignment="1">
      <alignment horizontal="center" vertical="center" wrapText="1"/>
    </xf>
    <xf numFmtId="0" fontId="23" fillId="0" borderId="0" xfId="0" applyFont="1" applyAlignment="1">
      <alignment horizontal="center" vertical="center" wrapText="1"/>
    </xf>
    <xf numFmtId="2" fontId="23" fillId="0" borderId="2" xfId="0" applyNumberFormat="1" applyFont="1" applyBorder="1" applyAlignment="1">
      <alignment horizontal="center" vertical="center" wrapText="1"/>
    </xf>
    <xf numFmtId="165" fontId="23" fillId="0" borderId="2" xfId="0" applyNumberFormat="1" applyFont="1" applyFill="1" applyBorder="1" applyAlignment="1">
      <alignment horizontal="center" vertical="center" wrapText="1"/>
    </xf>
    <xf numFmtId="165" fontId="23" fillId="0" borderId="2" xfId="0" applyNumberFormat="1" applyFont="1" applyBorder="1" applyAlignment="1">
      <alignment horizontal="center" vertical="center" wrapText="1"/>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24" fillId="0" borderId="2" xfId="0" applyFont="1" applyBorder="1" applyAlignment="1">
      <alignment horizontal="left"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4" fillId="0" borderId="0" xfId="0" applyFont="1"/>
    <xf numFmtId="0" fontId="24" fillId="0" borderId="2" xfId="0" applyFont="1" applyFill="1" applyBorder="1" applyAlignment="1">
      <alignment horizontal="center" vertical="center" wrapText="1"/>
    </xf>
    <xf numFmtId="0" fontId="22" fillId="4" borderId="2" xfId="0" applyFont="1" applyFill="1" applyBorder="1" applyAlignment="1">
      <alignment vertical="center" wrapText="1"/>
    </xf>
    <xf numFmtId="0" fontId="22" fillId="4" borderId="2" xfId="0" applyFont="1" applyFill="1" applyBorder="1" applyAlignment="1">
      <alignment horizontal="center" vertical="center" wrapText="1"/>
    </xf>
    <xf numFmtId="0" fontId="27" fillId="4" borderId="2" xfId="4" applyFont="1" applyFill="1" applyBorder="1" applyAlignment="1">
      <alignment horizontal="center" vertical="center" wrapText="1"/>
    </xf>
    <xf numFmtId="0" fontId="22" fillId="4" borderId="2"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2" xfId="0" applyFont="1" applyBorder="1" applyAlignment="1">
      <alignment horizontal="justify" vertical="center" wrapText="1"/>
    </xf>
    <xf numFmtId="164" fontId="22" fillId="4" borderId="2" xfId="0" applyNumberFormat="1" applyFont="1" applyFill="1" applyBorder="1" applyAlignment="1">
      <alignment horizontal="center" vertical="center" wrapText="1"/>
    </xf>
    <xf numFmtId="0" fontId="24" fillId="0" borderId="0" xfId="0" applyFont="1" applyBorder="1" applyAlignment="1">
      <alignment horizontal="center" vertical="center" wrapText="1"/>
    </xf>
    <xf numFmtId="0" fontId="24" fillId="0" borderId="0" xfId="0" applyFont="1" applyAlignment="1">
      <alignment horizontal="justify" vertical="center" wrapText="1"/>
    </xf>
    <xf numFmtId="0" fontId="24" fillId="0" borderId="0" xfId="0" applyFont="1" applyBorder="1" applyAlignment="1">
      <alignment horizontal="justify" vertical="center" wrapText="1"/>
    </xf>
    <xf numFmtId="0" fontId="4" fillId="0" borderId="0" xfId="0" applyFont="1" applyAlignment="1">
      <alignment horizontal="justify" vertical="center" wrapText="1"/>
    </xf>
    <xf numFmtId="0" fontId="22" fillId="0" borderId="2" xfId="0" applyFont="1" applyFill="1" applyBorder="1" applyAlignment="1">
      <alignment vertical="center" wrapText="1"/>
    </xf>
    <xf numFmtId="0" fontId="22" fillId="0" borderId="2" xfId="0" applyFont="1" applyBorder="1" applyAlignment="1">
      <alignment horizontal="left" vertical="center" wrapText="1"/>
    </xf>
    <xf numFmtId="0" fontId="22" fillId="0" borderId="2" xfId="0" applyFont="1" applyBorder="1" applyAlignment="1">
      <alignment horizontal="left" vertical="center" wrapText="1"/>
    </xf>
    <xf numFmtId="0" fontId="22" fillId="4" borderId="2" xfId="0" applyFont="1" applyFill="1" applyBorder="1" applyAlignment="1">
      <alignment horizontal="left" vertical="center" wrapText="1"/>
    </xf>
    <xf numFmtId="0" fontId="32" fillId="0" borderId="2" xfId="0" applyNumberFormat="1" applyFont="1" applyBorder="1" applyAlignment="1">
      <alignment horizontal="center" vertical="center" wrapText="1"/>
    </xf>
    <xf numFmtId="0" fontId="26" fillId="0" borderId="2"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2" fillId="0" borderId="2" xfId="0" applyFont="1" applyBorder="1" applyAlignment="1">
      <alignment horizontal="justify" vertical="center" wrapText="1"/>
    </xf>
    <xf numFmtId="0" fontId="26" fillId="0" borderId="0" xfId="0" applyFont="1" applyBorder="1" applyAlignment="1">
      <alignment horizontal="justify" vertical="center" wrapText="1"/>
    </xf>
    <xf numFmtId="0" fontId="33" fillId="0" borderId="0" xfId="0" applyFont="1" applyAlignment="1">
      <alignment horizontal="justify" vertical="center" wrapText="1"/>
    </xf>
    <xf numFmtId="0" fontId="27" fillId="0" borderId="2" xfId="4" applyFont="1" applyBorder="1" applyAlignment="1">
      <alignment horizontal="center" vertical="center"/>
    </xf>
    <xf numFmtId="0" fontId="39" fillId="0" borderId="2" xfId="0" applyFont="1" applyFill="1" applyBorder="1" applyAlignment="1" applyProtection="1">
      <alignment horizontal="justify" vertical="center" wrapText="1"/>
    </xf>
    <xf numFmtId="0" fontId="39" fillId="0" borderId="2" xfId="0" applyFont="1" applyFill="1" applyBorder="1" applyAlignment="1" applyProtection="1">
      <alignment horizontal="center" vertical="center" wrapText="1"/>
    </xf>
    <xf numFmtId="0" fontId="39" fillId="0" borderId="2" xfId="5" applyNumberFormat="1" applyFont="1" applyFill="1" applyBorder="1" applyAlignment="1" applyProtection="1">
      <alignment horizontal="center" vertical="center" wrapText="1"/>
    </xf>
    <xf numFmtId="9" fontId="39" fillId="0" borderId="2" xfId="5" applyFont="1" applyFill="1" applyBorder="1" applyAlignment="1" applyProtection="1">
      <alignment horizontal="center" vertical="center" wrapText="1"/>
    </xf>
    <xf numFmtId="172" fontId="39" fillId="0" borderId="2" xfId="0" applyNumberFormat="1" applyFont="1" applyFill="1" applyBorder="1" applyAlignment="1" applyProtection="1">
      <alignment horizontal="center" vertical="center" wrapText="1"/>
    </xf>
    <xf numFmtId="167" fontId="39" fillId="0" borderId="2" xfId="0" applyNumberFormat="1" applyFont="1" applyFill="1" applyBorder="1" applyAlignment="1" applyProtection="1">
      <alignment horizontal="center" vertical="center" wrapText="1"/>
    </xf>
    <xf numFmtId="170" fontId="41" fillId="13" borderId="5" xfId="0" applyNumberFormat="1" applyFont="1" applyFill="1" applyBorder="1" applyAlignment="1" applyProtection="1">
      <alignment horizontal="center" vertical="center" wrapText="1"/>
    </xf>
    <xf numFmtId="10" fontId="41" fillId="12" borderId="2" xfId="5" applyNumberFormat="1" applyFont="1" applyFill="1" applyBorder="1" applyAlignment="1" applyProtection="1">
      <alignment horizontal="center" vertical="center" wrapText="1"/>
    </xf>
    <xf numFmtId="170" fontId="32" fillId="13" borderId="53" xfId="0" applyNumberFormat="1" applyFont="1" applyFill="1" applyBorder="1" applyAlignment="1" applyProtection="1">
      <alignment horizontal="center" vertical="center" wrapText="1"/>
    </xf>
    <xf numFmtId="0" fontId="5" fillId="3" borderId="2" xfId="0" applyFont="1" applyFill="1" applyBorder="1" applyAlignment="1">
      <alignment horizontal="left" vertical="center"/>
    </xf>
    <xf numFmtId="0" fontId="4" fillId="0" borderId="0" xfId="0" applyFont="1" applyBorder="1" applyAlignment="1">
      <alignment horizontal="center" vertical="center" wrapText="1"/>
    </xf>
    <xf numFmtId="0" fontId="5" fillId="3" borderId="2" xfId="0" applyFont="1" applyFill="1" applyBorder="1" applyAlignment="1">
      <alignment horizontal="lef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7" xfId="2" applyFont="1" applyFill="1" applyBorder="1" applyAlignment="1" applyProtection="1">
      <alignment horizontal="center" vertical="center"/>
    </xf>
    <xf numFmtId="0" fontId="6" fillId="0" borderId="18" xfId="2" applyFont="1" applyFill="1" applyBorder="1" applyAlignment="1" applyProtection="1">
      <alignment horizontal="center" vertical="center"/>
    </xf>
    <xf numFmtId="0" fontId="6" fillId="0" borderId="25" xfId="2" applyFont="1" applyFill="1" applyBorder="1" applyAlignment="1" applyProtection="1">
      <alignment horizontal="center" vertical="center"/>
    </xf>
    <xf numFmtId="0" fontId="6" fillId="0" borderId="20"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22"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29" fillId="0" borderId="0" xfId="0" applyFont="1" applyBorder="1" applyAlignment="1">
      <alignment horizontal="left" vertical="center" wrapText="1"/>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5" fillId="3" borderId="8" xfId="0" applyFont="1" applyFill="1" applyBorder="1" applyAlignment="1">
      <alignment horizontal="left" vertical="center" wrapText="1"/>
    </xf>
    <xf numFmtId="0" fontId="5" fillId="3" borderId="0"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29" fillId="0" borderId="2" xfId="0" applyFont="1" applyBorder="1" applyAlignment="1">
      <alignment horizontal="center" vertical="center" wrapText="1"/>
    </xf>
    <xf numFmtId="0" fontId="26" fillId="0" borderId="5" xfId="0" applyFont="1" applyFill="1" applyBorder="1" applyAlignment="1">
      <alignment horizontal="justify" vertical="center" wrapText="1"/>
    </xf>
    <xf numFmtId="0" fontId="26" fillId="0" borderId="4" xfId="0" applyFont="1" applyFill="1" applyBorder="1" applyAlignment="1">
      <alignment horizontal="justify" vertical="center"/>
    </xf>
    <xf numFmtId="0" fontId="26" fillId="0" borderId="3" xfId="0" applyFont="1" applyFill="1" applyBorder="1" applyAlignment="1">
      <alignment horizontal="justify"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4" fillId="0" borderId="26" xfId="0" applyFont="1" applyBorder="1" applyAlignment="1">
      <alignment horizontal="left" vertical="center" wrapText="1"/>
    </xf>
    <xf numFmtId="0" fontId="6" fillId="0" borderId="27"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6" fillId="0" borderId="28" xfId="2" applyFont="1" applyFill="1" applyBorder="1" applyAlignment="1" applyProtection="1">
      <alignment horizontal="center" vertical="center"/>
    </xf>
    <xf numFmtId="0" fontId="6" fillId="0" borderId="30" xfId="2" applyFont="1" applyFill="1" applyBorder="1" applyAlignment="1" applyProtection="1">
      <alignment horizontal="center" vertical="center"/>
    </xf>
    <xf numFmtId="0" fontId="6" fillId="0" borderId="39" xfId="2" applyFont="1" applyFill="1" applyBorder="1" applyAlignment="1" applyProtection="1">
      <alignment horizontal="center" vertical="center"/>
    </xf>
    <xf numFmtId="0" fontId="6" fillId="0" borderId="31" xfId="2" applyFont="1" applyFill="1" applyBorder="1" applyAlignment="1" applyProtection="1">
      <alignment horizontal="center" vertical="center"/>
    </xf>
    <xf numFmtId="0" fontId="29" fillId="0" borderId="2" xfId="0" applyFont="1" applyBorder="1" applyAlignment="1">
      <alignment horizontal="center"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22" fillId="4" borderId="2"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31" fillId="0" borderId="2" xfId="0" applyFont="1" applyBorder="1" applyAlignment="1">
      <alignment horizontal="center" vertical="center"/>
    </xf>
    <xf numFmtId="0" fontId="6" fillId="4" borderId="30" xfId="2" applyFont="1" applyFill="1" applyBorder="1" applyAlignment="1" applyProtection="1">
      <alignment horizontal="center" vertical="center"/>
    </xf>
    <xf numFmtId="0" fontId="6" fillId="4" borderId="39" xfId="2" applyFont="1" applyFill="1" applyBorder="1" applyAlignment="1" applyProtection="1">
      <alignment horizontal="center" vertical="center"/>
    </xf>
    <xf numFmtId="0" fontId="22" fillId="4" borderId="2" xfId="2" applyFont="1" applyFill="1" applyBorder="1" applyAlignment="1">
      <alignment horizontal="justify" vertical="center" wrapText="1"/>
    </xf>
    <xf numFmtId="0" fontId="22" fillId="0" borderId="2" xfId="2" applyFont="1" applyBorder="1" applyAlignment="1">
      <alignment horizontal="justify" vertical="center" wrapText="1"/>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4" fillId="4" borderId="2" xfId="0" applyFont="1" applyFill="1" applyBorder="1" applyAlignment="1">
      <alignment horizontal="left" vertical="center" wrapText="1"/>
    </xf>
    <xf numFmtId="0" fontId="4"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29" fillId="0" borderId="2" xfId="0" applyFont="1" applyBorder="1" applyAlignment="1">
      <alignment horizontal="left" vertical="center"/>
    </xf>
    <xf numFmtId="0" fontId="5" fillId="3" borderId="7" xfId="0" applyFont="1" applyFill="1" applyBorder="1" applyAlignment="1">
      <alignment horizontal="center" vertical="center"/>
    </xf>
    <xf numFmtId="0" fontId="5" fillId="3" borderId="0"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3" xfId="0" applyFont="1" applyFill="1" applyBorder="1" applyAlignment="1">
      <alignment horizontal="center" vertical="center"/>
    </xf>
    <xf numFmtId="0" fontId="26" fillId="4" borderId="5"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6" fillId="4" borderId="40" xfId="2" applyFont="1" applyFill="1" applyBorder="1" applyAlignment="1" applyProtection="1">
      <alignment horizontal="center" vertical="center"/>
    </xf>
    <xf numFmtId="0" fontId="6" fillId="4" borderId="46" xfId="2" applyFont="1" applyFill="1" applyBorder="1" applyAlignment="1" applyProtection="1">
      <alignment horizontal="center" vertical="center"/>
    </xf>
    <xf numFmtId="0" fontId="6" fillId="4" borderId="41" xfId="2" applyFont="1" applyFill="1" applyBorder="1" applyAlignment="1" applyProtection="1">
      <alignment horizontal="center" vertical="center"/>
    </xf>
    <xf numFmtId="0" fontId="6" fillId="4" borderId="42" xfId="2" applyFont="1" applyFill="1" applyBorder="1" applyAlignment="1" applyProtection="1">
      <alignment horizontal="center" vertical="center"/>
    </xf>
    <xf numFmtId="0" fontId="6" fillId="4" borderId="47" xfId="2" applyFont="1" applyFill="1" applyBorder="1" applyAlignment="1" applyProtection="1">
      <alignment horizontal="center" vertical="center"/>
    </xf>
    <xf numFmtId="0" fontId="6" fillId="4" borderId="43" xfId="2"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0" fontId="6" fillId="4" borderId="48" xfId="2" applyFont="1" applyFill="1" applyBorder="1" applyAlignment="1" applyProtection="1">
      <alignment horizontal="center" vertical="center"/>
    </xf>
    <xf numFmtId="0" fontId="6" fillId="4" borderId="45" xfId="2" applyFont="1" applyFill="1" applyBorder="1" applyAlignment="1" applyProtection="1">
      <alignment horizontal="center" vertic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29" fillId="0" borderId="4" xfId="0" applyFont="1" applyBorder="1" applyAlignment="1">
      <alignment horizontal="center" vertical="center"/>
    </xf>
    <xf numFmtId="0" fontId="22" fillId="0" borderId="2" xfId="0" applyFont="1" applyBorder="1" applyAlignment="1">
      <alignment horizontal="left" vertical="center" wrapText="1"/>
    </xf>
    <xf numFmtId="0" fontId="22" fillId="4" borderId="5"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29" fillId="0" borderId="2" xfId="0" applyFont="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6" fillId="4" borderId="17" xfId="2" applyFont="1" applyFill="1" applyBorder="1" applyAlignment="1" applyProtection="1">
      <alignment horizontal="center" vertical="center"/>
    </xf>
    <xf numFmtId="0" fontId="6" fillId="4" borderId="18" xfId="2" applyFont="1" applyFill="1" applyBorder="1" applyAlignment="1" applyProtection="1">
      <alignment horizontal="center" vertical="center"/>
    </xf>
    <xf numFmtId="0" fontId="6" fillId="4" borderId="19" xfId="2" applyFont="1" applyFill="1" applyBorder="1" applyAlignment="1" applyProtection="1">
      <alignment horizontal="center" vertical="center"/>
    </xf>
    <xf numFmtId="0" fontId="6" fillId="4" borderId="20" xfId="2" applyFont="1" applyFill="1" applyBorder="1" applyAlignment="1" applyProtection="1">
      <alignment horizontal="center" vertical="center"/>
    </xf>
    <xf numFmtId="0" fontId="6" fillId="4" borderId="2" xfId="2" applyFont="1" applyFill="1" applyBorder="1" applyAlignment="1" applyProtection="1">
      <alignment horizontal="center" vertical="center"/>
    </xf>
    <xf numFmtId="0" fontId="6" fillId="4" borderId="21" xfId="2" applyFont="1" applyFill="1" applyBorder="1" applyAlignment="1" applyProtection="1">
      <alignment horizontal="center" vertical="center"/>
    </xf>
    <xf numFmtId="0" fontId="6" fillId="4" borderId="22" xfId="2" applyFont="1" applyFill="1" applyBorder="1" applyAlignment="1" applyProtection="1">
      <alignment horizontal="center" vertical="center"/>
    </xf>
    <xf numFmtId="0" fontId="6" fillId="4" borderId="23" xfId="2" applyFont="1" applyFill="1" applyBorder="1" applyAlignment="1" applyProtection="1">
      <alignment horizontal="center" vertical="center"/>
    </xf>
    <xf numFmtId="0" fontId="6" fillId="4" borderId="24" xfId="2" applyFont="1" applyFill="1" applyBorder="1" applyAlignment="1" applyProtection="1">
      <alignment horizontal="center" vertical="center"/>
    </xf>
    <xf numFmtId="0" fontId="26" fillId="0" borderId="2" xfId="0" applyFont="1" applyFill="1" applyBorder="1" applyAlignment="1">
      <alignment horizontal="justify" vertical="center" wrapText="1"/>
    </xf>
    <xf numFmtId="0" fontId="26" fillId="0" borderId="2" xfId="0" applyFont="1" applyBorder="1" applyAlignment="1">
      <alignment horizontal="justify" vertical="center" wrapText="1"/>
    </xf>
    <xf numFmtId="0" fontId="22" fillId="0" borderId="2"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6" fillId="4" borderId="49" xfId="2" applyFont="1" applyFill="1" applyBorder="1" applyAlignment="1" applyProtection="1">
      <alignment horizontal="center" vertical="center"/>
    </xf>
    <xf numFmtId="0" fontId="6" fillId="4" borderId="3" xfId="2" applyFont="1" applyFill="1" applyBorder="1" applyAlignment="1" applyProtection="1">
      <alignment horizontal="center" vertical="center"/>
    </xf>
    <xf numFmtId="0" fontId="6" fillId="4" borderId="50" xfId="2" applyFont="1" applyFill="1" applyBorder="1" applyAlignment="1" applyProtection="1">
      <alignment horizontal="center" vertical="center"/>
    </xf>
    <xf numFmtId="0" fontId="4" fillId="4" borderId="17"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10" fontId="41" fillId="12" borderId="3" xfId="5" applyNumberFormat="1" applyFont="1" applyFill="1" applyBorder="1" applyAlignment="1" applyProtection="1">
      <alignment horizontal="center" vertical="center" wrapText="1"/>
    </xf>
    <xf numFmtId="0" fontId="38" fillId="0" borderId="20" xfId="0" applyFont="1" applyFill="1" applyBorder="1" applyAlignment="1" applyProtection="1">
      <alignment horizontal="center" vertical="center" wrapText="1"/>
    </xf>
    <xf numFmtId="170" fontId="41" fillId="13" borderId="21" xfId="0" applyNumberFormat="1" applyFont="1" applyFill="1" applyBorder="1" applyAlignment="1" applyProtection="1">
      <alignment horizontal="center" vertical="center" wrapText="1"/>
    </xf>
    <xf numFmtId="0" fontId="38" fillId="0" borderId="22" xfId="0" applyFont="1" applyFill="1" applyBorder="1" applyAlignment="1" applyProtection="1">
      <alignment horizontal="center" vertical="center" wrapText="1"/>
    </xf>
    <xf numFmtId="0" fontId="39" fillId="0" borderId="23" xfId="0" applyFont="1" applyFill="1" applyBorder="1" applyAlignment="1" applyProtection="1">
      <alignment horizontal="justify" vertical="center" wrapText="1"/>
    </xf>
    <xf numFmtId="0" fontId="39" fillId="0" borderId="23" xfId="0" applyFont="1" applyFill="1" applyBorder="1" applyAlignment="1" applyProtection="1">
      <alignment horizontal="center" vertical="center" wrapText="1"/>
    </xf>
    <xf numFmtId="0" fontId="39" fillId="0" borderId="23" xfId="5" applyNumberFormat="1" applyFont="1" applyFill="1" applyBorder="1" applyAlignment="1" applyProtection="1">
      <alignment horizontal="center" vertical="center" wrapText="1"/>
    </xf>
    <xf numFmtId="9" fontId="39" fillId="0" borderId="23" xfId="5" applyFont="1" applyFill="1" applyBorder="1" applyAlignment="1" applyProtection="1">
      <alignment horizontal="center" vertical="center" wrapText="1"/>
    </xf>
    <xf numFmtId="172" fontId="39" fillId="0" borderId="23" xfId="0" applyNumberFormat="1" applyFont="1" applyFill="1" applyBorder="1" applyAlignment="1" applyProtection="1">
      <alignment horizontal="center" vertical="center" wrapText="1"/>
    </xf>
    <xf numFmtId="167" fontId="39" fillId="0" borderId="23" xfId="0" applyNumberFormat="1" applyFont="1" applyFill="1" applyBorder="1" applyAlignment="1" applyProtection="1">
      <alignment horizontal="center" vertical="center" wrapText="1"/>
    </xf>
    <xf numFmtId="170" fontId="41" fillId="13" borderId="26" xfId="0" applyNumberFormat="1" applyFont="1" applyFill="1" applyBorder="1" applyAlignment="1" applyProtection="1">
      <alignment horizontal="center" vertical="center" wrapText="1"/>
    </xf>
    <xf numFmtId="170" fontId="41" fillId="13" borderId="24" xfId="0" applyNumberFormat="1"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4" borderId="0" xfId="0" applyFont="1" applyFill="1" applyAlignment="1" applyProtection="1">
      <alignment horizontal="center" vertical="center" wrapText="1"/>
    </xf>
    <xf numFmtId="0" fontId="2" fillId="4" borderId="0" xfId="0" applyFont="1" applyFill="1" applyAlignment="1" applyProtection="1">
      <alignment vertical="center" wrapText="1"/>
    </xf>
    <xf numFmtId="0" fontId="2" fillId="4" borderId="0" xfId="0" applyFont="1" applyFill="1" applyAlignment="1" applyProtection="1">
      <alignment horizontal="justify" vertical="center" wrapText="1"/>
    </xf>
    <xf numFmtId="0" fontId="2" fillId="4" borderId="0" xfId="0" applyFont="1" applyFill="1" applyProtection="1"/>
    <xf numFmtId="0" fontId="2" fillId="0" borderId="0" xfId="0" applyFont="1" applyFill="1" applyAlignment="1" applyProtection="1">
      <alignment horizontal="center" vertical="center" wrapText="1"/>
    </xf>
    <xf numFmtId="0" fontId="2" fillId="4" borderId="51" xfId="0" applyFont="1" applyFill="1" applyBorder="1" applyAlignment="1" applyProtection="1">
      <alignment horizontal="center" vertical="center" wrapText="1"/>
    </xf>
    <xf numFmtId="0" fontId="13" fillId="4" borderId="27" xfId="2" applyFont="1" applyFill="1" applyBorder="1" applyAlignment="1" applyProtection="1">
      <alignment horizontal="center" vertical="center"/>
    </xf>
    <xf numFmtId="0" fontId="13" fillId="4" borderId="29" xfId="2" applyFont="1" applyFill="1" applyBorder="1" applyAlignment="1" applyProtection="1">
      <alignment horizontal="center" vertical="center"/>
    </xf>
    <xf numFmtId="0" fontId="13" fillId="4" borderId="28" xfId="2" applyFont="1" applyFill="1" applyBorder="1" applyAlignment="1" applyProtection="1">
      <alignment horizontal="center" vertical="center"/>
    </xf>
    <xf numFmtId="0" fontId="2" fillId="4" borderId="27" xfId="0" applyFont="1" applyFill="1" applyBorder="1" applyAlignment="1" applyProtection="1">
      <alignment horizontal="left" vertical="center" wrapText="1"/>
    </xf>
    <xf numFmtId="0" fontId="2" fillId="4" borderId="28" xfId="0" applyFont="1" applyFill="1" applyBorder="1" applyAlignment="1" applyProtection="1">
      <alignment horizontal="left" vertical="center" wrapText="1"/>
    </xf>
    <xf numFmtId="0" fontId="2" fillId="4" borderId="0" xfId="0" applyFont="1" applyFill="1" applyBorder="1" applyAlignment="1" applyProtection="1">
      <alignment horizontal="left" vertical="center" wrapText="1"/>
    </xf>
    <xf numFmtId="0" fontId="2" fillId="4" borderId="0" xfId="0" applyFont="1" applyFill="1" applyBorder="1" applyAlignment="1" applyProtection="1">
      <alignment vertical="center" wrapText="1"/>
    </xf>
    <xf numFmtId="0" fontId="2" fillId="0" borderId="0" xfId="0" applyFont="1" applyFill="1" applyBorder="1" applyAlignment="1" applyProtection="1">
      <alignment horizontal="left" vertical="center" wrapText="1"/>
    </xf>
    <xf numFmtId="0" fontId="2" fillId="4" borderId="58" xfId="0" applyFont="1" applyFill="1" applyBorder="1" applyAlignment="1" applyProtection="1">
      <alignment horizontal="center" vertical="center" wrapText="1"/>
    </xf>
    <xf numFmtId="0" fontId="13" fillId="4" borderId="56" xfId="2" applyFont="1" applyFill="1" applyBorder="1" applyAlignment="1" applyProtection="1">
      <alignment horizontal="center" vertical="center"/>
    </xf>
    <xf numFmtId="0" fontId="13" fillId="4" borderId="4" xfId="2" applyFont="1" applyFill="1" applyBorder="1" applyAlignment="1" applyProtection="1">
      <alignment horizontal="center" vertical="center"/>
    </xf>
    <xf numFmtId="0" fontId="13" fillId="4" borderId="57" xfId="2" applyFont="1" applyFill="1" applyBorder="1" applyAlignment="1" applyProtection="1">
      <alignment horizontal="center" vertical="center"/>
    </xf>
    <xf numFmtId="0" fontId="2" fillId="4" borderId="56" xfId="0" applyFont="1" applyFill="1" applyBorder="1" applyAlignment="1" applyProtection="1">
      <alignment horizontal="left" vertical="center" wrapText="1"/>
    </xf>
    <xf numFmtId="0" fontId="2" fillId="4" borderId="57" xfId="0" applyFont="1" applyFill="1" applyBorder="1" applyAlignment="1" applyProtection="1">
      <alignment horizontal="left" vertical="center" wrapText="1"/>
    </xf>
    <xf numFmtId="0" fontId="2" fillId="4" borderId="52" xfId="0" applyFont="1" applyFill="1" applyBorder="1" applyAlignment="1" applyProtection="1">
      <alignment horizontal="center" vertical="center" wrapText="1"/>
    </xf>
    <xf numFmtId="0" fontId="13" fillId="4" borderId="54" xfId="2" applyFont="1" applyFill="1" applyBorder="1" applyAlignment="1" applyProtection="1">
      <alignment horizontal="center" vertical="center"/>
    </xf>
    <xf numFmtId="0" fontId="13" fillId="4" borderId="35" xfId="2" applyFont="1" applyFill="1" applyBorder="1" applyAlignment="1" applyProtection="1">
      <alignment horizontal="center" vertical="center"/>
    </xf>
    <xf numFmtId="0" fontId="13" fillId="4" borderId="55" xfId="2" applyFont="1" applyFill="1" applyBorder="1" applyAlignment="1" applyProtection="1">
      <alignment horizontal="center" vertical="center"/>
    </xf>
    <xf numFmtId="0" fontId="2" fillId="4" borderId="54" xfId="0" applyFont="1" applyFill="1" applyBorder="1" applyAlignment="1" applyProtection="1">
      <alignment horizontal="left" vertical="center" wrapText="1"/>
    </xf>
    <xf numFmtId="0" fontId="2" fillId="4" borderId="55" xfId="0" applyFont="1" applyFill="1" applyBorder="1" applyAlignment="1" applyProtection="1">
      <alignment horizontal="left" vertical="center" wrapText="1"/>
    </xf>
    <xf numFmtId="0" fontId="13" fillId="4" borderId="0" xfId="2" applyFont="1" applyFill="1" applyBorder="1" applyAlignment="1" applyProtection="1">
      <alignment horizontal="center" vertical="center"/>
    </xf>
    <xf numFmtId="0" fontId="13" fillId="4" borderId="0" xfId="2" applyFont="1" applyFill="1" applyBorder="1" applyAlignment="1" applyProtection="1">
      <alignment vertical="center"/>
    </xf>
    <xf numFmtId="0" fontId="13" fillId="4" borderId="5" xfId="0" applyFont="1" applyFill="1" applyBorder="1" applyAlignment="1" applyProtection="1">
      <alignment horizontal="center" vertical="center"/>
    </xf>
    <xf numFmtId="0" fontId="29" fillId="4" borderId="4" xfId="0" applyFont="1" applyFill="1" applyBorder="1" applyAlignment="1" applyProtection="1">
      <alignment horizontal="center" vertical="center"/>
    </xf>
    <xf numFmtId="0" fontId="29" fillId="4" borderId="3" xfId="0" applyFont="1" applyFill="1" applyBorder="1" applyAlignment="1" applyProtection="1">
      <alignment horizontal="center" vertical="center"/>
    </xf>
    <xf numFmtId="0" fontId="29" fillId="4" borderId="0" xfId="0" applyFont="1" applyFill="1" applyBorder="1" applyAlignment="1" applyProtection="1">
      <alignment horizontal="center" vertical="center"/>
    </xf>
    <xf numFmtId="0" fontId="29"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13" fillId="4" borderId="2" xfId="0" applyFont="1" applyFill="1" applyBorder="1" applyAlignment="1" applyProtection="1">
      <alignment horizontal="center"/>
    </xf>
    <xf numFmtId="0" fontId="14" fillId="8" borderId="17" xfId="0" applyFont="1" applyFill="1" applyBorder="1" applyAlignment="1" applyProtection="1">
      <alignment horizontal="center" vertical="center" wrapText="1"/>
    </xf>
    <xf numFmtId="0" fontId="14" fillId="8" borderId="18" xfId="0" applyFont="1" applyFill="1" applyBorder="1" applyAlignment="1" applyProtection="1">
      <alignment horizontal="center" vertical="center" wrapText="1"/>
    </xf>
    <xf numFmtId="9" fontId="14" fillId="8" borderId="18" xfId="0" applyNumberFormat="1" applyFont="1" applyFill="1" applyBorder="1" applyAlignment="1" applyProtection="1">
      <alignment horizontal="center" vertical="center" wrapText="1"/>
    </xf>
    <xf numFmtId="166" fontId="14" fillId="8" borderId="18" xfId="0" applyNumberFormat="1" applyFont="1" applyFill="1" applyBorder="1" applyAlignment="1" applyProtection="1">
      <alignment horizontal="center" vertical="center" wrapText="1"/>
    </xf>
    <xf numFmtId="0" fontId="14" fillId="9" borderId="18" xfId="0" applyFont="1" applyFill="1" applyBorder="1" applyAlignment="1" applyProtection="1">
      <alignment horizontal="center" vertical="center" wrapText="1"/>
    </xf>
    <xf numFmtId="0" fontId="14" fillId="9" borderId="19" xfId="0" applyFont="1" applyFill="1" applyBorder="1" applyAlignment="1" applyProtection="1">
      <alignment horizontal="center" vertical="center" wrapText="1"/>
    </xf>
    <xf numFmtId="0" fontId="14" fillId="9" borderId="3" xfId="0" applyFont="1" applyFill="1" applyBorder="1" applyAlignment="1" applyProtection="1">
      <alignment horizontal="center" vertical="center" wrapText="1"/>
    </xf>
    <xf numFmtId="0" fontId="14" fillId="9" borderId="2" xfId="0" applyFont="1" applyFill="1" applyBorder="1" applyAlignment="1" applyProtection="1">
      <alignment horizontal="center" vertical="center" wrapText="1"/>
    </xf>
    <xf numFmtId="0" fontId="40"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2" fillId="4" borderId="0" xfId="0" applyFont="1" applyFill="1" applyAlignment="1" applyProtection="1">
      <alignment horizontal="center"/>
    </xf>
    <xf numFmtId="169" fontId="34" fillId="0" borderId="2" xfId="0" applyNumberFormat="1" applyFont="1" applyFill="1" applyBorder="1" applyAlignment="1" applyProtection="1">
      <alignment horizontal="center" vertical="center" wrapText="1"/>
    </xf>
    <xf numFmtId="10" fontId="41" fillId="0" borderId="2" xfId="5" applyNumberFormat="1" applyFont="1" applyFill="1" applyBorder="1" applyAlignment="1" applyProtection="1">
      <alignment horizontal="center" vertical="center" wrapText="1"/>
    </xf>
    <xf numFmtId="9" fontId="42" fillId="0" borderId="0" xfId="0" applyNumberFormat="1" applyFont="1" applyFill="1" applyBorder="1" applyAlignment="1" applyProtection="1">
      <alignment horizontal="center" vertical="center" wrapText="1"/>
    </xf>
    <xf numFmtId="9" fontId="34" fillId="0" borderId="0" xfId="0" applyNumberFormat="1" applyFont="1" applyFill="1" applyBorder="1" applyAlignment="1" applyProtection="1">
      <alignment horizontal="center" vertical="center" wrapText="1"/>
    </xf>
    <xf numFmtId="168" fontId="28" fillId="0" borderId="0" xfId="0" applyNumberFormat="1" applyFont="1" applyFill="1" applyBorder="1" applyAlignment="1" applyProtection="1">
      <alignment horizontal="left" vertical="center" wrapText="1"/>
    </xf>
    <xf numFmtId="1" fontId="28" fillId="0" borderId="0" xfId="0" applyNumberFormat="1"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9" fontId="34" fillId="0" borderId="0" xfId="5" applyNumberFormat="1" applyFont="1" applyFill="1" applyBorder="1" applyAlignment="1" applyProtection="1">
      <alignment horizontal="center" vertical="center"/>
    </xf>
    <xf numFmtId="0" fontId="39" fillId="0" borderId="2" xfId="0" applyFont="1" applyFill="1" applyBorder="1" applyAlignment="1" applyProtection="1">
      <alignment horizontal="justify" vertical="top"/>
    </xf>
    <xf numFmtId="0" fontId="39" fillId="0" borderId="23" xfId="0" applyFont="1" applyFill="1" applyBorder="1" applyAlignment="1" applyProtection="1">
      <alignment horizontal="justify" vertical="top"/>
    </xf>
    <xf numFmtId="169" fontId="34" fillId="0" borderId="23" xfId="0" applyNumberFormat="1"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4" borderId="0" xfId="0" applyFont="1" applyFill="1" applyAlignment="1" applyProtection="1">
      <alignment horizontal="center" vertical="center" wrapText="1"/>
    </xf>
    <xf numFmtId="0" fontId="35" fillId="4" borderId="0" xfId="0" applyFont="1" applyFill="1" applyAlignment="1" applyProtection="1">
      <alignment vertical="center" wrapText="1"/>
    </xf>
    <xf numFmtId="9" fontId="36" fillId="10" borderId="53" xfId="0" applyNumberFormat="1" applyFont="1" applyFill="1" applyBorder="1" applyAlignment="1" applyProtection="1">
      <alignment horizontal="center" vertical="center" wrapText="1"/>
    </xf>
    <xf numFmtId="167" fontId="35" fillId="4" borderId="0" xfId="0" applyNumberFormat="1" applyFont="1" applyFill="1" applyAlignment="1" applyProtection="1">
      <alignment horizontal="center" vertical="center" wrapText="1"/>
    </xf>
    <xf numFmtId="0" fontId="35" fillId="4" borderId="0" xfId="0" applyFont="1" applyFill="1" applyAlignment="1" applyProtection="1">
      <alignment horizontal="justify" vertical="center" wrapText="1"/>
    </xf>
    <xf numFmtId="170" fontId="44" fillId="11" borderId="53" xfId="0" applyNumberFormat="1" applyFont="1" applyFill="1" applyBorder="1" applyAlignment="1" applyProtection="1">
      <alignment horizontal="center" vertical="center" wrapText="1"/>
    </xf>
    <xf numFmtId="9" fontId="43" fillId="0" borderId="0" xfId="5" applyNumberFormat="1" applyFont="1" applyFill="1" applyBorder="1" applyAlignment="1" applyProtection="1">
      <alignment horizontal="center" vertical="center"/>
    </xf>
    <xf numFmtId="9" fontId="37" fillId="0" borderId="0" xfId="0" applyNumberFormat="1" applyFont="1" applyFill="1" applyBorder="1" applyAlignment="1" applyProtection="1">
      <alignment horizontal="center" vertical="center" wrapText="1"/>
    </xf>
    <xf numFmtId="168" fontId="19" fillId="0" borderId="0" xfId="0" applyNumberFormat="1" applyFont="1" applyFill="1" applyBorder="1" applyAlignment="1" applyProtection="1">
      <alignment horizontal="left" vertical="center" wrapText="1"/>
    </xf>
    <xf numFmtId="1" fontId="16" fillId="0" borderId="0"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4" borderId="0" xfId="0" applyFont="1" applyFill="1" applyAlignment="1" applyProtection="1">
      <alignment horizontal="center" vertical="center" wrapText="1"/>
    </xf>
    <xf numFmtId="0" fontId="16" fillId="4" borderId="0" xfId="0" applyFont="1" applyFill="1" applyAlignment="1" applyProtection="1">
      <alignment vertical="center" wrapText="1"/>
    </xf>
    <xf numFmtId="167" fontId="16" fillId="4" borderId="0" xfId="0" applyNumberFormat="1" applyFont="1" applyFill="1" applyAlignment="1" applyProtection="1">
      <alignment horizontal="center" vertical="center" wrapText="1"/>
    </xf>
    <xf numFmtId="0" fontId="16" fillId="4" borderId="0" xfId="0" applyFont="1" applyFill="1" applyAlignment="1" applyProtection="1">
      <alignment horizontal="justify" vertical="center" wrapText="1"/>
    </xf>
    <xf numFmtId="170" fontId="19" fillId="4" borderId="0" xfId="6" applyNumberFormat="1" applyFont="1" applyFill="1" applyAlignment="1" applyProtection="1">
      <alignment horizontal="center" vertical="center" wrapText="1"/>
    </xf>
    <xf numFmtId="10" fontId="2" fillId="4" borderId="0" xfId="0" applyNumberFormat="1" applyFont="1" applyFill="1" applyAlignment="1" applyProtection="1">
      <alignment horizontal="center" vertical="center"/>
    </xf>
    <xf numFmtId="0" fontId="2" fillId="4" borderId="0" xfId="0" applyFont="1" applyFill="1" applyAlignment="1" applyProtection="1">
      <alignment horizontal="center" vertical="center"/>
    </xf>
    <xf numFmtId="170" fontId="19" fillId="0" borderId="0" xfId="7" applyNumberFormat="1" applyFont="1" applyFill="1" applyAlignment="1" applyProtection="1">
      <alignment horizontal="center" vertical="center" wrapText="1"/>
    </xf>
    <xf numFmtId="170" fontId="19" fillId="0" borderId="0" xfId="6" applyNumberFormat="1" applyFont="1" applyFill="1" applyAlignment="1" applyProtection="1">
      <alignment horizontal="center" vertical="center" wrapText="1"/>
    </xf>
    <xf numFmtId="41" fontId="19" fillId="0" borderId="0" xfId="6"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70" fontId="19" fillId="4" borderId="0" xfId="5" applyNumberFormat="1" applyFont="1" applyFill="1" applyAlignment="1" applyProtection="1">
      <alignment horizontal="center" vertical="center" wrapText="1"/>
    </xf>
    <xf numFmtId="170" fontId="19" fillId="0" borderId="0" xfId="5" applyNumberFormat="1" applyFont="1" applyFill="1" applyAlignment="1" applyProtection="1">
      <alignment horizontal="center" vertical="center" wrapText="1"/>
    </xf>
    <xf numFmtId="0" fontId="19" fillId="4" borderId="0" xfId="0" applyFont="1" applyFill="1" applyAlignment="1" applyProtection="1">
      <alignment vertical="center" wrapText="1"/>
    </xf>
    <xf numFmtId="1" fontId="17" fillId="4" borderId="0" xfId="0" applyNumberFormat="1" applyFont="1" applyFill="1" applyBorder="1" applyAlignment="1" applyProtection="1">
      <alignment horizontal="center" vertical="center" wrapText="1"/>
    </xf>
    <xf numFmtId="10" fontId="2" fillId="4" borderId="0" xfId="0" applyNumberFormat="1" applyFont="1" applyFill="1" applyAlignment="1" applyProtection="1">
      <alignment horizontal="center" vertical="center" wrapText="1"/>
    </xf>
    <xf numFmtId="10" fontId="2" fillId="0" borderId="0" xfId="0" applyNumberFormat="1" applyFont="1" applyFill="1" applyAlignment="1" applyProtection="1">
      <alignment horizontal="center" vertical="center" wrapText="1"/>
    </xf>
    <xf numFmtId="171" fontId="2" fillId="4" borderId="0" xfId="0" applyNumberFormat="1" applyFont="1" applyFill="1" applyAlignment="1" applyProtection="1">
      <alignment horizontal="center" vertical="center" wrapText="1"/>
    </xf>
    <xf numFmtId="171" fontId="2" fillId="0" borderId="0" xfId="0" applyNumberFormat="1" applyFont="1" applyFill="1" applyAlignment="1" applyProtection="1">
      <alignment horizontal="center" vertical="center" wrapText="1"/>
    </xf>
    <xf numFmtId="2" fontId="2" fillId="4" borderId="0" xfId="0" applyNumberFormat="1" applyFont="1" applyFill="1" applyAlignment="1" applyProtection="1">
      <alignment horizontal="center" vertical="center" wrapText="1"/>
    </xf>
    <xf numFmtId="2" fontId="2" fillId="0" borderId="0" xfId="0" applyNumberFormat="1" applyFont="1" applyFill="1" applyAlignment="1" applyProtection="1">
      <alignment horizontal="center" vertical="center" wrapText="1"/>
    </xf>
  </cellXfs>
  <cellStyles count="8">
    <cellStyle name="Hipervínculo" xfId="4" builtinId="8"/>
    <cellStyle name="Millares [0]" xfId="6" builtinId="6"/>
    <cellStyle name="Millares [0] 2" xfId="7"/>
    <cellStyle name="Neutral" xfId="1" builtinId="28" customBuiltin="1"/>
    <cellStyle name="Normal" xfId="0" builtinId="0"/>
    <cellStyle name="Normal 2" xfId="2"/>
    <cellStyle name="Porcentaje" xfId="5" builtinId="5"/>
    <cellStyle name="Total" xfId="3" builtinId="25" customBuiltin="1"/>
  </cellStyles>
  <dxfs count="35">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38</xdr:col>
      <xdr:colOff>462642</xdr:colOff>
      <xdr:row>6</xdr:row>
      <xdr:rowOff>108858</xdr:rowOff>
    </xdr:from>
    <xdr:to>
      <xdr:col>38</xdr:col>
      <xdr:colOff>1638300</xdr:colOff>
      <xdr:row>9</xdr:row>
      <xdr:rowOff>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1925642" y="1467758"/>
          <a:ext cx="1175658" cy="11992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1484313</xdr:colOff>
      <xdr:row>1</xdr:row>
      <xdr:rowOff>34925</xdr:rowOff>
    </xdr:from>
    <xdr:to>
      <xdr:col>2</xdr:col>
      <xdr:colOff>2401888</xdr:colOff>
      <xdr:row>4</xdr:row>
      <xdr:rowOff>204486</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3141" y="213519"/>
          <a:ext cx="917575" cy="92858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17</xdr:row>
      <xdr:rowOff>2</xdr:rowOff>
    </xdr:from>
    <xdr:to>
      <xdr:col>6</xdr:col>
      <xdr:colOff>402789</xdr:colOff>
      <xdr:row>24</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29</xdr:row>
      <xdr:rowOff>10574</xdr:rowOff>
    </xdr:from>
    <xdr:to>
      <xdr:col>5</xdr:col>
      <xdr:colOff>718777</xdr:colOff>
      <xdr:row>40</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26</xdr:row>
      <xdr:rowOff>95250</xdr:rowOff>
    </xdr:from>
    <xdr:to>
      <xdr:col>3</xdr:col>
      <xdr:colOff>1651623</xdr:colOff>
      <xdr:row>35</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mailto:MariaPR@SUPERSOCIEDADES.GOV.CO" TargetMode="External"/><Relationship Id="rId7" Type="http://schemas.openxmlformats.org/officeDocument/2006/relationships/printerSettings" Target="../printerSettings/printerSettings7.bin"/><Relationship Id="rId2" Type="http://schemas.openxmlformats.org/officeDocument/2006/relationships/hyperlink" Target="mailto:MariaA@SUPERSOCIEDADES.GOV.CO" TargetMode="External"/><Relationship Id="rId1" Type="http://schemas.openxmlformats.org/officeDocument/2006/relationships/hyperlink" Target="mailto:BEscobar@SUPERSOCIEDADES.GOV.CO" TargetMode="External"/><Relationship Id="rId6" Type="http://schemas.openxmlformats.org/officeDocument/2006/relationships/hyperlink" Target="mailto:elenasc@SUPERSOCIEDADES.GOV.CO" TargetMode="External"/><Relationship Id="rId5" Type="http://schemas.openxmlformats.org/officeDocument/2006/relationships/hyperlink" Target="mailto:CMantilla@SUPERSOCIEDADES.GOV.CO" TargetMode="External"/><Relationship Id="rId10" Type="http://schemas.openxmlformats.org/officeDocument/2006/relationships/comments" Target="../comments6.xml"/><Relationship Id="rId4" Type="http://schemas.openxmlformats.org/officeDocument/2006/relationships/hyperlink" Target="mailto:NataliaJD@SUPERSOCIEDADES.GOV.CO" TargetMode="External"/><Relationship Id="rId9"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zoomScale="110" zoomScaleNormal="110" workbookViewId="0">
      <selection activeCell="E7" sqref="E7:L7"/>
    </sheetView>
  </sheetViews>
  <sheetFormatPr baseColWidth="10" defaultColWidth="11.42578125" defaultRowHeight="12" x14ac:dyDescent="0.2"/>
  <cols>
    <col min="1" max="1" width="0.7109375" style="1" customWidth="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5.25" customHeight="1" thickBot="1" x14ac:dyDescent="0.25"/>
    <row r="2" spans="1:19" s="11" customFormat="1" ht="26.25" customHeight="1" x14ac:dyDescent="0.2">
      <c r="A2" s="69"/>
      <c r="B2" s="160"/>
      <c r="C2" s="161"/>
      <c r="D2" s="162" t="s">
        <v>0</v>
      </c>
      <c r="E2" s="163"/>
      <c r="F2" s="163"/>
      <c r="G2" s="163"/>
      <c r="H2" s="163"/>
      <c r="I2" s="163"/>
      <c r="J2" s="164"/>
      <c r="K2" s="150" t="s">
        <v>1</v>
      </c>
      <c r="L2" s="151"/>
      <c r="M2" s="69"/>
      <c r="N2" s="69"/>
      <c r="O2" s="69"/>
      <c r="P2" s="69"/>
      <c r="Q2" s="69"/>
      <c r="R2" s="69"/>
      <c r="S2" s="13"/>
    </row>
    <row r="3" spans="1:19" s="11" customFormat="1" ht="23.25" customHeight="1" x14ac:dyDescent="0.2">
      <c r="A3" s="69"/>
      <c r="B3" s="156"/>
      <c r="C3" s="157"/>
      <c r="D3" s="165" t="s">
        <v>2</v>
      </c>
      <c r="E3" s="166"/>
      <c r="F3" s="166"/>
      <c r="G3" s="166"/>
      <c r="H3" s="166"/>
      <c r="I3" s="166"/>
      <c r="J3" s="167"/>
      <c r="K3" s="152" t="s">
        <v>3</v>
      </c>
      <c r="L3" s="153"/>
      <c r="M3" s="69"/>
      <c r="N3" s="69"/>
      <c r="O3" s="69"/>
      <c r="P3" s="69"/>
      <c r="Q3" s="69"/>
      <c r="R3" s="69"/>
      <c r="S3" s="13"/>
    </row>
    <row r="4" spans="1:19" s="11" customFormat="1" ht="24" customHeight="1" x14ac:dyDescent="0.2">
      <c r="A4" s="69"/>
      <c r="B4" s="156"/>
      <c r="C4" s="157"/>
      <c r="D4" s="165" t="s">
        <v>4</v>
      </c>
      <c r="E4" s="166"/>
      <c r="F4" s="166"/>
      <c r="G4" s="166"/>
      <c r="H4" s="166"/>
      <c r="I4" s="166"/>
      <c r="J4" s="167"/>
      <c r="K4" s="152" t="s">
        <v>5</v>
      </c>
      <c r="L4" s="153"/>
      <c r="M4" s="69"/>
      <c r="N4" s="69"/>
      <c r="O4" s="69"/>
      <c r="P4" s="69"/>
      <c r="Q4" s="69"/>
      <c r="R4" s="69"/>
      <c r="S4" s="13"/>
    </row>
    <row r="5" spans="1:19" s="11" customFormat="1" ht="22.5" customHeight="1" thickBot="1" x14ac:dyDescent="0.25">
      <c r="A5" s="69"/>
      <c r="B5" s="158"/>
      <c r="C5" s="159"/>
      <c r="D5" s="168" t="s">
        <v>6</v>
      </c>
      <c r="E5" s="169"/>
      <c r="F5" s="169"/>
      <c r="G5" s="169"/>
      <c r="H5" s="169"/>
      <c r="I5" s="169"/>
      <c r="J5" s="170"/>
      <c r="K5" s="154" t="s">
        <v>7</v>
      </c>
      <c r="L5" s="155"/>
      <c r="M5" s="69"/>
      <c r="N5" s="69"/>
      <c r="O5" s="69"/>
      <c r="P5" s="69"/>
      <c r="Q5" s="69"/>
      <c r="R5" s="69"/>
      <c r="S5" s="13"/>
    </row>
    <row r="6" spans="1:19" ht="5.25" customHeight="1" x14ac:dyDescent="0.2">
      <c r="C6" s="23"/>
      <c r="D6" s="23"/>
      <c r="E6" s="23"/>
      <c r="F6" s="23"/>
      <c r="G6" s="23"/>
      <c r="H6" s="23"/>
      <c r="I6" s="23"/>
    </row>
    <row r="7" spans="1:19" ht="48" customHeight="1" x14ac:dyDescent="0.2">
      <c r="C7" s="149" t="s">
        <v>8</v>
      </c>
      <c r="D7" s="149"/>
      <c r="E7" s="171" t="s">
        <v>162</v>
      </c>
      <c r="F7" s="171"/>
      <c r="G7" s="171"/>
      <c r="H7" s="171"/>
      <c r="I7" s="171"/>
      <c r="J7" s="171"/>
      <c r="K7" s="171"/>
      <c r="L7" s="171"/>
      <c r="M7" s="97"/>
      <c r="N7" s="97"/>
      <c r="O7" s="97"/>
      <c r="P7" s="97"/>
      <c r="Q7" s="97"/>
      <c r="S7" s="1"/>
    </row>
    <row r="8" spans="1:19" ht="6.75" customHeight="1" x14ac:dyDescent="0.2">
      <c r="C8" s="6"/>
      <c r="D8" s="6"/>
      <c r="E8" s="7"/>
      <c r="F8" s="7"/>
      <c r="G8" s="7"/>
      <c r="H8" s="7"/>
      <c r="I8" s="7"/>
      <c r="S8" s="1"/>
    </row>
    <row r="9" spans="1:19" ht="6.75" customHeight="1" thickBot="1" x14ac:dyDescent="0.25">
      <c r="C9" s="6"/>
      <c r="D9" s="6"/>
      <c r="E9" s="7"/>
      <c r="F9" s="7"/>
      <c r="G9" s="7"/>
      <c r="H9" s="7"/>
      <c r="I9" s="7"/>
      <c r="S9" s="1"/>
    </row>
    <row r="10" spans="1:19" ht="12.75" thickBot="1" x14ac:dyDescent="0.25">
      <c r="B10" s="25"/>
      <c r="C10" s="26"/>
      <c r="D10" s="26"/>
      <c r="E10" s="26"/>
      <c r="F10" s="26"/>
      <c r="G10" s="26"/>
      <c r="H10" s="26"/>
      <c r="I10" s="26"/>
      <c r="J10" s="26"/>
      <c r="K10" s="26"/>
      <c r="L10" s="27"/>
    </row>
    <row r="11" spans="1:19" ht="39.950000000000003" customHeight="1" thickBot="1" x14ac:dyDescent="0.25">
      <c r="B11" s="28"/>
      <c r="C11" s="14" t="s">
        <v>9</v>
      </c>
      <c r="D11" s="29"/>
      <c r="E11" s="14" t="s">
        <v>10</v>
      </c>
      <c r="F11" s="29"/>
      <c r="G11" s="14" t="s">
        <v>11</v>
      </c>
      <c r="H11" s="29"/>
      <c r="I11" s="14" t="s">
        <v>12</v>
      </c>
      <c r="J11" s="29"/>
      <c r="K11" s="14" t="s">
        <v>13</v>
      </c>
      <c r="L11" s="30"/>
    </row>
    <row r="12" spans="1:19" ht="15" customHeight="1" thickBot="1" x14ac:dyDescent="0.25">
      <c r="B12" s="28"/>
      <c r="C12" s="29"/>
      <c r="D12" s="29"/>
      <c r="E12" s="29"/>
      <c r="F12" s="29"/>
      <c r="G12" s="29"/>
      <c r="H12" s="29"/>
      <c r="I12" s="29"/>
      <c r="J12" s="29"/>
      <c r="K12" s="29"/>
      <c r="L12" s="30"/>
    </row>
    <row r="13" spans="1:19" ht="39.950000000000003" customHeight="1" thickBot="1" x14ac:dyDescent="0.25">
      <c r="B13" s="28"/>
      <c r="C13" s="14" t="s">
        <v>14</v>
      </c>
      <c r="D13" s="29"/>
      <c r="E13" s="14" t="s">
        <v>15</v>
      </c>
      <c r="F13" s="29"/>
      <c r="G13" s="14" t="s">
        <v>16</v>
      </c>
      <c r="H13" s="29"/>
      <c r="I13" s="14" t="s">
        <v>17</v>
      </c>
      <c r="J13" s="29"/>
      <c r="K13" s="14" t="s">
        <v>18</v>
      </c>
      <c r="L13" s="30"/>
    </row>
    <row r="14" spans="1:19" ht="15" customHeight="1" thickBot="1" x14ac:dyDescent="0.25">
      <c r="B14" s="28"/>
      <c r="C14" s="29"/>
      <c r="D14" s="29"/>
      <c r="E14" s="29"/>
      <c r="F14" s="29"/>
      <c r="G14" s="29"/>
      <c r="H14" s="29"/>
      <c r="I14" s="29"/>
      <c r="J14" s="29"/>
      <c r="K14" s="29"/>
      <c r="L14" s="30"/>
    </row>
    <row r="15" spans="1:19" ht="37.5" customHeight="1" thickBot="1" x14ac:dyDescent="0.25">
      <c r="B15" s="28"/>
      <c r="C15" s="29"/>
      <c r="D15" s="29"/>
      <c r="E15" s="29"/>
      <c r="F15" s="29"/>
      <c r="G15" s="14" t="s">
        <v>19</v>
      </c>
      <c r="H15" s="29"/>
      <c r="I15" s="29"/>
      <c r="J15" s="29"/>
      <c r="K15" s="29"/>
      <c r="L15" s="30"/>
    </row>
    <row r="16" spans="1:19" ht="12.75" thickBot="1" x14ac:dyDescent="0.25">
      <c r="B16" s="31"/>
      <c r="C16" s="32"/>
      <c r="D16" s="32"/>
      <c r="E16" s="32"/>
      <c r="F16" s="32"/>
      <c r="G16" s="32"/>
      <c r="H16" s="32"/>
      <c r="I16" s="32"/>
      <c r="J16" s="32"/>
      <c r="K16" s="32"/>
      <c r="L16" s="33"/>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L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scale="88"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2"/>
  <sheetViews>
    <sheetView showGridLines="0" topLeftCell="A11" zoomScale="80" zoomScaleNormal="80" workbookViewId="0">
      <selection activeCell="U14" sqref="U14"/>
    </sheetView>
  </sheetViews>
  <sheetFormatPr baseColWidth="10" defaultColWidth="11.42578125" defaultRowHeight="12" x14ac:dyDescent="0.2"/>
  <cols>
    <col min="1" max="1" width="2.42578125" style="1" customWidth="1"/>
    <col min="2" max="2" width="14.42578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241"/>
      <c r="C2" s="242"/>
      <c r="D2" s="261" t="s">
        <v>0</v>
      </c>
      <c r="E2" s="262"/>
      <c r="F2" s="262"/>
      <c r="G2" s="262"/>
      <c r="H2" s="262"/>
      <c r="I2" s="262"/>
      <c r="J2" s="263"/>
      <c r="K2" s="57"/>
      <c r="L2" s="55"/>
      <c r="M2" s="256" t="str">
        <f>Proyecto!K2</f>
        <v>Código: GC-F-015</v>
      </c>
      <c r="N2" s="256"/>
      <c r="O2" s="256"/>
      <c r="P2" s="257"/>
      <c r="Q2" s="69"/>
      <c r="R2" s="9"/>
      <c r="S2" s="9"/>
      <c r="T2" s="9"/>
      <c r="U2" s="12"/>
      <c r="V2" s="69"/>
      <c r="W2" s="69"/>
      <c r="X2" s="69"/>
      <c r="Y2" s="69"/>
      <c r="Z2" s="69"/>
      <c r="AA2" s="69"/>
      <c r="AB2" s="69"/>
      <c r="AC2" s="69"/>
      <c r="AD2" s="69"/>
      <c r="AE2" s="13"/>
    </row>
    <row r="3" spans="2:31" s="10" customFormat="1" ht="23.25" customHeight="1" x14ac:dyDescent="0.2">
      <c r="B3" s="243"/>
      <c r="C3" s="231"/>
      <c r="D3" s="264" t="s">
        <v>2</v>
      </c>
      <c r="E3" s="265"/>
      <c r="F3" s="265"/>
      <c r="G3" s="265"/>
      <c r="H3" s="265"/>
      <c r="I3" s="265"/>
      <c r="J3" s="266"/>
      <c r="K3" s="75"/>
      <c r="L3" s="76"/>
      <c r="M3" s="220" t="str">
        <f>Proyecto!K3</f>
        <v>Fecha: 17 de septiembre de 2014</v>
      </c>
      <c r="N3" s="220"/>
      <c r="O3" s="220"/>
      <c r="P3" s="258"/>
      <c r="Q3" s="69"/>
      <c r="R3" s="9"/>
      <c r="S3" s="9"/>
      <c r="T3" s="9"/>
      <c r="U3" s="12"/>
      <c r="V3" s="69"/>
      <c r="W3" s="69"/>
      <c r="X3" s="69"/>
      <c r="Y3" s="69"/>
      <c r="Z3" s="69"/>
      <c r="AA3" s="69"/>
      <c r="AB3" s="69"/>
      <c r="AC3" s="69"/>
      <c r="AD3" s="69"/>
      <c r="AE3" s="13"/>
    </row>
    <row r="4" spans="2:31" s="10" customFormat="1" ht="24" customHeight="1" x14ac:dyDescent="0.2">
      <c r="B4" s="243"/>
      <c r="C4" s="231"/>
      <c r="D4" s="264" t="s">
        <v>4</v>
      </c>
      <c r="E4" s="265"/>
      <c r="F4" s="265"/>
      <c r="G4" s="265"/>
      <c r="H4" s="265"/>
      <c r="I4" s="265"/>
      <c r="J4" s="266"/>
      <c r="K4" s="75"/>
      <c r="L4" s="76"/>
      <c r="M4" s="220" t="str">
        <f>Proyecto!K4</f>
        <v>Versión 001</v>
      </c>
      <c r="N4" s="220"/>
      <c r="O4" s="220"/>
      <c r="P4" s="258"/>
      <c r="Q4" s="69"/>
      <c r="R4" s="9"/>
      <c r="S4" s="69"/>
      <c r="T4" s="69"/>
      <c r="U4" s="12"/>
      <c r="V4" s="69"/>
      <c r="W4" s="69"/>
      <c r="X4" s="69"/>
      <c r="Y4" s="69"/>
      <c r="Z4" s="69"/>
      <c r="AA4" s="69"/>
      <c r="AB4" s="69"/>
      <c r="AC4" s="69"/>
      <c r="AD4" s="69"/>
      <c r="AE4" s="13"/>
    </row>
    <row r="5" spans="2:31" s="10" customFormat="1" ht="22.5" customHeight="1" thickBot="1" x14ac:dyDescent="0.25">
      <c r="B5" s="244"/>
      <c r="C5" s="245"/>
      <c r="D5" s="267" t="s">
        <v>6</v>
      </c>
      <c r="E5" s="268"/>
      <c r="F5" s="268"/>
      <c r="G5" s="268"/>
      <c r="H5" s="268"/>
      <c r="I5" s="268"/>
      <c r="J5" s="269"/>
      <c r="K5" s="58"/>
      <c r="L5" s="56"/>
      <c r="M5" s="259" t="s">
        <v>98</v>
      </c>
      <c r="N5" s="259"/>
      <c r="O5" s="259"/>
      <c r="P5" s="260"/>
      <c r="Q5" s="69"/>
      <c r="R5" s="9"/>
      <c r="S5" s="69"/>
      <c r="T5" s="69"/>
      <c r="U5" s="9"/>
      <c r="V5" s="69"/>
      <c r="W5" s="69"/>
      <c r="X5" s="69"/>
      <c r="Y5" s="69"/>
      <c r="Z5" s="69"/>
      <c r="AA5" s="69"/>
      <c r="AB5" s="69"/>
      <c r="AC5" s="69"/>
      <c r="AD5" s="69"/>
      <c r="AE5" s="13"/>
    </row>
    <row r="6" spans="2:31" ht="5.25" customHeight="1" x14ac:dyDescent="0.2">
      <c r="B6" s="23"/>
      <c r="C6" s="23"/>
      <c r="D6" s="23"/>
      <c r="E6" s="23"/>
      <c r="F6" s="23"/>
      <c r="G6" s="23"/>
      <c r="H6" s="23"/>
      <c r="I6" s="23"/>
      <c r="J6" s="23"/>
      <c r="K6" s="23"/>
      <c r="L6" s="23"/>
      <c r="M6" s="23"/>
      <c r="N6" s="23"/>
      <c r="O6" s="23"/>
      <c r="P6" s="23"/>
    </row>
    <row r="7" spans="2:31" ht="29.25" customHeight="1" x14ac:dyDescent="0.2">
      <c r="B7" s="149" t="s">
        <v>8</v>
      </c>
      <c r="C7" s="149"/>
      <c r="D7" s="255" t="str">
        <f>Proyecto!$E$7</f>
        <v>Definición de las líneas jurisprudenciales de procedimientos mercantiles</v>
      </c>
      <c r="E7" s="255"/>
      <c r="F7" s="255"/>
      <c r="G7" s="255"/>
      <c r="H7" s="255"/>
      <c r="I7" s="255"/>
      <c r="J7" s="255"/>
      <c r="K7" s="255"/>
      <c r="L7" s="255"/>
      <c r="M7" s="255"/>
      <c r="N7" s="255"/>
      <c r="O7" s="255"/>
      <c r="P7" s="255"/>
      <c r="AE7" s="1"/>
    </row>
    <row r="8" spans="2:31" ht="6.75" customHeight="1" x14ac:dyDescent="0.2">
      <c r="B8" s="6"/>
      <c r="C8" s="6"/>
      <c r="D8" s="123"/>
      <c r="E8" s="123"/>
      <c r="F8" s="123"/>
      <c r="G8" s="123"/>
      <c r="H8" s="123"/>
      <c r="I8" s="123"/>
      <c r="J8" s="123"/>
      <c r="K8" s="123"/>
      <c r="L8" s="123"/>
      <c r="M8" s="123"/>
      <c r="N8" s="123"/>
      <c r="O8" s="123"/>
      <c r="P8" s="123"/>
      <c r="AE8" s="1"/>
    </row>
    <row r="9" spans="2:31" ht="15" x14ac:dyDescent="0.2">
      <c r="D9" s="112"/>
      <c r="E9" s="112"/>
      <c r="F9" s="112"/>
      <c r="G9" s="112"/>
      <c r="H9" s="112"/>
      <c r="I9" s="112"/>
      <c r="J9" s="112"/>
      <c r="K9" s="112"/>
      <c r="L9" s="112"/>
      <c r="M9" s="112"/>
      <c r="N9" s="112"/>
      <c r="O9" s="112"/>
      <c r="P9" s="112"/>
    </row>
    <row r="10" spans="2:31" ht="87.75" customHeight="1" x14ac:dyDescent="0.2">
      <c r="B10" s="149" t="s">
        <v>99</v>
      </c>
      <c r="C10" s="149"/>
      <c r="D10" s="270" t="s">
        <v>196</v>
      </c>
      <c r="E10" s="270"/>
      <c r="F10" s="270"/>
      <c r="G10" s="270"/>
      <c r="H10" s="270"/>
      <c r="I10" s="270"/>
      <c r="J10" s="270"/>
      <c r="K10" s="270"/>
      <c r="L10" s="270"/>
      <c r="M10" s="270"/>
      <c r="N10" s="270"/>
      <c r="O10" s="270"/>
      <c r="P10" s="270"/>
      <c r="AE10" s="1"/>
    </row>
    <row r="11" spans="2:31" ht="15" x14ac:dyDescent="0.2">
      <c r="D11" s="124"/>
      <c r="E11" s="124"/>
      <c r="F11" s="124"/>
      <c r="G11" s="124"/>
      <c r="H11" s="124"/>
      <c r="I11" s="124"/>
      <c r="J11" s="124"/>
      <c r="K11" s="124"/>
      <c r="L11" s="124"/>
      <c r="M11" s="124"/>
      <c r="N11" s="124"/>
      <c r="O11" s="124"/>
      <c r="P11" s="124"/>
    </row>
    <row r="12" spans="2:31" ht="32.25" customHeight="1" x14ac:dyDescent="0.2">
      <c r="B12" s="149" t="s">
        <v>100</v>
      </c>
      <c r="C12" s="149"/>
      <c r="D12" s="270" t="s">
        <v>201</v>
      </c>
      <c r="E12" s="270"/>
      <c r="F12" s="270"/>
      <c r="G12" s="270"/>
      <c r="H12" s="270"/>
      <c r="I12" s="270"/>
      <c r="J12" s="270"/>
      <c r="K12" s="270"/>
      <c r="L12" s="270"/>
      <c r="M12" s="270"/>
      <c r="N12" s="270"/>
      <c r="O12" s="270"/>
      <c r="P12" s="270"/>
    </row>
    <row r="13" spans="2:31" ht="6.75" customHeight="1" x14ac:dyDescent="0.2">
      <c r="B13" s="6"/>
      <c r="C13" s="6"/>
      <c r="D13" s="125"/>
      <c r="E13" s="125"/>
      <c r="F13" s="125"/>
      <c r="G13" s="125"/>
      <c r="H13" s="125"/>
      <c r="I13" s="125"/>
      <c r="J13" s="125"/>
      <c r="K13" s="125"/>
      <c r="L13" s="125"/>
      <c r="M13" s="125"/>
      <c r="N13" s="125"/>
      <c r="O13" s="125"/>
      <c r="P13" s="125"/>
      <c r="AE13" s="1"/>
    </row>
    <row r="14" spans="2:31" ht="49.5" customHeight="1" x14ac:dyDescent="0.2">
      <c r="B14" s="149" t="s">
        <v>101</v>
      </c>
      <c r="C14" s="149"/>
      <c r="D14" s="271" t="s">
        <v>197</v>
      </c>
      <c r="E14" s="271"/>
      <c r="F14" s="271"/>
      <c r="G14" s="271"/>
      <c r="H14" s="271"/>
      <c r="I14" s="271"/>
      <c r="J14" s="271"/>
      <c r="K14" s="271"/>
      <c r="L14" s="271"/>
      <c r="M14" s="271"/>
      <c r="N14" s="271"/>
      <c r="O14" s="271"/>
      <c r="P14" s="271"/>
    </row>
    <row r="15" spans="2:31" ht="6.75" customHeight="1" x14ac:dyDescent="0.2">
      <c r="B15" s="6"/>
      <c r="C15" s="6"/>
      <c r="D15" s="135"/>
      <c r="E15" s="135"/>
      <c r="F15" s="135"/>
      <c r="G15" s="135"/>
      <c r="H15" s="135"/>
      <c r="I15" s="135"/>
      <c r="J15" s="135"/>
      <c r="K15" s="135"/>
      <c r="L15" s="135"/>
      <c r="M15" s="135"/>
      <c r="N15" s="135"/>
      <c r="O15" s="135"/>
      <c r="P15" s="135"/>
      <c r="AE15" s="1"/>
    </row>
    <row r="16" spans="2:31" ht="45.75" customHeight="1" x14ac:dyDescent="0.2">
      <c r="B16" s="149" t="s">
        <v>102</v>
      </c>
      <c r="C16" s="149"/>
      <c r="D16" s="271" t="s">
        <v>198</v>
      </c>
      <c r="E16" s="271"/>
      <c r="F16" s="271"/>
      <c r="G16" s="271"/>
      <c r="H16" s="271"/>
      <c r="I16" s="271"/>
      <c r="J16" s="271"/>
      <c r="K16" s="271"/>
      <c r="L16" s="271"/>
      <c r="M16" s="271"/>
      <c r="N16" s="271"/>
      <c r="O16" s="271"/>
      <c r="P16" s="271"/>
    </row>
    <row r="17" spans="2:31" ht="6.75" customHeight="1" x14ac:dyDescent="0.2">
      <c r="B17" s="6"/>
      <c r="C17" s="6"/>
      <c r="D17" s="135"/>
      <c r="E17" s="135"/>
      <c r="F17" s="135"/>
      <c r="G17" s="135"/>
      <c r="H17" s="135"/>
      <c r="I17" s="135"/>
      <c r="J17" s="135"/>
      <c r="K17" s="135"/>
      <c r="L17" s="135"/>
      <c r="M17" s="135"/>
      <c r="N17" s="135"/>
      <c r="O17" s="135"/>
      <c r="P17" s="135"/>
      <c r="AE17" s="1"/>
    </row>
    <row r="18" spans="2:31" ht="93" customHeight="1" x14ac:dyDescent="0.2">
      <c r="B18" s="149" t="s">
        <v>103</v>
      </c>
      <c r="C18" s="149"/>
      <c r="D18" s="270" t="s">
        <v>199</v>
      </c>
      <c r="E18" s="270"/>
      <c r="F18" s="270"/>
      <c r="G18" s="270"/>
      <c r="H18" s="270"/>
      <c r="I18" s="270"/>
      <c r="J18" s="270"/>
      <c r="K18" s="270"/>
      <c r="L18" s="270"/>
      <c r="M18" s="270"/>
      <c r="N18" s="270"/>
      <c r="O18" s="270"/>
      <c r="P18" s="270"/>
    </row>
    <row r="19" spans="2:31" ht="13.5" customHeight="1" x14ac:dyDescent="0.2">
      <c r="B19" s="6"/>
      <c r="C19" s="6"/>
      <c r="D19" s="135"/>
      <c r="E19" s="135"/>
      <c r="F19" s="135"/>
      <c r="G19" s="135"/>
      <c r="H19" s="135"/>
      <c r="I19" s="135"/>
      <c r="J19" s="135"/>
      <c r="K19" s="135"/>
      <c r="L19" s="135"/>
      <c r="M19" s="135"/>
      <c r="N19" s="135"/>
      <c r="O19" s="135"/>
      <c r="P19" s="135"/>
      <c r="AE19" s="1"/>
    </row>
    <row r="20" spans="2:31" ht="55.5" customHeight="1" x14ac:dyDescent="0.2">
      <c r="B20" s="149" t="s">
        <v>104</v>
      </c>
      <c r="C20" s="149"/>
      <c r="D20" s="270" t="s">
        <v>200</v>
      </c>
      <c r="E20" s="270"/>
      <c r="F20" s="270"/>
      <c r="G20" s="270"/>
      <c r="H20" s="270"/>
      <c r="I20" s="270"/>
      <c r="J20" s="270"/>
      <c r="K20" s="270"/>
      <c r="L20" s="270"/>
      <c r="M20" s="270"/>
      <c r="N20" s="270"/>
      <c r="O20" s="270"/>
      <c r="P20" s="270"/>
    </row>
    <row r="21" spans="2:31" ht="18" x14ac:dyDescent="0.2">
      <c r="D21" s="136"/>
      <c r="E21" s="136"/>
      <c r="F21" s="136"/>
      <c r="G21" s="136"/>
      <c r="H21" s="136"/>
      <c r="I21" s="136"/>
      <c r="J21" s="136"/>
      <c r="K21" s="136"/>
      <c r="L21" s="136"/>
      <c r="M21" s="136"/>
      <c r="N21" s="136"/>
      <c r="O21" s="136"/>
      <c r="P21" s="136"/>
    </row>
    <row r="22" spans="2:31" x14ac:dyDescent="0.2">
      <c r="D22" s="126"/>
      <c r="E22" s="126"/>
      <c r="F22" s="126"/>
      <c r="G22" s="126"/>
      <c r="H22" s="126"/>
      <c r="I22" s="126"/>
      <c r="J22" s="126"/>
      <c r="K22" s="126"/>
      <c r="L22" s="126"/>
      <c r="M22" s="126"/>
      <c r="N22" s="126"/>
      <c r="O22" s="126"/>
      <c r="P22" s="126"/>
    </row>
  </sheetData>
  <sheetProtection algorithmName="SHA-512" hashValue="WAJ5OjIIAMIhr+jIfNKo9CxYVgfL9MCLt9wvdEsPwuJzvUWfvm6MeCFAcG2YIGrwMiyi2+tMO7CD6mGrfSkeQQ==" saltValue="8T8MemvH9sdt2RBvaueKWQ==" spinCount="100000" sheet="1" objects="1" scenarios="1"/>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rintOptions horizontalCentered="1"/>
  <pageMargins left="0.39370078740157483" right="0.39370078740157483" top="0.74803149606299213" bottom="0.74803149606299213" header="0.31496062992125984" footer="0.31496062992125984"/>
  <pageSetup scale="69"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AN29"/>
  <sheetViews>
    <sheetView showGridLines="0" tabSelected="1" topLeftCell="A7" zoomScale="40" zoomScaleNormal="40" workbookViewId="0">
      <pane xSplit="6" ySplit="3" topLeftCell="G10" activePane="bottomRight" state="frozen"/>
      <selection activeCell="A7" sqref="A7"/>
      <selection pane="topRight" activeCell="G7" sqref="G7"/>
      <selection pane="bottomLeft" activeCell="A10" sqref="A10"/>
      <selection pane="bottomRight" activeCell="A7" sqref="A1:XFD1048576"/>
    </sheetView>
  </sheetViews>
  <sheetFormatPr baseColWidth="10" defaultColWidth="11.42578125" defaultRowHeight="12.75" x14ac:dyDescent="0.2"/>
  <cols>
    <col min="1" max="1" width="0.85546875" style="303" customWidth="1"/>
    <col min="2" max="2" width="4" style="303" customWidth="1"/>
    <col min="3" max="3" width="55" style="304" customWidth="1"/>
    <col min="4" max="4" width="21.42578125" style="305" customWidth="1"/>
    <col min="5" max="5" width="11.28515625" style="304" customWidth="1"/>
    <col min="6" max="6" width="15.28515625" style="304" customWidth="1"/>
    <col min="7" max="7" width="34" style="304" customWidth="1"/>
    <col min="8" max="8" width="37" style="304" customWidth="1"/>
    <col min="9" max="9" width="39.28515625" style="304" customWidth="1"/>
    <col min="10" max="10" width="16.28515625" style="304" customWidth="1"/>
    <col min="11" max="11" width="67.42578125" style="306" customWidth="1"/>
    <col min="12" max="12" width="34.140625" style="304" customWidth="1"/>
    <col min="13" max="13" width="22.85546875" style="304" hidden="1" customWidth="1"/>
    <col min="14" max="14" width="10.5703125" style="304" customWidth="1"/>
    <col min="15" max="36" width="8.7109375" style="307" hidden="1" customWidth="1"/>
    <col min="37" max="38" width="3.7109375" style="308" hidden="1" customWidth="1"/>
    <col min="39" max="39" width="40.28515625" style="307" customWidth="1"/>
    <col min="40" max="40" width="27.7109375" style="303" customWidth="1"/>
    <col min="41" max="41" width="37.140625" style="303" bestFit="1" customWidth="1"/>
    <col min="42" max="42" width="20.85546875" style="303" customWidth="1"/>
    <col min="43" max="257" width="9.140625" style="303" customWidth="1"/>
    <col min="258" max="16384" width="11.42578125" style="303"/>
  </cols>
  <sheetData>
    <row r="1" spans="2:40" ht="13.5" thickBot="1" x14ac:dyDescent="0.25"/>
    <row r="2" spans="2:40" ht="20.100000000000001" customHeight="1" x14ac:dyDescent="0.2">
      <c r="C2" s="309"/>
      <c r="D2" s="310" t="s">
        <v>0</v>
      </c>
      <c r="E2" s="311"/>
      <c r="F2" s="311"/>
      <c r="G2" s="311"/>
      <c r="H2" s="311"/>
      <c r="I2" s="311"/>
      <c r="J2" s="311"/>
      <c r="K2" s="312"/>
      <c r="L2" s="313" t="str">
        <f>Proyecto!K2</f>
        <v>Código: GC-F-015</v>
      </c>
      <c r="M2" s="314"/>
      <c r="N2" s="315"/>
      <c r="O2" s="316"/>
      <c r="P2" s="316"/>
      <c r="Q2" s="316"/>
      <c r="R2" s="316"/>
      <c r="S2" s="316"/>
      <c r="T2" s="316"/>
      <c r="U2" s="316"/>
      <c r="V2" s="316"/>
      <c r="W2" s="316"/>
      <c r="X2" s="316"/>
      <c r="Y2" s="316"/>
      <c r="Z2" s="316"/>
      <c r="AA2" s="316"/>
      <c r="AB2" s="316"/>
      <c r="AC2" s="316"/>
      <c r="AD2" s="316"/>
      <c r="AE2" s="316"/>
      <c r="AF2" s="316"/>
      <c r="AG2" s="316"/>
      <c r="AH2" s="316"/>
      <c r="AI2" s="316"/>
      <c r="AJ2" s="316"/>
      <c r="AK2" s="317"/>
      <c r="AL2" s="317"/>
      <c r="AM2" s="316"/>
    </row>
    <row r="3" spans="2:40" ht="20.100000000000001" customHeight="1" x14ac:dyDescent="0.2">
      <c r="C3" s="318"/>
      <c r="D3" s="319" t="s">
        <v>2</v>
      </c>
      <c r="E3" s="320"/>
      <c r="F3" s="320"/>
      <c r="G3" s="320"/>
      <c r="H3" s="320"/>
      <c r="I3" s="320"/>
      <c r="J3" s="320"/>
      <c r="K3" s="321"/>
      <c r="L3" s="322" t="str">
        <f>Proyecto!K3</f>
        <v>Fecha: 17 de septiembre de 2014</v>
      </c>
      <c r="M3" s="323"/>
      <c r="N3" s="315"/>
      <c r="O3" s="316"/>
      <c r="P3" s="316"/>
      <c r="Q3" s="316"/>
      <c r="R3" s="316"/>
      <c r="S3" s="316"/>
      <c r="T3" s="316"/>
      <c r="U3" s="316"/>
      <c r="V3" s="316"/>
      <c r="W3" s="316"/>
      <c r="X3" s="316"/>
      <c r="Y3" s="316"/>
      <c r="Z3" s="316"/>
      <c r="AA3" s="316"/>
      <c r="AB3" s="316"/>
      <c r="AC3" s="316"/>
      <c r="AD3" s="316"/>
      <c r="AE3" s="316"/>
      <c r="AF3" s="316"/>
      <c r="AG3" s="316"/>
      <c r="AH3" s="316"/>
      <c r="AI3" s="316"/>
      <c r="AJ3" s="316"/>
      <c r="AK3" s="317"/>
      <c r="AL3" s="317"/>
      <c r="AM3" s="316"/>
    </row>
    <row r="4" spans="2:40" ht="20.100000000000001" customHeight="1" x14ac:dyDescent="0.2">
      <c r="C4" s="318"/>
      <c r="D4" s="319" t="s">
        <v>4</v>
      </c>
      <c r="E4" s="320"/>
      <c r="F4" s="320"/>
      <c r="G4" s="320"/>
      <c r="H4" s="320"/>
      <c r="I4" s="320"/>
      <c r="J4" s="320"/>
      <c r="K4" s="321"/>
      <c r="L4" s="322" t="str">
        <f>Proyecto!K4</f>
        <v>Versión 001</v>
      </c>
      <c r="M4" s="323"/>
      <c r="N4" s="315"/>
      <c r="O4" s="316"/>
      <c r="P4" s="316"/>
      <c r="Q4" s="316"/>
      <c r="R4" s="316"/>
      <c r="S4" s="316"/>
      <c r="T4" s="316"/>
      <c r="U4" s="316"/>
      <c r="V4" s="316"/>
      <c r="W4" s="316"/>
      <c r="X4" s="316"/>
      <c r="Y4" s="316"/>
      <c r="Z4" s="316"/>
      <c r="AA4" s="316"/>
      <c r="AB4" s="316"/>
      <c r="AC4" s="316"/>
      <c r="AD4" s="316"/>
      <c r="AE4" s="316"/>
      <c r="AF4" s="316"/>
      <c r="AG4" s="316"/>
      <c r="AH4" s="316"/>
      <c r="AI4" s="316"/>
      <c r="AJ4" s="316"/>
      <c r="AK4" s="317"/>
      <c r="AL4" s="317"/>
      <c r="AM4" s="316"/>
    </row>
    <row r="5" spans="2:40" ht="20.100000000000001" customHeight="1" thickBot="1" x14ac:dyDescent="0.25">
      <c r="C5" s="324"/>
      <c r="D5" s="325" t="s">
        <v>6</v>
      </c>
      <c r="E5" s="326"/>
      <c r="F5" s="326"/>
      <c r="G5" s="326"/>
      <c r="H5" s="326"/>
      <c r="I5" s="326"/>
      <c r="J5" s="326"/>
      <c r="K5" s="327"/>
      <c r="L5" s="328" t="s">
        <v>105</v>
      </c>
      <c r="M5" s="329"/>
      <c r="N5" s="315"/>
      <c r="O5" s="316"/>
      <c r="P5" s="316"/>
      <c r="Q5" s="316"/>
      <c r="R5" s="316"/>
      <c r="S5" s="316"/>
      <c r="T5" s="316"/>
      <c r="U5" s="316"/>
      <c r="V5" s="316"/>
      <c r="W5" s="316"/>
      <c r="X5" s="316"/>
      <c r="Y5" s="316"/>
      <c r="Z5" s="316"/>
      <c r="AA5" s="316"/>
      <c r="AB5" s="316"/>
      <c r="AC5" s="316"/>
      <c r="AD5" s="316"/>
      <c r="AE5" s="316"/>
      <c r="AF5" s="316"/>
      <c r="AG5" s="316"/>
      <c r="AH5" s="316"/>
      <c r="AI5" s="316"/>
      <c r="AJ5" s="316"/>
      <c r="AK5" s="317"/>
      <c r="AL5" s="317"/>
      <c r="AM5" s="316"/>
    </row>
    <row r="6" spans="2:40" x14ac:dyDescent="0.2">
      <c r="C6" s="330"/>
      <c r="D6" s="331"/>
      <c r="E6" s="330"/>
      <c r="F6" s="330"/>
    </row>
    <row r="7" spans="2:40" ht="22.5" customHeight="1" x14ac:dyDescent="0.2">
      <c r="C7" s="332" t="s">
        <v>106</v>
      </c>
      <c r="D7" s="333" t="str">
        <f>Proyecto!$E$7</f>
        <v>Definición de las líneas jurisprudenciales de procedimientos mercantiles</v>
      </c>
      <c r="E7" s="333"/>
      <c r="F7" s="333"/>
      <c r="G7" s="333"/>
      <c r="H7" s="333"/>
      <c r="I7" s="333"/>
      <c r="J7" s="333"/>
      <c r="K7" s="333"/>
      <c r="L7" s="333"/>
      <c r="M7" s="334"/>
      <c r="N7" s="335"/>
      <c r="O7" s="304"/>
      <c r="P7" s="304"/>
      <c r="Q7" s="304"/>
      <c r="R7" s="304"/>
      <c r="S7" s="304"/>
      <c r="T7" s="304"/>
      <c r="U7" s="304"/>
      <c r="V7" s="304"/>
      <c r="W7" s="304"/>
      <c r="X7" s="304"/>
      <c r="Y7" s="304"/>
      <c r="Z7" s="304"/>
      <c r="AA7" s="304"/>
      <c r="AB7" s="304"/>
      <c r="AC7" s="304"/>
      <c r="AD7" s="304"/>
      <c r="AE7" s="304"/>
      <c r="AF7" s="304"/>
      <c r="AG7" s="304"/>
      <c r="AH7" s="304"/>
      <c r="AI7" s="304"/>
      <c r="AJ7" s="304"/>
      <c r="AK7" s="336"/>
      <c r="AL7" s="337"/>
      <c r="AM7" s="304"/>
    </row>
    <row r="8" spans="2:40" ht="13.5" thickBot="1" x14ac:dyDescent="0.25">
      <c r="O8" s="338" t="s">
        <v>223</v>
      </c>
      <c r="P8" s="338"/>
      <c r="Q8" s="338" t="s">
        <v>224</v>
      </c>
      <c r="R8" s="338"/>
      <c r="S8" s="338" t="s">
        <v>225</v>
      </c>
      <c r="T8" s="338"/>
      <c r="U8" s="338" t="s">
        <v>226</v>
      </c>
      <c r="V8" s="338"/>
      <c r="W8" s="338" t="s">
        <v>227</v>
      </c>
      <c r="X8" s="338"/>
      <c r="Y8" s="338" t="s">
        <v>228</v>
      </c>
      <c r="Z8" s="338"/>
      <c r="AA8" s="338" t="s">
        <v>229</v>
      </c>
      <c r="AB8" s="338"/>
      <c r="AC8" s="338" t="s">
        <v>230</v>
      </c>
      <c r="AD8" s="338"/>
      <c r="AE8" s="338" t="s">
        <v>231</v>
      </c>
      <c r="AF8" s="338"/>
      <c r="AG8" s="338" t="s">
        <v>232</v>
      </c>
      <c r="AH8" s="338"/>
      <c r="AI8" s="338" t="s">
        <v>233</v>
      </c>
      <c r="AJ8" s="338"/>
    </row>
    <row r="9" spans="2:40" ht="66.75" customHeight="1" x14ac:dyDescent="0.2">
      <c r="B9" s="339" t="s">
        <v>107</v>
      </c>
      <c r="C9" s="340" t="s">
        <v>108</v>
      </c>
      <c r="D9" s="340" t="s">
        <v>109</v>
      </c>
      <c r="E9" s="340" t="s">
        <v>110</v>
      </c>
      <c r="F9" s="341" t="s">
        <v>111</v>
      </c>
      <c r="G9" s="340" t="s">
        <v>112</v>
      </c>
      <c r="H9" s="342" t="s">
        <v>113</v>
      </c>
      <c r="I9" s="342" t="s">
        <v>114</v>
      </c>
      <c r="J9" s="342" t="s">
        <v>115</v>
      </c>
      <c r="K9" s="341" t="s">
        <v>116</v>
      </c>
      <c r="L9" s="343" t="s">
        <v>117</v>
      </c>
      <c r="M9" s="343" t="s">
        <v>236</v>
      </c>
      <c r="N9" s="344" t="s">
        <v>236</v>
      </c>
      <c r="O9" s="345" t="s">
        <v>234</v>
      </c>
      <c r="P9" s="346" t="s">
        <v>235</v>
      </c>
      <c r="Q9" s="346" t="s">
        <v>234</v>
      </c>
      <c r="R9" s="346" t="s">
        <v>235</v>
      </c>
      <c r="S9" s="346" t="s">
        <v>234</v>
      </c>
      <c r="T9" s="346" t="s">
        <v>235</v>
      </c>
      <c r="U9" s="346" t="s">
        <v>234</v>
      </c>
      <c r="V9" s="346" t="s">
        <v>235</v>
      </c>
      <c r="W9" s="346" t="s">
        <v>234</v>
      </c>
      <c r="X9" s="346" t="s">
        <v>235</v>
      </c>
      <c r="Y9" s="346" t="s">
        <v>234</v>
      </c>
      <c r="Z9" s="346" t="s">
        <v>235</v>
      </c>
      <c r="AA9" s="346" t="s">
        <v>234</v>
      </c>
      <c r="AB9" s="346" t="s">
        <v>235</v>
      </c>
      <c r="AC9" s="346" t="s">
        <v>234</v>
      </c>
      <c r="AD9" s="346" t="s">
        <v>235</v>
      </c>
      <c r="AE9" s="346" t="s">
        <v>234</v>
      </c>
      <c r="AF9" s="346" t="s">
        <v>235</v>
      </c>
      <c r="AG9" s="346" t="s">
        <v>234</v>
      </c>
      <c r="AH9" s="346" t="s">
        <v>235</v>
      </c>
      <c r="AI9" s="346" t="s">
        <v>234</v>
      </c>
      <c r="AJ9" s="346" t="s">
        <v>235</v>
      </c>
      <c r="AK9" s="347"/>
      <c r="AL9" s="348"/>
      <c r="AM9" s="349"/>
    </row>
    <row r="10" spans="2:40" s="356" customFormat="1" ht="62.25" customHeight="1" x14ac:dyDescent="0.2">
      <c r="B10" s="292">
        <v>1</v>
      </c>
      <c r="C10" s="138" t="s">
        <v>202</v>
      </c>
      <c r="D10" s="139" t="s">
        <v>203</v>
      </c>
      <c r="E10" s="140">
        <v>1</v>
      </c>
      <c r="F10" s="141">
        <v>0.05</v>
      </c>
      <c r="G10" s="139" t="s">
        <v>204</v>
      </c>
      <c r="H10" s="142">
        <v>45047</v>
      </c>
      <c r="I10" s="142">
        <v>45079</v>
      </c>
      <c r="J10" s="143">
        <f>(I10-H10)/7</f>
        <v>4.5714285714285712</v>
      </c>
      <c r="K10" s="138" t="s">
        <v>240</v>
      </c>
      <c r="L10" s="350">
        <v>45076</v>
      </c>
      <c r="M10" s="144">
        <f>+P10+R10+T10+V10+X10+Z10+AB10+AD10+AF10+AH10+AJ10</f>
        <v>1</v>
      </c>
      <c r="N10" s="293">
        <f>+M10*F10</f>
        <v>0.05</v>
      </c>
      <c r="O10" s="291">
        <v>0</v>
      </c>
      <c r="P10" s="351">
        <v>0</v>
      </c>
      <c r="Q10" s="145">
        <v>0</v>
      </c>
      <c r="R10" s="351">
        <v>0.1</v>
      </c>
      <c r="S10" s="145">
        <v>0</v>
      </c>
      <c r="T10" s="351">
        <v>0</v>
      </c>
      <c r="U10" s="145">
        <v>0.5</v>
      </c>
      <c r="V10" s="351">
        <v>0.9</v>
      </c>
      <c r="W10" s="145">
        <v>0.5</v>
      </c>
      <c r="X10" s="351">
        <v>0</v>
      </c>
      <c r="Y10" s="145">
        <v>0</v>
      </c>
      <c r="Z10" s="351"/>
      <c r="AA10" s="145"/>
      <c r="AB10" s="351"/>
      <c r="AC10" s="145"/>
      <c r="AD10" s="351"/>
      <c r="AE10" s="145"/>
      <c r="AF10" s="351"/>
      <c r="AG10" s="145"/>
      <c r="AH10" s="351"/>
      <c r="AI10" s="145"/>
      <c r="AJ10" s="351"/>
      <c r="AK10" s="352">
        <f>+O10+Q10+S10+U10+W10+Y10+AA10+AC10+AE10+AG10+AI10</f>
        <v>1</v>
      </c>
      <c r="AL10" s="353"/>
      <c r="AM10" s="354"/>
      <c r="AN10" s="355"/>
    </row>
    <row r="11" spans="2:40" s="356" customFormat="1" ht="60" customHeight="1" x14ac:dyDescent="0.2">
      <c r="B11" s="292">
        <v>2</v>
      </c>
      <c r="C11" s="138" t="s">
        <v>205</v>
      </c>
      <c r="D11" s="139" t="s">
        <v>206</v>
      </c>
      <c r="E11" s="140">
        <v>1</v>
      </c>
      <c r="F11" s="141">
        <v>0.2</v>
      </c>
      <c r="G11" s="139" t="s">
        <v>204</v>
      </c>
      <c r="H11" s="142">
        <v>45082</v>
      </c>
      <c r="I11" s="142">
        <v>45110</v>
      </c>
      <c r="J11" s="143">
        <f>(I11-H11)/7</f>
        <v>4</v>
      </c>
      <c r="K11" s="138" t="s">
        <v>241</v>
      </c>
      <c r="L11" s="350" t="s">
        <v>242</v>
      </c>
      <c r="M11" s="144">
        <f>+P11+R11+T11+V11+X11+Z11+AB11+AD11+AF11+AH11+AJ11</f>
        <v>1</v>
      </c>
      <c r="N11" s="293">
        <f t="shared" ref="N11:N14" si="0">+M11*F11</f>
        <v>0.2</v>
      </c>
      <c r="O11" s="291">
        <v>0</v>
      </c>
      <c r="P11" s="351">
        <v>0</v>
      </c>
      <c r="Q11" s="145">
        <v>0</v>
      </c>
      <c r="R11" s="351">
        <v>0</v>
      </c>
      <c r="S11" s="145">
        <v>0</v>
      </c>
      <c r="T11" s="351">
        <v>0</v>
      </c>
      <c r="U11" s="145">
        <v>0</v>
      </c>
      <c r="V11" s="351">
        <v>0</v>
      </c>
      <c r="W11" s="145">
        <v>0.5</v>
      </c>
      <c r="X11" s="351">
        <v>1</v>
      </c>
      <c r="Y11" s="145">
        <v>0.5</v>
      </c>
      <c r="Z11" s="351"/>
      <c r="AA11" s="145"/>
      <c r="AB11" s="351"/>
      <c r="AC11" s="145"/>
      <c r="AD11" s="351"/>
      <c r="AE11" s="145"/>
      <c r="AF11" s="351"/>
      <c r="AG11" s="145"/>
      <c r="AH11" s="351"/>
      <c r="AI11" s="145"/>
      <c r="AJ11" s="351"/>
      <c r="AK11" s="352">
        <f t="shared" ref="AK11:AK14" si="1">+O11+Q11+S11+U11+W11+Y11+AA11+AC11+AE11+AG11+AI11</f>
        <v>1</v>
      </c>
      <c r="AL11" s="357"/>
      <c r="AM11" s="354"/>
      <c r="AN11" s="355"/>
    </row>
    <row r="12" spans="2:40" s="356" customFormat="1" ht="71.25" customHeight="1" x14ac:dyDescent="0.2">
      <c r="B12" s="292">
        <v>3</v>
      </c>
      <c r="C12" s="138" t="s">
        <v>207</v>
      </c>
      <c r="D12" s="139" t="s">
        <v>208</v>
      </c>
      <c r="E12" s="140">
        <v>1</v>
      </c>
      <c r="F12" s="141">
        <v>0.25</v>
      </c>
      <c r="G12" s="139" t="s">
        <v>209</v>
      </c>
      <c r="H12" s="142">
        <v>45082</v>
      </c>
      <c r="I12" s="142">
        <v>45110</v>
      </c>
      <c r="J12" s="143">
        <f>(I12-H12)/7</f>
        <v>4</v>
      </c>
      <c r="K12" s="138" t="s">
        <v>241</v>
      </c>
      <c r="L12" s="350" t="s">
        <v>242</v>
      </c>
      <c r="M12" s="144">
        <f t="shared" ref="M12:M14" si="2">+P12+R12+T12+V12+X12+Z12+AB12+AD12+AF12+AH12+AJ12</f>
        <v>1</v>
      </c>
      <c r="N12" s="293">
        <f t="shared" si="0"/>
        <v>0.25</v>
      </c>
      <c r="O12" s="291">
        <v>0</v>
      </c>
      <c r="P12" s="351">
        <v>0</v>
      </c>
      <c r="Q12" s="145">
        <v>0</v>
      </c>
      <c r="R12" s="351">
        <v>0</v>
      </c>
      <c r="S12" s="145">
        <v>0</v>
      </c>
      <c r="T12" s="351">
        <v>0</v>
      </c>
      <c r="U12" s="145">
        <v>0</v>
      </c>
      <c r="V12" s="351">
        <v>0</v>
      </c>
      <c r="W12" s="145">
        <v>0.5</v>
      </c>
      <c r="X12" s="351">
        <v>1</v>
      </c>
      <c r="Y12" s="145">
        <v>0.5</v>
      </c>
      <c r="Z12" s="351"/>
      <c r="AA12" s="145"/>
      <c r="AB12" s="351"/>
      <c r="AC12" s="145"/>
      <c r="AD12" s="351"/>
      <c r="AE12" s="145"/>
      <c r="AF12" s="351"/>
      <c r="AG12" s="145"/>
      <c r="AH12" s="351"/>
      <c r="AI12" s="145"/>
      <c r="AJ12" s="351"/>
      <c r="AK12" s="352">
        <f t="shared" si="1"/>
        <v>1</v>
      </c>
      <c r="AL12" s="353"/>
      <c r="AM12" s="354"/>
      <c r="AN12" s="355"/>
    </row>
    <row r="13" spans="2:40" s="356" customFormat="1" ht="75" x14ac:dyDescent="0.2">
      <c r="B13" s="292">
        <v>4</v>
      </c>
      <c r="C13" s="138" t="s">
        <v>210</v>
      </c>
      <c r="D13" s="139" t="s">
        <v>211</v>
      </c>
      <c r="E13" s="140">
        <v>1</v>
      </c>
      <c r="F13" s="141">
        <v>0.25</v>
      </c>
      <c r="G13" s="139" t="s">
        <v>209</v>
      </c>
      <c r="H13" s="142">
        <v>45170</v>
      </c>
      <c r="I13" s="142">
        <v>45198</v>
      </c>
      <c r="J13" s="143">
        <f>(I13-H13)/7</f>
        <v>4</v>
      </c>
      <c r="K13" s="358" t="s">
        <v>243</v>
      </c>
      <c r="L13" s="350" t="s">
        <v>244</v>
      </c>
      <c r="M13" s="144">
        <f t="shared" si="2"/>
        <v>1</v>
      </c>
      <c r="N13" s="293">
        <f t="shared" si="0"/>
        <v>0.25</v>
      </c>
      <c r="O13" s="291">
        <v>0</v>
      </c>
      <c r="P13" s="351">
        <v>0</v>
      </c>
      <c r="Q13" s="145">
        <v>0</v>
      </c>
      <c r="R13" s="351">
        <v>0</v>
      </c>
      <c r="S13" s="145">
        <v>0</v>
      </c>
      <c r="T13" s="351">
        <v>0</v>
      </c>
      <c r="U13" s="145">
        <v>0</v>
      </c>
      <c r="V13" s="351">
        <v>0</v>
      </c>
      <c r="W13" s="145">
        <v>0</v>
      </c>
      <c r="X13" s="351">
        <v>0</v>
      </c>
      <c r="Y13" s="145">
        <v>0</v>
      </c>
      <c r="Z13" s="351">
        <v>0</v>
      </c>
      <c r="AA13" s="145">
        <v>0</v>
      </c>
      <c r="AB13" s="351">
        <v>1</v>
      </c>
      <c r="AC13" s="145">
        <v>1</v>
      </c>
      <c r="AD13" s="351"/>
      <c r="AE13" s="145"/>
      <c r="AF13" s="351"/>
      <c r="AG13" s="145"/>
      <c r="AH13" s="351"/>
      <c r="AI13" s="145"/>
      <c r="AJ13" s="351"/>
      <c r="AK13" s="352">
        <f t="shared" si="1"/>
        <v>1</v>
      </c>
      <c r="AL13" s="357"/>
      <c r="AM13" s="354"/>
      <c r="AN13" s="355"/>
    </row>
    <row r="14" spans="2:40" s="356" customFormat="1" ht="394.5" thickBot="1" x14ac:dyDescent="0.25">
      <c r="B14" s="294">
        <v>5</v>
      </c>
      <c r="C14" s="295" t="s">
        <v>212</v>
      </c>
      <c r="D14" s="296" t="s">
        <v>213</v>
      </c>
      <c r="E14" s="297">
        <v>1</v>
      </c>
      <c r="F14" s="298">
        <v>0.25</v>
      </c>
      <c r="G14" s="296" t="s">
        <v>214</v>
      </c>
      <c r="H14" s="299">
        <v>45201</v>
      </c>
      <c r="I14" s="299">
        <v>45289</v>
      </c>
      <c r="J14" s="300">
        <f>(I14-H14)/7</f>
        <v>12.571428571428571</v>
      </c>
      <c r="K14" s="359" t="s">
        <v>246</v>
      </c>
      <c r="L14" s="360" t="s">
        <v>245</v>
      </c>
      <c r="M14" s="301">
        <f t="shared" si="2"/>
        <v>1.9500000000000002</v>
      </c>
      <c r="N14" s="302">
        <f t="shared" si="0"/>
        <v>0.48750000000000004</v>
      </c>
      <c r="O14" s="291">
        <v>0</v>
      </c>
      <c r="P14" s="351">
        <v>0</v>
      </c>
      <c r="Q14" s="145">
        <v>0</v>
      </c>
      <c r="R14" s="351">
        <v>0</v>
      </c>
      <c r="S14" s="145">
        <v>0</v>
      </c>
      <c r="T14" s="351">
        <v>0</v>
      </c>
      <c r="U14" s="145">
        <v>0</v>
      </c>
      <c r="V14" s="351">
        <v>0</v>
      </c>
      <c r="W14" s="145">
        <v>0</v>
      </c>
      <c r="X14" s="351">
        <v>0</v>
      </c>
      <c r="Y14" s="145">
        <v>0</v>
      </c>
      <c r="Z14" s="351">
        <v>0</v>
      </c>
      <c r="AA14" s="145">
        <v>0</v>
      </c>
      <c r="AB14" s="351">
        <v>0</v>
      </c>
      <c r="AC14" s="145">
        <v>0</v>
      </c>
      <c r="AD14" s="351">
        <v>1</v>
      </c>
      <c r="AE14" s="145">
        <v>0.3</v>
      </c>
      <c r="AF14" s="351">
        <v>0.3</v>
      </c>
      <c r="AG14" s="145">
        <v>0.35</v>
      </c>
      <c r="AH14" s="351">
        <v>0.3</v>
      </c>
      <c r="AI14" s="145">
        <v>0.35</v>
      </c>
      <c r="AJ14" s="351">
        <v>0.35</v>
      </c>
      <c r="AK14" s="352">
        <f t="shared" si="1"/>
        <v>0.99999999999999989</v>
      </c>
      <c r="AL14" s="353"/>
      <c r="AM14" s="354"/>
      <c r="AN14" s="355"/>
    </row>
    <row r="15" spans="2:40" s="372" customFormat="1" ht="28.5" customHeight="1" x14ac:dyDescent="0.2">
      <c r="B15" s="361"/>
      <c r="C15" s="362"/>
      <c r="D15" s="363"/>
      <c r="E15" s="362"/>
      <c r="F15" s="364">
        <f>SUM(F10:F14)</f>
        <v>1</v>
      </c>
      <c r="G15" s="362"/>
      <c r="H15" s="362"/>
      <c r="I15" s="362"/>
      <c r="J15" s="365"/>
      <c r="K15" s="366"/>
      <c r="L15" s="362"/>
      <c r="M15" s="367">
        <f>SUM(M10:M14)</f>
        <v>5.95</v>
      </c>
      <c r="N15" s="367">
        <f>SUM(N10:N14)</f>
        <v>1.2375</v>
      </c>
      <c r="O15" s="146">
        <f t="shared" ref="O15:AJ15" si="3">SUM(O10:O14)</f>
        <v>0</v>
      </c>
      <c r="P15" s="146">
        <f t="shared" si="3"/>
        <v>0</v>
      </c>
      <c r="Q15" s="146">
        <f t="shared" si="3"/>
        <v>0</v>
      </c>
      <c r="R15" s="146">
        <f t="shared" si="3"/>
        <v>0.1</v>
      </c>
      <c r="S15" s="146">
        <f t="shared" si="3"/>
        <v>0</v>
      </c>
      <c r="T15" s="146">
        <f t="shared" si="3"/>
        <v>0</v>
      </c>
      <c r="U15" s="146">
        <f t="shared" si="3"/>
        <v>0.5</v>
      </c>
      <c r="V15" s="146">
        <f t="shared" si="3"/>
        <v>0.9</v>
      </c>
      <c r="W15" s="146">
        <f t="shared" si="3"/>
        <v>1.5</v>
      </c>
      <c r="X15" s="146">
        <f t="shared" si="3"/>
        <v>2</v>
      </c>
      <c r="Y15" s="146">
        <f t="shared" si="3"/>
        <v>1</v>
      </c>
      <c r="Z15" s="146">
        <f t="shared" si="3"/>
        <v>0</v>
      </c>
      <c r="AA15" s="146">
        <f t="shared" si="3"/>
        <v>0</v>
      </c>
      <c r="AB15" s="146">
        <f t="shared" si="3"/>
        <v>1</v>
      </c>
      <c r="AC15" s="146">
        <f t="shared" si="3"/>
        <v>1</v>
      </c>
      <c r="AD15" s="146">
        <f t="shared" si="3"/>
        <v>1</v>
      </c>
      <c r="AE15" s="146">
        <f t="shared" si="3"/>
        <v>0.3</v>
      </c>
      <c r="AF15" s="146">
        <f t="shared" si="3"/>
        <v>0.3</v>
      </c>
      <c r="AG15" s="146">
        <f t="shared" si="3"/>
        <v>0.35</v>
      </c>
      <c r="AH15" s="146">
        <f t="shared" si="3"/>
        <v>0.3</v>
      </c>
      <c r="AI15" s="146">
        <f t="shared" si="3"/>
        <v>0.35</v>
      </c>
      <c r="AJ15" s="146">
        <f t="shared" si="3"/>
        <v>0.35</v>
      </c>
      <c r="AK15" s="368"/>
      <c r="AL15" s="369"/>
      <c r="AM15" s="370"/>
      <c r="AN15" s="371"/>
    </row>
    <row r="16" spans="2:40" s="372" customFormat="1" ht="21.75" customHeight="1" x14ac:dyDescent="0.2">
      <c r="C16" s="373"/>
      <c r="D16" s="374"/>
      <c r="E16" s="373"/>
      <c r="F16" s="373"/>
      <c r="G16" s="373"/>
      <c r="H16" s="373"/>
      <c r="I16" s="373"/>
      <c r="J16" s="375"/>
      <c r="K16" s="376"/>
      <c r="L16" s="373"/>
      <c r="M16" s="377">
        <f>+O16+Q16+S16+U16+W16+Y16+AA16+AC16+AE16+AG16+AI16</f>
        <v>1</v>
      </c>
      <c r="N16" s="377"/>
      <c r="O16" s="378">
        <f>+(O10*$F10)+(O11*$F11)+(O12*$F12)+(O13*$F13)+(O14*$F14)</f>
        <v>0</v>
      </c>
      <c r="P16" s="378">
        <f>+(P10*$F10)+(P11*$F11)+(P12*$F12)+(P13*$F13)+(P14*$F14)</f>
        <v>0</v>
      </c>
      <c r="Q16" s="378">
        <f>+(Q10*$F10)+(Q11*$F11)+(Q12*$F12)+(Q13*$F13)+(Q14*$F14)</f>
        <v>0</v>
      </c>
      <c r="R16" s="378">
        <f>+(R10*$F10)+(R11*$F11)+(R12*$F12)+(R13*$F13)+(R14*$F14)</f>
        <v>5.000000000000001E-3</v>
      </c>
      <c r="S16" s="378">
        <f>+(S10*$F10)+(S11*$F11)+(S12*$F12)+(S13*$F13)+(S14*$F14)</f>
        <v>0</v>
      </c>
      <c r="T16" s="379"/>
      <c r="U16" s="378">
        <f>+(U10*$F10)+(U11*$F11)+(U12*$F12)+(U13*$F13)+(U14*$F14)</f>
        <v>2.5000000000000001E-2</v>
      </c>
      <c r="V16" s="379"/>
      <c r="W16" s="378">
        <f>+(W10*$F10)+(W11*$F11)+(W12*$F12)+(W13*$F13)+(W14*$F14)</f>
        <v>0.25</v>
      </c>
      <c r="X16" s="379"/>
      <c r="Y16" s="378">
        <f>+(Y10*$F10)+(Y11*$F11)+(Y12*$F12)+(Y13*$F13)+(Y14*$F14)</f>
        <v>0.22500000000000001</v>
      </c>
      <c r="Z16" s="379"/>
      <c r="AA16" s="378">
        <f>+(AA10*$F10)+(AA11*$F11)+(AA12*$F12)+(AA13*$F13)+(AA14*$F14)</f>
        <v>0</v>
      </c>
      <c r="AB16" s="379"/>
      <c r="AC16" s="378">
        <f>+(AC10*$F10)+(AC11*$F11)+(AC12*$F12)+(AC13*$F13)+(AC14*$F14)</f>
        <v>0.25</v>
      </c>
      <c r="AD16" s="379"/>
      <c r="AE16" s="378">
        <f>+(AE10*$F10)+(AE11*$F11)+(AE12*$F12)+(AE13*$F13)+(AE14*$F14)</f>
        <v>7.4999999999999997E-2</v>
      </c>
      <c r="AF16" s="379"/>
      <c r="AG16" s="378">
        <f>+(AG10*$F10)+(AG11*$F11)+(AG12*$F12)+(AG13*$F13)+(AG14*$F14)</f>
        <v>8.7499999999999994E-2</v>
      </c>
      <c r="AH16" s="379"/>
      <c r="AI16" s="378">
        <f>+(AI10*$F10)+(AI11*$F11)+(AI12*$F12)+(AI13*$F13)+(AI14*$F14)</f>
        <v>8.7499999999999994E-2</v>
      </c>
      <c r="AJ16" s="379"/>
      <c r="AK16" s="380"/>
      <c r="AL16" s="381"/>
      <c r="AM16" s="382"/>
      <c r="AN16" s="371"/>
    </row>
    <row r="17" spans="3:40" s="383" customFormat="1" ht="27" customHeight="1" x14ac:dyDescent="0.2">
      <c r="C17" s="373"/>
      <c r="D17" s="374"/>
      <c r="E17" s="373"/>
      <c r="F17" s="373"/>
      <c r="G17" s="373"/>
      <c r="H17" s="373"/>
      <c r="I17" s="373"/>
      <c r="J17" s="373"/>
      <c r="L17" s="373"/>
      <c r="M17" s="384"/>
      <c r="N17" s="384"/>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85"/>
      <c r="AL17" s="385"/>
      <c r="AM17" s="386"/>
      <c r="AN17" s="387"/>
    </row>
    <row r="20" spans="3:40" x14ac:dyDescent="0.2">
      <c r="M20" s="388"/>
      <c r="N20" s="388"/>
      <c r="AK20" s="389"/>
      <c r="AL20" s="389"/>
    </row>
    <row r="21" spans="3:40" x14ac:dyDescent="0.2">
      <c r="M21" s="390"/>
      <c r="N21" s="390"/>
      <c r="AK21" s="391"/>
      <c r="AL21" s="391"/>
    </row>
    <row r="26" spans="3:40" x14ac:dyDescent="0.2">
      <c r="O26" s="304"/>
      <c r="P26" s="304"/>
      <c r="Q26" s="304"/>
      <c r="R26" s="304"/>
      <c r="S26" s="304"/>
      <c r="T26" s="304"/>
      <c r="U26" s="304"/>
      <c r="V26" s="304"/>
      <c r="W26" s="304"/>
      <c r="X26" s="304"/>
      <c r="Y26" s="304"/>
      <c r="Z26" s="304"/>
      <c r="AA26" s="304"/>
      <c r="AB26" s="304"/>
      <c r="AC26" s="304"/>
      <c r="AD26" s="304"/>
      <c r="AE26" s="304"/>
      <c r="AF26" s="304"/>
      <c r="AG26" s="304"/>
      <c r="AH26" s="304"/>
      <c r="AI26" s="304"/>
      <c r="AJ26" s="304"/>
    </row>
    <row r="28" spans="3:40" x14ac:dyDescent="0.2">
      <c r="M28" s="392"/>
      <c r="N28" s="392"/>
      <c r="AK28" s="393"/>
      <c r="AL28" s="393"/>
    </row>
    <row r="29" spans="3:40" x14ac:dyDescent="0.2">
      <c r="AM29" s="304"/>
    </row>
  </sheetData>
  <sheetProtection algorithmName="SHA-512" hashValue="QyIxVPMwG8g7YdyneoA3B5J3o/bDLB2dZSGfc/QnVi0QYo7knNaMC5KgjAIv9sa4Z8J7PJGz97DlK5K0a196jg==" saltValue="k0suSGfughK1aA1KXtNGMA==" spinCount="100000" sheet="1" objects="1" scenarios="1"/>
  <mergeCells count="21">
    <mergeCell ref="C2:C5"/>
    <mergeCell ref="D3:K3"/>
    <mergeCell ref="D4:K4"/>
    <mergeCell ref="D5:K5"/>
    <mergeCell ref="D7:M7"/>
    <mergeCell ref="L2:M2"/>
    <mergeCell ref="L3:M3"/>
    <mergeCell ref="L4:M4"/>
    <mergeCell ref="L5:M5"/>
    <mergeCell ref="D2:K2"/>
    <mergeCell ref="O8:P8"/>
    <mergeCell ref="Q8:R8"/>
    <mergeCell ref="S8:T8"/>
    <mergeCell ref="U8:V8"/>
    <mergeCell ref="W8:X8"/>
    <mergeCell ref="AI8:AJ8"/>
    <mergeCell ref="Y8:Z8"/>
    <mergeCell ref="AA8:AB8"/>
    <mergeCell ref="AC8:AD8"/>
    <mergeCell ref="AE8:AF8"/>
    <mergeCell ref="AG8:AH8"/>
  </mergeCells>
  <dataValidations count="1">
    <dataValidation type="whole" allowBlank="1" showInputMessage="1" showErrorMessage="1" sqref="G8:L8 G15:J65377 L15:L65377 K15:K16 K18:K65377">
      <formula1>1</formula1>
      <formula2>5</formula2>
    </dataValidation>
  </dataValidations>
  <printOptions horizontalCentered="1"/>
  <pageMargins left="0.59055118110236227" right="0.59055118110236227" top="0.55118110236220474" bottom="0.55118110236220474" header="0.31496062992125984" footer="0.31496062992125984"/>
  <pageSetup paperSize="5" scale="38" fitToHeight="0" orientation="landscape" r:id="rId1"/>
  <headerFooter>
    <oddHeader>Página &amp;P de &amp;F</oddHeader>
    <oddFooter>Preparado por N.Johanna Rodríguez A &amp;D&amp;RPágina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5"/>
  <sheetViews>
    <sheetView showGridLines="0" zoomScale="90" zoomScaleNormal="90" workbookViewId="0">
      <selection activeCell="B12" sqref="B12:E12"/>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282"/>
      <c r="C2" s="283"/>
      <c r="D2" s="279" t="s">
        <v>0</v>
      </c>
      <c r="E2" s="262"/>
      <c r="F2" s="262"/>
      <c r="G2" s="262"/>
      <c r="H2" s="262"/>
      <c r="I2" s="262"/>
      <c r="J2" s="262"/>
      <c r="K2" s="53"/>
      <c r="L2" s="53"/>
      <c r="M2" s="288" t="str">
        <f>Proyecto!K2</f>
        <v>Código: GC-F-015</v>
      </c>
      <c r="N2" s="256"/>
      <c r="O2" s="256"/>
      <c r="P2" s="257"/>
      <c r="Q2" s="69"/>
      <c r="R2" s="9"/>
      <c r="S2" s="9"/>
      <c r="T2" s="9" t="s">
        <v>118</v>
      </c>
      <c r="U2" s="12"/>
      <c r="V2" s="69"/>
      <c r="W2" s="69"/>
      <c r="X2" s="69"/>
      <c r="Y2" s="69"/>
      <c r="Z2" s="69"/>
      <c r="AA2" s="69"/>
      <c r="AB2" s="69"/>
      <c r="AC2" s="69"/>
      <c r="AD2" s="69"/>
      <c r="AE2" s="13"/>
    </row>
    <row r="3" spans="2:31" s="10" customFormat="1" ht="23.25" customHeight="1" x14ac:dyDescent="0.2">
      <c r="B3" s="284"/>
      <c r="C3" s="285"/>
      <c r="D3" s="280" t="s">
        <v>2</v>
      </c>
      <c r="E3" s="265"/>
      <c r="F3" s="265"/>
      <c r="G3" s="265"/>
      <c r="H3" s="265"/>
      <c r="I3" s="265"/>
      <c r="J3" s="265"/>
      <c r="K3" s="52"/>
      <c r="L3" s="52"/>
      <c r="M3" s="289" t="str">
        <f>Proyecto!K3</f>
        <v>Fecha: 17 de septiembre de 2014</v>
      </c>
      <c r="N3" s="220"/>
      <c r="O3" s="220"/>
      <c r="P3" s="258"/>
      <c r="Q3" s="69"/>
      <c r="R3" s="9"/>
      <c r="S3" s="9"/>
      <c r="T3" s="9" t="s">
        <v>119</v>
      </c>
      <c r="U3" s="12"/>
      <c r="V3" s="69"/>
      <c r="W3" s="69"/>
      <c r="X3" s="69"/>
      <c r="Y3" s="69"/>
      <c r="Z3" s="69"/>
      <c r="AA3" s="69"/>
      <c r="AB3" s="69"/>
      <c r="AC3" s="69"/>
      <c r="AD3" s="69"/>
      <c r="AE3" s="13"/>
    </row>
    <row r="4" spans="2:31" s="10" customFormat="1" ht="24" customHeight="1" x14ac:dyDescent="0.2">
      <c r="B4" s="284"/>
      <c r="C4" s="285"/>
      <c r="D4" s="280" t="s">
        <v>4</v>
      </c>
      <c r="E4" s="265"/>
      <c r="F4" s="265"/>
      <c r="G4" s="265"/>
      <c r="H4" s="265"/>
      <c r="I4" s="265"/>
      <c r="J4" s="265"/>
      <c r="K4" s="52"/>
      <c r="L4" s="52"/>
      <c r="M4" s="289" t="str">
        <f>Proyecto!K4</f>
        <v>Versión 001</v>
      </c>
      <c r="N4" s="220"/>
      <c r="O4" s="220"/>
      <c r="P4" s="258"/>
      <c r="Q4" s="69"/>
      <c r="R4" s="9"/>
      <c r="S4" s="69"/>
      <c r="T4" s="9" t="s">
        <v>120</v>
      </c>
      <c r="U4" s="12"/>
      <c r="V4" s="69"/>
      <c r="W4" s="69"/>
      <c r="X4" s="69"/>
      <c r="Y4" s="69"/>
      <c r="Z4" s="69"/>
      <c r="AA4" s="69"/>
      <c r="AB4" s="69"/>
      <c r="AC4" s="69"/>
      <c r="AD4" s="69"/>
      <c r="AE4" s="13"/>
    </row>
    <row r="5" spans="2:31" s="10" customFormat="1" ht="22.5" customHeight="1" thickBot="1" x14ac:dyDescent="0.25">
      <c r="B5" s="286"/>
      <c r="C5" s="287"/>
      <c r="D5" s="281" t="s">
        <v>6</v>
      </c>
      <c r="E5" s="268"/>
      <c r="F5" s="268"/>
      <c r="G5" s="268"/>
      <c r="H5" s="268"/>
      <c r="I5" s="268"/>
      <c r="J5" s="268"/>
      <c r="K5" s="54"/>
      <c r="L5" s="54"/>
      <c r="M5" s="290" t="s">
        <v>121</v>
      </c>
      <c r="N5" s="259"/>
      <c r="O5" s="259"/>
      <c r="P5" s="260"/>
      <c r="Q5" s="69"/>
      <c r="R5" s="9"/>
      <c r="S5" s="69"/>
      <c r="T5" s="9" t="s">
        <v>122</v>
      </c>
      <c r="U5" s="9"/>
      <c r="V5" s="69"/>
      <c r="W5" s="69"/>
      <c r="X5" s="69"/>
      <c r="Y5" s="69"/>
      <c r="Z5" s="69"/>
      <c r="AA5" s="69"/>
      <c r="AB5" s="69"/>
      <c r="AC5" s="69"/>
      <c r="AD5" s="69"/>
      <c r="AE5" s="13"/>
    </row>
    <row r="6" spans="2:31" ht="5.25" customHeight="1" x14ac:dyDescent="0.2">
      <c r="B6" s="23"/>
      <c r="C6" s="23"/>
      <c r="D6" s="23"/>
      <c r="E6" s="23"/>
      <c r="F6" s="23"/>
      <c r="G6" s="23"/>
      <c r="H6" s="23"/>
      <c r="I6" s="23"/>
      <c r="J6" s="23"/>
      <c r="K6" s="23"/>
      <c r="L6" s="23"/>
      <c r="M6" s="23"/>
      <c r="N6" s="23"/>
      <c r="O6" s="23"/>
      <c r="P6" s="23"/>
      <c r="T6" s="5"/>
    </row>
    <row r="7" spans="2:31" ht="29.25" customHeight="1" x14ac:dyDescent="0.2">
      <c r="B7" s="149" t="s">
        <v>8</v>
      </c>
      <c r="C7" s="149"/>
      <c r="D7" s="198" t="str">
        <f>Proyecto!$E$7</f>
        <v>Definición de las líneas jurisprudenciales de procedimientos mercantiles</v>
      </c>
      <c r="E7" s="198"/>
      <c r="F7" s="198"/>
      <c r="G7" s="198"/>
      <c r="H7" s="198"/>
      <c r="I7" s="198"/>
      <c r="J7" s="198"/>
      <c r="K7" s="198"/>
      <c r="L7" s="198"/>
      <c r="M7" s="198"/>
      <c r="N7" s="198"/>
      <c r="O7" s="198"/>
      <c r="P7" s="198"/>
      <c r="AE7" s="1"/>
    </row>
    <row r="8" spans="2:31" ht="6.75" customHeight="1" x14ac:dyDescent="0.2">
      <c r="B8" s="6"/>
      <c r="C8" s="6"/>
      <c r="D8" s="7"/>
      <c r="E8" s="7"/>
      <c r="F8" s="7"/>
      <c r="G8" s="7"/>
      <c r="H8" s="7"/>
      <c r="I8" s="7"/>
      <c r="J8" s="7"/>
      <c r="K8" s="7"/>
      <c r="L8" s="7"/>
      <c r="M8" s="7"/>
      <c r="N8" s="7"/>
      <c r="O8" s="7"/>
      <c r="P8" s="7"/>
      <c r="AE8" s="1"/>
    </row>
    <row r="10" spans="2:31" ht="21.95" customHeight="1" x14ac:dyDescent="0.2">
      <c r="B10" s="202" t="s">
        <v>123</v>
      </c>
      <c r="C10" s="202"/>
      <c r="D10" s="202"/>
      <c r="E10" s="202"/>
      <c r="F10" s="202"/>
      <c r="G10" s="202"/>
      <c r="H10" s="202"/>
      <c r="I10" s="202"/>
      <c r="J10" s="202"/>
      <c r="K10" s="202"/>
      <c r="L10" s="202"/>
      <c r="M10" s="202"/>
      <c r="N10" s="202"/>
      <c r="O10" s="202"/>
      <c r="P10" s="202"/>
    </row>
    <row r="11" spans="2:31" ht="21.95" customHeight="1" x14ac:dyDescent="0.2">
      <c r="B11" s="199" t="s">
        <v>124</v>
      </c>
      <c r="C11" s="199"/>
      <c r="D11" s="199"/>
      <c r="E11" s="199"/>
      <c r="F11" s="70" t="s">
        <v>125</v>
      </c>
      <c r="G11" s="199" t="s">
        <v>126</v>
      </c>
      <c r="H11" s="199"/>
      <c r="I11" s="199"/>
      <c r="J11" s="199"/>
      <c r="K11" s="59"/>
      <c r="L11" s="59"/>
      <c r="M11" s="199" t="s">
        <v>127</v>
      </c>
      <c r="N11" s="199"/>
      <c r="O11" s="199"/>
      <c r="P11" s="199"/>
    </row>
    <row r="12" spans="2:31" ht="60" customHeight="1" x14ac:dyDescent="0.2">
      <c r="B12" s="272" t="s">
        <v>165</v>
      </c>
      <c r="C12" s="272"/>
      <c r="D12" s="272"/>
      <c r="E12" s="272"/>
      <c r="F12" s="110" t="s">
        <v>120</v>
      </c>
      <c r="G12" s="273" t="s">
        <v>169</v>
      </c>
      <c r="H12" s="274"/>
      <c r="I12" s="274"/>
      <c r="J12" s="275"/>
      <c r="K12" s="127"/>
      <c r="L12" s="127"/>
      <c r="M12" s="276" t="s">
        <v>167</v>
      </c>
      <c r="N12" s="277"/>
      <c r="O12" s="277"/>
      <c r="P12" s="278"/>
    </row>
    <row r="13" spans="2:31" ht="60" customHeight="1" x14ac:dyDescent="0.2">
      <c r="B13" s="272" t="s">
        <v>166</v>
      </c>
      <c r="C13" s="272"/>
      <c r="D13" s="272"/>
      <c r="E13" s="272"/>
      <c r="F13" s="110" t="s">
        <v>120</v>
      </c>
      <c r="G13" s="273" t="s">
        <v>168</v>
      </c>
      <c r="H13" s="274"/>
      <c r="I13" s="274"/>
      <c r="J13" s="275"/>
      <c r="K13" s="127"/>
      <c r="L13" s="127"/>
      <c r="M13" s="276" t="s">
        <v>167</v>
      </c>
      <c r="N13" s="277"/>
      <c r="O13" s="277"/>
      <c r="P13" s="278"/>
    </row>
    <row r="15" spans="2:31" ht="21.95" customHeight="1" x14ac:dyDescent="0.2">
      <c r="B15" s="202" t="s">
        <v>128</v>
      </c>
      <c r="C15" s="202"/>
      <c r="D15" s="202"/>
      <c r="E15" s="202"/>
      <c r="F15" s="202"/>
      <c r="G15" s="202"/>
      <c r="H15" s="202"/>
      <c r="I15" s="202"/>
      <c r="J15" s="202"/>
      <c r="K15" s="202"/>
      <c r="L15" s="202"/>
      <c r="M15" s="202"/>
      <c r="N15" s="202"/>
      <c r="O15" s="202"/>
      <c r="P15" s="202"/>
    </row>
  </sheetData>
  <mergeCells count="22">
    <mergeCell ref="D2:J2"/>
    <mergeCell ref="D3:J3"/>
    <mergeCell ref="D4:J4"/>
    <mergeCell ref="D5:J5"/>
    <mergeCell ref="B10:P10"/>
    <mergeCell ref="B2:C5"/>
    <mergeCell ref="M2:P2"/>
    <mergeCell ref="M3:P3"/>
    <mergeCell ref="M4:P4"/>
    <mergeCell ref="M5:P5"/>
    <mergeCell ref="B7:C7"/>
    <mergeCell ref="D7:P7"/>
    <mergeCell ref="B13:E13"/>
    <mergeCell ref="G13:J13"/>
    <mergeCell ref="M13:P13"/>
    <mergeCell ref="B15:P15"/>
    <mergeCell ref="B11:E11"/>
    <mergeCell ref="G11:J11"/>
    <mergeCell ref="M11:P11"/>
    <mergeCell ref="B12:E12"/>
    <mergeCell ref="G12:J12"/>
    <mergeCell ref="M12:P12"/>
  </mergeCells>
  <conditionalFormatting sqref="F13">
    <cfRule type="containsText" dxfId="7" priority="5" operator="containsText" text="Extremo">
      <formula>NOT(ISERROR(SEARCH("Extremo",F13)))</formula>
    </cfRule>
    <cfRule type="containsText" dxfId="6" priority="6" operator="containsText" text="Alto">
      <formula>NOT(ISERROR(SEARCH("Alto",F13)))</formula>
    </cfRule>
    <cfRule type="containsText" dxfId="5" priority="7" operator="containsText" text="Medio">
      <formula>NOT(ISERROR(SEARCH("Medio",F13)))</formula>
    </cfRule>
    <cfRule type="containsText" dxfId="4" priority="8" operator="containsText" text="Bajo">
      <formula>NOT(ISERROR(SEARCH("Bajo",F13)))</formula>
    </cfRule>
  </conditionalFormatting>
  <conditionalFormatting sqref="F12">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6:P65502 O9:P9 O14:P14 G14:M14 G16:M65502 G9:M9 W9:AC65502 Q9:U65502">
      <formula1>1</formula1>
      <formula2>5</formula2>
    </dataValidation>
    <dataValidation type="list" allowBlank="1" showInputMessage="1" showErrorMessage="1" sqref="F12:F13">
      <formula1>$T$2:$T$5</formula1>
    </dataValidation>
  </dataValidations>
  <printOptions horizont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workbookViewId="0">
      <selection activeCell="A24" sqref="A24"/>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19" t="s">
        <v>129</v>
      </c>
      <c r="C4" s="19" t="s">
        <v>130</v>
      </c>
      <c r="E4" s="19" t="s">
        <v>131</v>
      </c>
      <c r="G4" s="19" t="s">
        <v>132</v>
      </c>
      <c r="I4" s="19" t="s">
        <v>133</v>
      </c>
      <c r="K4" s="19" t="s">
        <v>134</v>
      </c>
      <c r="M4" s="19"/>
      <c r="O4" s="19" t="s">
        <v>135</v>
      </c>
      <c r="Q4" s="19" t="s">
        <v>34</v>
      </c>
    </row>
    <row r="5" spans="1:17" x14ac:dyDescent="0.2">
      <c r="A5" t="s">
        <v>26</v>
      </c>
      <c r="C5" s="18" t="s">
        <v>37</v>
      </c>
      <c r="E5" s="18" t="s">
        <v>40</v>
      </c>
      <c r="G5" s="18" t="s">
        <v>59</v>
      </c>
      <c r="I5" s="18" t="s">
        <v>60</v>
      </c>
      <c r="K5" s="18" t="s">
        <v>77</v>
      </c>
      <c r="M5" t="s">
        <v>136</v>
      </c>
      <c r="O5" s="18" t="s">
        <v>137</v>
      </c>
      <c r="Q5" t="s">
        <v>138</v>
      </c>
    </row>
    <row r="6" spans="1:17" x14ac:dyDescent="0.2">
      <c r="A6" t="s">
        <v>27</v>
      </c>
      <c r="C6" s="18" t="s">
        <v>139</v>
      </c>
      <c r="E6" s="18" t="s">
        <v>140</v>
      </c>
      <c r="G6" s="18" t="s">
        <v>61</v>
      </c>
      <c r="I6" s="18" t="s">
        <v>78</v>
      </c>
      <c r="K6" s="18" t="s">
        <v>79</v>
      </c>
      <c r="M6" t="s">
        <v>46</v>
      </c>
      <c r="O6" s="18" t="s">
        <v>141</v>
      </c>
      <c r="Q6" t="s">
        <v>142</v>
      </c>
    </row>
    <row r="7" spans="1:17" x14ac:dyDescent="0.2">
      <c r="C7" s="18" t="s">
        <v>143</v>
      </c>
      <c r="G7" s="18" t="s">
        <v>144</v>
      </c>
      <c r="K7" s="20" t="s">
        <v>145</v>
      </c>
      <c r="O7" s="20" t="s">
        <v>146</v>
      </c>
      <c r="Q7" t="s">
        <v>147</v>
      </c>
    </row>
    <row r="8" spans="1:17" x14ac:dyDescent="0.2">
      <c r="O8" s="20" t="s">
        <v>88</v>
      </c>
      <c r="Q8" t="s">
        <v>39</v>
      </c>
    </row>
    <row r="9" spans="1:17" x14ac:dyDescent="0.2">
      <c r="O9" s="20" t="s">
        <v>148</v>
      </c>
      <c r="Q9" t="s">
        <v>149</v>
      </c>
    </row>
    <row r="10" spans="1:17" x14ac:dyDescent="0.2">
      <c r="O10" s="20" t="s">
        <v>150</v>
      </c>
      <c r="Q10" t="s">
        <v>151</v>
      </c>
    </row>
    <row r="11" spans="1:17" x14ac:dyDescent="0.2">
      <c r="O11" s="20" t="s">
        <v>152</v>
      </c>
      <c r="Q11" t="s">
        <v>153</v>
      </c>
    </row>
    <row r="12" spans="1:17" x14ac:dyDescent="0.2">
      <c r="Q12" t="s">
        <v>154</v>
      </c>
    </row>
    <row r="14" spans="1:17" x14ac:dyDescent="0.2">
      <c r="Q14" s="19" t="s">
        <v>155</v>
      </c>
    </row>
    <row r="15" spans="1:17" x14ac:dyDescent="0.2">
      <c r="Q15" t="s">
        <v>138</v>
      </c>
    </row>
    <row r="16" spans="1:17" x14ac:dyDescent="0.2">
      <c r="Q16" t="s">
        <v>142</v>
      </c>
    </row>
    <row r="17" spans="17:17" x14ac:dyDescent="0.2">
      <c r="Q17" t="s">
        <v>147</v>
      </c>
    </row>
    <row r="18" spans="17:17" x14ac:dyDescent="0.2">
      <c r="Q18" t="s">
        <v>39</v>
      </c>
    </row>
    <row r="19" spans="17:17" x14ac:dyDescent="0.2">
      <c r="Q19" t="s">
        <v>149</v>
      </c>
    </row>
    <row r="20" spans="17:17" x14ac:dyDescent="0.2">
      <c r="Q20" t="s">
        <v>151</v>
      </c>
    </row>
    <row r="21" spans="17:17" x14ac:dyDescent="0.2">
      <c r="Q21" t="s">
        <v>153</v>
      </c>
    </row>
    <row r="22" spans="17:17" x14ac:dyDescent="0.2">
      <c r="Q22" t="s">
        <v>154</v>
      </c>
    </row>
    <row r="23" spans="17:17" x14ac:dyDescent="0.2">
      <c r="Q23" s="18" t="s">
        <v>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A3" zoomScale="80" zoomScaleNormal="80" workbookViewId="0">
      <selection activeCell="E19" sqref="E19:P20"/>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160"/>
      <c r="C2" s="161"/>
      <c r="D2" s="162" t="s">
        <v>0</v>
      </c>
      <c r="E2" s="163"/>
      <c r="F2" s="163"/>
      <c r="G2" s="163"/>
      <c r="H2" s="163"/>
      <c r="I2" s="163"/>
      <c r="J2" s="164"/>
      <c r="K2" s="150" t="s">
        <v>1</v>
      </c>
      <c r="L2" s="177"/>
      <c r="M2" s="150" t="str">
        <f>Proyecto!K2</f>
        <v>Código: GC-F-015</v>
      </c>
      <c r="N2" s="172"/>
      <c r="O2" s="172"/>
      <c r="P2" s="151"/>
      <c r="Q2" s="69"/>
      <c r="R2" s="9"/>
      <c r="S2" s="9"/>
      <c r="T2" s="9"/>
      <c r="U2" s="12"/>
      <c r="V2" s="69"/>
      <c r="W2" s="69"/>
      <c r="X2" s="69"/>
      <c r="Y2" s="69"/>
      <c r="Z2" s="69"/>
      <c r="AA2" s="69"/>
      <c r="AB2" s="69"/>
      <c r="AC2" s="69"/>
      <c r="AD2" s="69"/>
      <c r="AE2" s="13"/>
    </row>
    <row r="3" spans="2:31" s="10" customFormat="1" ht="23.25" customHeight="1" x14ac:dyDescent="0.2">
      <c r="B3" s="156"/>
      <c r="C3" s="157"/>
      <c r="D3" s="165" t="s">
        <v>2</v>
      </c>
      <c r="E3" s="166"/>
      <c r="F3" s="166"/>
      <c r="G3" s="166"/>
      <c r="H3" s="166"/>
      <c r="I3" s="166"/>
      <c r="J3" s="167"/>
      <c r="K3" s="152" t="s">
        <v>3</v>
      </c>
      <c r="L3" s="178"/>
      <c r="M3" s="173" t="str">
        <f>Proyecto!K3</f>
        <v>Fecha: 17 de septiembre de 2014</v>
      </c>
      <c r="N3" s="174"/>
      <c r="O3" s="174"/>
      <c r="P3" s="175"/>
      <c r="Q3" s="69"/>
      <c r="R3" s="9"/>
      <c r="S3" s="9"/>
      <c r="T3" s="9"/>
      <c r="U3" s="12"/>
      <c r="V3" s="69"/>
      <c r="W3" s="69"/>
      <c r="X3" s="69"/>
      <c r="Y3" s="69"/>
      <c r="Z3" s="69"/>
      <c r="AA3" s="69"/>
      <c r="AB3" s="69"/>
      <c r="AC3" s="69"/>
      <c r="AD3" s="69"/>
      <c r="AE3" s="13"/>
    </row>
    <row r="4" spans="2:31" s="10" customFormat="1" ht="24" customHeight="1" x14ac:dyDescent="0.2">
      <c r="B4" s="156"/>
      <c r="C4" s="157"/>
      <c r="D4" s="165" t="s">
        <v>4</v>
      </c>
      <c r="E4" s="166"/>
      <c r="F4" s="166"/>
      <c r="G4" s="166"/>
      <c r="H4" s="166"/>
      <c r="I4" s="166"/>
      <c r="J4" s="167"/>
      <c r="K4" s="152" t="s">
        <v>5</v>
      </c>
      <c r="L4" s="178"/>
      <c r="M4" s="152" t="str">
        <f>Proyecto!K4</f>
        <v>Versión 001</v>
      </c>
      <c r="N4" s="176"/>
      <c r="O4" s="176"/>
      <c r="P4" s="153"/>
      <c r="Q4" s="69"/>
      <c r="R4" s="9"/>
      <c r="S4" s="69"/>
      <c r="T4" s="69"/>
      <c r="U4" s="12"/>
      <c r="V4" s="69"/>
      <c r="W4" s="69"/>
      <c r="X4" s="69"/>
      <c r="Y4" s="69"/>
      <c r="Z4" s="69"/>
      <c r="AA4" s="69"/>
      <c r="AB4" s="69"/>
      <c r="AC4" s="69"/>
      <c r="AD4" s="69"/>
      <c r="AE4" s="13"/>
    </row>
    <row r="5" spans="2:31" s="10" customFormat="1" ht="22.5" customHeight="1" thickBot="1" x14ac:dyDescent="0.25">
      <c r="B5" s="158"/>
      <c r="C5" s="159"/>
      <c r="D5" s="168" t="s">
        <v>6</v>
      </c>
      <c r="E5" s="169"/>
      <c r="F5" s="169"/>
      <c r="G5" s="169"/>
      <c r="H5" s="169"/>
      <c r="I5" s="169"/>
      <c r="J5" s="170"/>
      <c r="K5" s="154" t="s">
        <v>20</v>
      </c>
      <c r="L5" s="191"/>
      <c r="M5" s="182" t="s">
        <v>21</v>
      </c>
      <c r="N5" s="183"/>
      <c r="O5" s="183"/>
      <c r="P5" s="184"/>
      <c r="Q5" s="69"/>
      <c r="R5" s="9"/>
      <c r="S5" s="69"/>
      <c r="T5" s="69"/>
      <c r="U5" s="9"/>
      <c r="V5" s="69"/>
      <c r="W5" s="69"/>
      <c r="X5" s="69"/>
      <c r="Y5" s="69"/>
      <c r="Z5" s="69"/>
      <c r="AA5" s="69"/>
      <c r="AB5" s="69"/>
      <c r="AC5" s="69"/>
      <c r="AD5" s="69"/>
      <c r="AE5" s="13"/>
    </row>
    <row r="6" spans="2:31" ht="5.25" customHeight="1" x14ac:dyDescent="0.2">
      <c r="B6" s="23"/>
      <c r="C6" s="23"/>
      <c r="D6" s="23"/>
      <c r="E6" s="23"/>
      <c r="F6" s="23"/>
      <c r="G6" s="23"/>
      <c r="H6" s="23"/>
      <c r="I6" s="23"/>
      <c r="J6" s="23"/>
      <c r="K6" s="23"/>
      <c r="L6" s="23"/>
      <c r="M6" s="23"/>
      <c r="N6" s="23"/>
      <c r="O6" s="23"/>
      <c r="P6" s="23"/>
    </row>
    <row r="7" spans="2:31" ht="33.75" customHeight="1" x14ac:dyDescent="0.2">
      <c r="B7" s="149" t="s">
        <v>8</v>
      </c>
      <c r="C7" s="149"/>
      <c r="D7" s="185" t="str">
        <f>+Proyecto!E7</f>
        <v>Definición de las líneas jurisprudenciales de procedimientos mercantiles</v>
      </c>
      <c r="E7" s="185"/>
      <c r="F7" s="185"/>
      <c r="G7" s="185"/>
      <c r="H7" s="185"/>
      <c r="I7" s="185"/>
      <c r="J7" s="185"/>
      <c r="K7" s="185"/>
      <c r="L7" s="185"/>
      <c r="M7" s="185"/>
      <c r="N7" s="185"/>
      <c r="O7" s="185"/>
      <c r="P7" s="185"/>
      <c r="AE7" s="1"/>
    </row>
    <row r="8" spans="2:31" ht="6.75" customHeight="1" x14ac:dyDescent="0.2">
      <c r="B8" s="6"/>
      <c r="C8" s="6"/>
      <c r="D8" s="98"/>
      <c r="E8" s="98"/>
      <c r="F8" s="98"/>
      <c r="G8" s="98"/>
      <c r="H8" s="98"/>
      <c r="I8" s="98"/>
      <c r="J8" s="98"/>
      <c r="K8" s="98"/>
      <c r="L8" s="98"/>
      <c r="M8" s="98"/>
      <c r="N8" s="98"/>
      <c r="O8" s="98"/>
      <c r="P8" s="98"/>
      <c r="AE8" s="1"/>
    </row>
    <row r="9" spans="2:31" ht="39.75" customHeight="1" x14ac:dyDescent="0.2">
      <c r="B9" s="189" t="s">
        <v>22</v>
      </c>
      <c r="C9" s="190"/>
      <c r="D9" s="186" t="s">
        <v>163</v>
      </c>
      <c r="E9" s="187"/>
      <c r="F9" s="187"/>
      <c r="G9" s="187"/>
      <c r="H9" s="187"/>
      <c r="I9" s="187"/>
      <c r="J9" s="187"/>
      <c r="K9" s="187"/>
      <c r="L9" s="187"/>
      <c r="M9" s="187"/>
      <c r="N9" s="187"/>
      <c r="O9" s="187"/>
      <c r="P9" s="188"/>
      <c r="AE9" s="1"/>
    </row>
    <row r="10" spans="2:31" customFormat="1" ht="7.5" customHeight="1" x14ac:dyDescent="0.2">
      <c r="D10" s="99"/>
      <c r="E10" s="99"/>
      <c r="F10" s="99"/>
      <c r="G10" s="99"/>
      <c r="H10" s="99"/>
      <c r="I10" s="99"/>
      <c r="J10" s="99"/>
      <c r="K10" s="99"/>
      <c r="L10" s="99"/>
      <c r="M10" s="99"/>
      <c r="N10" s="99"/>
      <c r="O10" s="99"/>
      <c r="P10" s="99"/>
    </row>
    <row r="11" spans="2:31" ht="44.25" customHeight="1" x14ac:dyDescent="0.2">
      <c r="B11" s="189" t="s">
        <v>23</v>
      </c>
      <c r="C11" s="190"/>
      <c r="D11" s="186" t="s">
        <v>170</v>
      </c>
      <c r="E11" s="187"/>
      <c r="F11" s="187"/>
      <c r="G11" s="187"/>
      <c r="H11" s="187"/>
      <c r="I11" s="187"/>
      <c r="J11" s="187"/>
      <c r="K11" s="187"/>
      <c r="L11" s="187"/>
      <c r="M11" s="187"/>
      <c r="N11" s="187"/>
      <c r="O11" s="187"/>
      <c r="P11" s="188"/>
      <c r="AE11" s="1"/>
    </row>
    <row r="12" spans="2:31" s="3" customFormat="1" ht="5.25" customHeight="1" x14ac:dyDescent="0.2">
      <c r="B12" s="8"/>
      <c r="C12" s="8"/>
      <c r="D12" s="74"/>
      <c r="E12" s="74"/>
      <c r="F12" s="74"/>
      <c r="G12" s="74"/>
      <c r="H12" s="74"/>
      <c r="I12" s="74"/>
      <c r="J12" s="74"/>
      <c r="K12" s="74"/>
      <c r="L12" s="74"/>
      <c r="M12" s="74"/>
      <c r="N12" s="74"/>
      <c r="O12" s="74"/>
      <c r="P12" s="74"/>
      <c r="Q12" s="69"/>
      <c r="R12" s="9"/>
      <c r="S12" s="69"/>
      <c r="T12" s="69"/>
      <c r="U12" s="9"/>
      <c r="V12" s="69"/>
      <c r="W12" s="69"/>
      <c r="X12" s="69"/>
      <c r="Y12" s="69"/>
      <c r="Z12" s="69"/>
      <c r="AA12" s="69"/>
      <c r="AB12" s="69"/>
      <c r="AC12" s="69"/>
      <c r="AD12" s="69"/>
      <c r="AE12" s="69"/>
    </row>
    <row r="13" spans="2:31" ht="22.5" customHeight="1" x14ac:dyDescent="0.2">
      <c r="B13" s="179" t="s">
        <v>24</v>
      </c>
      <c r="C13" s="179"/>
      <c r="D13" s="70" t="s">
        <v>25</v>
      </c>
      <c r="E13" s="181" t="s">
        <v>173</v>
      </c>
      <c r="F13" s="181"/>
      <c r="G13" s="181"/>
      <c r="H13" s="181"/>
      <c r="I13" s="181"/>
      <c r="J13" s="181"/>
      <c r="K13" s="181"/>
      <c r="L13" s="181"/>
      <c r="M13" s="181"/>
      <c r="N13" s="181"/>
      <c r="O13" s="181"/>
      <c r="P13" s="181"/>
      <c r="AE13" s="1"/>
    </row>
    <row r="14" spans="2:31" s="24" customFormat="1" ht="44.25" customHeight="1" x14ac:dyDescent="0.2">
      <c r="B14" s="180"/>
      <c r="C14" s="180"/>
      <c r="D14" s="71" t="s">
        <v>26</v>
      </c>
      <c r="E14" s="181"/>
      <c r="F14" s="181"/>
      <c r="G14" s="181"/>
      <c r="H14" s="181"/>
      <c r="I14" s="181"/>
      <c r="J14" s="181"/>
      <c r="K14" s="181"/>
      <c r="L14" s="181"/>
      <c r="M14" s="181"/>
      <c r="N14" s="181"/>
      <c r="O14" s="181"/>
      <c r="P14" s="181"/>
      <c r="Q14" s="69"/>
      <c r="R14" s="9"/>
      <c r="S14" s="69"/>
      <c r="T14" s="69"/>
      <c r="U14" s="9"/>
      <c r="V14" s="69"/>
      <c r="W14" s="69"/>
      <c r="X14" s="69"/>
      <c r="Y14" s="69"/>
      <c r="Z14" s="69"/>
      <c r="AA14" s="69"/>
      <c r="AB14" s="69"/>
      <c r="AC14" s="69"/>
      <c r="AD14" s="69"/>
      <c r="AE14" s="69"/>
    </row>
    <row r="15" spans="2:31" ht="8.25" customHeight="1" x14ac:dyDescent="0.2">
      <c r="E15" s="100"/>
      <c r="F15" s="100"/>
      <c r="G15" s="100"/>
      <c r="H15" s="100"/>
      <c r="I15" s="100"/>
      <c r="J15" s="100"/>
      <c r="K15" s="100"/>
      <c r="L15" s="100"/>
      <c r="M15" s="100"/>
      <c r="N15" s="100"/>
      <c r="O15" s="100"/>
      <c r="P15" s="100"/>
    </row>
    <row r="16" spans="2:31" ht="22.5" customHeight="1" x14ac:dyDescent="0.2">
      <c r="B16" s="179" t="s">
        <v>24</v>
      </c>
      <c r="C16" s="179"/>
      <c r="D16" s="70" t="s">
        <v>25</v>
      </c>
      <c r="E16" s="181" t="s">
        <v>171</v>
      </c>
      <c r="F16" s="181"/>
      <c r="G16" s="181"/>
      <c r="H16" s="181"/>
      <c r="I16" s="181"/>
      <c r="J16" s="181"/>
      <c r="K16" s="181"/>
      <c r="L16" s="181"/>
      <c r="M16" s="181"/>
      <c r="N16" s="181"/>
      <c r="O16" s="181"/>
      <c r="P16" s="181"/>
      <c r="AE16" s="1"/>
    </row>
    <row r="17" spans="2:21" s="66" customFormat="1" ht="39.75" customHeight="1" x14ac:dyDescent="0.2">
      <c r="B17" s="180"/>
      <c r="C17" s="180"/>
      <c r="D17" s="71" t="s">
        <v>27</v>
      </c>
      <c r="E17" s="181"/>
      <c r="F17" s="181"/>
      <c r="G17" s="181"/>
      <c r="H17" s="181"/>
      <c r="I17" s="181"/>
      <c r="J17" s="181"/>
      <c r="K17" s="181"/>
      <c r="L17" s="181"/>
      <c r="M17" s="181"/>
      <c r="N17" s="181"/>
      <c r="O17" s="181"/>
      <c r="P17" s="181"/>
      <c r="Q17" s="69"/>
      <c r="R17" s="9"/>
      <c r="S17" s="69"/>
      <c r="T17" s="69"/>
      <c r="U17" s="9"/>
    </row>
    <row r="18" spans="2:21" ht="15.75" x14ac:dyDescent="0.2">
      <c r="E18" s="101"/>
      <c r="F18" s="101"/>
      <c r="G18" s="101"/>
      <c r="H18" s="101"/>
      <c r="I18" s="101"/>
      <c r="J18" s="101"/>
      <c r="K18" s="101"/>
      <c r="L18" s="101"/>
      <c r="M18" s="101"/>
      <c r="N18" s="101"/>
      <c r="O18" s="101"/>
      <c r="P18" s="101"/>
    </row>
    <row r="19" spans="2:21" ht="11.45" customHeight="1" x14ac:dyDescent="0.2">
      <c r="B19" s="179" t="s">
        <v>24</v>
      </c>
      <c r="C19" s="179"/>
      <c r="D19" s="78" t="s">
        <v>25</v>
      </c>
      <c r="E19" s="181" t="s">
        <v>172</v>
      </c>
      <c r="F19" s="181"/>
      <c r="G19" s="181"/>
      <c r="H19" s="181"/>
      <c r="I19" s="181"/>
      <c r="J19" s="181"/>
      <c r="K19" s="181"/>
      <c r="L19" s="181"/>
      <c r="M19" s="181"/>
      <c r="N19" s="181"/>
      <c r="O19" s="181"/>
      <c r="P19" s="181"/>
    </row>
    <row r="20" spans="2:21" ht="26.25" customHeight="1" x14ac:dyDescent="0.2">
      <c r="B20" s="180"/>
      <c r="C20" s="180"/>
      <c r="D20" s="79" t="s">
        <v>27</v>
      </c>
      <c r="E20" s="181"/>
      <c r="F20" s="181"/>
      <c r="G20" s="181"/>
      <c r="H20" s="181"/>
      <c r="I20" s="181"/>
      <c r="J20" s="181"/>
      <c r="K20" s="181"/>
      <c r="L20" s="181"/>
      <c r="M20" s="181"/>
      <c r="N20" s="181"/>
      <c r="O20" s="181"/>
      <c r="P20" s="181"/>
    </row>
  </sheetData>
  <mergeCells count="28">
    <mergeCell ref="B19:C20"/>
    <mergeCell ref="E19:P20"/>
    <mergeCell ref="B16:C17"/>
    <mergeCell ref="E16:P17"/>
    <mergeCell ref="M5:P5"/>
    <mergeCell ref="D7:P7"/>
    <mergeCell ref="B5:C5"/>
    <mergeCell ref="D11:P11"/>
    <mergeCell ref="D9:P9"/>
    <mergeCell ref="B7:C7"/>
    <mergeCell ref="B11:C11"/>
    <mergeCell ref="B9:C9"/>
    <mergeCell ref="E13:P14"/>
    <mergeCell ref="B13:C14"/>
    <mergeCell ref="D5:J5"/>
    <mergeCell ref="K5:L5"/>
    <mergeCell ref="B2:C2"/>
    <mergeCell ref="B3:C3"/>
    <mergeCell ref="B4:C4"/>
    <mergeCell ref="M2:P2"/>
    <mergeCell ref="M3:P3"/>
    <mergeCell ref="M4:P4"/>
    <mergeCell ref="D2:J2"/>
    <mergeCell ref="K2:L2"/>
    <mergeCell ref="D3:J3"/>
    <mergeCell ref="K3:L3"/>
    <mergeCell ref="D4:J4"/>
    <mergeCell ref="K4:L4"/>
  </mergeCells>
  <dataValidations count="1">
    <dataValidation type="whole" allowBlank="1" showInputMessage="1" showErrorMessage="1" sqref="O21:P65470 W18:AC65470 W15:AC15 G15:M15 O15:U15 Q19:U65470 G21:M65470 G18:M18 O18:U1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2"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D20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D18" sqref="D18"/>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17"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15" customFormat="1" ht="26.25" customHeight="1" thickBot="1" x14ac:dyDescent="0.25">
      <c r="B2" s="160"/>
      <c r="C2" s="161"/>
      <c r="D2" s="192" t="s">
        <v>0</v>
      </c>
      <c r="E2" s="193"/>
      <c r="F2" s="193"/>
      <c r="G2" s="193"/>
      <c r="H2" s="194"/>
      <c r="I2" s="34" t="str">
        <f>Proyecto!K2</f>
        <v>Código: GC-F-015</v>
      </c>
      <c r="J2" s="16"/>
      <c r="K2" s="16"/>
      <c r="L2" s="16"/>
      <c r="M2" s="69"/>
      <c r="N2" s="69"/>
      <c r="O2" s="69"/>
      <c r="P2" s="69"/>
      <c r="Q2" s="69"/>
      <c r="R2" s="69"/>
      <c r="S2" s="69"/>
      <c r="T2" s="13"/>
      <c r="U2" s="69"/>
      <c r="V2" s="69"/>
      <c r="W2" s="69"/>
      <c r="X2" s="69"/>
    </row>
    <row r="3" spans="2:24" s="15" customFormat="1" ht="23.25" customHeight="1" thickBot="1" x14ac:dyDescent="0.25">
      <c r="B3" s="156"/>
      <c r="C3" s="157"/>
      <c r="D3" s="192" t="s">
        <v>2</v>
      </c>
      <c r="E3" s="193"/>
      <c r="F3" s="193"/>
      <c r="G3" s="193"/>
      <c r="H3" s="194"/>
      <c r="I3" s="35" t="str">
        <f>Proyecto!K3</f>
        <v>Fecha: 17 de septiembre de 2014</v>
      </c>
      <c r="J3" s="16"/>
      <c r="K3" s="16"/>
      <c r="L3" s="16"/>
      <c r="M3" s="69"/>
      <c r="N3" s="69"/>
      <c r="O3" s="69"/>
      <c r="P3" s="69"/>
      <c r="Q3" s="69"/>
      <c r="R3" s="69"/>
      <c r="S3" s="69"/>
      <c r="T3" s="13"/>
      <c r="U3" s="69"/>
      <c r="V3" s="69"/>
      <c r="W3" s="69"/>
      <c r="X3" s="69"/>
    </row>
    <row r="4" spans="2:24" s="15" customFormat="1" ht="24" customHeight="1" thickBot="1" x14ac:dyDescent="0.25">
      <c r="B4" s="156"/>
      <c r="C4" s="157"/>
      <c r="D4" s="192" t="s">
        <v>4</v>
      </c>
      <c r="E4" s="193"/>
      <c r="F4" s="193"/>
      <c r="G4" s="193"/>
      <c r="H4" s="194"/>
      <c r="I4" s="35" t="str">
        <f>Proyecto!K4</f>
        <v>Versión 001</v>
      </c>
      <c r="J4" s="16"/>
      <c r="K4" s="16"/>
      <c r="L4" s="16"/>
      <c r="M4" s="69"/>
      <c r="N4" s="69"/>
      <c r="O4" s="69"/>
      <c r="P4" s="69"/>
      <c r="Q4" s="69"/>
      <c r="R4" s="69"/>
      <c r="S4" s="69"/>
      <c r="T4" s="13"/>
      <c r="U4" s="69"/>
      <c r="V4" s="69"/>
      <c r="W4" s="69"/>
      <c r="X4" s="69"/>
    </row>
    <row r="5" spans="2:24" s="15" customFormat="1" ht="22.5" customHeight="1" thickBot="1" x14ac:dyDescent="0.25">
      <c r="B5" s="158"/>
      <c r="C5" s="159"/>
      <c r="D5" s="195" t="s">
        <v>6</v>
      </c>
      <c r="E5" s="196"/>
      <c r="F5" s="196"/>
      <c r="G5" s="196"/>
      <c r="H5" s="197"/>
      <c r="I5" s="36" t="s">
        <v>28</v>
      </c>
      <c r="J5" s="16"/>
      <c r="K5" s="16"/>
      <c r="L5" s="16"/>
      <c r="M5" s="69"/>
      <c r="N5" s="69"/>
      <c r="O5" s="69"/>
      <c r="P5" s="69"/>
      <c r="Q5" s="69"/>
      <c r="R5" s="69"/>
      <c r="S5" s="69"/>
      <c r="T5" s="13"/>
      <c r="U5" s="69"/>
      <c r="V5" s="69"/>
      <c r="W5" s="69"/>
      <c r="X5" s="69"/>
    </row>
    <row r="6" spans="2:24" ht="5.25" customHeight="1" x14ac:dyDescent="0.2">
      <c r="B6" s="23"/>
      <c r="C6" s="23"/>
      <c r="D6" s="23"/>
      <c r="E6" s="23"/>
      <c r="F6" s="23"/>
      <c r="G6" s="23"/>
      <c r="H6" s="23"/>
      <c r="I6" s="23"/>
    </row>
    <row r="7" spans="2:24" ht="24" customHeight="1" x14ac:dyDescent="0.2">
      <c r="B7" s="149" t="s">
        <v>8</v>
      </c>
      <c r="C7" s="149"/>
      <c r="D7" s="198" t="str">
        <f>Proyecto!$E$7</f>
        <v>Definición de las líneas jurisprudenciales de procedimientos mercantiles</v>
      </c>
      <c r="E7" s="198"/>
      <c r="F7" s="198"/>
      <c r="G7" s="198"/>
      <c r="H7" s="198"/>
      <c r="I7" s="198"/>
      <c r="X7" s="1"/>
    </row>
    <row r="8" spans="2:24" s="15" customFormat="1" ht="6" customHeight="1" x14ac:dyDescent="0.2">
      <c r="B8" s="8"/>
      <c r="C8" s="8"/>
      <c r="D8" s="4"/>
      <c r="E8" s="4"/>
      <c r="F8" s="4"/>
      <c r="G8" s="4"/>
      <c r="H8" s="4"/>
      <c r="I8" s="4"/>
      <c r="J8" s="69"/>
      <c r="K8" s="69"/>
      <c r="L8" s="69"/>
      <c r="M8" s="69"/>
      <c r="N8" s="16"/>
      <c r="O8" s="69"/>
      <c r="P8" s="69"/>
      <c r="Q8" s="69"/>
      <c r="R8" s="69"/>
      <c r="S8" s="69"/>
      <c r="T8" s="69"/>
      <c r="U8" s="69"/>
      <c r="V8" s="69"/>
      <c r="W8" s="69"/>
      <c r="X8" s="69"/>
    </row>
    <row r="9" spans="2:24" ht="18.75" customHeight="1" x14ac:dyDescent="0.2">
      <c r="B9" s="202" t="s">
        <v>29</v>
      </c>
      <c r="C9" s="202"/>
      <c r="D9" s="202"/>
      <c r="E9" s="202"/>
      <c r="F9" s="202"/>
      <c r="G9" s="202"/>
      <c r="H9" s="202"/>
      <c r="I9" s="202"/>
      <c r="X9" s="1"/>
    </row>
    <row r="10" spans="2:24" ht="40.5" customHeight="1" x14ac:dyDescent="0.2">
      <c r="B10" s="199" t="s">
        <v>30</v>
      </c>
      <c r="C10" s="199"/>
      <c r="D10" s="203" t="s">
        <v>31</v>
      </c>
      <c r="E10" s="203"/>
      <c r="F10" s="203"/>
      <c r="G10" s="203"/>
      <c r="H10" s="203"/>
      <c r="I10" s="203"/>
      <c r="X10" s="1"/>
    </row>
    <row r="11" spans="2:24" ht="22.5" customHeight="1" x14ac:dyDescent="0.2">
      <c r="B11" s="199" t="s">
        <v>25</v>
      </c>
      <c r="C11" s="199"/>
      <c r="D11" s="199" t="s">
        <v>32</v>
      </c>
      <c r="E11" s="199"/>
      <c r="F11" s="70" t="s">
        <v>33</v>
      </c>
      <c r="G11" s="70" t="s">
        <v>34</v>
      </c>
      <c r="H11" s="70" t="s">
        <v>35</v>
      </c>
      <c r="I11" s="70" t="s">
        <v>36</v>
      </c>
      <c r="X11" s="1"/>
    </row>
    <row r="12" spans="2:24" ht="91.5" customHeight="1" x14ac:dyDescent="0.2">
      <c r="B12" s="201" t="s">
        <v>37</v>
      </c>
      <c r="C12" s="201"/>
      <c r="D12" s="201" t="s">
        <v>38</v>
      </c>
      <c r="E12" s="201"/>
      <c r="F12" s="102">
        <v>1</v>
      </c>
      <c r="G12" s="103" t="s">
        <v>39</v>
      </c>
      <c r="H12" s="103" t="s">
        <v>40</v>
      </c>
      <c r="I12" s="103" t="s">
        <v>41</v>
      </c>
      <c r="X12" s="1"/>
    </row>
    <row r="13" spans="2:24" ht="22.5" customHeight="1" x14ac:dyDescent="0.2">
      <c r="B13" s="199" t="s">
        <v>42</v>
      </c>
      <c r="C13" s="199"/>
      <c r="D13" s="200" t="s">
        <v>43</v>
      </c>
      <c r="E13" s="200"/>
      <c r="F13" s="200"/>
      <c r="G13" s="200"/>
      <c r="H13" s="200"/>
      <c r="I13" s="200"/>
      <c r="X13" s="1"/>
    </row>
  </sheetData>
  <mergeCells count="19">
    <mergeCell ref="B7:C7"/>
    <mergeCell ref="D7:I7"/>
    <mergeCell ref="B13:C13"/>
    <mergeCell ref="D13:I13"/>
    <mergeCell ref="B12:C12"/>
    <mergeCell ref="D12:E12"/>
    <mergeCell ref="B9:I9"/>
    <mergeCell ref="B11:C11"/>
    <mergeCell ref="D11:E11"/>
    <mergeCell ref="B10:C10"/>
    <mergeCell ref="D10:I10"/>
    <mergeCell ref="D2:H2"/>
    <mergeCell ref="D3:H3"/>
    <mergeCell ref="D4:H4"/>
    <mergeCell ref="D5:H5"/>
    <mergeCell ref="B2:C2"/>
    <mergeCell ref="B4:C4"/>
    <mergeCell ref="B5:C5"/>
    <mergeCell ref="B3:C3"/>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4"/>
  <sheetViews>
    <sheetView showGridLines="0" zoomScale="110" zoomScaleNormal="110" workbookViewId="0">
      <selection activeCell="C5" sqref="C5:F5"/>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5" customWidth="1"/>
    <col min="9" max="9" width="1" style="1" customWidth="1"/>
    <col min="10" max="10" width="1.42578125" style="1" customWidth="1"/>
    <col min="11" max="11" width="1.140625" style="5"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48" customFormat="1" ht="26.25" customHeight="1" thickBot="1" x14ac:dyDescent="0.25">
      <c r="B2" s="43"/>
      <c r="C2" s="214" t="s">
        <v>0</v>
      </c>
      <c r="D2" s="215"/>
      <c r="E2" s="215"/>
      <c r="F2" s="215"/>
      <c r="G2" s="204" t="str">
        <f>Proyecto!K2</f>
        <v>Código: GC-F-015</v>
      </c>
      <c r="H2" s="205"/>
      <c r="I2" s="205"/>
      <c r="J2" s="205"/>
      <c r="K2" s="205"/>
      <c r="L2" s="206"/>
      <c r="U2" s="13"/>
    </row>
    <row r="3" spans="1:21" s="148" customFormat="1" ht="23.25" customHeight="1" thickBot="1" x14ac:dyDescent="0.25">
      <c r="B3" s="45"/>
      <c r="C3" s="214" t="s">
        <v>2</v>
      </c>
      <c r="D3" s="215"/>
      <c r="E3" s="215"/>
      <c r="F3" s="215"/>
      <c r="G3" s="207" t="str">
        <f>Proyecto!K3</f>
        <v>Fecha: 17 de septiembre de 2014</v>
      </c>
      <c r="H3" s="208"/>
      <c r="I3" s="208"/>
      <c r="J3" s="208"/>
      <c r="K3" s="208"/>
      <c r="L3" s="209"/>
      <c r="U3" s="13"/>
    </row>
    <row r="4" spans="1:21" s="148" customFormat="1" ht="24" customHeight="1" thickBot="1" x14ac:dyDescent="0.25">
      <c r="B4" s="45"/>
      <c r="C4" s="214" t="s">
        <v>4</v>
      </c>
      <c r="D4" s="215"/>
      <c r="E4" s="215"/>
      <c r="F4" s="215"/>
      <c r="G4" s="210" t="str">
        <f>Proyecto!K4</f>
        <v>Versión 001</v>
      </c>
      <c r="H4" s="211"/>
      <c r="I4" s="211"/>
      <c r="J4" s="211"/>
      <c r="K4" s="211"/>
      <c r="L4" s="212"/>
      <c r="U4" s="13"/>
    </row>
    <row r="5" spans="1:21" s="148" customFormat="1" ht="22.5" customHeight="1" thickBot="1" x14ac:dyDescent="0.25">
      <c r="B5" s="47"/>
      <c r="C5" s="214" t="s">
        <v>6</v>
      </c>
      <c r="D5" s="215"/>
      <c r="E5" s="215"/>
      <c r="F5" s="215"/>
      <c r="G5" s="207" t="s">
        <v>44</v>
      </c>
      <c r="H5" s="208"/>
      <c r="I5" s="208"/>
      <c r="J5" s="208"/>
      <c r="K5" s="208"/>
      <c r="L5" s="209"/>
      <c r="U5" s="13"/>
    </row>
    <row r="6" spans="1:21" ht="5.25" customHeight="1" x14ac:dyDescent="0.2">
      <c r="A6" s="5" t="str">
        <f>Proyecto!$E$7</f>
        <v>Definición de las líneas jurisprudenciales de procedimientos mercantiles</v>
      </c>
      <c r="B6" s="23"/>
      <c r="C6" s="23"/>
      <c r="D6" s="23"/>
      <c r="E6" s="23"/>
      <c r="F6" s="23"/>
    </row>
    <row r="7" spans="1:21" ht="29.25" customHeight="1" x14ac:dyDescent="0.2">
      <c r="B7" s="147" t="s">
        <v>8</v>
      </c>
      <c r="C7" s="213" t="str">
        <f>Proyecto!$E$7</f>
        <v>Definición de las líneas jurisprudenciales de procedimientos mercantiles</v>
      </c>
      <c r="D7" s="213"/>
      <c r="E7" s="213"/>
      <c r="F7" s="213"/>
      <c r="U7" s="1"/>
    </row>
    <row r="8" spans="1:21" x14ac:dyDescent="0.2">
      <c r="B8" s="148"/>
    </row>
    <row r="10" spans="1:21" ht="18" customHeight="1" x14ac:dyDescent="0.2">
      <c r="B10" s="147" t="s">
        <v>45</v>
      </c>
      <c r="C10" s="131" t="s">
        <v>46</v>
      </c>
    </row>
    <row r="11" spans="1:21" ht="6" customHeight="1" x14ac:dyDescent="0.2">
      <c r="C11" s="105"/>
    </row>
    <row r="12" spans="1:21" ht="18" customHeight="1" x14ac:dyDescent="0.2">
      <c r="B12" s="147" t="s">
        <v>47</v>
      </c>
      <c r="C12" s="104" t="s">
        <v>247</v>
      </c>
    </row>
    <row r="13" spans="1:21" ht="6" customHeight="1" x14ac:dyDescent="0.2">
      <c r="C13" s="105"/>
    </row>
    <row r="14" spans="1:21" ht="18" customHeight="1" x14ac:dyDescent="0.2">
      <c r="B14" s="147" t="s">
        <v>48</v>
      </c>
      <c r="C14" s="106"/>
    </row>
    <row r="15" spans="1:21" ht="6" customHeight="1" x14ac:dyDescent="0.2">
      <c r="C15" s="105"/>
    </row>
    <row r="16" spans="1:21" ht="18" customHeight="1" x14ac:dyDescent="0.2">
      <c r="B16" s="147" t="s">
        <v>49</v>
      </c>
      <c r="C16" s="107">
        <v>41760000</v>
      </c>
    </row>
    <row r="17" spans="2:3" ht="6" customHeight="1" x14ac:dyDescent="0.2">
      <c r="C17" s="105"/>
    </row>
    <row r="18" spans="2:3" ht="18" customHeight="1" x14ac:dyDescent="0.2">
      <c r="B18" s="147" t="s">
        <v>50</v>
      </c>
      <c r="C18" s="108">
        <v>41760000</v>
      </c>
    </row>
    <row r="19" spans="2:3" ht="6" customHeight="1" x14ac:dyDescent="0.2">
      <c r="C19" s="105"/>
    </row>
    <row r="20" spans="2:3" ht="18" customHeight="1" x14ac:dyDescent="0.2">
      <c r="B20" s="147" t="s">
        <v>51</v>
      </c>
      <c r="C20" s="108">
        <v>41760000</v>
      </c>
    </row>
    <row r="21" spans="2:3" ht="12.75" x14ac:dyDescent="0.2">
      <c r="C21" s="105"/>
    </row>
    <row r="24" spans="2:3" x14ac:dyDescent="0.2">
      <c r="C24" s="85"/>
    </row>
  </sheetData>
  <sheetProtection algorithmName="SHA-512" hashValue="90JQZo89GnXAiVtu2KcQnq23dDoCSVE1Z5Yz7IhFNMXuVZ/7EbO3R8qx9iZD+Xjaud6aHXDtKjB487yA4d+pXQ==" saltValue="xccUptVJSOb7pifp13Jaag==" spinCount="100000" sheet="1" objects="1" scenarios="1"/>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5"/>
  <sheetViews>
    <sheetView showGridLines="0" zoomScale="90" zoomScaleNormal="90" workbookViewId="0">
      <selection activeCell="D14" sqref="D14"/>
    </sheetView>
  </sheetViews>
  <sheetFormatPr baseColWidth="10" defaultColWidth="11.42578125" defaultRowHeight="12" x14ac:dyDescent="0.2"/>
  <cols>
    <col min="1" max="1" width="2.42578125" style="1" customWidth="1"/>
    <col min="2" max="2" width="34.28515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5" customWidth="1"/>
    <col min="10" max="10" width="1" style="1" customWidth="1"/>
    <col min="11" max="11" width="1.42578125" style="1" customWidth="1"/>
    <col min="12" max="12" width="1.140625" style="5"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0" customFormat="1" ht="26.25" customHeight="1" thickBot="1" x14ac:dyDescent="0.25">
      <c r="B2" s="37"/>
      <c r="C2" s="195" t="s">
        <v>0</v>
      </c>
      <c r="D2" s="196"/>
      <c r="E2" s="196"/>
      <c r="F2" s="197"/>
      <c r="G2" s="34" t="str">
        <f>Proyecto!K2</f>
        <v>Código: GC-F-015</v>
      </c>
      <c r="H2" s="9"/>
      <c r="I2" s="9"/>
      <c r="J2" s="12"/>
      <c r="K2" s="69"/>
      <c r="L2" s="69"/>
      <c r="M2" s="69"/>
      <c r="N2" s="69"/>
      <c r="O2" s="69"/>
      <c r="P2" s="69"/>
      <c r="Q2" s="69"/>
      <c r="R2" s="69"/>
      <c r="S2" s="69"/>
      <c r="T2" s="13"/>
      <c r="U2" s="69"/>
      <c r="V2" s="69"/>
    </row>
    <row r="3" spans="2:22" s="10" customFormat="1" ht="23.25" customHeight="1" thickBot="1" x14ac:dyDescent="0.25">
      <c r="B3" s="38"/>
      <c r="C3" s="195" t="s">
        <v>2</v>
      </c>
      <c r="D3" s="196"/>
      <c r="E3" s="196"/>
      <c r="F3" s="197"/>
      <c r="G3" s="35" t="str">
        <f>Proyecto!K3</f>
        <v>Fecha: 17 de septiembre de 2014</v>
      </c>
      <c r="H3" s="9"/>
      <c r="I3" s="9"/>
      <c r="J3" s="12"/>
      <c r="K3" s="69"/>
      <c r="L3" s="69"/>
      <c r="M3" s="69"/>
      <c r="N3" s="69"/>
      <c r="O3" s="69"/>
      <c r="P3" s="69"/>
      <c r="Q3" s="69"/>
      <c r="R3" s="69"/>
      <c r="S3" s="69"/>
      <c r="T3" s="13"/>
      <c r="U3" s="69"/>
      <c r="V3" s="69"/>
    </row>
    <row r="4" spans="2:22" s="10" customFormat="1" ht="24" customHeight="1" thickBot="1" x14ac:dyDescent="0.25">
      <c r="B4" s="38"/>
      <c r="C4" s="195" t="s">
        <v>4</v>
      </c>
      <c r="D4" s="196"/>
      <c r="E4" s="196"/>
      <c r="F4" s="197"/>
      <c r="G4" s="35" t="str">
        <f>Proyecto!K4</f>
        <v>Versión 001</v>
      </c>
      <c r="H4" s="69"/>
      <c r="I4" s="69"/>
      <c r="J4" s="12"/>
      <c r="K4" s="69"/>
      <c r="L4" s="69"/>
      <c r="M4" s="69"/>
      <c r="N4" s="69"/>
      <c r="O4" s="69"/>
      <c r="P4" s="69"/>
      <c r="Q4" s="69"/>
      <c r="R4" s="69"/>
      <c r="S4" s="69"/>
      <c r="T4" s="13"/>
      <c r="U4" s="69"/>
      <c r="V4" s="69"/>
    </row>
    <row r="5" spans="2:22" s="10" customFormat="1" ht="22.5" customHeight="1" thickBot="1" x14ac:dyDescent="0.25">
      <c r="B5" s="39"/>
      <c r="C5" s="195" t="s">
        <v>6</v>
      </c>
      <c r="D5" s="196"/>
      <c r="E5" s="196"/>
      <c r="F5" s="197"/>
      <c r="G5" s="36" t="s">
        <v>52</v>
      </c>
      <c r="H5" s="69"/>
      <c r="I5" s="69"/>
      <c r="J5" s="9"/>
      <c r="K5" s="69"/>
      <c r="L5" s="69"/>
      <c r="M5" s="69"/>
      <c r="N5" s="69"/>
      <c r="O5" s="69"/>
      <c r="P5" s="69"/>
      <c r="Q5" s="69"/>
      <c r="R5" s="69"/>
      <c r="S5" s="69"/>
      <c r="T5" s="13"/>
      <c r="U5" s="69"/>
      <c r="V5" s="69"/>
    </row>
    <row r="6" spans="2:22" ht="5.25" customHeight="1" x14ac:dyDescent="0.2">
      <c r="B6" s="23"/>
      <c r="C6" s="23"/>
      <c r="D6" s="23"/>
      <c r="E6" s="23"/>
      <c r="F6" s="23"/>
      <c r="G6" s="23"/>
    </row>
    <row r="7" spans="2:22" ht="29.25" customHeight="1" x14ac:dyDescent="0.2">
      <c r="B7" s="68" t="s">
        <v>8</v>
      </c>
      <c r="C7" s="198" t="str">
        <f>Proyecto!$E$7</f>
        <v>Definición de las líneas jurisprudenciales de procedimientos mercantiles</v>
      </c>
      <c r="D7" s="198"/>
      <c r="E7" s="198"/>
      <c r="F7" s="198"/>
      <c r="G7" s="198"/>
      <c r="V7" s="1"/>
    </row>
    <row r="9" spans="2:22" ht="18" customHeight="1" x14ac:dyDescent="0.2">
      <c r="B9" s="202" t="s">
        <v>53</v>
      </c>
      <c r="C9" s="202"/>
      <c r="D9" s="202"/>
      <c r="E9" s="202"/>
      <c r="F9" s="202"/>
      <c r="G9" s="202"/>
    </row>
    <row r="10" spans="2:22" customFormat="1" ht="15" customHeight="1" x14ac:dyDescent="0.2"/>
    <row r="11" spans="2:22" ht="27.75" customHeight="1" x14ac:dyDescent="0.2">
      <c r="B11" s="70" t="s">
        <v>54</v>
      </c>
      <c r="C11" s="70" t="s">
        <v>55</v>
      </c>
      <c r="D11" s="70" t="s">
        <v>56</v>
      </c>
      <c r="E11" s="70" t="s">
        <v>57</v>
      </c>
      <c r="F11" s="202" t="s">
        <v>58</v>
      </c>
      <c r="G11" s="202"/>
    </row>
    <row r="12" spans="2:22" s="112" customFormat="1" ht="77.25" customHeight="1" x14ac:dyDescent="0.25">
      <c r="B12" s="109" t="s">
        <v>59</v>
      </c>
      <c r="C12" s="109" t="s">
        <v>167</v>
      </c>
      <c r="D12" s="128" t="s">
        <v>158</v>
      </c>
      <c r="E12" s="109" t="s">
        <v>60</v>
      </c>
      <c r="F12" s="217" t="s">
        <v>175</v>
      </c>
      <c r="G12" s="217"/>
      <c r="I12" s="113"/>
      <c r="L12" s="113"/>
      <c r="V12" s="114"/>
    </row>
    <row r="13" spans="2:22" s="112" customFormat="1" ht="159.75" customHeight="1" x14ac:dyDescent="0.25">
      <c r="B13" s="109" t="s">
        <v>61</v>
      </c>
      <c r="C13" s="109" t="s">
        <v>174</v>
      </c>
      <c r="D13" s="128" t="s">
        <v>159</v>
      </c>
      <c r="E13" s="109" t="s">
        <v>60</v>
      </c>
      <c r="F13" s="216" t="s">
        <v>176</v>
      </c>
      <c r="G13" s="216"/>
      <c r="I13" s="113"/>
      <c r="L13" s="113"/>
      <c r="V13" s="114"/>
    </row>
    <row r="14" spans="2:22" s="112" customFormat="1" ht="75.75" customHeight="1" x14ac:dyDescent="0.25">
      <c r="B14" s="109" t="s">
        <v>62</v>
      </c>
      <c r="C14" s="117" t="s">
        <v>215</v>
      </c>
      <c r="D14" s="128" t="s">
        <v>161</v>
      </c>
      <c r="E14" s="109" t="s">
        <v>60</v>
      </c>
      <c r="F14" s="216" t="s">
        <v>177</v>
      </c>
      <c r="G14" s="216"/>
      <c r="I14" s="113"/>
      <c r="L14" s="113"/>
      <c r="V14" s="114"/>
    </row>
    <row r="15" spans="2:22" s="112" customFormat="1" ht="72.75" customHeight="1" x14ac:dyDescent="0.25">
      <c r="B15" s="109" t="s">
        <v>157</v>
      </c>
      <c r="C15" s="110" t="s">
        <v>164</v>
      </c>
      <c r="D15" s="128" t="s">
        <v>160</v>
      </c>
      <c r="E15" s="109" t="s">
        <v>60</v>
      </c>
      <c r="F15" s="216" t="s">
        <v>178</v>
      </c>
      <c r="G15" s="216"/>
      <c r="I15" s="113"/>
      <c r="L15" s="113"/>
      <c r="V15" s="114"/>
    </row>
  </sheetData>
  <mergeCells count="11">
    <mergeCell ref="F15:G15"/>
    <mergeCell ref="C2:F2"/>
    <mergeCell ref="C3:F3"/>
    <mergeCell ref="C4:F4"/>
    <mergeCell ref="C5:F5"/>
    <mergeCell ref="F11:G11"/>
    <mergeCell ref="C7:G7"/>
    <mergeCell ref="B9:G9"/>
    <mergeCell ref="F12:G12"/>
    <mergeCell ref="F13:G13"/>
    <mergeCell ref="F14:G14"/>
  </mergeCells>
  <dataValidations count="1">
    <dataValidation type="whole" allowBlank="1" showInputMessage="1" showErrorMessage="1" sqref="E8:G8 N8:T65484 H8:L65484 E16:G6548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7"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B12:B14</xm:sqref>
        </x14:dataValidation>
        <x14:dataValidation type="list" allowBlank="1" showInputMessage="1" showErrorMessage="1">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H24"/>
  <sheetViews>
    <sheetView zoomScale="80" zoomScaleNormal="80" workbookViewId="0">
      <selection activeCell="E21" sqref="E21"/>
    </sheetView>
  </sheetViews>
  <sheetFormatPr baseColWidth="10" defaultColWidth="11.42578125" defaultRowHeight="12.75" x14ac:dyDescent="0.2"/>
  <cols>
    <col min="1" max="1" width="5" style="40" customWidth="1"/>
    <col min="2" max="2" width="38.28515625" style="40" customWidth="1"/>
    <col min="3" max="3" width="25" style="40" customWidth="1"/>
    <col min="4" max="4" width="11.42578125" style="40"/>
    <col min="5" max="5" width="40.42578125" style="40" customWidth="1"/>
    <col min="6" max="6" width="20.7109375" style="40" customWidth="1"/>
    <col min="7" max="7" width="25.42578125" style="40" customWidth="1"/>
    <col min="8" max="8" width="15" style="40" customWidth="1"/>
    <col min="9" max="16384" width="11.42578125" style="40"/>
  </cols>
  <sheetData>
    <row r="1" spans="2:8" ht="13.5" thickBot="1" x14ac:dyDescent="0.25"/>
    <row r="2" spans="2:8" ht="18" customHeight="1" thickBot="1" x14ac:dyDescent="0.25">
      <c r="B2" s="43"/>
      <c r="C2" s="214" t="s">
        <v>0</v>
      </c>
      <c r="D2" s="215"/>
      <c r="E2" s="215"/>
      <c r="F2" s="215"/>
      <c r="G2" s="204" t="str">
        <f>Proyecto!K2</f>
        <v>Código: GC-F-015</v>
      </c>
      <c r="H2" s="206"/>
    </row>
    <row r="3" spans="2:8" ht="19.5" customHeight="1" thickBot="1" x14ac:dyDescent="0.25">
      <c r="B3" s="45"/>
      <c r="C3" s="214" t="s">
        <v>2</v>
      </c>
      <c r="D3" s="215"/>
      <c r="E3" s="215"/>
      <c r="F3" s="215"/>
      <c r="G3" s="207" t="str">
        <f>Proyecto!K3</f>
        <v>Fecha: 17 de septiembre de 2014</v>
      </c>
      <c r="H3" s="209"/>
    </row>
    <row r="4" spans="2:8" ht="19.5" customHeight="1" thickBot="1" x14ac:dyDescent="0.25">
      <c r="B4" s="45"/>
      <c r="C4" s="214" t="s">
        <v>4</v>
      </c>
      <c r="D4" s="215"/>
      <c r="E4" s="215"/>
      <c r="F4" s="215"/>
      <c r="G4" s="210" t="str">
        <f>Proyecto!K4</f>
        <v>Versión 001</v>
      </c>
      <c r="H4" s="212"/>
    </row>
    <row r="5" spans="2:8" ht="21.75" customHeight="1" thickBot="1" x14ac:dyDescent="0.25">
      <c r="B5" s="47"/>
      <c r="C5" s="214" t="s">
        <v>6</v>
      </c>
      <c r="D5" s="215"/>
      <c r="E5" s="215"/>
      <c r="F5" s="215"/>
      <c r="G5" s="207" t="s">
        <v>63</v>
      </c>
      <c r="H5" s="209"/>
    </row>
    <row r="6" spans="2:8" ht="21" customHeight="1" x14ac:dyDescent="0.2"/>
    <row r="7" spans="2:8" ht="22.5" customHeight="1" x14ac:dyDescent="0.2">
      <c r="B7" s="218" t="s">
        <v>64</v>
      </c>
      <c r="C7" s="219"/>
      <c r="D7" s="219"/>
      <c r="E7" s="219"/>
      <c r="F7" s="219"/>
      <c r="G7" s="219"/>
      <c r="H7" s="219"/>
    </row>
    <row r="8" spans="2:8" ht="84" customHeight="1" x14ac:dyDescent="0.2">
      <c r="B8" s="220" t="s">
        <v>65</v>
      </c>
      <c r="C8" s="221"/>
      <c r="D8" s="221"/>
      <c r="E8" s="221"/>
      <c r="F8" s="221"/>
      <c r="G8" s="221"/>
      <c r="H8" s="221"/>
    </row>
    <row r="9" spans="2:8" x14ac:dyDescent="0.2">
      <c r="B9" s="41"/>
    </row>
    <row r="11" spans="2:8" ht="22.5" customHeight="1" x14ac:dyDescent="0.2">
      <c r="B11" s="222" t="s">
        <v>66</v>
      </c>
      <c r="C11" s="223"/>
      <c r="E11" s="218" t="s">
        <v>67</v>
      </c>
      <c r="F11" s="219"/>
      <c r="G11" s="219"/>
      <c r="H11" s="219"/>
    </row>
    <row r="13" spans="2:8" ht="20.25" customHeight="1" x14ac:dyDescent="0.2">
      <c r="B13" s="21" t="s">
        <v>55</v>
      </c>
      <c r="C13" s="21" t="s">
        <v>54</v>
      </c>
      <c r="D13" s="42"/>
      <c r="E13" s="21" t="s">
        <v>55</v>
      </c>
      <c r="F13" s="21" t="s">
        <v>54</v>
      </c>
      <c r="G13" s="21" t="s">
        <v>68</v>
      </c>
      <c r="H13" s="21" t="s">
        <v>69</v>
      </c>
    </row>
    <row r="14" spans="2:8" s="60" customFormat="1" ht="51.75" customHeight="1" x14ac:dyDescent="0.2">
      <c r="B14" s="132" t="str">
        <f>+'Recursos Humanos'!C12</f>
        <v>Superintendente Delegado de Procedimientos Mercantiles</v>
      </c>
      <c r="C14" s="132" t="s">
        <v>59</v>
      </c>
      <c r="E14" s="116" t="s">
        <v>156</v>
      </c>
      <c r="F14" s="117" t="s">
        <v>70</v>
      </c>
      <c r="G14" s="118"/>
      <c r="H14" s="117"/>
    </row>
    <row r="15" spans="2:8" s="60" customFormat="1" ht="49.5" customHeight="1" x14ac:dyDescent="0.2">
      <c r="B15" s="132" t="str">
        <f>+'Recursos Humanos'!C13</f>
        <v>Profesional Especializado de la Delegatura</v>
      </c>
      <c r="C15" s="132" t="s">
        <v>61</v>
      </c>
      <c r="E15" s="62"/>
      <c r="F15" s="63"/>
      <c r="G15" s="63"/>
      <c r="H15" s="63"/>
    </row>
    <row r="16" spans="2:8" s="60" customFormat="1" ht="45" customHeight="1" x14ac:dyDescent="0.2">
      <c r="B16" s="133" t="str">
        <f>+'Recursos Humanos'!C14</f>
        <v>Director de Jurisdicción Societaria</v>
      </c>
      <c r="C16" s="132" t="s">
        <v>144</v>
      </c>
      <c r="E16" s="64"/>
      <c r="F16" s="65"/>
      <c r="G16" s="65"/>
      <c r="H16" s="65"/>
    </row>
    <row r="17" spans="2:8" s="60" customFormat="1" ht="60.75" customHeight="1" x14ac:dyDescent="0.2">
      <c r="B17" s="132" t="str">
        <f>+'Recursos Humanos'!C15</f>
        <v>Profesional asignado por la DTIC (para cargue de la información en el repositorio)</v>
      </c>
      <c r="C17" s="132" t="s">
        <v>157</v>
      </c>
      <c r="E17" s="64"/>
      <c r="F17" s="65"/>
      <c r="G17" s="65"/>
      <c r="H17" s="65"/>
    </row>
    <row r="18" spans="2:8" s="60" customFormat="1" ht="23.1" customHeight="1" x14ac:dyDescent="0.2">
      <c r="B18" s="81"/>
      <c r="C18" s="77"/>
      <c r="E18" s="64"/>
      <c r="F18" s="65"/>
      <c r="G18" s="65"/>
      <c r="H18" s="65"/>
    </row>
    <row r="19" spans="2:8" ht="23.1" customHeight="1" x14ac:dyDescent="0.2">
      <c r="B19" s="92"/>
      <c r="C19" s="91"/>
    </row>
    <row r="20" spans="2:8" ht="23.1" customHeight="1" x14ac:dyDescent="0.2">
      <c r="B20" s="96"/>
      <c r="C20" s="95"/>
    </row>
    <row r="21" spans="2:8" ht="23.1" customHeight="1" x14ac:dyDescent="0.2">
      <c r="B21" s="84"/>
      <c r="C21" s="84"/>
    </row>
    <row r="22" spans="2:8" ht="23.1" customHeight="1" x14ac:dyDescent="0.2">
      <c r="B22" s="86"/>
      <c r="C22" s="86"/>
    </row>
    <row r="23" spans="2:8" ht="23.1" customHeight="1" x14ac:dyDescent="0.2">
      <c r="B23" s="86"/>
      <c r="C23" s="86"/>
    </row>
    <row r="24" spans="2:8" ht="23.1" customHeight="1" x14ac:dyDescent="0.2">
      <c r="B24" s="86"/>
      <c r="C24" s="86"/>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82"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tocar'!$G$5:$G$7</xm:f>
          </x14:formula1>
          <xm:sqref>C14:C16 C18:C20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8"/>
  <sheetViews>
    <sheetView showGridLines="0" topLeftCell="A9" zoomScale="80" zoomScaleNormal="80" workbookViewId="0">
      <selection activeCell="B20" sqref="B20:C20"/>
    </sheetView>
  </sheetViews>
  <sheetFormatPr baseColWidth="10" defaultColWidth="11.42578125" defaultRowHeight="12" x14ac:dyDescent="0.2"/>
  <cols>
    <col min="1" max="1" width="2.42578125" style="1" customWidth="1"/>
    <col min="2" max="2" width="14.42578125" style="1" customWidth="1"/>
    <col min="3" max="3" width="30.7109375" style="1" customWidth="1"/>
    <col min="4" max="4" width="33" style="1" customWidth="1"/>
    <col min="5" max="5" width="23.140625" style="1" customWidth="1"/>
    <col min="6" max="6" width="41.42578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241"/>
      <c r="C2" s="242"/>
      <c r="D2" s="232" t="s">
        <v>0</v>
      </c>
      <c r="E2" s="233"/>
      <c r="F2" s="233"/>
      <c r="G2" s="234"/>
      <c r="H2" s="44" t="str">
        <f>Proyecto!K2</f>
        <v>Código: GC-F-015</v>
      </c>
      <c r="I2" s="69"/>
      <c r="J2" s="69"/>
      <c r="K2" s="69"/>
      <c r="L2" s="69"/>
      <c r="M2" s="69"/>
      <c r="N2" s="69"/>
      <c r="O2" s="69"/>
      <c r="P2" s="13"/>
    </row>
    <row r="3" spans="2:16" s="10" customFormat="1" ht="23.25" customHeight="1" thickBot="1" x14ac:dyDescent="0.25">
      <c r="B3" s="243"/>
      <c r="C3" s="231"/>
      <c r="D3" s="235" t="s">
        <v>2</v>
      </c>
      <c r="E3" s="236"/>
      <c r="F3" s="236"/>
      <c r="G3" s="237"/>
      <c r="H3" s="48" t="str">
        <f>Proyecto!K3</f>
        <v>Fecha: 17 de septiembre de 2014</v>
      </c>
      <c r="I3" s="69"/>
      <c r="J3" s="69"/>
      <c r="K3" s="69"/>
      <c r="L3" s="69"/>
      <c r="M3" s="69"/>
      <c r="N3" s="69"/>
      <c r="O3" s="69"/>
      <c r="P3" s="13"/>
    </row>
    <row r="4" spans="2:16" s="10" customFormat="1" ht="24" customHeight="1" thickBot="1" x14ac:dyDescent="0.25">
      <c r="B4" s="243"/>
      <c r="C4" s="231"/>
      <c r="D4" s="238" t="s">
        <v>4</v>
      </c>
      <c r="E4" s="239"/>
      <c r="F4" s="239"/>
      <c r="G4" s="240"/>
      <c r="H4" s="46" t="str">
        <f>Proyecto!K4</f>
        <v>Versión 001</v>
      </c>
      <c r="I4" s="69"/>
      <c r="J4" s="69"/>
      <c r="K4" s="69"/>
      <c r="L4" s="69"/>
      <c r="M4" s="69"/>
      <c r="N4" s="69"/>
      <c r="O4" s="69"/>
      <c r="P4" s="13"/>
    </row>
    <row r="5" spans="2:16" s="10" customFormat="1" ht="22.5" customHeight="1" thickBot="1" x14ac:dyDescent="0.25">
      <c r="B5" s="244"/>
      <c r="C5" s="245"/>
      <c r="D5" s="235" t="s">
        <v>6</v>
      </c>
      <c r="E5" s="236"/>
      <c r="F5" s="236"/>
      <c r="G5" s="237"/>
      <c r="H5" s="48" t="s">
        <v>71</v>
      </c>
      <c r="I5" s="69"/>
      <c r="J5" s="69"/>
      <c r="K5" s="69"/>
      <c r="L5" s="69"/>
      <c r="M5" s="69"/>
      <c r="N5" s="69"/>
      <c r="O5" s="69"/>
      <c r="P5" s="13"/>
    </row>
    <row r="6" spans="2:16" ht="5.25" customHeight="1" x14ac:dyDescent="0.2">
      <c r="B6" s="23"/>
      <c r="C6" s="23"/>
      <c r="D6" s="23"/>
      <c r="E6" s="23"/>
      <c r="F6" s="23"/>
      <c r="G6" s="23"/>
      <c r="H6" s="23"/>
    </row>
    <row r="7" spans="2:16" ht="29.25" customHeight="1" x14ac:dyDescent="0.2">
      <c r="B7" s="149" t="s">
        <v>8</v>
      </c>
      <c r="C7" s="149"/>
      <c r="D7" s="224" t="str">
        <f>Proyecto!$E$7</f>
        <v>Definición de las líneas jurisprudenciales de procedimientos mercantiles</v>
      </c>
      <c r="E7" s="224"/>
      <c r="F7" s="224"/>
      <c r="G7" s="224"/>
      <c r="H7" s="224"/>
      <c r="P7" s="1"/>
    </row>
    <row r="8" spans="2:16" customFormat="1" ht="19.5" customHeight="1" x14ac:dyDescent="0.2"/>
    <row r="9" spans="2:16" ht="30" customHeight="1" x14ac:dyDescent="0.2">
      <c r="B9" s="225" t="s">
        <v>14</v>
      </c>
      <c r="C9" s="226"/>
      <c r="D9" s="226"/>
      <c r="E9" s="226"/>
      <c r="F9" s="226"/>
      <c r="G9" s="226"/>
      <c r="H9" s="226"/>
    </row>
    <row r="10" spans="2:16" ht="9.75" customHeight="1" x14ac:dyDescent="0.2">
      <c r="B10" s="231"/>
      <c r="C10" s="231"/>
      <c r="D10" s="231"/>
      <c r="E10" s="231"/>
      <c r="F10" s="231"/>
      <c r="G10" s="231"/>
      <c r="H10" s="231"/>
      <c r="P10" s="1"/>
    </row>
    <row r="11" spans="2:16" ht="25.5" customHeight="1" x14ac:dyDescent="0.2">
      <c r="B11" s="199" t="s">
        <v>55</v>
      </c>
      <c r="C11" s="199"/>
      <c r="D11" s="70" t="s">
        <v>72</v>
      </c>
      <c r="E11" s="73" t="s">
        <v>73</v>
      </c>
      <c r="F11" s="70" t="s">
        <v>74</v>
      </c>
      <c r="G11" s="70" t="s">
        <v>75</v>
      </c>
      <c r="H11" s="70" t="s">
        <v>76</v>
      </c>
      <c r="P11" s="1"/>
    </row>
    <row r="12" spans="2:16" ht="38.1" customHeight="1" x14ac:dyDescent="0.2">
      <c r="B12" s="229" t="s">
        <v>182</v>
      </c>
      <c r="C12" s="230"/>
      <c r="D12" s="130" t="s">
        <v>179</v>
      </c>
      <c r="E12" s="117">
        <v>6012201000</v>
      </c>
      <c r="F12" s="118" t="s">
        <v>183</v>
      </c>
      <c r="G12" s="117" t="s">
        <v>60</v>
      </c>
      <c r="H12" s="110" t="s">
        <v>77</v>
      </c>
      <c r="O12" s="2"/>
      <c r="P12" s="1"/>
    </row>
    <row r="13" spans="2:16" ht="38.1" customHeight="1" x14ac:dyDescent="0.2">
      <c r="B13" s="229" t="s">
        <v>167</v>
      </c>
      <c r="C13" s="230"/>
      <c r="D13" s="130" t="s">
        <v>167</v>
      </c>
      <c r="E13" s="117">
        <v>6012201000</v>
      </c>
      <c r="F13" s="118" t="s">
        <v>237</v>
      </c>
      <c r="G13" s="117" t="s">
        <v>60</v>
      </c>
      <c r="H13" s="110" t="s">
        <v>77</v>
      </c>
      <c r="O13" s="2"/>
      <c r="P13" s="1"/>
    </row>
    <row r="14" spans="2:16" ht="38.1" customHeight="1" x14ac:dyDescent="0.2">
      <c r="B14" s="229" t="s">
        <v>184</v>
      </c>
      <c r="C14" s="230"/>
      <c r="D14" s="130" t="s">
        <v>174</v>
      </c>
      <c r="E14" s="117">
        <v>6012201000</v>
      </c>
      <c r="F14" s="118" t="s">
        <v>185</v>
      </c>
      <c r="G14" s="117" t="s">
        <v>60</v>
      </c>
      <c r="H14" s="110" t="s">
        <v>77</v>
      </c>
      <c r="O14" s="2"/>
      <c r="P14" s="1"/>
    </row>
    <row r="15" spans="2:16" ht="38.1" customHeight="1" x14ac:dyDescent="0.2">
      <c r="B15" s="229" t="s">
        <v>216</v>
      </c>
      <c r="C15" s="230"/>
      <c r="D15" s="129" t="s">
        <v>186</v>
      </c>
      <c r="E15" s="117">
        <v>6012201000</v>
      </c>
      <c r="F15" s="118" t="s">
        <v>217</v>
      </c>
      <c r="G15" s="117" t="s">
        <v>60</v>
      </c>
      <c r="H15" s="110" t="s">
        <v>77</v>
      </c>
      <c r="O15" s="2"/>
      <c r="P15" s="1"/>
    </row>
    <row r="16" spans="2:16" ht="38.1" customHeight="1" x14ac:dyDescent="0.2">
      <c r="B16" s="229" t="s">
        <v>239</v>
      </c>
      <c r="C16" s="230"/>
      <c r="D16" s="130" t="s">
        <v>187</v>
      </c>
      <c r="E16" s="117">
        <v>6012201000</v>
      </c>
      <c r="F16" s="118" t="s">
        <v>238</v>
      </c>
      <c r="G16" s="117" t="s">
        <v>60</v>
      </c>
      <c r="H16" s="110" t="s">
        <v>77</v>
      </c>
      <c r="O16" s="2"/>
      <c r="P16" s="1"/>
    </row>
    <row r="17" spans="2:16" ht="38.1" customHeight="1" x14ac:dyDescent="0.2">
      <c r="B17" s="229" t="s">
        <v>188</v>
      </c>
      <c r="C17" s="230"/>
      <c r="D17" s="129" t="s">
        <v>189</v>
      </c>
      <c r="E17" s="117">
        <v>6012201000</v>
      </c>
      <c r="F17" s="137" t="s">
        <v>190</v>
      </c>
      <c r="G17" s="117" t="s">
        <v>60</v>
      </c>
      <c r="H17" s="110" t="s">
        <v>77</v>
      </c>
      <c r="O17" s="2"/>
      <c r="P17" s="1"/>
    </row>
    <row r="18" spans="2:16" ht="38.1" customHeight="1" x14ac:dyDescent="0.2">
      <c r="B18" s="227"/>
      <c r="C18" s="228"/>
      <c r="D18" s="79"/>
      <c r="E18" s="79"/>
      <c r="F18" s="61"/>
      <c r="G18" s="79"/>
      <c r="H18" s="80"/>
      <c r="O18" s="2"/>
      <c r="P18" s="1"/>
    </row>
    <row r="19" spans="2:16" ht="38.1" customHeight="1" x14ac:dyDescent="0.2">
      <c r="B19" s="227"/>
      <c r="C19" s="228"/>
      <c r="D19" s="79"/>
      <c r="E19" s="79"/>
      <c r="F19" s="61"/>
      <c r="G19" s="93"/>
      <c r="H19" s="80"/>
      <c r="O19" s="2"/>
      <c r="P19" s="1"/>
    </row>
    <row r="20" spans="2:16" ht="38.1" customHeight="1" x14ac:dyDescent="0.2">
      <c r="B20" s="227"/>
      <c r="C20" s="228"/>
      <c r="D20" s="79"/>
      <c r="E20" s="79"/>
      <c r="F20" s="61"/>
      <c r="G20" s="79"/>
      <c r="H20" s="72"/>
      <c r="O20" s="2"/>
      <c r="P20" s="1"/>
    </row>
    <row r="21" spans="2:16" ht="38.1" customHeight="1" x14ac:dyDescent="0.2">
      <c r="B21" s="227"/>
      <c r="C21" s="228"/>
      <c r="D21" s="79"/>
      <c r="E21" s="79"/>
      <c r="F21" s="61"/>
      <c r="G21" s="79"/>
      <c r="H21" s="72"/>
      <c r="O21" s="2"/>
      <c r="P21" s="1"/>
    </row>
    <row r="22" spans="2:16" ht="38.1" customHeight="1" x14ac:dyDescent="0.2">
      <c r="B22" s="227"/>
      <c r="C22" s="228"/>
      <c r="D22" s="83"/>
      <c r="E22" s="83"/>
      <c r="F22" s="89"/>
      <c r="G22" s="79"/>
      <c r="H22" s="83"/>
    </row>
    <row r="23" spans="2:16" ht="38.1" customHeight="1" x14ac:dyDescent="0.2">
      <c r="B23" s="227"/>
      <c r="C23" s="228"/>
      <c r="D23" s="79"/>
      <c r="E23" s="79"/>
      <c r="F23" s="61"/>
      <c r="G23" s="79"/>
      <c r="H23" s="83"/>
    </row>
    <row r="24" spans="2:16" ht="38.1" customHeight="1" x14ac:dyDescent="0.2">
      <c r="B24" s="246"/>
      <c r="C24" s="247"/>
      <c r="D24" s="67"/>
      <c r="E24" s="67"/>
      <c r="F24" s="61"/>
      <c r="G24" s="79"/>
      <c r="H24" s="83"/>
    </row>
    <row r="25" spans="2:16" ht="38.1" customHeight="1" x14ac:dyDescent="0.2">
      <c r="B25" s="227"/>
      <c r="C25" s="228"/>
      <c r="D25" s="83"/>
      <c r="E25" s="83"/>
      <c r="F25" s="89"/>
      <c r="G25" s="79"/>
      <c r="H25" s="83"/>
    </row>
    <row r="26" spans="2:16" ht="38.1" customHeight="1" x14ac:dyDescent="0.2">
      <c r="B26" s="227"/>
      <c r="C26" s="228"/>
      <c r="D26" s="83"/>
      <c r="E26" s="83"/>
      <c r="F26" s="89"/>
      <c r="G26" s="79"/>
      <c r="H26" s="83"/>
    </row>
    <row r="27" spans="2:16" ht="38.1" customHeight="1" x14ac:dyDescent="0.2">
      <c r="B27" s="227"/>
      <c r="C27" s="228"/>
      <c r="D27" s="94"/>
      <c r="E27" s="94"/>
      <c r="F27" s="89"/>
      <c r="G27" s="93"/>
      <c r="H27" s="94"/>
    </row>
    <row r="28" spans="2:16" ht="38.1" customHeight="1" x14ac:dyDescent="0.2">
      <c r="B28" s="200"/>
      <c r="C28" s="200"/>
      <c r="D28" s="79"/>
      <c r="E28" s="79"/>
      <c r="F28" s="61"/>
      <c r="G28" s="79"/>
      <c r="H28" s="83"/>
    </row>
  </sheetData>
  <mergeCells count="27">
    <mergeCell ref="B22:C22"/>
    <mergeCell ref="B24:C24"/>
    <mergeCell ref="B26:C26"/>
    <mergeCell ref="B28:C28"/>
    <mergeCell ref="B25:C25"/>
    <mergeCell ref="B23:C23"/>
    <mergeCell ref="B27:C27"/>
    <mergeCell ref="D2:G2"/>
    <mergeCell ref="D3:G3"/>
    <mergeCell ref="D4:G4"/>
    <mergeCell ref="D5:G5"/>
    <mergeCell ref="B2:C5"/>
    <mergeCell ref="B7:C7"/>
    <mergeCell ref="D7:H7"/>
    <mergeCell ref="B9:H9"/>
    <mergeCell ref="B21:C21"/>
    <mergeCell ref="B12:C12"/>
    <mergeCell ref="B11:C11"/>
    <mergeCell ref="B10:H10"/>
    <mergeCell ref="B18:C18"/>
    <mergeCell ref="B13:C13"/>
    <mergeCell ref="B20:C20"/>
    <mergeCell ref="B19:C19"/>
    <mergeCell ref="B14:C14"/>
    <mergeCell ref="B16:C16"/>
    <mergeCell ref="B15:C15"/>
    <mergeCell ref="B17:C17"/>
  </mergeCells>
  <conditionalFormatting sqref="D11">
    <cfRule type="cellIs" dxfId="34" priority="67" stopIfTrue="1" operator="equal">
      <formula>"Alto"</formula>
    </cfRule>
    <cfRule type="cellIs" dxfId="33" priority="68" stopIfTrue="1" operator="equal">
      <formula>"Medio"</formula>
    </cfRule>
    <cfRule type="cellIs" dxfId="32" priority="69" stopIfTrue="1" operator="equal">
      <formula>"Bajo"</formula>
    </cfRule>
  </conditionalFormatting>
  <conditionalFormatting sqref="D24">
    <cfRule type="cellIs" dxfId="31" priority="22" stopIfTrue="1" operator="equal">
      <formula>"Alto"</formula>
    </cfRule>
    <cfRule type="cellIs" dxfId="30" priority="23" stopIfTrue="1" operator="equal">
      <formula>"Medio"</formula>
    </cfRule>
    <cfRule type="cellIs" dxfId="29" priority="24" stopIfTrue="1" operator="equal">
      <formula>"Bajo"</formula>
    </cfRule>
  </conditionalFormatting>
  <conditionalFormatting sqref="D28">
    <cfRule type="cellIs" dxfId="28" priority="19" stopIfTrue="1" operator="equal">
      <formula>"Alto"</formula>
    </cfRule>
    <cfRule type="cellIs" dxfId="27" priority="20" stopIfTrue="1" operator="equal">
      <formula>"Medio"</formula>
    </cfRule>
    <cfRule type="cellIs" dxfId="26" priority="21" stopIfTrue="1" operator="equal">
      <formula>"Bajo"</formula>
    </cfRule>
  </conditionalFormatting>
  <conditionalFormatting sqref="D20:D21">
    <cfRule type="cellIs" dxfId="25" priority="28" stopIfTrue="1" operator="equal">
      <formula>"Alto"</formula>
    </cfRule>
    <cfRule type="cellIs" dxfId="24" priority="29" stopIfTrue="1" operator="equal">
      <formula>"Medio"</formula>
    </cfRule>
    <cfRule type="cellIs" dxfId="23" priority="30" stopIfTrue="1" operator="equal">
      <formula>"Bajo"</formula>
    </cfRule>
  </conditionalFormatting>
  <conditionalFormatting sqref="D18:D19">
    <cfRule type="cellIs" dxfId="22" priority="16" stopIfTrue="1" operator="equal">
      <formula>"Alto"</formula>
    </cfRule>
    <cfRule type="cellIs" dxfId="21" priority="17" stopIfTrue="1" operator="equal">
      <formula>"Medio"</formula>
    </cfRule>
    <cfRule type="cellIs" dxfId="20" priority="18" stopIfTrue="1" operator="equal">
      <formula>"Bajo"</formula>
    </cfRule>
  </conditionalFormatting>
  <conditionalFormatting sqref="D23">
    <cfRule type="cellIs" dxfId="19" priority="7" stopIfTrue="1" operator="equal">
      <formula>"Alto"</formula>
    </cfRule>
    <cfRule type="cellIs" dxfId="18" priority="8" stopIfTrue="1" operator="equal">
      <formula>"Medio"</formula>
    </cfRule>
    <cfRule type="cellIs" dxfId="17" priority="9" stopIfTrue="1" operator="equal">
      <formula>"Bajo"</formula>
    </cfRule>
  </conditionalFormatting>
  <conditionalFormatting sqref="D12 D14">
    <cfRule type="cellIs" dxfId="16" priority="4" stopIfTrue="1" operator="equal">
      <formula>"Alto"</formula>
    </cfRule>
    <cfRule type="cellIs" dxfId="15" priority="5" stopIfTrue="1" operator="equal">
      <formula>"Medio"</formula>
    </cfRule>
    <cfRule type="cellIs" dxfId="14" priority="6" stopIfTrue="1" operator="equal">
      <formula>"Bajo"</formula>
    </cfRule>
  </conditionalFormatting>
  <conditionalFormatting sqref="D13">
    <cfRule type="cellIs" dxfId="13" priority="1" stopIfTrue="1" operator="equal">
      <formula>"Alto"</formula>
    </cfRule>
    <cfRule type="cellIs" dxfId="12" priority="2" stopIfTrue="1" operator="equal">
      <formula>"Medio"</formula>
    </cfRule>
    <cfRule type="cellIs" dxfId="11" priority="3" stopIfTrue="1" operator="equal">
      <formula>"Bajo"</formula>
    </cfRule>
  </conditionalFormatting>
  <dataValidations count="1">
    <dataValidation type="whole" allowBlank="1" showInputMessage="1" showErrorMessage="1" sqref="I9:N9 F29:G65501 H22:N65501">
      <formula1>1</formula1>
      <formula2>5</formula2>
    </dataValidation>
  </dataValidations>
  <hyperlinks>
    <hyperlink ref="F12" r:id="rId1"/>
    <hyperlink ref="F14" r:id="rId2"/>
    <hyperlink ref="F17" r:id="rId3"/>
    <hyperlink ref="F15" r:id="rId4"/>
    <hyperlink ref="F13" r:id="rId5"/>
    <hyperlink ref="F16" r:id="rId6"/>
  </hyperlinks>
  <printOptions horizontalCentered="1"/>
  <pageMargins left="0.39370078740157483" right="0.39370078740157483" top="0.74803149606299213" bottom="0.74803149606299213" header="0.31496062992125984" footer="0.31496062992125984"/>
  <pageSetup paperSize="5" scale="89" fitToHeight="0" orientation="landscape" r:id="rId7"/>
  <headerFooter>
    <oddHeader>&amp;A</oddHeader>
  </headerFooter>
  <drawing r:id="rId8"/>
  <legacyDrawing r:id="rId9"/>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tocar'!$K$5:$K$7</xm:f>
          </x14:formula1>
          <xm:sqref>H12:H21</xm:sqref>
        </x14:dataValidation>
        <x14:dataValidation type="list" allowBlank="1" showInputMessage="1" showErrorMessage="1">
          <x14:formula1>
            <xm:f>'No tocar'!$I$5:$I$7</xm:f>
          </x14:formula1>
          <xm:sqref>G12:G17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3"/>
  <sheetViews>
    <sheetView showGridLines="0" topLeftCell="A13" zoomScale="80" zoomScaleNormal="80" workbookViewId="0">
      <selection activeCell="A14" sqref="A14"/>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36.2851562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43"/>
      <c r="C2" s="214" t="s">
        <v>0</v>
      </c>
      <c r="D2" s="215"/>
      <c r="E2" s="215"/>
      <c r="F2" s="215"/>
      <c r="G2" s="50" t="str">
        <f>Proyecto!K2</f>
        <v>Código: GC-F-015</v>
      </c>
      <c r="H2" s="49"/>
      <c r="I2" s="69"/>
      <c r="J2" s="69"/>
      <c r="K2" s="69"/>
      <c r="L2" s="69"/>
      <c r="M2" s="69"/>
      <c r="N2" s="69"/>
      <c r="O2" s="69"/>
      <c r="P2" s="13"/>
    </row>
    <row r="3" spans="2:16" s="10" customFormat="1" ht="23.25" customHeight="1" thickBot="1" x14ac:dyDescent="0.25">
      <c r="B3" s="45"/>
      <c r="C3" s="214" t="s">
        <v>2</v>
      </c>
      <c r="D3" s="215"/>
      <c r="E3" s="215"/>
      <c r="F3" s="215"/>
      <c r="G3" s="48" t="str">
        <f>Proyecto!K3</f>
        <v>Fecha: 17 de septiembre de 2014</v>
      </c>
      <c r="H3" s="49"/>
      <c r="I3" s="69"/>
      <c r="J3" s="69"/>
      <c r="K3" s="69"/>
      <c r="L3" s="69"/>
      <c r="M3" s="69"/>
      <c r="N3" s="69"/>
      <c r="O3" s="69"/>
      <c r="P3" s="13"/>
    </row>
    <row r="4" spans="2:16" s="10" customFormat="1" ht="24" customHeight="1" thickBot="1" x14ac:dyDescent="0.25">
      <c r="B4" s="45"/>
      <c r="C4" s="214" t="s">
        <v>4</v>
      </c>
      <c r="D4" s="215"/>
      <c r="E4" s="215"/>
      <c r="F4" s="215"/>
      <c r="G4" s="48" t="str">
        <f>Proyecto!K4</f>
        <v>Versión 001</v>
      </c>
      <c r="H4" s="49"/>
      <c r="I4" s="69"/>
      <c r="J4" s="69"/>
      <c r="K4" s="69"/>
      <c r="L4" s="69"/>
      <c r="M4" s="69"/>
      <c r="N4" s="69"/>
      <c r="O4" s="69"/>
      <c r="P4" s="13"/>
    </row>
    <row r="5" spans="2:16" s="10" customFormat="1" ht="22.5" customHeight="1" thickBot="1" x14ac:dyDescent="0.25">
      <c r="B5" s="47"/>
      <c r="C5" s="214" t="s">
        <v>6</v>
      </c>
      <c r="D5" s="215"/>
      <c r="E5" s="215"/>
      <c r="F5" s="215"/>
      <c r="G5" s="51" t="s">
        <v>80</v>
      </c>
      <c r="H5" s="49"/>
      <c r="I5" s="69"/>
      <c r="J5" s="69"/>
      <c r="K5" s="69"/>
      <c r="L5" s="69"/>
      <c r="M5" s="69"/>
      <c r="N5" s="69"/>
      <c r="O5" s="69"/>
      <c r="P5" s="13"/>
    </row>
    <row r="6" spans="2:16" ht="5.25" customHeight="1" x14ac:dyDescent="0.2">
      <c r="B6" s="23"/>
      <c r="C6" s="23"/>
      <c r="D6" s="23"/>
      <c r="E6" s="23"/>
      <c r="F6" s="23"/>
    </row>
    <row r="7" spans="2:16" ht="29.25" customHeight="1" x14ac:dyDescent="0.2">
      <c r="B7" s="68" t="s">
        <v>8</v>
      </c>
      <c r="C7" s="251" t="str">
        <f>Proyecto!$E$7</f>
        <v>Definición de las líneas jurisprudenciales de procedimientos mercantiles</v>
      </c>
      <c r="D7" s="251"/>
      <c r="E7" s="251"/>
      <c r="F7" s="251"/>
      <c r="G7" s="75"/>
      <c r="P7" s="1"/>
    </row>
    <row r="8" spans="2:16" ht="6.75" customHeight="1" x14ac:dyDescent="0.2">
      <c r="B8" s="6"/>
      <c r="C8" s="7"/>
      <c r="D8" s="7"/>
      <c r="E8" s="7"/>
      <c r="F8" s="7"/>
      <c r="P8" s="1"/>
    </row>
    <row r="9" spans="2:16" x14ac:dyDescent="0.2">
      <c r="B9" s="157"/>
      <c r="C9" s="157"/>
    </row>
    <row r="10" spans="2:16" ht="20.25" customHeight="1" x14ac:dyDescent="0.2">
      <c r="B10" s="248" t="s">
        <v>81</v>
      </c>
      <c r="C10" s="249"/>
      <c r="D10" s="249"/>
      <c r="E10" s="249"/>
      <c r="F10" s="249"/>
      <c r="G10" s="250"/>
    </row>
    <row r="11" spans="2:16" customFormat="1" ht="15" customHeight="1" x14ac:dyDescent="0.2"/>
    <row r="12" spans="2:16" ht="24.75" customHeight="1" x14ac:dyDescent="0.2">
      <c r="B12" s="78" t="s">
        <v>82</v>
      </c>
      <c r="C12" s="78" t="s">
        <v>83</v>
      </c>
      <c r="D12" s="78" t="s">
        <v>84</v>
      </c>
      <c r="E12" s="78" t="s">
        <v>85</v>
      </c>
      <c r="F12" s="78" t="s">
        <v>86</v>
      </c>
      <c r="G12" s="78" t="s">
        <v>87</v>
      </c>
    </row>
    <row r="13" spans="2:16" ht="75" customHeight="1" x14ac:dyDescent="0.2">
      <c r="B13" s="109" t="s">
        <v>179</v>
      </c>
      <c r="C13" s="110" t="s">
        <v>88</v>
      </c>
      <c r="D13" s="134" t="s">
        <v>192</v>
      </c>
      <c r="E13" s="110" t="s">
        <v>151</v>
      </c>
      <c r="F13" s="109" t="s">
        <v>219</v>
      </c>
      <c r="G13" s="128" t="s">
        <v>191</v>
      </c>
    </row>
    <row r="14" spans="2:16" ht="113.25" customHeight="1" x14ac:dyDescent="0.2">
      <c r="B14" s="109" t="s">
        <v>219</v>
      </c>
      <c r="C14" s="110" t="s">
        <v>88</v>
      </c>
      <c r="D14" s="134" t="s">
        <v>193</v>
      </c>
      <c r="E14" s="110" t="s">
        <v>89</v>
      </c>
      <c r="F14" s="109" t="s">
        <v>220</v>
      </c>
      <c r="G14" s="128" t="s">
        <v>222</v>
      </c>
    </row>
    <row r="15" spans="2:16" ht="86.25" customHeight="1" x14ac:dyDescent="0.2">
      <c r="B15" s="109" t="s">
        <v>220</v>
      </c>
      <c r="C15" s="110" t="s">
        <v>88</v>
      </c>
      <c r="D15" s="134" t="s">
        <v>180</v>
      </c>
      <c r="E15" s="110" t="s">
        <v>89</v>
      </c>
      <c r="F15" s="109" t="s">
        <v>221</v>
      </c>
      <c r="G15" s="128" t="s">
        <v>222</v>
      </c>
    </row>
    <row r="16" spans="2:16" ht="121.5" customHeight="1" x14ac:dyDescent="0.2">
      <c r="B16" s="109" t="s">
        <v>220</v>
      </c>
      <c r="C16" s="110" t="s">
        <v>88</v>
      </c>
      <c r="D16" s="134" t="s">
        <v>181</v>
      </c>
      <c r="E16" s="110" t="s">
        <v>89</v>
      </c>
      <c r="F16" s="109" t="s">
        <v>218</v>
      </c>
      <c r="G16" s="128" t="s">
        <v>194</v>
      </c>
    </row>
    <row r="17" spans="2:7" ht="20.100000000000001" customHeight="1" x14ac:dyDescent="0.2">
      <c r="B17" s="111"/>
      <c r="C17" s="115"/>
      <c r="D17" s="121"/>
      <c r="E17" s="120"/>
      <c r="F17" s="111"/>
      <c r="G17" s="111"/>
    </row>
    <row r="18" spans="2:7" ht="20.100000000000001" customHeight="1" x14ac:dyDescent="0.2">
      <c r="B18" s="87"/>
      <c r="C18" s="67"/>
      <c r="D18" s="83"/>
      <c r="E18" s="82"/>
      <c r="F18" s="83"/>
      <c r="G18" s="82"/>
    </row>
    <row r="19" spans="2:7" ht="20.100000000000001" customHeight="1" x14ac:dyDescent="0.2">
      <c r="B19" s="88"/>
      <c r="C19" s="67"/>
      <c r="D19" s="83"/>
      <c r="E19" s="82"/>
      <c r="F19" s="83"/>
      <c r="G19" s="82"/>
    </row>
    <row r="20" spans="2:7" ht="20.100000000000001" customHeight="1" x14ac:dyDescent="0.2">
      <c r="B20" s="87"/>
      <c r="C20" s="67"/>
      <c r="D20" s="83"/>
      <c r="E20" s="82"/>
      <c r="F20" s="83"/>
      <c r="G20" s="82"/>
    </row>
    <row r="21" spans="2:7" ht="20.100000000000001" customHeight="1" x14ac:dyDescent="0.2">
      <c r="B21" s="87"/>
      <c r="C21" s="67"/>
      <c r="D21" s="83"/>
      <c r="E21" s="82"/>
      <c r="F21" s="83"/>
      <c r="G21" s="82"/>
    </row>
    <row r="22" spans="2:7" ht="20.100000000000001" customHeight="1" x14ac:dyDescent="0.2">
      <c r="B22" s="87"/>
      <c r="C22" s="67"/>
      <c r="D22" s="83"/>
      <c r="E22" s="82"/>
      <c r="F22" s="83"/>
      <c r="G22" s="82"/>
    </row>
    <row r="23" spans="2:7" ht="20.100000000000001" customHeight="1" x14ac:dyDescent="0.2">
      <c r="B23" s="88"/>
      <c r="C23" s="67"/>
      <c r="D23" s="83"/>
      <c r="E23" s="82"/>
      <c r="F23" s="83"/>
      <c r="G23" s="82"/>
    </row>
  </sheetData>
  <mergeCells count="7">
    <mergeCell ref="B10:G10"/>
    <mergeCell ref="B9:C9"/>
    <mergeCell ref="C7:F7"/>
    <mergeCell ref="C2:F2"/>
    <mergeCell ref="C3:F3"/>
    <mergeCell ref="C4:F4"/>
    <mergeCell ref="C5:F5"/>
  </mergeCells>
  <dataValidations count="1">
    <dataValidation type="whole" allowBlank="1" showInputMessage="1" showErrorMessage="1" sqref="E9 E24:E65499 G11 G9 G24:G65499 H9:N65499">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4"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tocar'!$O$5:$O$12</xm:f>
          </x14:formula1>
          <xm:sqref>C13:C17</xm:sqref>
        </x14:dataValidation>
        <x14:dataValidation type="list" allowBlank="1" showInputMessage="1" showErrorMessage="1">
          <x14:formula1>
            <xm:f>'No tocar'!$Q$15:$Q$23</xm:f>
          </x14:formula1>
          <xm:sqref>E13:E23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6"/>
  <sheetViews>
    <sheetView showGridLines="0" zoomScale="90" zoomScaleNormal="90" workbookViewId="0">
      <selection activeCell="C7" sqref="C7:H7"/>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28.7109375" style="1" customWidth="1"/>
    <col min="5" max="5" width="29.42578125" style="1" customWidth="1"/>
    <col min="6" max="6" width="42.42578125" style="1" customWidth="1"/>
    <col min="7" max="7" width="19.42578125" style="1" customWidth="1"/>
    <col min="8" max="8" width="17.7109375" style="1" bestFit="1" customWidth="1"/>
    <col min="9" max="9" width="7.7109375" style="1" customWidth="1"/>
    <col min="10" max="10" width="0.7109375" style="5" customWidth="1"/>
    <col min="11" max="11" width="1" style="1" customWidth="1"/>
    <col min="12" max="12" width="1.42578125" style="1" customWidth="1"/>
    <col min="13" max="13" width="1.140625" style="5"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0" customFormat="1" ht="26.25" customHeight="1" thickBot="1" x14ac:dyDescent="0.25">
      <c r="B2" s="43"/>
      <c r="C2" s="214" t="s">
        <v>0</v>
      </c>
      <c r="D2" s="215"/>
      <c r="E2" s="215"/>
      <c r="F2" s="215"/>
      <c r="G2" s="204" t="str">
        <f>Proyecto!K2</f>
        <v>Código: GC-F-015</v>
      </c>
      <c r="H2" s="206"/>
      <c r="I2" s="69"/>
      <c r="J2" s="9"/>
      <c r="K2" s="9"/>
      <c r="L2" s="9"/>
      <c r="M2" s="12"/>
      <c r="N2" s="69"/>
      <c r="O2" s="69"/>
      <c r="P2" s="69"/>
      <c r="Q2" s="69"/>
      <c r="R2" s="69"/>
      <c r="S2" s="69"/>
      <c r="T2" s="69"/>
      <c r="U2" s="69"/>
      <c r="V2" s="69"/>
      <c r="W2" s="13"/>
    </row>
    <row r="3" spans="2:23" s="10" customFormat="1" ht="23.25" customHeight="1" thickBot="1" x14ac:dyDescent="0.25">
      <c r="B3" s="45"/>
      <c r="C3" s="214" t="s">
        <v>2</v>
      </c>
      <c r="D3" s="215"/>
      <c r="E3" s="215"/>
      <c r="F3" s="215"/>
      <c r="G3" s="207" t="str">
        <f>Proyecto!K3</f>
        <v>Fecha: 17 de septiembre de 2014</v>
      </c>
      <c r="H3" s="209"/>
      <c r="I3" s="69"/>
      <c r="J3" s="9"/>
      <c r="K3" s="9"/>
      <c r="L3" s="9"/>
      <c r="M3" s="12"/>
      <c r="N3" s="69"/>
      <c r="O3" s="69"/>
      <c r="P3" s="69"/>
      <c r="Q3" s="69"/>
      <c r="R3" s="69"/>
      <c r="S3" s="69"/>
      <c r="T3" s="69"/>
      <c r="U3" s="69"/>
      <c r="V3" s="69"/>
      <c r="W3" s="13"/>
    </row>
    <row r="4" spans="2:23" s="10" customFormat="1" ht="24" customHeight="1" thickBot="1" x14ac:dyDescent="0.25">
      <c r="B4" s="45"/>
      <c r="C4" s="214" t="s">
        <v>4</v>
      </c>
      <c r="D4" s="215"/>
      <c r="E4" s="215"/>
      <c r="F4" s="215"/>
      <c r="G4" s="210" t="str">
        <f>Proyecto!K4</f>
        <v>Versión 001</v>
      </c>
      <c r="H4" s="212"/>
      <c r="I4" s="69"/>
      <c r="J4" s="9"/>
      <c r="K4" s="69"/>
      <c r="L4" s="69"/>
      <c r="M4" s="12"/>
      <c r="N4" s="69"/>
      <c r="O4" s="69"/>
      <c r="P4" s="69"/>
      <c r="Q4" s="69"/>
      <c r="R4" s="69"/>
      <c r="S4" s="69"/>
      <c r="T4" s="69"/>
      <c r="U4" s="69"/>
      <c r="V4" s="69"/>
      <c r="W4" s="13"/>
    </row>
    <row r="5" spans="2:23" s="10" customFormat="1" ht="22.5" customHeight="1" thickBot="1" x14ac:dyDescent="0.25">
      <c r="B5" s="47"/>
      <c r="C5" s="214" t="s">
        <v>6</v>
      </c>
      <c r="D5" s="215"/>
      <c r="E5" s="215"/>
      <c r="F5" s="215"/>
      <c r="G5" s="207" t="s">
        <v>90</v>
      </c>
      <c r="H5" s="209"/>
      <c r="I5" s="69"/>
      <c r="J5" s="9"/>
      <c r="K5" s="69"/>
      <c r="L5" s="69"/>
      <c r="M5" s="9"/>
      <c r="N5" s="69"/>
      <c r="O5" s="69"/>
      <c r="P5" s="69"/>
      <c r="Q5" s="69"/>
      <c r="R5" s="69"/>
      <c r="S5" s="69"/>
      <c r="T5" s="69"/>
      <c r="U5" s="69"/>
      <c r="V5" s="69"/>
      <c r="W5" s="13"/>
    </row>
    <row r="6" spans="2:23" ht="5.25" customHeight="1" x14ac:dyDescent="0.2">
      <c r="B6" s="23"/>
      <c r="C6" s="23"/>
      <c r="D6" s="23"/>
      <c r="E6" s="23"/>
      <c r="F6" s="23"/>
      <c r="G6" s="23"/>
      <c r="H6" s="23"/>
    </row>
    <row r="7" spans="2:23" ht="29.25" customHeight="1" x14ac:dyDescent="0.2">
      <c r="B7" s="22" t="s">
        <v>8</v>
      </c>
      <c r="C7" s="224" t="str">
        <f>Proyecto!$E$7</f>
        <v>Definición de las líneas jurisprudenciales de procedimientos mercantiles</v>
      </c>
      <c r="D7" s="224"/>
      <c r="E7" s="224"/>
      <c r="F7" s="224"/>
      <c r="G7" s="224"/>
      <c r="H7" s="224"/>
      <c r="W7" s="1"/>
    </row>
    <row r="9" spans="2:23" ht="15" customHeight="1" x14ac:dyDescent="0.2">
      <c r="B9" s="202" t="s">
        <v>91</v>
      </c>
      <c r="C9" s="202"/>
      <c r="D9" s="202"/>
      <c r="E9" s="202"/>
      <c r="F9" s="202"/>
      <c r="G9" s="202"/>
      <c r="H9" s="202"/>
    </row>
    <row r="10" spans="2:23" customFormat="1" ht="15" customHeight="1" x14ac:dyDescent="0.2"/>
    <row r="11" spans="2:23" ht="33.75" customHeight="1" x14ac:dyDescent="0.2">
      <c r="B11" s="199" t="s">
        <v>92</v>
      </c>
      <c r="C11" s="199"/>
      <c r="D11" s="70" t="s">
        <v>93</v>
      </c>
      <c r="E11" s="70" t="s">
        <v>94</v>
      </c>
      <c r="F11" s="70" t="s">
        <v>95</v>
      </c>
      <c r="G11" s="70" t="s">
        <v>96</v>
      </c>
      <c r="H11" s="70" t="s">
        <v>97</v>
      </c>
    </row>
    <row r="12" spans="2:23" ht="35.1" customHeight="1" x14ac:dyDescent="0.2">
      <c r="B12" s="253" t="s">
        <v>195</v>
      </c>
      <c r="C12" s="254"/>
      <c r="D12" s="119"/>
      <c r="E12" s="119"/>
      <c r="F12" s="119"/>
      <c r="G12" s="122"/>
      <c r="H12" s="117"/>
    </row>
    <row r="13" spans="2:23" ht="35.1" customHeight="1" x14ac:dyDescent="0.2">
      <c r="B13" s="252"/>
      <c r="C13" s="252"/>
      <c r="D13" s="109"/>
      <c r="E13" s="119"/>
      <c r="F13" s="119"/>
      <c r="G13" s="122"/>
      <c r="H13" s="109"/>
    </row>
    <row r="14" spans="2:23" ht="35.1" customHeight="1" x14ac:dyDescent="0.2">
      <c r="B14" s="252"/>
      <c r="C14" s="252"/>
      <c r="D14" s="109"/>
      <c r="E14" s="119"/>
      <c r="F14" s="119"/>
      <c r="G14" s="122"/>
      <c r="H14" s="109"/>
    </row>
    <row r="15" spans="2:23" ht="35.1" customHeight="1" x14ac:dyDescent="0.2">
      <c r="B15" s="252"/>
      <c r="C15" s="252"/>
      <c r="D15" s="109"/>
      <c r="E15" s="119"/>
      <c r="F15" s="119"/>
      <c r="G15" s="122"/>
      <c r="H15" s="109"/>
    </row>
    <row r="16" spans="2:23" x14ac:dyDescent="0.2">
      <c r="B16" s="90"/>
      <c r="C16" s="90"/>
    </row>
  </sheetData>
  <mergeCells count="15">
    <mergeCell ref="B13:C13"/>
    <mergeCell ref="B14:C14"/>
    <mergeCell ref="B15:C15"/>
    <mergeCell ref="B12:C12"/>
    <mergeCell ref="B9:H9"/>
    <mergeCell ref="B11:C11"/>
    <mergeCell ref="C7:H7"/>
    <mergeCell ref="C2:F2"/>
    <mergeCell ref="G2:H2"/>
    <mergeCell ref="C3:F3"/>
    <mergeCell ref="G3:H3"/>
    <mergeCell ref="C4:F4"/>
    <mergeCell ref="G4:H4"/>
    <mergeCell ref="C5:F5"/>
    <mergeCell ref="G5:H5"/>
  </mergeCells>
  <conditionalFormatting sqref="E12:E15">
    <cfRule type="cellIs" dxfId="10" priority="19" stopIfTrue="1" operator="equal">
      <formula>"Alto"</formula>
    </cfRule>
    <cfRule type="cellIs" dxfId="9" priority="20" stopIfTrue="1" operator="equal">
      <formula>"Medio"</formula>
    </cfRule>
    <cfRule type="cellIs" dxfId="8" priority="21" stopIfTrue="1" operator="equal">
      <formula>"Bajo"</formula>
    </cfRule>
  </conditionalFormatting>
  <dataValidations count="1">
    <dataValidation type="whole" allowBlank="1" showInputMessage="1" showErrorMessage="1" sqref="F8:G8 O8:U65495 I8:M65495 G13:G65495 F16:F6549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92"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88172AF1-B30F-4349-9AA8-5DB958CADB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3.xml><?xml version="1.0" encoding="utf-8"?>
<ds:datastoreItem xmlns:ds="http://schemas.openxmlformats.org/officeDocument/2006/customXml" ds:itemID="{FB10CA92-B846-4489-8B23-F3F8432F4F43}">
  <ds:schemaRefs>
    <ds:schemaRef ds:uri="office.server.policy"/>
  </ds:schemaRefs>
</ds:datastoreItem>
</file>

<file path=customXml/itemProps4.xml><?xml version="1.0" encoding="utf-8"?>
<ds:datastoreItem xmlns:ds="http://schemas.openxmlformats.org/officeDocument/2006/customXml" ds:itemID="{76CD46FF-15CE-4B87-962F-49D7241576E1}">
  <ds:schemaRef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f8e3638-9d45-4162-afb4-6d390653d547"/>
    <ds:schemaRef ds:uri="http://www.w3.org/XML/1998/namespace"/>
    <ds:schemaRef ds:uri="http://purl.org/dc/dcmitype/"/>
  </ds:schemaRefs>
</ds:datastoreItem>
</file>

<file path=customXml/itemProps5.xml><?xml version="1.0" encoding="utf-8"?>
<ds:datastoreItem xmlns:ds="http://schemas.openxmlformats.org/officeDocument/2006/customXml" ds:itemID="{81BA4769-5B27-4F33-B34A-8678BBFB9CE9}">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vt:lpstr>
      <vt:lpstr>No tocar</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EDT_01</dc:title>
  <dc:subject/>
  <dc:creator>Bibiana Coy Paez</dc:creator>
  <cp:keywords>Despacho</cp:keywords>
  <dc:description/>
  <cp:lastModifiedBy>Bibiana Coy Paez</cp:lastModifiedBy>
  <cp:revision/>
  <dcterms:created xsi:type="dcterms:W3CDTF">2009-01-14T13:57:13Z</dcterms:created>
  <dcterms:modified xsi:type="dcterms:W3CDTF">2024-08-01T04:09:14Z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