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120" yWindow="-120" windowWidth="20550" windowHeight="7680" tabRatio="776" firstSheet="5"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Actividades'!$C$9:$IU$21</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Interesados!$B$2:$H$21</definedName>
    <definedName name="_xlnm.Print_Area" localSheetId="7">'Plan de comunicaciones'!$B$2:$H$21</definedName>
    <definedName name="_xlnm.Print_Area" localSheetId="4">'Recursos Humanos'!$B$2:$G$14</definedName>
    <definedName name="_xlnm.Print_Area" localSheetId="8">Requerimientos!$B$2:$H$12</definedName>
    <definedName name="_xlnm.Print_Area" localSheetId="11">Riesgos!$B$2:$P$17</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6" i="11" l="1"/>
  <c r="AJ11" i="11" l="1"/>
  <c r="AJ12" i="11"/>
  <c r="AJ13" i="11"/>
  <c r="AJ14" i="11"/>
  <c r="AJ15" i="11"/>
  <c r="AJ16" i="11"/>
  <c r="AJ17" i="11"/>
  <c r="AJ18" i="11"/>
  <c r="AJ10" i="11"/>
  <c r="F19" i="11" l="1"/>
  <c r="M11" i="11"/>
  <c r="J11" i="11"/>
  <c r="M18" i="11" l="1"/>
  <c r="M12" i="11"/>
  <c r="M13" i="11"/>
  <c r="M14" i="11"/>
  <c r="M15" i="11"/>
  <c r="M17" i="11"/>
  <c r="M10" i="11"/>
  <c r="AI19" i="11"/>
  <c r="AH19" i="11"/>
  <c r="AG19" i="11"/>
  <c r="AF19" i="11"/>
  <c r="AE19" i="11"/>
  <c r="AD19" i="11"/>
  <c r="AC19" i="11"/>
  <c r="AB19" i="11"/>
  <c r="AA19" i="11"/>
  <c r="Z19" i="11"/>
  <c r="Y19" i="11"/>
  <c r="X19" i="11"/>
  <c r="W19" i="11"/>
  <c r="V19" i="11"/>
  <c r="U19" i="11"/>
  <c r="T19" i="11"/>
  <c r="S19" i="11"/>
  <c r="R19" i="11"/>
  <c r="Q19" i="11"/>
  <c r="P19" i="11"/>
  <c r="O19" i="11"/>
  <c r="N19" i="11"/>
  <c r="J18" i="11" l="1"/>
  <c r="J12" i="11"/>
  <c r="J13" i="11"/>
  <c r="J14" i="11"/>
  <c r="J15" i="11"/>
  <c r="J16" i="11"/>
  <c r="J17" i="11"/>
  <c r="J10" i="11"/>
  <c r="B17" i="16" l="1"/>
  <c r="B16" i="16"/>
  <c r="B15" i="16"/>
  <c r="B14" i="16"/>
  <c r="D7" i="9"/>
  <c r="M19" i="11" l="1"/>
  <c r="D7" i="2" l="1"/>
  <c r="L2" i="11" l="1"/>
  <c r="L3" i="11"/>
  <c r="L4" i="11"/>
  <c r="D7" i="11"/>
  <c r="M4" i="9" l="1"/>
  <c r="M3" i="9"/>
  <c r="M2" i="9"/>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C7" i="7" l="1"/>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rgb="FF000000"/>
            <rFont val="Tahoma"/>
            <family val="2"/>
          </rPr>
          <t>ROL:</t>
        </r>
        <r>
          <rPr>
            <sz val="9"/>
            <color rgb="FF000000"/>
            <rFont val="Tahoma"/>
            <family val="2"/>
          </rPr>
          <t xml:space="preserve">
</t>
        </r>
        <r>
          <rPr>
            <sz val="9"/>
            <color rgb="FF000000"/>
            <rFont val="Tahoma"/>
            <family val="2"/>
          </rPr>
          <t>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rgb="FF000000"/>
            <rFont val="Tahoma"/>
            <family val="2"/>
          </rPr>
          <t>RESPONSABLE:</t>
        </r>
        <r>
          <rPr>
            <sz val="9"/>
            <color rgb="FF000000"/>
            <rFont val="Tahoma"/>
            <family val="2"/>
          </rPr>
          <t xml:space="preserve">
</t>
        </r>
        <r>
          <rPr>
            <sz val="9"/>
            <color rgb="FF000000"/>
            <rFont val="Tahoma"/>
            <family val="2"/>
          </rPr>
          <t>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Indicar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9"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1" authorId="0" shapeId="0">
      <text>
        <r>
          <rPr>
            <b/>
            <sz val="9"/>
            <color indexed="81"/>
            <rFont val="Tahoma"/>
            <family val="2"/>
          </rPr>
          <t>EXCLUSIONES DEL PROYECTO:</t>
        </r>
        <r>
          <rPr>
            <sz val="9"/>
            <color indexed="81"/>
            <rFont val="Tahoma"/>
            <family val="2"/>
          </rPr>
          <t xml:space="preserve">
Identificar lo que no incluye el proyecto</t>
        </r>
      </text>
    </comment>
    <comment ref="B13"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5"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7"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19"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<sst xmlns="http://schemas.openxmlformats.org/spreadsheetml/2006/main" count="441" uniqueCount="268">
  <si>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</si>
  <si>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</si>
  <si>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</si>
  <si>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</si>
  <si>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</si>
  <si>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</si>
  <si>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</si>
  <si>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</si>
  <si>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</si>
  <si>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</si>
  <si>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</si>
  <si>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</si>
  <si>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</si>
  <si>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</si>
  <si>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</si>
  <si>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</si>
  <si>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</si>
  <si>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</si>
  <si>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</si>
  <si>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</si>
  <si>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</si>
  <si>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</si>
  <si>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</si>
  <si>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</si>
  <si>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</si>
  <si>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</si>
  <si>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</si>
  <si>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</si>
  <si>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</si>
  <si>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</si>
  <si>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</si>
  <si>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</si>
  <si>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</si>
  <si>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</si>
  <si>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</si>
  <si>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</si>
  <si>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</si>
  <si>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</si>
  <si>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</si>
  <si>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</si>
  <si>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</si>
  <si>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</si>
  <si>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</si>
  <si>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</si>
  <si>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</si>
  <si>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</si>
  <si>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</si>
  <si>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</si>
  <si>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</si>
  <si>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</si>
  <si>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</si>
  <si>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</si>
  <si>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</si>
  <si>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</si>
  <si>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</si>
  <si>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</si>
  <si>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</si>
  <si>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</si>
  <si>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</si>
  <si>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</si>
  <si>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</si>
  <si>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</si>
  <si>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</si>
  <si>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</si>
  <si>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</si>
  <si>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</si>
  <si>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</si>
  <si>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</si>
  <si>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</si>
  <si>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</si>
  <si>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</si>
  <si>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</si>
  <si>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</si>
  <si>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</si>
  <si>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</si>
  <si>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</si>
  <si>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</si>
  <si>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</si>
  <si>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</si>
  <si>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</si>
  <si>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</si>
  <si>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</si>
  <si>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</si>
  <si>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</si>
  <si>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</si>
  <si>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</si>
  <si>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</si>
  <si>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</si>
  <si>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</si>
  <si>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</si>
  <si>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</si>
  <si>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</si>
  <si>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</si>
  <si>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</si>
  <si>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</si>
  <si>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</si>
  <si>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</si>
  <si>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</si>
  <si>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</si>
  <si>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</si>
  <si>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</si>
  <si>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</si>
  <si>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</si>
  <si>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</si>
  <si>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</si>
  <si>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</si>
  <si>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</si>
  <si>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</si>
  <si>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</si>
  <si>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</si>
  <si>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</si>
  <si>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</si>
  <si>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</si>
  <si>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</si>
  <si>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</si>
  <si>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</si>
  <si>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</si>
  <si>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</si>
  <si>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</si>
  <si>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</si>
  <si>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</si>
  <si>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</si>
  <si>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</si>
  <si>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</si>
  <si>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</si>
  <si>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</si>
  <si>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</si>
  <si>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</si>
  <si>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</si>
  <si>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</si>
  <si>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</si>
  <si>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</si>
  <si>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</si>
  <si>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</si>
  <si>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</si>
  <si>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</si>
  <si>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</si>
  <si>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</si>
  <si>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</si>
  <si>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</si>
  <si>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</si>
  <si>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</si>
  <si>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</si>
  <si>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</si>
  <si>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</si>
  <si>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</si>
  <si>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</si>
  <si>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</si>
  <si>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</si>
  <si>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</si>
  <si>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</si>
  <si>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</si>
  <si>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</si>
  <si>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</si>
  <si>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</si>
  <si>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</si>
  <si>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</si>
  <si>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</si>
  <si>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</si>
  <si>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Billy Escobar Pérez – Superintendente de Sociedades</t>
  </si>
  <si>
    <t>Mayra Alejandra Jiménez - Coordinadora  Grupo de Comunicaciones</t>
  </si>
  <si>
    <t xml:space="preserve">Promoción de Empresas en Reactivación Económica </t>
  </si>
  <si>
    <t>Crear espacios a nivel nacional y regional para la promoción de empresas que están en procesos de reactivación económica, particularmente en procesos de insolvencia, que permita conectarlas con representantes de empresas e inversionistas y otras organizaciones que permita apoyar las estrategias del Gobierno Nacional, y apoyo al tejido empresarial colombiano.</t>
  </si>
  <si>
    <t>Promover la implementación de políticas y lineamientos encaminados a la responsabilidad, emprendimiento y la innovación desde una perspectiva social para incentivar el bienestar de los empleados y el desarrollo sostenible de los colombianos.</t>
  </si>
  <si>
    <t>Camilo Andrés Fonseca Velásquez – Asesor del Despacho</t>
  </si>
  <si>
    <t>Delegatura de Insolvencia</t>
  </si>
  <si>
    <t>Superintendente  de Sociedades</t>
  </si>
  <si>
    <t xml:space="preserve">Billy Escobar </t>
  </si>
  <si>
    <t xml:space="preserve">Santigo Londoño </t>
  </si>
  <si>
    <t>NA</t>
  </si>
  <si>
    <t xml:space="preserve">Intendencias Regionales </t>
  </si>
  <si>
    <t xml:space="preserve">Mayra Jimenez </t>
  </si>
  <si>
    <t>Asesor Despacho</t>
  </si>
  <si>
    <t xml:space="preserve">REUNIONES - ESCRITO </t>
  </si>
  <si>
    <t>Información relacionada con el avance del proyecto</t>
  </si>
  <si>
    <t>Presentacion de las fichas pptx % avance</t>
  </si>
  <si>
    <t>Camilo Fonseca</t>
  </si>
  <si>
    <t xml:space="preserve">Nicolas Martinez </t>
  </si>
  <si>
    <t xml:space="preserve">Secretario General  </t>
  </si>
  <si>
    <t>Delegado de Asuntos Económicos y Sociertarios</t>
  </si>
  <si>
    <t xml:space="preserve">Jorge Eduardo Cabrera </t>
  </si>
  <si>
    <t xml:space="preserve">Convocatoria a las sociedades participantes y terceros interesados. </t>
  </si>
  <si>
    <t xml:space="preserve">Difundir en medios de comunicación la convocatoría y el uso de la plataforma para la promoción de empresas. </t>
  </si>
  <si>
    <t xml:space="preserve">Realizar muestra empresarial </t>
  </si>
  <si>
    <t xml:space="preserve">Retrolaimentación de los participantes, apoyos y asistentes. </t>
  </si>
  <si>
    <t xml:space="preserve">Presentación de mejoras de acuerdo a la retroalimentación. </t>
  </si>
  <si>
    <t xml:space="preserve">Preparar de los informes de indicadores financieros por empresas. </t>
  </si>
  <si>
    <t xml:space="preserve">Presentar a diferentes actores de las empresas que están en proceso de reactivación. </t>
  </si>
  <si>
    <t xml:space="preserve">Mayra Alejandra Jimenez </t>
  </si>
  <si>
    <t xml:space="preserve">Billy Escobar, Camilo Fonseca y Catalina Lopez </t>
  </si>
  <si>
    <t xml:space="preserve">Paola Molano </t>
  </si>
  <si>
    <t>Billy Escobar y Camilo Fonseca</t>
  </si>
  <si>
    <t xml:space="preserve">Camilo Fonseca, Intendencias, Catalina Lopez y Mayra Jimenez </t>
  </si>
  <si>
    <t xml:space="preserve">Billy Escobar, Camilo Fonseca, Intendencias, Catalina Lopez y Mayra Jimenez </t>
  </si>
  <si>
    <t xml:space="preserve">Martha Ruth Ardial </t>
  </si>
  <si>
    <t>Delegada de Supervisión Societaria</t>
  </si>
  <si>
    <t xml:space="preserve">Jaime Galavis </t>
  </si>
  <si>
    <t xml:space="preserve">Directro Cámaras de Comercio </t>
  </si>
  <si>
    <t xml:space="preserve">No aplica </t>
  </si>
  <si>
    <t xml:space="preserve">Identificar las regiones donde se necesita apoyar las estrategias de reactivación económica y reindustrialización empresarial. </t>
  </si>
  <si>
    <t xml:space="preserve">Informe </t>
  </si>
  <si>
    <t xml:space="preserve">Lista de asistencia </t>
  </si>
  <si>
    <t xml:space="preserve">Registro fotografico </t>
  </si>
  <si>
    <t>Plan</t>
  </si>
  <si>
    <t xml:space="preserve">Cambios en la estructura organizacional de los participantes del proyecto. </t>
  </si>
  <si>
    <t>Seguimiento al presupuesto asignado.</t>
  </si>
  <si>
    <t xml:space="preserve">No participación de las empresas y los terceros interesados. </t>
  </si>
  <si>
    <t>Los criterios de aceptación de los productos esta dado en términos de cumplimiento de los plazos previstos en el EDT y del cumplimiento de los atributos de calidad definidos por el Gerente del Proyecto durante su ejecución.</t>
  </si>
  <si>
    <t>Dar cumplimiento a las especificaciones del operador técnico que desarrolla la plataforma.</t>
  </si>
  <si>
    <t>bescobar@supersociedades.gov.co</t>
  </si>
  <si>
    <t>slondono@supersociedades.gov.co</t>
  </si>
  <si>
    <t>mjimenez@supersociedades,gov.co</t>
  </si>
  <si>
    <t>nmartinez@supersociedades.gov.co</t>
  </si>
  <si>
    <t>jcabrera@superosciedades.gov.co</t>
  </si>
  <si>
    <t>mardila@supersociedades.gov.co</t>
  </si>
  <si>
    <t>jgalavis@supersociedades.gov.co</t>
  </si>
  <si>
    <t>junio</t>
  </si>
  <si>
    <t>aplicativo desarrollado</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</si>
  <si>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</si>
  <si>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</si>
  <si>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Coordinará que las actividades programadas se ejecuten en los plazos definidos.</t>
  </si>
  <si>
    <t>que se encuentre en línea operando con accesos, 
3 pruebas de funcionalidad</t>
  </si>
  <si>
    <t xml:space="preserve">Listas de participantes de las muestras empresariales, sesiones pedagógicas y lista de empresas en el aplicativo. </t>
  </si>
  <si>
    <t xml:space="preserve">Se ejecutaran cuatro evento de reactivación económica para aportar a la reindustrialización en la transición económica productiva a la economía popular y comunitaria y la promoción del aplicativo para conectar empresas con terceros interesados. </t>
  </si>
  <si>
    <t xml:space="preserve">Demoras en la contratación de los productos y el personal para el desarrollo del proyecto. </t>
  </si>
  <si>
    <t xml:space="preserve">Planeación de las muestras empresariales y la consolidación de un pipeline de empresas que cuenten con indicadores financieros atractivos y debida diligencia para contactarse con terceros interesados. </t>
  </si>
  <si>
    <t>PORCENTAJE DE CUMPLIMIENTO / AVANCE</t>
  </si>
  <si>
    <t xml:space="preserve">No destinación de los recursos para la realización de las cuatro muestras empresariales. </t>
  </si>
  <si>
    <t xml:space="preserve">Hacer seguimiento a las convocatorias y crear estrategias que generen valor para las empresas. </t>
  </si>
  <si>
    <t xml:space="preserve">Hacer un empalme de personas entrantes y salientes. Hacer seguimiento a la ejecución del proyecto. </t>
  </si>
  <si>
    <t>A FEBRERO</t>
  </si>
  <si>
    <t>MARZO</t>
  </si>
  <si>
    <t>ABRIL</t>
  </si>
  <si>
    <t>MAYO</t>
  </si>
  <si>
    <t>JUNIO</t>
  </si>
  <si>
    <t>JULIO</t>
  </si>
  <si>
    <t>AGOSTO</t>
  </si>
  <si>
    <t>SEPTIEMBRE</t>
  </si>
  <si>
    <t>OCTUBRE</t>
  </si>
  <si>
    <t>NOVIEMBRE</t>
  </si>
  <si>
    <t>DICIEMBRE</t>
  </si>
  <si>
    <t>% programado</t>
  </si>
  <si>
    <t>% ejecutado</t>
  </si>
  <si>
    <t xml:space="preserve">Promover un espacio virtual de contacto entre sociedades mercantiles, particularmente en insolvencia, e inversionistas para facilitar su contacto. </t>
  </si>
  <si>
    <t xml:space="preserve">Realizar cuatro muestras empresariales para fortalecer la reactivación económica y la reindustrialización en la transición económica productiva a la economía popular y comunitaria. </t>
  </si>
  <si>
    <t xml:space="preserve">Luz Adriana Rodriguez y Mayra Jimenez </t>
  </si>
  <si>
    <t>Documento que evidencia el Aplicativo en funcionamiento</t>
  </si>
  <si>
    <t>Diseño y desarrollo del aplicativo para el proyecto Promoción de Empresas en Reactivación Económica</t>
  </si>
  <si>
    <t xml:space="preserve">Se identificaron y priorizaron las regiones: Cúcuta, Medellín, Barranquilla y Bogotá </t>
  </si>
  <si>
    <t>Fortalecer con pedagogía el cumplimiento normativo para la formalización y estabilidad de las empresas.</t>
  </si>
  <si>
    <t>Asesor del Despacho</t>
  </si>
  <si>
    <r>
      <rPr>
        <b/>
        <sz val="12"/>
        <color rgb="FF0000FF"/>
        <rFont val="Calibri Light"/>
        <family val="2"/>
      </rPr>
      <t>Febrero:</t>
    </r>
    <r>
      <rPr>
        <sz val="12"/>
        <color rgb="FF0000FF"/>
        <rFont val="Calibri Light"/>
        <family val="2"/>
      </rPr>
      <t xml:space="preserve">
Se realizó la presentación de los indicadores financieros por sector.
</t>
    </r>
    <r>
      <rPr>
        <b/>
        <sz val="12"/>
        <color rgb="FF0000FF"/>
        <rFont val="Calibri Light"/>
        <family val="2"/>
      </rPr>
      <t>Julio:</t>
    </r>
    <r>
      <rPr>
        <sz val="12"/>
        <color rgb="FF0000FF"/>
        <rFont val="Calibri Light"/>
        <family val="2"/>
      </rPr>
      <t xml:space="preserve">
Se realizó la presentación de los indicadores financieros, por sector, por tamaño de empresa y por region consolidado y se da cierre a la actividad con el informe final.  </t>
    </r>
  </si>
  <si>
    <r>
      <rPr>
        <b/>
        <sz val="12"/>
        <color rgb="FF0000FF"/>
        <rFont val="Calibri Light"/>
        <family val="2"/>
      </rPr>
      <t>Marzo:</t>
    </r>
    <r>
      <rPr>
        <sz val="12"/>
        <color rgb="FF0000FF"/>
        <rFont val="Calibri Light"/>
        <family val="2"/>
      </rPr>
      <t xml:space="preserve">
Se realizó el entendimiento de los aplicativos que utilizan otras entidades como • BVC: a2censo 
• Bancoldex: neocrédito | Microcrédito en un solo lugar (bancoldex.com)
2. Propuesta DTIC de Mockups para el sistema de Reactivación Económica (anexo Presentación) en el siguiente linlhttps://xd.adobe.com/view/50b8efeb-3758-49ee-9f81-b18bb55ae267-05eb/
</t>
    </r>
    <r>
      <rPr>
        <b/>
        <sz val="12"/>
        <color rgb="FF0000FF"/>
        <rFont val="Calibri Light"/>
        <family val="2"/>
      </rPr>
      <t>Abril</t>
    </r>
    <r>
      <rPr>
        <sz val="12"/>
        <color rgb="FF0000FF"/>
        <rFont val="Calibri Light"/>
        <family val="2"/>
      </rPr>
      <t xml:space="preserve">:
el aplicativo de Reactivación económica desarrollado para tal fin se encuentra publicado en el portal web.
A partir de </t>
    </r>
    <r>
      <rPr>
        <b/>
        <sz val="12"/>
        <color rgb="FF0000FF"/>
        <rFont val="Calibri Light"/>
        <family val="2"/>
      </rPr>
      <t>mayo</t>
    </r>
    <r>
      <rPr>
        <sz val="12"/>
        <color rgb="FF0000FF"/>
        <rFont val="Calibri Light"/>
        <family val="2"/>
      </rPr>
      <t xml:space="preserve"> y  a la fecha, el aplicativo de Reactivación económica desarrollado se encuentra publicado en el portal web se encuentra operativo.</t>
    </r>
  </si>
  <si>
    <t>Se han realizado los respectivos planes de medios  para los eventos ejecutados en la Ciudad de Cúcuta, Pasto, y los que se van a realizar en:
La Guajira - Rioacha: 16 al 18 de noviembre.
Pasto: 30 noviembre, 01 y 02 de diciembre. 
Buenaventura: 06 y 07 de diciembre</t>
  </si>
  <si>
    <t>Asesor del Despacho designado</t>
  </si>
  <si>
    <t>Marcela Eugenia Doria</t>
  </si>
  <si>
    <t>MDoria@supersociedades.gov.co</t>
  </si>
  <si>
    <t>Gleidys Margoth Blanco</t>
  </si>
  <si>
    <t>GBlanco@supersociedades.gov.co</t>
  </si>
  <si>
    <t>Jefe de Planeación ( E )</t>
  </si>
  <si>
    <t>despacho</t>
  </si>
  <si>
    <t xml:space="preserve">Se cargan las respectivas  listas de asistencia de los eventos realizados </t>
  </si>
  <si>
    <r>
      <rPr>
        <b/>
        <sz val="12"/>
        <color rgb="FF0000FF"/>
        <rFont val="Calibri Light"/>
        <family val="2"/>
      </rPr>
      <t>Marzo:</t>
    </r>
    <r>
      <rPr>
        <sz val="12"/>
        <color rgb="FF0000FF"/>
        <rFont val="Calibri Light"/>
        <family val="2"/>
      </rPr>
      <t xml:space="preserve">
Se realizó a través de las redes sociales de la Entidad.
</t>
    </r>
    <r>
      <rPr>
        <b/>
        <sz val="12"/>
        <color rgb="FF0000FF"/>
        <rFont val="Calibri Light"/>
        <family val="2"/>
      </rPr>
      <t>Abril</t>
    </r>
    <r>
      <rPr>
        <sz val="12"/>
        <color rgb="FF0000FF"/>
        <rFont val="Calibri Light"/>
        <family val="2"/>
      </rPr>
      <t xml:space="preserve">:
Se realizó a través de las redes sociales de la Entidad.
</t>
    </r>
    <r>
      <rPr>
        <b/>
        <sz val="12"/>
        <color rgb="FF0000FF"/>
        <rFont val="Calibri Light"/>
        <family val="2"/>
      </rPr>
      <t>Mayo</t>
    </r>
    <r>
      <rPr>
        <sz val="12"/>
        <color rgb="FF0000FF"/>
        <rFont val="Calibri Light"/>
        <family val="2"/>
      </rPr>
      <t xml:space="preserve">:
Se realizó a través de las redes sociales de la Entidad.
</t>
    </r>
    <r>
      <rPr>
        <b/>
        <sz val="12"/>
        <color rgb="FF0000FF"/>
        <rFont val="Calibri Light"/>
        <family val="2"/>
      </rPr>
      <t>Junio</t>
    </r>
    <r>
      <rPr>
        <sz val="12"/>
        <color rgb="FF0000FF"/>
        <rFont val="Calibri Light"/>
        <family val="2"/>
      </rPr>
      <t xml:space="preserve">:
Se realizó a través de las redes sociales de la Entidad.
</t>
    </r>
    <r>
      <rPr>
        <b/>
        <sz val="12"/>
        <color rgb="FF0000FF"/>
        <rFont val="Calibri Light"/>
        <family val="2"/>
      </rPr>
      <t>Julio</t>
    </r>
    <r>
      <rPr>
        <sz val="12"/>
        <color rgb="FF0000FF"/>
        <rFont val="Calibri Light"/>
        <family val="2"/>
      </rPr>
      <t xml:space="preserve">l:
Se realizó a través de las redes sociales de la Entidad.
A partir del mes de </t>
    </r>
    <r>
      <rPr>
        <b/>
        <sz val="12"/>
        <color rgb="FF0000FF"/>
        <rFont val="Calibri Light"/>
        <family val="2"/>
      </rPr>
      <t xml:space="preserve">agosto </t>
    </r>
    <r>
      <rPr>
        <sz val="12"/>
        <color rgb="FF0000FF"/>
        <rFont val="Calibri Light"/>
        <family val="2"/>
      </rPr>
      <t xml:space="preserve">hasta el mes de octubre, el Grupo de Comunicaciones ha realizado diferentes convocatorias a través de las redes sociales de la Entidad.
</t>
    </r>
    <r>
      <rPr>
        <b/>
        <sz val="12"/>
        <color rgb="FF0000FF"/>
        <rFont val="Calibri Light"/>
        <family val="2"/>
      </rPr>
      <t>Diciembre</t>
    </r>
    <r>
      <rPr>
        <sz val="12"/>
        <color rgb="FF0000FF"/>
        <rFont val="Calibri Light"/>
        <family val="2"/>
      </rPr>
      <t xml:space="preserve">: Se adjuntan las evidencias de los informes de cada uno de los espacios de promoción incluida Buenaventura. </t>
    </r>
  </si>
  <si>
    <r>
      <rPr>
        <b/>
        <sz val="12"/>
        <color rgb="FF0000FF"/>
        <rFont val="Calibri Light"/>
        <family val="2"/>
      </rPr>
      <t>Plan de medios</t>
    </r>
    <r>
      <rPr>
        <sz val="12"/>
        <color rgb="FF0000FF"/>
        <rFont val="Calibri Light"/>
        <family val="2"/>
      </rPr>
      <t xml:space="preserve"> </t>
    </r>
  </si>
  <si>
    <t>Se han realizado las muestras empresariales:
-  11 de mayo de 2023 en la ciudad de Cúcuta
-    de agosto en la Ciudad de Pasto
- 16,17 y  18 de Noviembre Guajira
- 30 Noviembre y 01 y 02 de Diciembre Pasto
- 06 y 07 de diciembre Buenaventura</t>
  </si>
  <si>
    <t>Se carga presentación con el informe de retroalimentación</t>
  </si>
  <si>
    <t>C-3502-0200-2-0-3502035-02; 
A-02-02-02-010; 
A-02-02-02-006-004</t>
  </si>
  <si>
    <t>CÓDIGO DEL RUBRO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</si>
</sst>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240A]d&quot; de &quot;mmmm&quot; de &quot;yyyy;@"/>
    <numFmt numFmtId="170" formatCode="0.0%"/>
    <numFmt numFmtId="171" formatCode="_-* #,##0.000_-;\-* #,##0.000_-;_-* &quot;-&quot;_-;_-@_-"/>
    <numFmt numFmtId="172" formatCode="[$-240A]dddd\ d&quot; de &quot;mmmm&quot; de &quot;yyyy;@"/>
  </numFmts>
  <fonts count="41"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1"/>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sz val="12"/>
      <name val="Calibri Light"/>
      <family val="2"/>
    </font>
    <font>
      <sz val="14"/>
      <name val="Calibri Light"/>
      <family val="2"/>
    </font>
    <font>
      <b/>
      <sz val="16"/>
      <name val="Calibri Light"/>
      <family val="2"/>
    </font>
    <font>
      <sz val="10"/>
      <name val="Calibri Light"/>
      <family val="2"/>
    </font>
    <font>
      <sz val="11"/>
      <name val="Calibri Light"/>
      <family val="2"/>
    </font>
    <font>
      <sz val="9"/>
      <name val="Calibri Light"/>
      <family val="2"/>
    </font>
    <font>
      <b/>
      <sz val="12"/>
      <name val="Calibri Light"/>
      <family val="2"/>
    </font>
    <font>
      <b/>
      <sz val="14"/>
      <name val="Calibri Light"/>
      <family val="2"/>
    </font>
    <font>
      <b/>
      <sz val="11"/>
      <name val="Calibri Light"/>
      <family val="2"/>
    </font>
    <font>
      <u/>
      <sz val="11"/>
      <color theme="10"/>
      <name val="Calibri Light"/>
      <family val="2"/>
    </font>
    <font>
      <u/>
      <sz val="12"/>
      <color theme="10"/>
      <name val="Calibri Light"/>
      <family val="2"/>
    </font>
    <font>
      <b/>
      <sz val="12"/>
      <color rgb="FF0000FF"/>
      <name val="Calibri Light"/>
      <family val="2"/>
    </font>
    <font>
      <sz val="12"/>
      <color rgb="FF0000FF"/>
      <name val="Calibri Light"/>
      <family val="2"/>
    </font>
    <font>
      <sz val="11"/>
      <color theme="0"/>
      <name val="Calibri Light"/>
      <family val="2"/>
    </font>
    <font>
      <sz val="10"/>
      <color rgb="FF0000FF"/>
      <name val="Calibri Light"/>
      <family val="2"/>
    </font>
    <font>
      <sz val="10"/>
      <color rgb="FF002060"/>
      <name val="Calibri Light"/>
      <family val="2"/>
    </font>
    <font>
      <sz val="9"/>
      <color rgb="FF002060"/>
      <name val="Calibri Light"/>
      <family val="2"/>
    </font>
    <font>
      <u/>
      <sz val="10"/>
      <color theme="10"/>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9" fillId="0" borderId="0" applyFont="0" applyFill="0" applyBorder="0" applyAlignment="0" applyProtection="0"/>
  </cellStyleXfs>
  <cellXfs count="342">
    <xf numFmtId="0" fontId="0" fillId="0" borderId="0" xfId="0"/>
    <xf numFmtId="0" fontId="4" fillId="0" borderId="0" xfId="0" applyFont="1" applyAlignment="1">
      <alignment horizontal="center" vertical="center" wrapText="1"/>
    </xf>
    <xf numFmtId="0" fontId="4" fillId="0" borderId="0" xfId="0" applyFont="1"/>
    <xf numFmtId="0" fontId="6" fillId="4" borderId="0" xfId="0"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4" borderId="0" xfId="0" applyFont="1" applyFill="1" applyAlignment="1">
      <alignment horizontal="left" vertical="center" wrapText="1"/>
    </xf>
    <xf numFmtId="0" fontId="8" fillId="0" borderId="0" xfId="0" applyFont="1" applyAlignment="1">
      <alignment horizontal="center" vertical="center"/>
    </xf>
    <xf numFmtId="0" fontId="12" fillId="5" borderId="6" xfId="4" applyFont="1" applyFill="1" applyBorder="1" applyAlignment="1">
      <alignment horizontal="center" vertical="center"/>
    </xf>
    <xf numFmtId="0" fontId="4" fillId="0" borderId="0" xfId="0" applyFont="1" applyAlignment="1">
      <alignment vertical="center" wrapText="1"/>
    </xf>
    <xf numFmtId="0" fontId="2" fillId="0" borderId="0" xfId="0" applyFont="1"/>
    <xf numFmtId="0" fontId="2" fillId="6" borderId="2"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Alignment="1">
      <alignment horizontal="center" vertical="center"/>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Alignment="1">
      <alignment vertical="center"/>
    </xf>
    <xf numFmtId="0" fontId="7" fillId="0" borderId="10" xfId="2" applyFont="1" applyBorder="1" applyAlignment="1">
      <alignment vertical="center"/>
    </xf>
    <xf numFmtId="0" fontId="7" fillId="0" borderId="15" xfId="2" applyFont="1" applyBorder="1" applyAlignment="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0" xfId="0" applyFont="1" applyFill="1" applyAlignment="1">
      <alignment horizontal="center" vertical="center" wrapText="1"/>
    </xf>
    <xf numFmtId="0" fontId="4" fillId="0" borderId="3" xfId="0" applyFont="1" applyBorder="1" applyAlignment="1">
      <alignment horizontal="center" vertical="center" wrapText="1"/>
    </xf>
    <xf numFmtId="6" fontId="4" fillId="0" borderId="0" xfId="0" applyNumberFormat="1"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vertical="center"/>
    </xf>
    <xf numFmtId="0" fontId="26" fillId="0" borderId="0" xfId="0" applyFont="1" applyAlignment="1">
      <alignment horizontal="center" vertical="center"/>
    </xf>
    <xf numFmtId="0" fontId="26" fillId="0" borderId="0" xfId="0" applyFont="1" applyFill="1" applyAlignment="1">
      <alignment horizontal="justify" vertical="center"/>
    </xf>
    <xf numFmtId="0" fontId="4" fillId="0" borderId="0" xfId="0" applyFont="1" applyFill="1" applyAlignment="1">
      <alignment horizontal="center" vertical="center" wrapText="1"/>
    </xf>
    <xf numFmtId="0" fontId="27" fillId="4" borderId="2" xfId="0" applyFont="1" applyFill="1" applyBorder="1" applyAlignment="1">
      <alignment horizontal="center" vertical="center" wrapText="1"/>
    </xf>
    <xf numFmtId="9" fontId="23" fillId="4" borderId="2" xfId="0" applyNumberFormat="1" applyFont="1" applyFill="1" applyBorder="1" applyAlignment="1">
      <alignment horizontal="center" vertical="center" wrapText="1"/>
    </xf>
    <xf numFmtId="0" fontId="23" fillId="4" borderId="2"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31" fillId="0" borderId="2" xfId="0" applyFont="1" applyBorder="1" applyAlignment="1">
      <alignment horizontal="center" vertical="center" wrapText="1"/>
    </xf>
    <xf numFmtId="0" fontId="31" fillId="0" borderId="0" xfId="0" applyFont="1" applyAlignment="1">
      <alignment horizontal="center" vertical="center" wrapText="1"/>
    </xf>
    <xf numFmtId="2" fontId="31" fillId="0" borderId="2"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4" borderId="0" xfId="0" applyFont="1" applyFill="1" applyAlignment="1">
      <alignment vertical="center" wrapText="1"/>
    </xf>
    <xf numFmtId="0" fontId="23" fillId="4" borderId="8" xfId="0" applyFont="1" applyFill="1" applyBorder="1" applyAlignment="1">
      <alignment vertical="center" wrapText="1"/>
    </xf>
    <xf numFmtId="0" fontId="23" fillId="4" borderId="8"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0" xfId="0" applyFont="1" applyFill="1"/>
    <xf numFmtId="0" fontId="23" fillId="4" borderId="0" xfId="0" applyFont="1" applyFill="1" applyAlignment="1">
      <alignment vertical="center"/>
    </xf>
    <xf numFmtId="0" fontId="23" fillId="4" borderId="2" xfId="0" applyFont="1" applyFill="1" applyBorder="1" applyAlignment="1">
      <alignment horizontal="center" vertical="center"/>
    </xf>
    <xf numFmtId="0" fontId="23" fillId="0" borderId="2" xfId="0" applyFont="1" applyFill="1" applyBorder="1" applyAlignment="1">
      <alignment horizontal="center" vertical="center" wrapText="1"/>
    </xf>
    <xf numFmtId="0" fontId="33" fillId="0" borderId="2" xfId="4" applyFont="1" applyFill="1" applyBorder="1" applyAlignment="1">
      <alignment horizontal="center" vertical="center" wrapText="1"/>
    </xf>
    <xf numFmtId="0" fontId="27" fillId="0" borderId="2" xfId="0" quotePrefix="1" applyFont="1" applyFill="1" applyBorder="1" applyAlignment="1">
      <alignment horizontal="center" vertical="center" wrapText="1"/>
    </xf>
    <xf numFmtId="0" fontId="32" fillId="0" borderId="2" xfId="4"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0" xfId="0" applyFont="1"/>
    <xf numFmtId="0" fontId="32" fillId="4" borderId="2" xfId="4" applyFont="1" applyFill="1" applyBorder="1" applyAlignment="1">
      <alignment horizontal="center" vertical="center" wrapText="1"/>
    </xf>
    <xf numFmtId="0" fontId="32" fillId="0" borderId="2" xfId="4" applyFont="1" applyBorder="1" applyAlignment="1">
      <alignment horizontal="center" vertical="center" wrapText="1"/>
    </xf>
    <xf numFmtId="0" fontId="23" fillId="0" borderId="2" xfId="0" applyFont="1" applyFill="1" applyBorder="1" applyAlignment="1">
      <alignment vertical="center"/>
    </xf>
    <xf numFmtId="0" fontId="23" fillId="0" borderId="2" xfId="0" applyFont="1" applyFill="1" applyBorder="1" applyAlignment="1">
      <alignment horizontal="left" vertical="center" wrapText="1"/>
    </xf>
    <xf numFmtId="164" fontId="23" fillId="0" borderId="2" xfId="0" applyNumberFormat="1" applyFont="1" applyFill="1" applyBorder="1" applyAlignment="1">
      <alignment horizontal="center" vertical="center" wrapText="1"/>
    </xf>
    <xf numFmtId="0" fontId="23" fillId="0" borderId="0" xfId="0" applyFont="1" applyAlignment="1">
      <alignment horizontal="center" vertical="center"/>
    </xf>
    <xf numFmtId="0" fontId="23" fillId="0" borderId="0" xfId="0" applyFont="1" applyFill="1" applyAlignment="1">
      <alignment horizontal="justify" vertical="center" wrapText="1"/>
    </xf>
    <xf numFmtId="0" fontId="23" fillId="0" borderId="0" xfId="0" applyFont="1" applyFill="1" applyAlignment="1">
      <alignment horizontal="justify" vertical="center"/>
    </xf>
    <xf numFmtId="0" fontId="27" fillId="0" borderId="2" xfId="0" applyFont="1" applyBorder="1" applyAlignment="1">
      <alignment vertical="center" wrapText="1"/>
    </xf>
    <xf numFmtId="0" fontId="36" fillId="0" borderId="0" xfId="0" applyFont="1" applyAlignment="1">
      <alignment horizontal="center" vertical="center" wrapText="1"/>
    </xf>
    <xf numFmtId="0" fontId="34" fillId="0" borderId="2" xfId="0" applyFont="1" applyFill="1" applyBorder="1" applyAlignment="1" applyProtection="1">
      <alignment horizontal="center" vertical="center" wrapText="1"/>
    </xf>
    <xf numFmtId="0" fontId="35" fillId="0" borderId="2" xfId="0" applyFont="1" applyFill="1" applyBorder="1" applyAlignment="1" applyProtection="1">
      <alignment horizontal="justify" vertical="center" wrapText="1"/>
    </xf>
    <xf numFmtId="0" fontId="35" fillId="0" borderId="2" xfId="0" applyFont="1" applyFill="1" applyBorder="1" applyAlignment="1" applyProtection="1">
      <alignment horizontal="center" vertical="center" wrapText="1"/>
    </xf>
    <xf numFmtId="0" fontId="35" fillId="0" borderId="2" xfId="5" applyNumberFormat="1" applyFont="1" applyFill="1" applyBorder="1" applyAlignment="1" applyProtection="1">
      <alignment horizontal="center" vertical="center" wrapText="1"/>
    </xf>
    <xf numFmtId="9" fontId="35" fillId="0" borderId="2" xfId="5" applyFont="1" applyFill="1" applyBorder="1" applyAlignment="1" applyProtection="1">
      <alignment horizontal="center" vertical="center" wrapText="1"/>
    </xf>
    <xf numFmtId="172" fontId="37" fillId="0" borderId="2" xfId="0" applyNumberFormat="1" applyFont="1" applyFill="1" applyBorder="1" applyAlignment="1" applyProtection="1">
      <alignment horizontal="center" vertical="center"/>
    </xf>
    <xf numFmtId="167" fontId="35" fillId="0" borderId="2" xfId="0" applyNumberFormat="1"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5" fillId="0" borderId="2" xfId="0" applyFont="1" applyBorder="1" applyAlignment="1" applyProtection="1">
      <alignment horizontal="justify" vertical="center" wrapText="1"/>
    </xf>
    <xf numFmtId="0" fontId="35" fillId="0" borderId="2" xfId="0" applyFont="1" applyBorder="1" applyAlignment="1" applyProtection="1">
      <alignment horizontal="center" vertical="center" wrapText="1"/>
    </xf>
    <xf numFmtId="172" fontId="37" fillId="0" borderId="2" xfId="0" applyNumberFormat="1" applyFont="1" applyBorder="1" applyAlignment="1" applyProtection="1">
      <alignment horizontal="center" vertical="center"/>
    </xf>
    <xf numFmtId="167" fontId="35" fillId="0" borderId="2" xfId="0" applyNumberFormat="1" applyFont="1" applyBorder="1" applyAlignment="1" applyProtection="1">
      <alignment horizontal="center" vertical="center" wrapText="1"/>
    </xf>
    <xf numFmtId="0" fontId="35" fillId="0" borderId="0" xfId="0" applyFont="1" applyFill="1" applyAlignment="1" applyProtection="1">
      <alignment horizontal="justify" vertical="center" wrapText="1"/>
    </xf>
    <xf numFmtId="0" fontId="28" fillId="0" borderId="0" xfId="0" applyFont="1" applyFill="1" applyAlignment="1">
      <alignment horizontal="justify" vertical="center" wrapText="1"/>
    </xf>
    <xf numFmtId="0" fontId="4" fillId="0" borderId="0" xfId="0" applyFont="1" applyAlignment="1">
      <alignment horizontal="justify" vertical="center" wrapText="1"/>
    </xf>
    <xf numFmtId="0" fontId="40" fillId="0" borderId="2" xfId="4" applyFont="1" applyFill="1" applyBorder="1" applyAlignment="1">
      <alignment horizontal="center" vertical="center" wrapText="1"/>
    </xf>
    <xf numFmtId="0" fontId="4" fillId="0" borderId="0" xfId="0" applyFont="1" applyAlignment="1">
      <alignment horizontal="center" vertical="center" wrapText="1"/>
    </xf>
    <xf numFmtId="165" fontId="27" fillId="0" borderId="2" xfId="0" applyNumberFormat="1" applyFont="1" applyBorder="1" applyAlignment="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4" borderId="0" xfId="0" applyFont="1" applyFill="1" applyAlignment="1" applyProtection="1">
      <alignment horizontal="center"/>
    </xf>
    <xf numFmtId="0" fontId="2" fillId="0" borderId="0" xfId="0" applyFont="1" applyFill="1" applyProtection="1"/>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center" vertical="center" wrapText="1"/>
    </xf>
    <xf numFmtId="0" fontId="2" fillId="0" borderId="0" xfId="0" applyFont="1" applyFill="1" applyAlignment="1" applyProtection="1">
      <alignment vertical="center" wrapText="1"/>
    </xf>
    <xf numFmtId="0" fontId="13" fillId="4" borderId="0" xfId="2" applyFont="1" applyFill="1" applyAlignment="1" applyProtection="1">
      <alignment horizontal="center" vertical="center"/>
    </xf>
    <xf numFmtId="0" fontId="13" fillId="4" borderId="0" xfId="2" applyFont="1" applyFill="1" applyAlignment="1" applyProtection="1">
      <alignment vertical="center"/>
    </xf>
    <xf numFmtId="0" fontId="13" fillId="4" borderId="5" xfId="0" applyFont="1" applyFill="1" applyBorder="1" applyAlignment="1" applyProtection="1">
      <alignment horizontal="center" vertical="center"/>
    </xf>
    <xf numFmtId="0" fontId="2" fillId="0" borderId="0" xfId="0" applyFont="1" applyFill="1" applyAlignment="1" applyProtection="1">
      <alignment horizontal="center" vertical="center" wrapText="1"/>
    </xf>
    <xf numFmtId="0" fontId="13" fillId="4" borderId="0" xfId="0" applyFont="1" applyFill="1" applyBorder="1" applyAlignment="1" applyProtection="1">
      <alignment horizontal="center"/>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14" fillId="9" borderId="0" xfId="0" applyFont="1" applyFill="1" applyBorder="1" applyAlignment="1" applyProtection="1">
      <alignment horizontal="center" vertical="center" wrapText="1"/>
    </xf>
    <xf numFmtId="0" fontId="2" fillId="0" borderId="0" xfId="0" applyFont="1" applyFill="1" applyAlignment="1" applyProtection="1">
      <alignment horizontal="center"/>
    </xf>
    <xf numFmtId="169" fontId="35" fillId="0" borderId="2" xfId="0" applyNumberFormat="1" applyFont="1" applyFill="1" applyBorder="1" applyAlignment="1" applyProtection="1">
      <alignment horizontal="center" vertical="center" wrapText="1"/>
    </xf>
    <xf numFmtId="170" fontId="34" fillId="13" borderId="2" xfId="0" applyNumberFormat="1" applyFont="1" applyFill="1" applyBorder="1" applyAlignment="1" applyProtection="1">
      <alignment horizontal="center" vertical="center" wrapText="1"/>
    </xf>
    <xf numFmtId="9" fontId="38" fillId="12" borderId="2" xfId="5" applyFont="1" applyFill="1" applyBorder="1" applyAlignment="1" applyProtection="1">
      <alignment horizontal="center" vertical="center" wrapText="1"/>
    </xf>
    <xf numFmtId="9" fontId="38" fillId="0" borderId="2" xfId="5" applyFont="1" applyFill="1" applyBorder="1" applyAlignment="1" applyProtection="1">
      <alignment horizontal="center" vertical="center" wrapText="1"/>
    </xf>
    <xf numFmtId="10" fontId="38" fillId="12" borderId="2" xfId="5" applyNumberFormat="1" applyFont="1" applyFill="1" applyBorder="1" applyAlignment="1" applyProtection="1">
      <alignment horizontal="center" vertical="center" wrapText="1"/>
    </xf>
    <xf numFmtId="10" fontId="38" fillId="0" borderId="2" xfId="5" applyNumberFormat="1" applyFont="1" applyFill="1" applyBorder="1" applyAlignment="1" applyProtection="1">
      <alignment horizontal="left" vertical="center" wrapText="1"/>
    </xf>
    <xf numFmtId="10" fontId="38" fillId="0" borderId="2" xfId="5" applyNumberFormat="1" applyFont="1" applyFill="1" applyBorder="1" applyAlignment="1" applyProtection="1">
      <alignment horizontal="center" vertical="center" wrapText="1"/>
    </xf>
    <xf numFmtId="10" fontId="38" fillId="0" borderId="0" xfId="5" applyNumberFormat="1" applyFont="1" applyFill="1" applyBorder="1" applyAlignment="1" applyProtection="1">
      <alignment horizontal="center" vertical="center" wrapText="1"/>
    </xf>
    <xf numFmtId="168" fontId="35" fillId="0" borderId="0" xfId="0" applyNumberFormat="1" applyFont="1" applyFill="1" applyAlignment="1" applyProtection="1">
      <alignment horizontal="left" vertical="center" wrapText="1"/>
    </xf>
    <xf numFmtId="1" fontId="35" fillId="0" borderId="0" xfId="0" applyNumberFormat="1" applyFont="1" applyFill="1" applyAlignment="1" applyProtection="1">
      <alignment horizontal="center" vertical="center" wrapText="1"/>
    </xf>
    <xf numFmtId="0" fontId="35" fillId="0" borderId="0" xfId="0" applyFont="1" applyFill="1" applyAlignment="1" applyProtection="1">
      <alignment horizontal="center" vertical="center" wrapText="1"/>
    </xf>
    <xf numFmtId="169" fontId="35" fillId="0" borderId="2" xfId="0" applyNumberFormat="1" applyFont="1" applyBorder="1" applyAlignment="1" applyProtection="1">
      <alignment horizontal="center" vertical="center" wrapText="1"/>
    </xf>
    <xf numFmtId="9" fontId="38" fillId="0" borderId="2" xfId="5" applyFont="1" applyFill="1" applyBorder="1" applyAlignment="1" applyProtection="1">
      <alignment horizontal="left" vertical="center" wrapText="1"/>
    </xf>
    <xf numFmtId="1" fontId="35" fillId="0" borderId="0" xfId="0" applyNumberFormat="1" applyFont="1" applyAlignment="1" applyProtection="1">
      <alignment horizontal="center" vertical="center" wrapText="1"/>
    </xf>
    <xf numFmtId="0" fontId="35" fillId="0" borderId="0" xfId="0" applyFont="1" applyAlignment="1" applyProtection="1">
      <alignment horizontal="center" vertical="center" wrapText="1"/>
    </xf>
    <xf numFmtId="10" fontId="39" fillId="12" borderId="2" xfId="5" applyNumberFormat="1" applyFont="1" applyFill="1" applyBorder="1" applyAlignment="1" applyProtection="1">
      <alignment horizontal="center" vertical="center" wrapText="1"/>
    </xf>
    <xf numFmtId="0" fontId="35" fillId="4" borderId="0" xfId="0" applyFont="1" applyFill="1" applyAlignment="1" applyProtection="1">
      <alignment horizontal="center" vertical="center" wrapText="1"/>
    </xf>
    <xf numFmtId="0" fontId="35" fillId="4" borderId="0" xfId="0" applyFont="1" applyFill="1" applyAlignment="1" applyProtection="1">
      <alignment vertical="center" wrapText="1"/>
    </xf>
    <xf numFmtId="9" fontId="34" fillId="10" borderId="53" xfId="0" applyNumberFormat="1" applyFont="1" applyFill="1" applyBorder="1" applyAlignment="1" applyProtection="1">
      <alignment horizontal="center" vertical="center" wrapText="1"/>
    </xf>
    <xf numFmtId="167" fontId="35" fillId="4" borderId="0" xfId="0" applyNumberFormat="1" applyFont="1" applyFill="1" applyAlignment="1" applyProtection="1">
      <alignment horizontal="center" vertical="center" wrapText="1"/>
    </xf>
    <xf numFmtId="0" fontId="35" fillId="4" borderId="0" xfId="0" applyFont="1" applyFill="1" applyAlignment="1" applyProtection="1">
      <alignment horizontal="justify" vertical="center" wrapText="1"/>
    </xf>
    <xf numFmtId="170" fontId="34" fillId="11" borderId="53" xfId="0" applyNumberFormat="1" applyFont="1" applyFill="1" applyBorder="1" applyAlignment="1" applyProtection="1">
      <alignment horizontal="center" vertical="center" wrapText="1"/>
    </xf>
    <xf numFmtId="10" fontId="29" fillId="13" borderId="53" xfId="0" applyNumberFormat="1" applyFont="1" applyFill="1" applyBorder="1" applyAlignment="1" applyProtection="1">
      <alignment horizontal="center" vertical="center" wrapText="1"/>
    </xf>
    <xf numFmtId="10" fontId="31" fillId="13" borderId="53" xfId="0" applyNumberFormat="1" applyFont="1" applyFill="1" applyBorder="1" applyAlignment="1" applyProtection="1">
      <alignment horizontal="center" vertical="center" wrapText="1"/>
    </xf>
    <xf numFmtId="10" fontId="29" fillId="13" borderId="0" xfId="0" applyNumberFormat="1" applyFont="1" applyFill="1" applyBorder="1" applyAlignment="1" applyProtection="1">
      <alignment horizontal="center" vertical="center" wrapText="1"/>
    </xf>
    <xf numFmtId="0" fontId="17" fillId="0" borderId="0" xfId="0" applyFont="1" applyAlignment="1" applyProtection="1">
      <alignment horizontal="center" vertical="center" wrapText="1"/>
    </xf>
    <xf numFmtId="0" fontId="17" fillId="4" borderId="0" xfId="0" applyFont="1" applyFill="1" applyAlignment="1" applyProtection="1">
      <alignment horizontal="center" vertical="center" wrapText="1"/>
    </xf>
    <xf numFmtId="0" fontId="17" fillId="4" borderId="0" xfId="0" applyFont="1" applyFill="1" applyAlignment="1" applyProtection="1">
      <alignment vertical="center" wrapText="1"/>
    </xf>
    <xf numFmtId="167" fontId="17" fillId="4" borderId="0" xfId="0" applyNumberFormat="1" applyFont="1" applyFill="1" applyAlignment="1" applyProtection="1">
      <alignment horizontal="center" vertical="center" wrapText="1"/>
    </xf>
    <xf numFmtId="0" fontId="17" fillId="4" borderId="0" xfId="0" applyFont="1" applyFill="1" applyAlignment="1" applyProtection="1">
      <alignment horizontal="justify" vertical="center" wrapText="1"/>
    </xf>
    <xf numFmtId="170" fontId="20" fillId="4" borderId="0" xfId="6" applyNumberFormat="1" applyFont="1" applyFill="1" applyAlignment="1" applyProtection="1">
      <alignment horizontal="center" vertical="center" wrapText="1"/>
    </xf>
    <xf numFmtId="41" fontId="20" fillId="0" borderId="0" xfId="6" applyFont="1" applyFill="1" applyBorder="1" applyAlignment="1" applyProtection="1">
      <alignment horizontal="center" vertical="center" wrapText="1"/>
    </xf>
    <xf numFmtId="1" fontId="17" fillId="0" borderId="0" xfId="0" applyNumberFormat="1" applyFont="1" applyAlignment="1" applyProtection="1">
      <alignment horizontal="center" vertical="center" wrapText="1"/>
    </xf>
    <xf numFmtId="170" fontId="20" fillId="4" borderId="0" xfId="5" applyNumberFormat="1" applyFont="1" applyFill="1" applyAlignment="1" applyProtection="1">
      <alignment horizontal="center" vertical="center" wrapText="1"/>
    </xf>
    <xf numFmtId="0" fontId="20" fillId="0" borderId="0" xfId="0" applyFont="1" applyFill="1" applyAlignment="1" applyProtection="1">
      <alignment vertical="center" wrapText="1"/>
    </xf>
    <xf numFmtId="1" fontId="18" fillId="4" borderId="0" xfId="0" applyNumberFormat="1" applyFont="1" applyFill="1" applyAlignment="1" applyProtection="1">
      <alignment horizontal="center" vertical="center" wrapText="1"/>
    </xf>
    <xf numFmtId="10" fontId="2" fillId="4" borderId="0" xfId="0" applyNumberFormat="1" applyFont="1" applyFill="1" applyAlignment="1" applyProtection="1">
      <alignment horizontal="center" vertical="center" wrapText="1"/>
    </xf>
    <xf numFmtId="171" fontId="2" fillId="4"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25" xfId="2" applyFont="1" applyBorder="1" applyAlignment="1">
      <alignment horizontal="center" vertical="center"/>
    </xf>
    <xf numFmtId="0" fontId="6" fillId="0" borderId="20"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6" xfId="2" applyFont="1" applyBorder="1" applyAlignment="1">
      <alignment horizontal="center" vertical="center"/>
    </xf>
    <xf numFmtId="0" fontId="25" fillId="0" borderId="0" xfId="0" applyFont="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23" fillId="0" borderId="2"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30" fillId="0" borderId="2" xfId="0" applyFont="1" applyBorder="1" applyAlignment="1">
      <alignment horizontal="left" vertical="center" wrapText="1"/>
    </xf>
    <xf numFmtId="0" fontId="27" fillId="0" borderId="5" xfId="0" applyFont="1" applyFill="1" applyBorder="1" applyAlignment="1">
      <alignment horizontal="justify" vertical="center" wrapText="1"/>
    </xf>
    <xf numFmtId="0" fontId="27" fillId="0" borderId="4" xfId="0" applyFont="1" applyFill="1" applyBorder="1" applyAlignment="1">
      <alignment horizontal="justify" vertical="center"/>
    </xf>
    <xf numFmtId="0" fontId="27" fillId="0"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7" fillId="0" borderId="2" xfId="0" applyFont="1" applyFill="1" applyBorder="1" applyAlignment="1">
      <alignment horizontal="justify" vertical="center" wrapText="1"/>
    </xf>
    <xf numFmtId="0" fontId="4" fillId="0" borderId="26" xfId="0" applyFont="1" applyBorder="1" applyAlignment="1">
      <alignment horizontal="left" vertical="center" wrapText="1"/>
    </xf>
    <xf numFmtId="0" fontId="6" fillId="0" borderId="27" xfId="2" applyFont="1" applyBorder="1" applyAlignment="1">
      <alignment horizontal="center" vertical="center"/>
    </xf>
    <xf numFmtId="0" fontId="6" fillId="0" borderId="29" xfId="2" applyFont="1" applyBorder="1" applyAlignment="1">
      <alignment horizontal="center"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39" xfId="2" applyFont="1" applyBorder="1" applyAlignment="1">
      <alignment horizontal="center" vertical="center"/>
    </xf>
    <xf numFmtId="0" fontId="6" fillId="0" borderId="31" xfId="2" applyFont="1" applyBorder="1" applyAlignment="1">
      <alignment horizontal="center" vertical="center"/>
    </xf>
    <xf numFmtId="0" fontId="30" fillId="0" borderId="2" xfId="0" applyFont="1" applyBorder="1" applyAlignment="1">
      <alignment horizontal="left" vertical="center"/>
    </xf>
    <xf numFmtId="0" fontId="5" fillId="3" borderId="2"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4" fillId="4" borderId="2"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29" fillId="0" borderId="2" xfId="0" applyFont="1" applyBorder="1" applyAlignment="1">
      <alignment horizontal="left" vertical="center"/>
    </xf>
    <xf numFmtId="0" fontId="6" fillId="4" borderId="30" xfId="2" applyFont="1" applyFill="1" applyBorder="1" applyAlignment="1">
      <alignment horizontal="center" vertical="center"/>
    </xf>
    <xf numFmtId="0" fontId="6" fillId="4" borderId="39" xfId="2" applyFont="1" applyFill="1" applyBorder="1" applyAlignment="1">
      <alignment horizontal="center" vertical="center"/>
    </xf>
    <xf numFmtId="0" fontId="23" fillId="4" borderId="2" xfId="2" applyFont="1" applyFill="1" applyBorder="1" applyAlignment="1">
      <alignment horizontal="justify" vertical="center" wrapText="1"/>
    </xf>
    <xf numFmtId="0" fontId="23" fillId="0" borderId="2" xfId="2" applyFont="1" applyBorder="1" applyAlignment="1">
      <alignment horizontal="justify" vertical="center" wrapText="1"/>
    </xf>
    <xf numFmtId="0" fontId="16" fillId="0" borderId="2" xfId="0" applyFont="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Alignment="1">
      <alignment horizontal="center" vertical="center"/>
    </xf>
    <xf numFmtId="0" fontId="23" fillId="4" borderId="2" xfId="0" applyFont="1" applyFill="1" applyBorder="1" applyAlignment="1">
      <alignment horizontal="left" vertical="center" wrapText="1"/>
    </xf>
    <xf numFmtId="0" fontId="23"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27" fillId="0" borderId="5"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4" fillId="4" borderId="0" xfId="0" applyFont="1" applyFill="1" applyAlignment="1">
      <alignment horizontal="center" vertical="center" wrapText="1"/>
    </xf>
    <xf numFmtId="0" fontId="6" fillId="4" borderId="40" xfId="2" applyFont="1" applyFill="1" applyBorder="1" applyAlignment="1">
      <alignment horizontal="center" vertical="center"/>
    </xf>
    <xf numFmtId="0" fontId="6" fillId="4" borderId="46" xfId="2" applyFont="1" applyFill="1" applyBorder="1" applyAlignment="1">
      <alignment horizontal="center" vertical="center"/>
    </xf>
    <xf numFmtId="0" fontId="6" fillId="4" borderId="41" xfId="2" applyFont="1" applyFill="1" applyBorder="1" applyAlignment="1">
      <alignment horizontal="center" vertical="center"/>
    </xf>
    <xf numFmtId="0" fontId="6" fillId="4" borderId="42" xfId="2" applyFont="1" applyFill="1" applyBorder="1" applyAlignment="1">
      <alignment horizontal="center" vertical="center"/>
    </xf>
    <xf numFmtId="0" fontId="6" fillId="4" borderId="47" xfId="2" applyFont="1" applyFill="1" applyBorder="1" applyAlignment="1">
      <alignment horizontal="center" vertical="center"/>
    </xf>
    <xf numFmtId="0" fontId="6" fillId="4" borderId="43" xfId="2" applyFont="1" applyFill="1" applyBorder="1" applyAlignment="1">
      <alignment horizontal="center" vertical="center"/>
    </xf>
    <xf numFmtId="0" fontId="6" fillId="4" borderId="44" xfId="2" applyFont="1" applyFill="1" applyBorder="1" applyAlignment="1">
      <alignment horizontal="center" vertical="center"/>
    </xf>
    <xf numFmtId="0" fontId="6" fillId="4" borderId="48" xfId="2" applyFont="1" applyFill="1" applyBorder="1" applyAlignment="1">
      <alignment horizontal="center" vertical="center"/>
    </xf>
    <xf numFmtId="0" fontId="6" fillId="4" borderId="45" xfId="2"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7" fillId="0" borderId="5" xfId="0" applyFont="1" applyBorder="1" applyAlignment="1">
      <alignment horizontal="center" vertical="center"/>
    </xf>
    <xf numFmtId="0" fontId="27" fillId="0" borderId="3" xfId="0" applyFont="1" applyBorder="1" applyAlignment="1">
      <alignment horizontal="center" vertical="center"/>
    </xf>
    <xf numFmtId="0" fontId="27" fillId="4" borderId="5"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5" fillId="0" borderId="4" xfId="0" applyFont="1" applyBorder="1" applyAlignment="1">
      <alignment horizontal="left" vertical="center"/>
    </xf>
    <xf numFmtId="0" fontId="30" fillId="0" borderId="2" xfId="0" applyFont="1" applyFill="1" applyBorder="1" applyAlignment="1">
      <alignment horizontal="left" vertical="center"/>
    </xf>
    <xf numFmtId="0" fontId="23" fillId="0" borderId="2"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lignment horizontal="center" vertical="center"/>
    </xf>
    <xf numFmtId="0" fontId="6" fillId="4" borderId="18" xfId="2" applyFont="1" applyFill="1" applyBorder="1" applyAlignment="1">
      <alignment horizontal="center" vertical="center"/>
    </xf>
    <xf numFmtId="0" fontId="6" fillId="4" borderId="19" xfId="2" applyFont="1" applyFill="1" applyBorder="1" applyAlignment="1">
      <alignment horizontal="center" vertical="center"/>
    </xf>
    <xf numFmtId="0" fontId="6" fillId="4" borderId="20"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21" xfId="2" applyFont="1" applyFill="1" applyBorder="1" applyAlignment="1">
      <alignment horizontal="center" vertical="center"/>
    </xf>
    <xf numFmtId="0" fontId="6" fillId="4" borderId="2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23" fillId="0" borderId="2" xfId="0" applyFont="1" applyFill="1" applyBorder="1" applyAlignment="1">
      <alignment horizontal="justify" vertical="center"/>
    </xf>
    <xf numFmtId="0" fontId="13" fillId="4" borderId="2" xfId="0" applyFont="1" applyFill="1" applyBorder="1" applyAlignment="1" applyProtection="1">
      <alignment horizontal="center"/>
    </xf>
    <xf numFmtId="0" fontId="2" fillId="4" borderId="51" xfId="0" applyFont="1" applyFill="1" applyBorder="1" applyAlignment="1" applyProtection="1">
      <alignment horizontal="center" vertical="center" wrapText="1"/>
    </xf>
    <xf numFmtId="0" fontId="2" fillId="4" borderId="58" xfId="0" applyFont="1" applyFill="1" applyBorder="1" applyAlignment="1" applyProtection="1">
      <alignment horizontal="center" vertical="center" wrapText="1"/>
    </xf>
    <xf numFmtId="0" fontId="2" fillId="4" borderId="52"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30" fillId="4" borderId="4" xfId="0" applyFont="1" applyFill="1" applyBorder="1" applyAlignment="1" applyProtection="1">
      <alignment horizontal="left" vertical="center"/>
    </xf>
    <xf numFmtId="0" fontId="30" fillId="4" borderId="3" xfId="0" applyFont="1" applyFill="1" applyBorder="1" applyAlignment="1" applyProtection="1">
      <alignment horizontal="left"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7" fillId="0" borderId="2"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6" fillId="4" borderId="49"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50" xfId="2"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39">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21</xdr:row>
      <xdr:rowOff>42334</xdr:rowOff>
    </xdr:from>
    <xdr:to>
      <xdr:col>5</xdr:col>
      <xdr:colOff>1492872</xdr:colOff>
      <xdr:row>29</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462642</xdr:colOff>
      <xdr:row>6</xdr:row>
      <xdr:rowOff>108858</xdr:rowOff>
    </xdr:from>
    <xdr:to>
      <xdr:col>36</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18</xdr:row>
      <xdr:rowOff>2</xdr:rowOff>
    </xdr:from>
    <xdr:to>
      <xdr:col>6</xdr:col>
      <xdr:colOff>402789</xdr:colOff>
      <xdr:row>25</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10574</xdr:rowOff>
    </xdr:from>
    <xdr:to>
      <xdr:col>5</xdr:col>
      <xdr:colOff>718777</xdr:colOff>
      <xdr:row>40</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32</xdr:row>
      <xdr:rowOff>95250</xdr:rowOff>
    </xdr:from>
    <xdr:to>
      <xdr:col>3</xdr:col>
      <xdr:colOff>1651623</xdr:colOff>
      <xdr:row>41</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MDoria@supersociedades.gov.co" TargetMode="External"/><Relationship Id="rId13" Type="http://schemas.openxmlformats.org/officeDocument/2006/relationships/comments" Target="../comments6.xml"/><Relationship Id="rId3" Type="http://schemas.openxmlformats.org/officeDocument/2006/relationships/hyperlink" Target="mailto:mjimenez@supersociedades,gov.co" TargetMode="External"/><Relationship Id="rId7" Type="http://schemas.openxmlformats.org/officeDocument/2006/relationships/hyperlink" Target="mailto:mardila@supersociedades.gov.co" TargetMode="External"/><Relationship Id="rId12" Type="http://schemas.openxmlformats.org/officeDocument/2006/relationships/vmlDrawing" Target="../drawings/vmlDrawing6.vml"/><Relationship Id="rId2" Type="http://schemas.openxmlformats.org/officeDocument/2006/relationships/hyperlink" Target="mailto:slondono@supersociedades.gov.co" TargetMode="External"/><Relationship Id="rId1" Type="http://schemas.openxmlformats.org/officeDocument/2006/relationships/hyperlink" Target="mailto:bescobar@supersociedades.gov.co" TargetMode="External"/><Relationship Id="rId6" Type="http://schemas.openxmlformats.org/officeDocument/2006/relationships/hyperlink" Target="mailto:jcabrera@superosciedades.gov.co" TargetMode="External"/><Relationship Id="rId11" Type="http://schemas.openxmlformats.org/officeDocument/2006/relationships/drawing" Target="../drawings/drawing7.xml"/><Relationship Id="rId5" Type="http://schemas.openxmlformats.org/officeDocument/2006/relationships/hyperlink" Target="mailto:nmartinez@supersociedades.gov.co" TargetMode="External"/><Relationship Id="rId10" Type="http://schemas.openxmlformats.org/officeDocument/2006/relationships/printerSettings" Target="../printerSettings/printerSettings7.bin"/><Relationship Id="rId4" Type="http://schemas.openxmlformats.org/officeDocument/2006/relationships/hyperlink" Target="mailto:GBlanco@supersociedades.gov.co" TargetMode="External"/><Relationship Id="rId9" Type="http://schemas.openxmlformats.org/officeDocument/2006/relationships/hyperlink" Target="mailto:jgalavis@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110" zoomScaleNormal="110" workbookViewId="0">
      <selection activeCell="R7" sqref="R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5.25" customHeight="1" thickBot="1" x14ac:dyDescent="0.25"/>
    <row r="2" spans="2:19" ht="26.25" customHeight="1" x14ac:dyDescent="0.2">
      <c r="B2" s="186"/>
      <c r="C2" s="187"/>
      <c r="D2" s="188" t="s">
        <v>0</v>
      </c>
      <c r="E2" s="189"/>
      <c r="F2" s="189"/>
      <c r="G2" s="189"/>
      <c r="H2" s="189"/>
      <c r="I2" s="189"/>
      <c r="J2" s="190"/>
      <c r="K2" s="176" t="s">
        <v>1</v>
      </c>
      <c r="L2" s="177"/>
    </row>
    <row r="3" spans="2:19" ht="23.25" customHeight="1" x14ac:dyDescent="0.2">
      <c r="B3" s="182"/>
      <c r="C3" s="183"/>
      <c r="D3" s="191" t="s">
        <v>2</v>
      </c>
      <c r="E3" s="192"/>
      <c r="F3" s="192"/>
      <c r="G3" s="192"/>
      <c r="H3" s="192"/>
      <c r="I3" s="192"/>
      <c r="J3" s="193"/>
      <c r="K3" s="178" t="s">
        <v>3</v>
      </c>
      <c r="L3" s="179"/>
    </row>
    <row r="4" spans="2:19" ht="24" customHeight="1" x14ac:dyDescent="0.2">
      <c r="B4" s="182"/>
      <c r="C4" s="183"/>
      <c r="D4" s="191" t="s">
        <v>4</v>
      </c>
      <c r="E4" s="192"/>
      <c r="F4" s="192"/>
      <c r="G4" s="192"/>
      <c r="H4" s="192"/>
      <c r="I4" s="192"/>
      <c r="J4" s="193"/>
      <c r="K4" s="178" t="s">
        <v>5</v>
      </c>
      <c r="L4" s="179"/>
    </row>
    <row r="5" spans="2:19" ht="22.5" customHeight="1" thickBot="1" x14ac:dyDescent="0.25">
      <c r="B5" s="184"/>
      <c r="C5" s="185"/>
      <c r="D5" s="194" t="s">
        <v>6</v>
      </c>
      <c r="E5" s="195"/>
      <c r="F5" s="195"/>
      <c r="G5" s="195"/>
      <c r="H5" s="195"/>
      <c r="I5" s="195"/>
      <c r="J5" s="196"/>
      <c r="K5" s="180" t="s">
        <v>7</v>
      </c>
      <c r="L5" s="181"/>
    </row>
    <row r="6" spans="2:19" ht="5.25" customHeight="1" x14ac:dyDescent="0.2">
      <c r="C6" s="15"/>
      <c r="D6" s="15"/>
      <c r="E6" s="15"/>
      <c r="F6" s="15"/>
      <c r="G6" s="15"/>
      <c r="H6" s="15"/>
      <c r="I6" s="15"/>
    </row>
    <row r="7" spans="2:19" ht="48" customHeight="1" x14ac:dyDescent="0.2">
      <c r="C7" s="175" t="s">
        <v>8</v>
      </c>
      <c r="D7" s="175"/>
      <c r="E7" s="197" t="s">
        <v>161</v>
      </c>
      <c r="F7" s="197"/>
      <c r="G7" s="197"/>
      <c r="H7" s="197"/>
      <c r="I7" s="197"/>
      <c r="J7" s="197"/>
      <c r="K7" s="197"/>
      <c r="L7" s="197"/>
      <c r="M7" s="61"/>
      <c r="N7" s="61"/>
      <c r="O7" s="61"/>
      <c r="P7" s="61"/>
      <c r="Q7" s="61"/>
      <c r="S7" s="1"/>
    </row>
    <row r="8" spans="2:19" ht="6.75" customHeight="1" x14ac:dyDescent="0.2">
      <c r="C8" s="5"/>
      <c r="D8" s="5"/>
      <c r="E8" s="6"/>
      <c r="F8" s="6"/>
      <c r="G8" s="6"/>
      <c r="H8" s="6"/>
      <c r="I8" s="6"/>
      <c r="S8" s="1"/>
    </row>
    <row r="9" spans="2:19" ht="6.75" customHeight="1" thickBot="1" x14ac:dyDescent="0.25">
      <c r="C9" s="5"/>
      <c r="D9" s="5"/>
      <c r="E9" s="6"/>
      <c r="F9" s="6"/>
      <c r="G9" s="6"/>
      <c r="H9" s="6"/>
      <c r="I9" s="6"/>
      <c r="S9" s="1"/>
    </row>
    <row r="10" spans="2:19" ht="12.75" thickBot="1" x14ac:dyDescent="0.25">
      <c r="B10" s="16"/>
      <c r="C10" s="17"/>
      <c r="D10" s="17"/>
      <c r="E10" s="17"/>
      <c r="F10" s="17"/>
      <c r="G10" s="17"/>
      <c r="H10" s="17"/>
      <c r="I10" s="17"/>
      <c r="J10" s="17"/>
      <c r="K10" s="17"/>
      <c r="L10" s="18"/>
    </row>
    <row r="11" spans="2:19" ht="39.950000000000003" customHeight="1" thickBot="1" x14ac:dyDescent="0.25">
      <c r="B11" s="19"/>
      <c r="C11" s="9" t="s">
        <v>9</v>
      </c>
      <c r="D11" s="20"/>
      <c r="E11" s="9" t="s">
        <v>10</v>
      </c>
      <c r="F11" s="20"/>
      <c r="G11" s="9" t="s">
        <v>11</v>
      </c>
      <c r="H11" s="20"/>
      <c r="I11" s="9" t="s">
        <v>12</v>
      </c>
      <c r="J11" s="20"/>
      <c r="K11" s="9" t="s">
        <v>13</v>
      </c>
      <c r="L11" s="21"/>
    </row>
    <row r="12" spans="2:19" ht="15" customHeight="1" thickBot="1" x14ac:dyDescent="0.25">
      <c r="B12" s="19"/>
      <c r="C12" s="20"/>
      <c r="D12" s="20"/>
      <c r="E12" s="20"/>
      <c r="F12" s="20"/>
      <c r="G12" s="20"/>
      <c r="H12" s="20"/>
      <c r="I12" s="20"/>
      <c r="J12" s="20"/>
      <c r="K12" s="20"/>
      <c r="L12" s="21"/>
    </row>
    <row r="13" spans="2:19" ht="39.950000000000003" customHeight="1" thickBot="1" x14ac:dyDescent="0.25">
      <c r="B13" s="19"/>
      <c r="C13" s="9" t="s">
        <v>14</v>
      </c>
      <c r="D13" s="20"/>
      <c r="E13" s="9" t="s">
        <v>15</v>
      </c>
      <c r="F13" s="20"/>
      <c r="G13" s="9" t="s">
        <v>16</v>
      </c>
      <c r="H13" s="20"/>
      <c r="I13" s="9" t="s">
        <v>17</v>
      </c>
      <c r="J13" s="20"/>
      <c r="K13" s="9" t="s">
        <v>18</v>
      </c>
      <c r="L13" s="21"/>
    </row>
    <row r="14" spans="2:19" ht="15" customHeight="1" thickBot="1" x14ac:dyDescent="0.25">
      <c r="B14" s="19"/>
      <c r="C14" s="20"/>
      <c r="D14" s="20"/>
      <c r="E14" s="20"/>
      <c r="F14" s="20"/>
      <c r="G14" s="20"/>
      <c r="H14" s="20"/>
      <c r="I14" s="20"/>
      <c r="J14" s="20"/>
      <c r="K14" s="20"/>
      <c r="L14" s="21"/>
    </row>
    <row r="15" spans="2:19" ht="37.5" customHeight="1" thickBot="1" x14ac:dyDescent="0.25">
      <c r="B15" s="19"/>
      <c r="C15" s="20"/>
      <c r="D15" s="20"/>
      <c r="E15" s="20"/>
      <c r="F15" s="20"/>
      <c r="G15" s="9" t="s">
        <v>19</v>
      </c>
      <c r="H15" s="20"/>
      <c r="I15" s="20"/>
      <c r="J15" s="20"/>
      <c r="K15" s="20"/>
      <c r="L15" s="21"/>
    </row>
    <row r="16" spans="2:19" ht="12.75" thickBot="1" x14ac:dyDescent="0.25">
      <c r="B16" s="22"/>
      <c r="C16" s="23"/>
      <c r="D16" s="23"/>
      <c r="E16" s="23"/>
      <c r="F16" s="23"/>
      <c r="G16" s="23"/>
      <c r="H16" s="23"/>
      <c r="I16" s="23"/>
      <c r="J16" s="23"/>
      <c r="K16" s="23"/>
      <c r="L16" s="2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19"/>
  <sheetViews>
    <sheetView showGridLines="0" topLeftCell="A3" zoomScale="90" zoomScaleNormal="90" workbookViewId="0">
      <selection activeCell="M5" sqref="M5:P5"/>
    </sheetView>
  </sheetViews>
  <sheetFormatPr baseColWidth="10" defaultColWidth="11.42578125" defaultRowHeight="12" x14ac:dyDescent="0.2"/>
  <cols>
    <col min="1" max="1" width="2.42578125" style="114" customWidth="1"/>
    <col min="2" max="2" width="14.42578125" style="114" customWidth="1"/>
    <col min="3" max="3" width="26.42578125" style="114" customWidth="1"/>
    <col min="4" max="4" width="18.28515625" style="114" customWidth="1"/>
    <col min="5" max="5" width="17.140625" style="114" customWidth="1"/>
    <col min="6" max="6" width="23.140625" style="114" customWidth="1"/>
    <col min="7" max="8" width="20.28515625" style="114" customWidth="1"/>
    <col min="9" max="10" width="5.7109375" style="114" customWidth="1"/>
    <col min="11" max="11" width="5.7109375" style="114" hidden="1" customWidth="1"/>
    <col min="12" max="12" width="8.7109375" style="114" hidden="1" customWidth="1"/>
    <col min="13" max="13" width="14.42578125" style="114" customWidth="1"/>
    <col min="14" max="14" width="17.7109375" style="114" customWidth="1"/>
    <col min="15" max="16" width="2.42578125" style="114" customWidth="1"/>
    <col min="17" max="17" width="7.7109375" style="114" customWidth="1"/>
    <col min="18" max="18" width="0.7109375" style="4" customWidth="1"/>
    <col min="19" max="19" width="1" style="114" customWidth="1"/>
    <col min="20" max="20" width="1.42578125" style="114" customWidth="1"/>
    <col min="21" max="21" width="1.140625" style="4" customWidth="1"/>
    <col min="22" max="22" width="20.7109375" style="114" customWidth="1"/>
    <col min="23" max="26" width="7.7109375" style="114" customWidth="1"/>
    <col min="27" max="28" width="5.7109375" style="114" hidden="1" customWidth="1"/>
    <col min="29" max="29" width="10.7109375" style="114" customWidth="1"/>
    <col min="30" max="30" width="20.7109375" style="114" customWidth="1"/>
    <col min="31" max="31" width="9.140625" style="2" customWidth="1"/>
    <col min="32" max="252" width="9.140625" style="114" customWidth="1"/>
    <col min="253" max="16384" width="11.42578125" style="114"/>
  </cols>
  <sheetData>
    <row r="1" spans="2:31" ht="12.75" thickBot="1" x14ac:dyDescent="0.25"/>
    <row r="2" spans="2:31" ht="26.25" customHeight="1" x14ac:dyDescent="0.2">
      <c r="B2" s="268"/>
      <c r="C2" s="269"/>
      <c r="D2" s="292" t="s">
        <v>0</v>
      </c>
      <c r="E2" s="293"/>
      <c r="F2" s="293"/>
      <c r="G2" s="293"/>
      <c r="H2" s="293"/>
      <c r="I2" s="293"/>
      <c r="J2" s="294"/>
      <c r="K2" s="48"/>
      <c r="L2" s="46"/>
      <c r="M2" s="286" t="str">
        <f>Proyecto!K2</f>
        <v>Código: GC-F-015</v>
      </c>
      <c r="N2" s="286"/>
      <c r="O2" s="286"/>
      <c r="P2" s="287"/>
      <c r="S2" s="4"/>
      <c r="T2" s="4"/>
      <c r="U2" s="8"/>
    </row>
    <row r="3" spans="2:31" ht="23.25" customHeight="1" x14ac:dyDescent="0.2">
      <c r="B3" s="270"/>
      <c r="C3" s="258"/>
      <c r="D3" s="295" t="s">
        <v>2</v>
      </c>
      <c r="E3" s="296"/>
      <c r="F3" s="296"/>
      <c r="G3" s="296"/>
      <c r="H3" s="296"/>
      <c r="I3" s="296"/>
      <c r="J3" s="297"/>
      <c r="K3" s="58"/>
      <c r="L3" s="52"/>
      <c r="M3" s="288" t="str">
        <f>Proyecto!K3</f>
        <v>Fecha: 17 de septiembre de 2014</v>
      </c>
      <c r="N3" s="288"/>
      <c r="O3" s="288"/>
      <c r="P3" s="289"/>
      <c r="S3" s="4"/>
      <c r="T3" s="4"/>
      <c r="U3" s="8"/>
    </row>
    <row r="4" spans="2:31" ht="24" customHeight="1" x14ac:dyDescent="0.2">
      <c r="B4" s="270"/>
      <c r="C4" s="258"/>
      <c r="D4" s="295" t="s">
        <v>4</v>
      </c>
      <c r="E4" s="296"/>
      <c r="F4" s="296"/>
      <c r="G4" s="296"/>
      <c r="H4" s="296"/>
      <c r="I4" s="296"/>
      <c r="J4" s="297"/>
      <c r="K4" s="58"/>
      <c r="L4" s="52"/>
      <c r="M4" s="288" t="str">
        <f>Proyecto!K4</f>
        <v>Versión 001</v>
      </c>
      <c r="N4" s="288"/>
      <c r="O4" s="288"/>
      <c r="P4" s="289"/>
      <c r="U4" s="8"/>
    </row>
    <row r="5" spans="2:31" ht="22.5" customHeight="1" thickBot="1" x14ac:dyDescent="0.25">
      <c r="B5" s="271"/>
      <c r="C5" s="272"/>
      <c r="D5" s="298" t="s">
        <v>6</v>
      </c>
      <c r="E5" s="299"/>
      <c r="F5" s="299"/>
      <c r="G5" s="299"/>
      <c r="H5" s="299"/>
      <c r="I5" s="299"/>
      <c r="J5" s="300"/>
      <c r="K5" s="49"/>
      <c r="L5" s="47"/>
      <c r="M5" s="290" t="s">
        <v>96</v>
      </c>
      <c r="N5" s="290"/>
      <c r="O5" s="290"/>
      <c r="P5" s="291"/>
    </row>
    <row r="6" spans="2:31" ht="5.25" customHeight="1" x14ac:dyDescent="0.2">
      <c r="B6" s="15"/>
      <c r="C6" s="15"/>
      <c r="D6" s="15"/>
      <c r="E6" s="15"/>
      <c r="F6" s="15"/>
      <c r="G6" s="15"/>
      <c r="H6" s="15"/>
      <c r="I6" s="15"/>
      <c r="J6" s="15"/>
      <c r="K6" s="15"/>
      <c r="L6" s="15"/>
      <c r="M6" s="15"/>
      <c r="N6" s="15"/>
      <c r="O6" s="15"/>
      <c r="P6" s="15"/>
    </row>
    <row r="7" spans="2:31" ht="29.25" customHeight="1" x14ac:dyDescent="0.2">
      <c r="B7" s="175" t="s">
        <v>8</v>
      </c>
      <c r="C7" s="175"/>
      <c r="D7" s="225" t="str">
        <f>Proyecto!$E$7</f>
        <v xml:space="preserve">Promoción de Empresas en Reactivación Económica </v>
      </c>
      <c r="E7" s="225"/>
      <c r="F7" s="225"/>
      <c r="G7" s="225"/>
      <c r="H7" s="225"/>
      <c r="I7" s="225"/>
      <c r="J7" s="225"/>
      <c r="K7" s="225"/>
      <c r="L7" s="225"/>
      <c r="M7" s="225"/>
      <c r="N7" s="225"/>
      <c r="O7" s="225"/>
      <c r="P7" s="225"/>
      <c r="AE7" s="114"/>
    </row>
    <row r="8" spans="2:31" ht="6.75" customHeight="1" x14ac:dyDescent="0.2">
      <c r="B8" s="5"/>
      <c r="C8" s="5"/>
      <c r="D8" s="93"/>
      <c r="E8" s="93"/>
      <c r="F8" s="93"/>
      <c r="G8" s="93"/>
      <c r="H8" s="93"/>
      <c r="I8" s="93"/>
      <c r="J8" s="93"/>
      <c r="K8" s="93"/>
      <c r="L8" s="93"/>
      <c r="M8" s="93"/>
      <c r="N8" s="93"/>
      <c r="O8" s="93"/>
      <c r="P8" s="93"/>
      <c r="AE8" s="114"/>
    </row>
    <row r="9" spans="2:31" ht="48" customHeight="1" x14ac:dyDescent="0.2">
      <c r="B9" s="175" t="s">
        <v>97</v>
      </c>
      <c r="C9" s="175"/>
      <c r="D9" s="207" t="s">
        <v>223</v>
      </c>
      <c r="E9" s="301"/>
      <c r="F9" s="301"/>
      <c r="G9" s="301"/>
      <c r="H9" s="301"/>
      <c r="I9" s="301"/>
      <c r="J9" s="301"/>
      <c r="K9" s="301"/>
      <c r="L9" s="301"/>
      <c r="M9" s="301"/>
      <c r="N9" s="301"/>
      <c r="O9" s="301"/>
      <c r="P9" s="301"/>
      <c r="AE9" s="114"/>
    </row>
    <row r="10" spans="2:31" ht="7.5" customHeight="1" x14ac:dyDescent="0.2">
      <c r="D10" s="94"/>
      <c r="E10" s="94"/>
      <c r="F10" s="94"/>
      <c r="G10" s="94"/>
      <c r="H10" s="94"/>
      <c r="I10" s="94"/>
      <c r="J10" s="94"/>
      <c r="K10" s="94"/>
      <c r="L10" s="94"/>
      <c r="M10" s="94"/>
      <c r="N10" s="94"/>
      <c r="O10" s="94"/>
      <c r="P10" s="94"/>
    </row>
    <row r="11" spans="2:31" ht="32.25" customHeight="1" x14ac:dyDescent="0.2">
      <c r="B11" s="175" t="s">
        <v>98</v>
      </c>
      <c r="C11" s="175"/>
      <c r="D11" s="207" t="s">
        <v>198</v>
      </c>
      <c r="E11" s="207"/>
      <c r="F11" s="207"/>
      <c r="G11" s="207"/>
      <c r="H11" s="207"/>
      <c r="I11" s="207"/>
      <c r="J11" s="207"/>
      <c r="K11" s="207"/>
      <c r="L11" s="207"/>
      <c r="M11" s="207"/>
      <c r="N11" s="207"/>
      <c r="O11" s="207"/>
      <c r="P11" s="207"/>
    </row>
    <row r="12" spans="2:31" ht="6.75" customHeight="1" x14ac:dyDescent="0.2">
      <c r="B12" s="5"/>
      <c r="C12" s="5"/>
      <c r="D12" s="95"/>
      <c r="E12" s="95"/>
      <c r="F12" s="95"/>
      <c r="G12" s="95"/>
      <c r="H12" s="95"/>
      <c r="I12" s="95"/>
      <c r="J12" s="95"/>
      <c r="K12" s="95"/>
      <c r="L12" s="95"/>
      <c r="M12" s="95"/>
      <c r="N12" s="95"/>
      <c r="O12" s="95"/>
      <c r="P12" s="95"/>
      <c r="AE12" s="114"/>
    </row>
    <row r="13" spans="2:31" ht="36" customHeight="1" x14ac:dyDescent="0.2">
      <c r="B13" s="175" t="s">
        <v>99</v>
      </c>
      <c r="C13" s="175"/>
      <c r="D13" s="207" t="s">
        <v>224</v>
      </c>
      <c r="E13" s="207"/>
      <c r="F13" s="207"/>
      <c r="G13" s="207"/>
      <c r="H13" s="207"/>
      <c r="I13" s="207"/>
      <c r="J13" s="207"/>
      <c r="K13" s="207"/>
      <c r="L13" s="207"/>
      <c r="M13" s="207"/>
      <c r="N13" s="207"/>
      <c r="O13" s="207"/>
      <c r="P13" s="207"/>
    </row>
    <row r="14" spans="2:31" ht="6.75" customHeight="1" x14ac:dyDescent="0.2">
      <c r="B14" s="5"/>
      <c r="C14" s="5"/>
      <c r="D14" s="95"/>
      <c r="E14" s="95"/>
      <c r="F14" s="95"/>
      <c r="G14" s="95"/>
      <c r="H14" s="95"/>
      <c r="I14" s="95"/>
      <c r="J14" s="95"/>
      <c r="K14" s="95"/>
      <c r="L14" s="95"/>
      <c r="M14" s="95"/>
      <c r="N14" s="95"/>
      <c r="O14" s="95"/>
      <c r="P14" s="95"/>
      <c r="AE14" s="114"/>
    </row>
    <row r="15" spans="2:31" ht="45.75" customHeight="1" x14ac:dyDescent="0.2">
      <c r="B15" s="175" t="s">
        <v>100</v>
      </c>
      <c r="C15" s="175"/>
      <c r="D15" s="207" t="s">
        <v>225</v>
      </c>
      <c r="E15" s="207"/>
      <c r="F15" s="207"/>
      <c r="G15" s="207"/>
      <c r="H15" s="207"/>
      <c r="I15" s="207"/>
      <c r="J15" s="207"/>
      <c r="K15" s="207"/>
      <c r="L15" s="207"/>
      <c r="M15" s="207"/>
      <c r="N15" s="207"/>
      <c r="O15" s="207"/>
      <c r="P15" s="207"/>
    </row>
    <row r="16" spans="2:31" ht="6.75" customHeight="1" x14ac:dyDescent="0.2">
      <c r="B16" s="5"/>
      <c r="C16" s="5"/>
      <c r="D16" s="95"/>
      <c r="E16" s="95"/>
      <c r="F16" s="95"/>
      <c r="G16" s="95"/>
      <c r="H16" s="95"/>
      <c r="I16" s="95"/>
      <c r="J16" s="95"/>
      <c r="K16" s="95"/>
      <c r="L16" s="95"/>
      <c r="M16" s="95"/>
      <c r="N16" s="95"/>
      <c r="O16" s="95"/>
      <c r="P16" s="95"/>
      <c r="AE16" s="114"/>
    </row>
    <row r="17" spans="2:31" ht="31.5" customHeight="1" x14ac:dyDescent="0.2">
      <c r="B17" s="175" t="s">
        <v>101</v>
      </c>
      <c r="C17" s="175"/>
      <c r="D17" s="207" t="s">
        <v>222</v>
      </c>
      <c r="E17" s="207"/>
      <c r="F17" s="207"/>
      <c r="G17" s="207"/>
      <c r="H17" s="207"/>
      <c r="I17" s="207"/>
      <c r="J17" s="207"/>
      <c r="K17" s="207"/>
      <c r="L17" s="207"/>
      <c r="M17" s="207"/>
      <c r="N17" s="207"/>
      <c r="O17" s="207"/>
      <c r="P17" s="207"/>
    </row>
    <row r="18" spans="2:31" ht="13.5" customHeight="1" x14ac:dyDescent="0.2">
      <c r="B18" s="5"/>
      <c r="C18" s="5"/>
      <c r="D18" s="95"/>
      <c r="E18" s="95"/>
      <c r="F18" s="95"/>
      <c r="G18" s="95"/>
      <c r="H18" s="95"/>
      <c r="I18" s="95"/>
      <c r="J18" s="95"/>
      <c r="K18" s="95"/>
      <c r="L18" s="95"/>
      <c r="M18" s="95"/>
      <c r="N18" s="95"/>
      <c r="O18" s="95"/>
      <c r="P18" s="95"/>
      <c r="AE18" s="114"/>
    </row>
    <row r="19" spans="2:31" ht="47.25" customHeight="1" x14ac:dyDescent="0.2">
      <c r="B19" s="175" t="s">
        <v>102</v>
      </c>
      <c r="C19" s="175"/>
      <c r="D19" s="207" t="s">
        <v>207</v>
      </c>
      <c r="E19" s="207"/>
      <c r="F19" s="207"/>
      <c r="G19" s="207"/>
      <c r="H19" s="207"/>
      <c r="I19" s="207"/>
      <c r="J19" s="207"/>
      <c r="K19" s="207"/>
      <c r="L19" s="207"/>
      <c r="M19" s="207"/>
      <c r="N19" s="207"/>
      <c r="O19" s="207"/>
      <c r="P19" s="207"/>
    </row>
  </sheetData>
  <sheetProtection algorithmName="SHA-512" hashValue="D+u9IaaeHD62Pm0aEmzdrkNcXWmyc0Qu7N3B9o9I1IKt7WH1uxB0KzJMaBLNf57O/Oo/UCEYkeVtWLKWQ0VkYQ==" saltValue="B7JGrp62e6RkKf/dk3QFow==" spinCount="100000" sheet="1" objects="1" scenarios="1" formatCells="0" formatColumns="0"/>
  <mergeCells count="26">
    <mergeCell ref="D19:P19"/>
    <mergeCell ref="B9:C9"/>
    <mergeCell ref="D9:P9"/>
    <mergeCell ref="B11:C11"/>
    <mergeCell ref="B13:C13"/>
    <mergeCell ref="B15:C15"/>
    <mergeCell ref="B17:C17"/>
    <mergeCell ref="B19:C19"/>
    <mergeCell ref="D17:P17"/>
    <mergeCell ref="D11:P11"/>
    <mergeCell ref="D13:P13"/>
    <mergeCell ref="D15:P15"/>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19:U65491 G19:M65491 O10:P10 G10:M10 W13:AC13 G13:M13 O13:U13 O15:U15 W15:AC15 G15:M15 G17:M17 O17:U17 W17:AC17 W19:AC65491 W10:AC11 Q10:U11">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L33"/>
  <sheetViews>
    <sheetView showGridLines="0" tabSelected="1" topLeftCell="A7" zoomScale="70" zoomScaleNormal="70" zoomScaleSheetLayoutView="80" workbookViewId="0">
      <pane xSplit="6" ySplit="3" topLeftCell="K15" activePane="bottomRight" state="frozen"/>
      <selection activeCell="A7" sqref="A7"/>
      <selection pane="topRight" activeCell="G7" sqref="G7"/>
      <selection pane="bottomLeft" activeCell="A10" sqref="A10"/>
      <selection pane="bottomRight" activeCell="D7" sqref="D7:M7"/>
    </sheetView>
  </sheetViews>
  <sheetFormatPr baseColWidth="10" defaultColWidth="11.42578125" defaultRowHeight="12.75" x14ac:dyDescent="0.2"/>
  <cols>
    <col min="1" max="1" width="0.140625" style="116" customWidth="1"/>
    <col min="2" max="2" width="5.28515625" style="116" customWidth="1"/>
    <col min="3" max="3" width="55" style="116" customWidth="1"/>
    <col min="4" max="4" width="17.5703125" style="117" customWidth="1"/>
    <col min="5" max="5" width="9.42578125" style="116" customWidth="1"/>
    <col min="6" max="6" width="11.28515625" style="116" customWidth="1"/>
    <col min="7" max="7" width="26.140625" style="116" customWidth="1"/>
    <col min="8" max="8" width="29.85546875" style="116" customWidth="1"/>
    <col min="9" max="9" width="29.7109375" style="116" customWidth="1"/>
    <col min="10" max="10" width="13.7109375" style="116" customWidth="1"/>
    <col min="11" max="11" width="47.5703125" style="118" customWidth="1"/>
    <col min="12" max="12" width="26" style="116" customWidth="1"/>
    <col min="13" max="13" width="22.85546875" style="116" customWidth="1"/>
    <col min="14" max="14" width="10" style="119" hidden="1" customWidth="1"/>
    <col min="15" max="15" width="9.85546875" style="119" hidden="1" customWidth="1"/>
    <col min="16" max="18" width="8.7109375" style="119" hidden="1" customWidth="1"/>
    <col min="19" max="19" width="8.7109375" style="120" hidden="1" customWidth="1"/>
    <col min="20" max="21" width="8.7109375" style="119" hidden="1" customWidth="1"/>
    <col min="22" max="22" width="10" style="119" hidden="1" customWidth="1"/>
    <col min="23" max="23" width="8.7109375" style="119" hidden="1" customWidth="1"/>
    <col min="24" max="24" width="9.7109375" style="119" hidden="1" customWidth="1"/>
    <col min="25" max="25" width="10.5703125" style="119" hidden="1" customWidth="1"/>
    <col min="26" max="27" width="11.140625" style="119" hidden="1" customWidth="1"/>
    <col min="28" max="28" width="10" style="119" hidden="1" customWidth="1"/>
    <col min="29" max="29" width="10.140625" style="119" hidden="1" customWidth="1"/>
    <col min="30" max="31" width="8.7109375" style="119" hidden="1" customWidth="1"/>
    <col min="32" max="32" width="9.5703125" style="119" hidden="1" customWidth="1"/>
    <col min="33" max="33" width="8.7109375" style="119" hidden="1" customWidth="1"/>
    <col min="34" max="34" width="10.140625" style="119" hidden="1" customWidth="1"/>
    <col min="35" max="35" width="10.5703125" style="119" hidden="1" customWidth="1"/>
    <col min="36" max="36" width="8.7109375" style="119" hidden="1" customWidth="1"/>
    <col min="37" max="37" width="40.28515625" style="121" customWidth="1"/>
    <col min="38" max="38" width="27.7109375" style="116" customWidth="1"/>
    <col min="39" max="39" width="37.140625" style="116" bestFit="1" customWidth="1"/>
    <col min="40" max="40" width="20.85546875" style="116" customWidth="1"/>
    <col min="41" max="255" width="9.140625" style="116" customWidth="1"/>
    <col min="256" max="16384" width="11.42578125" style="116"/>
  </cols>
  <sheetData>
    <row r="1" spans="2:38" ht="13.5" thickBot="1" x14ac:dyDescent="0.25"/>
    <row r="2" spans="2:38" ht="20.100000000000001" customHeight="1" x14ac:dyDescent="0.2">
      <c r="C2" s="303"/>
      <c r="D2" s="320" t="s">
        <v>0</v>
      </c>
      <c r="E2" s="321"/>
      <c r="F2" s="321"/>
      <c r="G2" s="321"/>
      <c r="H2" s="321"/>
      <c r="I2" s="321"/>
      <c r="J2" s="321"/>
      <c r="K2" s="322"/>
      <c r="L2" s="314" t="str">
        <f>Proyecto!K2</f>
        <v>Código: GC-F-015</v>
      </c>
      <c r="M2" s="315"/>
      <c r="N2" s="122"/>
      <c r="O2" s="122"/>
      <c r="P2" s="122"/>
      <c r="Q2" s="122"/>
      <c r="R2" s="122"/>
      <c r="S2" s="123"/>
      <c r="T2" s="122"/>
      <c r="U2" s="122"/>
      <c r="V2" s="122"/>
      <c r="W2" s="122"/>
      <c r="X2" s="122"/>
      <c r="Y2" s="122"/>
      <c r="Z2" s="122"/>
      <c r="AA2" s="122"/>
      <c r="AB2" s="122"/>
      <c r="AC2" s="122"/>
      <c r="AD2" s="122"/>
      <c r="AE2" s="122"/>
      <c r="AF2" s="122"/>
      <c r="AG2" s="122"/>
      <c r="AH2" s="122"/>
      <c r="AI2" s="122"/>
      <c r="AJ2" s="122"/>
      <c r="AK2" s="124"/>
    </row>
    <row r="3" spans="2:38" ht="20.100000000000001" customHeight="1" x14ac:dyDescent="0.2">
      <c r="C3" s="304"/>
      <c r="D3" s="306" t="s">
        <v>2</v>
      </c>
      <c r="E3" s="307"/>
      <c r="F3" s="307"/>
      <c r="G3" s="307"/>
      <c r="H3" s="307"/>
      <c r="I3" s="307"/>
      <c r="J3" s="307"/>
      <c r="K3" s="308"/>
      <c r="L3" s="316" t="str">
        <f>Proyecto!K3</f>
        <v>Fecha: 17 de septiembre de 2014</v>
      </c>
      <c r="M3" s="317"/>
      <c r="N3" s="122"/>
      <c r="O3" s="122"/>
      <c r="P3" s="122"/>
      <c r="Q3" s="122"/>
      <c r="R3" s="122"/>
      <c r="S3" s="123"/>
      <c r="T3" s="122"/>
      <c r="U3" s="122"/>
      <c r="V3" s="122"/>
      <c r="W3" s="122"/>
      <c r="X3" s="122"/>
      <c r="Y3" s="122"/>
      <c r="Z3" s="122"/>
      <c r="AA3" s="122"/>
      <c r="AB3" s="122"/>
      <c r="AC3" s="122"/>
      <c r="AD3" s="122"/>
      <c r="AE3" s="122"/>
      <c r="AF3" s="122"/>
      <c r="AG3" s="122"/>
      <c r="AH3" s="122"/>
      <c r="AI3" s="122"/>
      <c r="AJ3" s="122"/>
      <c r="AK3" s="124"/>
    </row>
    <row r="4" spans="2:38" ht="20.100000000000001" customHeight="1" x14ac:dyDescent="0.2">
      <c r="C4" s="304"/>
      <c r="D4" s="306" t="s">
        <v>4</v>
      </c>
      <c r="E4" s="307"/>
      <c r="F4" s="307"/>
      <c r="G4" s="307"/>
      <c r="H4" s="307"/>
      <c r="I4" s="307"/>
      <c r="J4" s="307"/>
      <c r="K4" s="308"/>
      <c r="L4" s="316" t="str">
        <f>Proyecto!K4</f>
        <v>Versión 001</v>
      </c>
      <c r="M4" s="317"/>
      <c r="N4" s="122"/>
      <c r="O4" s="122"/>
      <c r="P4" s="122"/>
      <c r="Q4" s="122"/>
      <c r="R4" s="122"/>
      <c r="S4" s="123"/>
      <c r="T4" s="122"/>
      <c r="U4" s="122"/>
      <c r="V4" s="122"/>
      <c r="W4" s="122"/>
      <c r="X4" s="122"/>
      <c r="Y4" s="122"/>
      <c r="Z4" s="122"/>
      <c r="AA4" s="122"/>
      <c r="AB4" s="122"/>
      <c r="AC4" s="122"/>
      <c r="AD4" s="122"/>
      <c r="AE4" s="122"/>
      <c r="AF4" s="122"/>
      <c r="AG4" s="122"/>
      <c r="AH4" s="122"/>
      <c r="AI4" s="122"/>
      <c r="AJ4" s="122"/>
      <c r="AK4" s="124"/>
    </row>
    <row r="5" spans="2:38" ht="20.100000000000001" customHeight="1" thickBot="1" x14ac:dyDescent="0.25">
      <c r="C5" s="305"/>
      <c r="D5" s="309" t="s">
        <v>6</v>
      </c>
      <c r="E5" s="310"/>
      <c r="F5" s="310"/>
      <c r="G5" s="310"/>
      <c r="H5" s="310"/>
      <c r="I5" s="310"/>
      <c r="J5" s="310"/>
      <c r="K5" s="311"/>
      <c r="L5" s="318" t="s">
        <v>103</v>
      </c>
      <c r="M5" s="319"/>
      <c r="N5" s="122"/>
      <c r="O5" s="122"/>
      <c r="P5" s="122"/>
      <c r="Q5" s="122"/>
      <c r="R5" s="122"/>
      <c r="S5" s="123"/>
      <c r="T5" s="122"/>
      <c r="U5" s="122"/>
      <c r="V5" s="122"/>
      <c r="W5" s="122"/>
      <c r="X5" s="122"/>
      <c r="Y5" s="122"/>
      <c r="Z5" s="122"/>
      <c r="AA5" s="122"/>
      <c r="AB5" s="122"/>
      <c r="AC5" s="122"/>
      <c r="AD5" s="122"/>
      <c r="AE5" s="122"/>
      <c r="AF5" s="122"/>
      <c r="AG5" s="122"/>
      <c r="AH5" s="122"/>
      <c r="AI5" s="122"/>
      <c r="AJ5" s="122"/>
      <c r="AK5" s="124"/>
    </row>
    <row r="6" spans="2:38" x14ac:dyDescent="0.2">
      <c r="C6" s="125"/>
      <c r="D6" s="126"/>
      <c r="E6" s="125"/>
      <c r="F6" s="125"/>
    </row>
    <row r="7" spans="2:38" ht="22.5" customHeight="1" x14ac:dyDescent="0.2">
      <c r="C7" s="127" t="s">
        <v>104</v>
      </c>
      <c r="D7" s="312" t="str">
        <f>Proyecto!$E$7</f>
        <v xml:space="preserve">Promoción de Empresas en Reactivación Económica </v>
      </c>
      <c r="E7" s="312"/>
      <c r="F7" s="312"/>
      <c r="G7" s="312"/>
      <c r="H7" s="312"/>
      <c r="I7" s="312"/>
      <c r="J7" s="312"/>
      <c r="K7" s="312"/>
      <c r="L7" s="312"/>
      <c r="M7" s="313"/>
      <c r="N7" s="116"/>
      <c r="O7" s="116"/>
      <c r="P7" s="116"/>
      <c r="Q7" s="116"/>
      <c r="R7" s="116"/>
      <c r="S7" s="116"/>
      <c r="T7" s="116"/>
      <c r="U7" s="116"/>
      <c r="V7" s="116"/>
      <c r="W7" s="116"/>
      <c r="X7" s="116"/>
      <c r="Y7" s="116"/>
      <c r="Z7" s="116"/>
      <c r="AA7" s="116"/>
      <c r="AB7" s="116"/>
      <c r="AC7" s="116"/>
      <c r="AD7" s="116"/>
      <c r="AE7" s="116"/>
      <c r="AF7" s="116"/>
      <c r="AG7" s="116"/>
      <c r="AH7" s="116"/>
      <c r="AI7" s="116"/>
      <c r="AJ7" s="116"/>
      <c r="AK7" s="128"/>
    </row>
    <row r="8" spans="2:38" x14ac:dyDescent="0.2">
      <c r="N8" s="302" t="s">
        <v>230</v>
      </c>
      <c r="O8" s="302"/>
      <c r="P8" s="302" t="s">
        <v>231</v>
      </c>
      <c r="Q8" s="302"/>
      <c r="R8" s="302" t="s">
        <v>232</v>
      </c>
      <c r="S8" s="302"/>
      <c r="T8" s="302" t="s">
        <v>233</v>
      </c>
      <c r="U8" s="302"/>
      <c r="V8" s="302" t="s">
        <v>234</v>
      </c>
      <c r="W8" s="302"/>
      <c r="X8" s="302" t="s">
        <v>235</v>
      </c>
      <c r="Y8" s="302"/>
      <c r="Z8" s="302" t="s">
        <v>236</v>
      </c>
      <c r="AA8" s="302"/>
      <c r="AB8" s="302" t="s">
        <v>237</v>
      </c>
      <c r="AC8" s="302"/>
      <c r="AD8" s="302" t="s">
        <v>238</v>
      </c>
      <c r="AE8" s="302"/>
      <c r="AF8" s="302" t="s">
        <v>239</v>
      </c>
      <c r="AG8" s="302"/>
      <c r="AH8" s="302" t="s">
        <v>240</v>
      </c>
      <c r="AI8" s="302"/>
      <c r="AJ8" s="129"/>
    </row>
    <row r="9" spans="2:38" ht="66.75" customHeight="1" x14ac:dyDescent="0.2">
      <c r="B9" s="130" t="s">
        <v>105</v>
      </c>
      <c r="C9" s="130" t="s">
        <v>106</v>
      </c>
      <c r="D9" s="130" t="s">
        <v>107</v>
      </c>
      <c r="E9" s="130" t="s">
        <v>108</v>
      </c>
      <c r="F9" s="131" t="s">
        <v>109</v>
      </c>
      <c r="G9" s="130" t="s">
        <v>110</v>
      </c>
      <c r="H9" s="132" t="s">
        <v>111</v>
      </c>
      <c r="I9" s="132" t="s">
        <v>112</v>
      </c>
      <c r="J9" s="132" t="s">
        <v>113</v>
      </c>
      <c r="K9" s="131" t="s">
        <v>114</v>
      </c>
      <c r="L9" s="133" t="s">
        <v>115</v>
      </c>
      <c r="M9" s="133" t="s">
        <v>226</v>
      </c>
      <c r="N9" s="133" t="s">
        <v>241</v>
      </c>
      <c r="O9" s="133" t="s">
        <v>242</v>
      </c>
      <c r="P9" s="133" t="s">
        <v>241</v>
      </c>
      <c r="Q9" s="133" t="s">
        <v>242</v>
      </c>
      <c r="R9" s="133" t="s">
        <v>241</v>
      </c>
      <c r="S9" s="133" t="s">
        <v>242</v>
      </c>
      <c r="T9" s="133" t="s">
        <v>241</v>
      </c>
      <c r="U9" s="133" t="s">
        <v>242</v>
      </c>
      <c r="V9" s="133" t="s">
        <v>241</v>
      </c>
      <c r="W9" s="133" t="s">
        <v>242</v>
      </c>
      <c r="X9" s="133" t="s">
        <v>241</v>
      </c>
      <c r="Y9" s="133" t="s">
        <v>242</v>
      </c>
      <c r="Z9" s="133" t="s">
        <v>241</v>
      </c>
      <c r="AA9" s="133" t="s">
        <v>242</v>
      </c>
      <c r="AB9" s="133" t="s">
        <v>241</v>
      </c>
      <c r="AC9" s="133" t="s">
        <v>242</v>
      </c>
      <c r="AD9" s="133" t="s">
        <v>241</v>
      </c>
      <c r="AE9" s="133" t="s">
        <v>242</v>
      </c>
      <c r="AF9" s="133" t="s">
        <v>241</v>
      </c>
      <c r="AG9" s="133" t="s">
        <v>242</v>
      </c>
      <c r="AH9" s="133" t="s">
        <v>241</v>
      </c>
      <c r="AI9" s="133" t="s">
        <v>242</v>
      </c>
      <c r="AJ9" s="134"/>
      <c r="AK9" s="135"/>
    </row>
    <row r="10" spans="2:38" s="146" customFormat="1" ht="54.75" customHeight="1" x14ac:dyDescent="0.2">
      <c r="B10" s="98">
        <v>1</v>
      </c>
      <c r="C10" s="99" t="s">
        <v>199</v>
      </c>
      <c r="D10" s="100" t="s">
        <v>200</v>
      </c>
      <c r="E10" s="101">
        <v>1</v>
      </c>
      <c r="F10" s="102">
        <v>0.1</v>
      </c>
      <c r="G10" s="100" t="s">
        <v>189</v>
      </c>
      <c r="H10" s="103">
        <v>44928</v>
      </c>
      <c r="I10" s="103">
        <v>44985</v>
      </c>
      <c r="J10" s="104">
        <f>(I10-H10)/7</f>
        <v>8.1428571428571423</v>
      </c>
      <c r="K10" s="99" t="s">
        <v>248</v>
      </c>
      <c r="L10" s="136">
        <v>44985</v>
      </c>
      <c r="M10" s="137">
        <f>+O10+Q10+S10+U10+W10+Y10+AA10+AC10+AE10+AG10+AI10</f>
        <v>0.1</v>
      </c>
      <c r="N10" s="138">
        <v>0.1</v>
      </c>
      <c r="O10" s="139">
        <v>0.1</v>
      </c>
      <c r="P10" s="140"/>
      <c r="Q10" s="141"/>
      <c r="R10" s="140"/>
      <c r="S10" s="142"/>
      <c r="T10" s="140"/>
      <c r="U10" s="141"/>
      <c r="V10" s="140"/>
      <c r="W10" s="141"/>
      <c r="X10" s="140"/>
      <c r="Y10" s="141"/>
      <c r="Z10" s="140"/>
      <c r="AA10" s="141"/>
      <c r="AB10" s="140"/>
      <c r="AC10" s="141"/>
      <c r="AD10" s="140"/>
      <c r="AE10" s="141"/>
      <c r="AF10" s="140"/>
      <c r="AG10" s="141"/>
      <c r="AH10" s="140"/>
      <c r="AI10" s="141"/>
      <c r="AJ10" s="143">
        <f>+N10+P10+R10+T10+V10+X10+Z10+AB10+AD10+AF10+AH10</f>
        <v>0.1</v>
      </c>
      <c r="AK10" s="144"/>
      <c r="AL10" s="145"/>
    </row>
    <row r="11" spans="2:38" s="150" customFormat="1" ht="240.75" customHeight="1" x14ac:dyDescent="0.2">
      <c r="B11" s="105">
        <v>2</v>
      </c>
      <c r="C11" s="106" t="s">
        <v>247</v>
      </c>
      <c r="D11" s="107" t="s">
        <v>246</v>
      </c>
      <c r="E11" s="101">
        <v>1</v>
      </c>
      <c r="F11" s="102">
        <v>0.1</v>
      </c>
      <c r="G11" s="107" t="s">
        <v>245</v>
      </c>
      <c r="H11" s="108">
        <v>44986</v>
      </c>
      <c r="I11" s="108">
        <v>45291</v>
      </c>
      <c r="J11" s="109">
        <f t="shared" ref="J11" si="0">(I11-H11)/7</f>
        <v>43.571428571428569</v>
      </c>
      <c r="K11" s="99" t="s">
        <v>252</v>
      </c>
      <c r="L11" s="147">
        <v>45199</v>
      </c>
      <c r="M11" s="137">
        <f t="shared" ref="M11" si="1">+O11+Q11+S11+U11+W11+Y11+AA11+AC11+AE11+AG11+AI11</f>
        <v>0.1</v>
      </c>
      <c r="N11" s="138"/>
      <c r="O11" s="148"/>
      <c r="P11" s="140">
        <v>0.01</v>
      </c>
      <c r="Q11" s="142">
        <v>0.01</v>
      </c>
      <c r="R11" s="140">
        <v>0.01</v>
      </c>
      <c r="S11" s="142">
        <v>0.01</v>
      </c>
      <c r="T11" s="140">
        <v>0.01</v>
      </c>
      <c r="U11" s="142">
        <v>0.01</v>
      </c>
      <c r="V11" s="140">
        <v>0.01</v>
      </c>
      <c r="W11" s="142">
        <v>0.01</v>
      </c>
      <c r="X11" s="140">
        <v>0.01</v>
      </c>
      <c r="Y11" s="142">
        <v>0.01</v>
      </c>
      <c r="Z11" s="140">
        <v>0.01</v>
      </c>
      <c r="AA11" s="142">
        <v>0.01</v>
      </c>
      <c r="AB11" s="140">
        <v>0.04</v>
      </c>
      <c r="AC11" s="142">
        <v>0.04</v>
      </c>
      <c r="AD11" s="140"/>
      <c r="AE11" s="141"/>
      <c r="AF11" s="140"/>
      <c r="AG11" s="141"/>
      <c r="AH11" s="140"/>
      <c r="AI11" s="141"/>
      <c r="AJ11" s="143">
        <f t="shared" ref="AJ11:AJ18" si="2">+N11+P11+R11+T11+V11+X11+Z11+AB11+AD11+AF11+AH11</f>
        <v>0.1</v>
      </c>
      <c r="AK11" s="139"/>
      <c r="AL11" s="149"/>
    </row>
    <row r="12" spans="2:38" s="150" customFormat="1" ht="150.75" customHeight="1" x14ac:dyDescent="0.2">
      <c r="B12" s="105">
        <v>3</v>
      </c>
      <c r="C12" s="106" t="s">
        <v>181</v>
      </c>
      <c r="D12" s="107" t="s">
        <v>200</v>
      </c>
      <c r="E12" s="101">
        <v>4</v>
      </c>
      <c r="F12" s="102">
        <v>0.1</v>
      </c>
      <c r="G12" s="107" t="s">
        <v>188</v>
      </c>
      <c r="H12" s="108">
        <v>44986</v>
      </c>
      <c r="I12" s="108">
        <v>45291</v>
      </c>
      <c r="J12" s="109">
        <f t="shared" ref="J12:J17" si="3">(I12-H12)/7</f>
        <v>43.571428571428569</v>
      </c>
      <c r="K12" s="99" t="s">
        <v>262</v>
      </c>
      <c r="L12" s="147">
        <v>45273</v>
      </c>
      <c r="M12" s="137">
        <f t="shared" ref="M12:M18" si="4">+O12+Q12+S12+U12+W12+Y12+AA12+AC12+AE12+AG12+AI12</f>
        <v>0.1</v>
      </c>
      <c r="N12" s="140"/>
      <c r="O12" s="148"/>
      <c r="P12" s="140">
        <v>2.5000000000000001E-2</v>
      </c>
      <c r="Q12" s="142">
        <v>2.5000000000000001E-2</v>
      </c>
      <c r="R12" s="140"/>
      <c r="S12" s="142"/>
      <c r="T12" s="140"/>
      <c r="U12" s="141"/>
      <c r="V12" s="140"/>
      <c r="W12" s="141"/>
      <c r="X12" s="140">
        <v>2.5000000000000001E-2</v>
      </c>
      <c r="Y12" s="142">
        <v>2.5000000000000001E-2</v>
      </c>
      <c r="Z12" s="140"/>
      <c r="AA12" s="141"/>
      <c r="AB12" s="140">
        <v>0.04</v>
      </c>
      <c r="AC12" s="142">
        <v>0.04</v>
      </c>
      <c r="AD12" s="140">
        <v>5.0000000000000001E-3</v>
      </c>
      <c r="AE12" s="142">
        <v>5.0000000000000001E-3</v>
      </c>
      <c r="AF12" s="140">
        <v>5.0000000000000001E-3</v>
      </c>
      <c r="AG12" s="142">
        <v>5.0000000000000001E-3</v>
      </c>
      <c r="AH12" s="140"/>
      <c r="AI12" s="141"/>
      <c r="AJ12" s="143">
        <f t="shared" si="2"/>
        <v>0.1</v>
      </c>
      <c r="AK12" s="144"/>
      <c r="AL12" s="149"/>
    </row>
    <row r="13" spans="2:38" s="146" customFormat="1" ht="141.75" customHeight="1" x14ac:dyDescent="0.2">
      <c r="B13" s="98">
        <v>4</v>
      </c>
      <c r="C13" s="99" t="s">
        <v>186</v>
      </c>
      <c r="D13" s="100" t="s">
        <v>200</v>
      </c>
      <c r="E13" s="101">
        <v>2</v>
      </c>
      <c r="F13" s="102">
        <v>0.1</v>
      </c>
      <c r="G13" s="100" t="s">
        <v>190</v>
      </c>
      <c r="H13" s="103">
        <v>44928</v>
      </c>
      <c r="I13" s="103">
        <v>45260</v>
      </c>
      <c r="J13" s="104">
        <f t="shared" si="3"/>
        <v>47.428571428571431</v>
      </c>
      <c r="K13" s="99" t="s">
        <v>251</v>
      </c>
      <c r="L13" s="136">
        <v>45138</v>
      </c>
      <c r="M13" s="137">
        <f t="shared" si="4"/>
        <v>0.1</v>
      </c>
      <c r="N13" s="140">
        <v>2.5000000000000001E-2</v>
      </c>
      <c r="O13" s="142">
        <v>2.5000000000000001E-2</v>
      </c>
      <c r="P13" s="140"/>
      <c r="Q13" s="141"/>
      <c r="R13" s="140"/>
      <c r="S13" s="142"/>
      <c r="T13" s="140"/>
      <c r="U13" s="141"/>
      <c r="V13" s="140"/>
      <c r="W13" s="141"/>
      <c r="X13" s="140">
        <v>7.4999999999999997E-2</v>
      </c>
      <c r="Y13" s="142">
        <v>7.4999999999999997E-2</v>
      </c>
      <c r="Z13" s="140"/>
      <c r="AA13" s="141"/>
      <c r="AB13" s="140"/>
      <c r="AC13" s="141"/>
      <c r="AD13" s="140"/>
      <c r="AE13" s="141"/>
      <c r="AF13" s="140"/>
      <c r="AG13" s="141"/>
      <c r="AH13" s="140"/>
      <c r="AI13" s="141"/>
      <c r="AJ13" s="143">
        <f t="shared" si="2"/>
        <v>0.1</v>
      </c>
      <c r="AK13" s="144"/>
      <c r="AL13" s="145"/>
    </row>
    <row r="14" spans="2:38" s="146" customFormat="1" ht="96.75" customHeight="1" x14ac:dyDescent="0.2">
      <c r="B14" s="98">
        <v>5</v>
      </c>
      <c r="C14" s="110" t="s">
        <v>182</v>
      </c>
      <c r="D14" s="100" t="s">
        <v>263</v>
      </c>
      <c r="E14" s="101">
        <v>4</v>
      </c>
      <c r="F14" s="102">
        <v>0.1</v>
      </c>
      <c r="G14" s="100" t="s">
        <v>188</v>
      </c>
      <c r="H14" s="103">
        <v>44987</v>
      </c>
      <c r="I14" s="103">
        <v>45260</v>
      </c>
      <c r="J14" s="104">
        <f t="shared" si="3"/>
        <v>39</v>
      </c>
      <c r="K14" s="99" t="s">
        <v>253</v>
      </c>
      <c r="L14" s="136">
        <v>45260</v>
      </c>
      <c r="M14" s="137">
        <f t="shared" si="4"/>
        <v>0.1</v>
      </c>
      <c r="N14" s="140"/>
      <c r="O14" s="148"/>
      <c r="P14" s="140">
        <v>2.5000000000000001E-2</v>
      </c>
      <c r="Q14" s="142">
        <v>2.5000000000000001E-2</v>
      </c>
      <c r="R14" s="140"/>
      <c r="S14" s="142"/>
      <c r="T14" s="140"/>
      <c r="U14" s="141"/>
      <c r="V14" s="140"/>
      <c r="W14" s="141"/>
      <c r="X14" s="140"/>
      <c r="Y14" s="142"/>
      <c r="Z14" s="140">
        <v>0.04</v>
      </c>
      <c r="AA14" s="142">
        <v>0.04</v>
      </c>
      <c r="AB14" s="140">
        <v>2.75E-2</v>
      </c>
      <c r="AC14" s="142">
        <v>2.75E-2</v>
      </c>
      <c r="AD14" s="140">
        <v>2.5000000000000001E-3</v>
      </c>
      <c r="AE14" s="142">
        <v>2.5000000000000001E-3</v>
      </c>
      <c r="AF14" s="140">
        <v>5.0000000000000001E-3</v>
      </c>
      <c r="AG14" s="142">
        <v>5.0000000000000001E-3</v>
      </c>
      <c r="AH14" s="140"/>
      <c r="AI14" s="142"/>
      <c r="AJ14" s="143">
        <f t="shared" si="2"/>
        <v>0.1</v>
      </c>
      <c r="AK14" s="144"/>
      <c r="AL14" s="145"/>
    </row>
    <row r="15" spans="2:38" s="150" customFormat="1" ht="42.75" customHeight="1" x14ac:dyDescent="0.2">
      <c r="B15" s="105">
        <v>6</v>
      </c>
      <c r="C15" s="106" t="s">
        <v>187</v>
      </c>
      <c r="D15" s="107" t="s">
        <v>201</v>
      </c>
      <c r="E15" s="101">
        <v>4</v>
      </c>
      <c r="F15" s="102">
        <v>0.1</v>
      </c>
      <c r="G15" s="107" t="s">
        <v>191</v>
      </c>
      <c r="H15" s="108">
        <v>45000</v>
      </c>
      <c r="I15" s="103">
        <v>45289</v>
      </c>
      <c r="J15" s="109">
        <f t="shared" si="3"/>
        <v>41.285714285714285</v>
      </c>
      <c r="K15" s="99" t="s">
        <v>261</v>
      </c>
      <c r="L15" s="147">
        <v>45273</v>
      </c>
      <c r="M15" s="137">
        <f t="shared" si="4"/>
        <v>0.1</v>
      </c>
      <c r="N15" s="140"/>
      <c r="O15" s="148"/>
      <c r="P15" s="140">
        <v>2.5000000000000001E-2</v>
      </c>
      <c r="Q15" s="142">
        <v>2.5000000000000001E-2</v>
      </c>
      <c r="R15" s="140"/>
      <c r="S15" s="142"/>
      <c r="T15" s="140"/>
      <c r="U15" s="141"/>
      <c r="V15" s="140"/>
      <c r="W15" s="141"/>
      <c r="X15" s="140"/>
      <c r="Y15" s="141"/>
      <c r="Z15" s="140">
        <v>0.05</v>
      </c>
      <c r="AA15" s="142">
        <v>0.05</v>
      </c>
      <c r="AB15" s="140"/>
      <c r="AC15" s="142"/>
      <c r="AD15" s="140"/>
      <c r="AE15" s="142"/>
      <c r="AF15" s="140">
        <v>0.01</v>
      </c>
      <c r="AG15" s="141">
        <v>0.01</v>
      </c>
      <c r="AH15" s="140">
        <v>1.4999999999999999E-2</v>
      </c>
      <c r="AI15" s="141">
        <v>1.4999999999999999E-2</v>
      </c>
      <c r="AJ15" s="143">
        <f t="shared" si="2"/>
        <v>0.1</v>
      </c>
      <c r="AK15" s="144"/>
      <c r="AL15" s="149"/>
    </row>
    <row r="16" spans="2:38" s="150" customFormat="1" ht="113.25" customHeight="1" x14ac:dyDescent="0.2">
      <c r="B16" s="105">
        <v>7</v>
      </c>
      <c r="C16" s="106" t="s">
        <v>183</v>
      </c>
      <c r="D16" s="107" t="s">
        <v>202</v>
      </c>
      <c r="E16" s="101">
        <v>4</v>
      </c>
      <c r="F16" s="102">
        <v>0.2</v>
      </c>
      <c r="G16" s="107" t="s">
        <v>192</v>
      </c>
      <c r="H16" s="108">
        <v>45043</v>
      </c>
      <c r="I16" s="103">
        <v>45289</v>
      </c>
      <c r="J16" s="109">
        <f t="shared" si="3"/>
        <v>35.142857142857146</v>
      </c>
      <c r="K16" s="99" t="s">
        <v>264</v>
      </c>
      <c r="L16" s="147">
        <v>45273</v>
      </c>
      <c r="M16" s="137">
        <f>+O16+Q16+S16+U16+W16+Y16+AA16+AC16+AE16+AG16+AI16</f>
        <v>0.2</v>
      </c>
      <c r="N16" s="138"/>
      <c r="O16" s="148"/>
      <c r="P16" s="140"/>
      <c r="Q16" s="141"/>
      <c r="R16" s="140"/>
      <c r="S16" s="142"/>
      <c r="T16" s="140">
        <v>0.05</v>
      </c>
      <c r="U16" s="142">
        <v>0.05</v>
      </c>
      <c r="V16" s="140"/>
      <c r="W16" s="141"/>
      <c r="X16" s="140"/>
      <c r="Y16" s="141"/>
      <c r="Z16" s="140">
        <v>0.06</v>
      </c>
      <c r="AA16" s="142">
        <v>0.06</v>
      </c>
      <c r="AB16" s="140"/>
      <c r="AC16" s="141"/>
      <c r="AD16" s="140"/>
      <c r="AE16" s="141"/>
      <c r="AF16" s="140">
        <v>0.04</v>
      </c>
      <c r="AG16" s="141">
        <v>0.04</v>
      </c>
      <c r="AH16" s="140">
        <v>0.05</v>
      </c>
      <c r="AI16" s="141">
        <v>0.05</v>
      </c>
      <c r="AJ16" s="143">
        <f t="shared" si="2"/>
        <v>0.2</v>
      </c>
      <c r="AK16" s="144"/>
      <c r="AL16" s="149"/>
    </row>
    <row r="17" spans="2:38" s="150" customFormat="1" ht="63" x14ac:dyDescent="0.2">
      <c r="B17" s="105">
        <v>8</v>
      </c>
      <c r="C17" s="106" t="s">
        <v>184</v>
      </c>
      <c r="D17" s="107" t="s">
        <v>200</v>
      </c>
      <c r="E17" s="101">
        <v>4</v>
      </c>
      <c r="F17" s="102">
        <v>0.1</v>
      </c>
      <c r="G17" s="107" t="s">
        <v>193</v>
      </c>
      <c r="H17" s="108">
        <v>45050</v>
      </c>
      <c r="I17" s="103">
        <v>45289</v>
      </c>
      <c r="J17" s="109">
        <f t="shared" si="3"/>
        <v>34.142857142857146</v>
      </c>
      <c r="K17" s="106" t="s">
        <v>265</v>
      </c>
      <c r="L17" s="147">
        <v>45273</v>
      </c>
      <c r="M17" s="137">
        <f t="shared" si="4"/>
        <v>0.1</v>
      </c>
      <c r="N17" s="140"/>
      <c r="O17" s="148"/>
      <c r="P17" s="140"/>
      <c r="Q17" s="141"/>
      <c r="R17" s="140"/>
      <c r="S17" s="142"/>
      <c r="T17" s="140">
        <v>2.5000000000000001E-2</v>
      </c>
      <c r="U17" s="142">
        <v>2.5000000000000001E-2</v>
      </c>
      <c r="V17" s="140"/>
      <c r="W17" s="141"/>
      <c r="X17" s="140"/>
      <c r="Y17" s="141"/>
      <c r="Z17" s="140">
        <v>2.5000000000000001E-2</v>
      </c>
      <c r="AA17" s="142">
        <v>2.5000000000000001E-2</v>
      </c>
      <c r="AB17" s="140"/>
      <c r="AC17" s="141"/>
      <c r="AD17" s="140"/>
      <c r="AE17" s="141"/>
      <c r="AF17" s="140">
        <v>2.5000000000000001E-2</v>
      </c>
      <c r="AG17" s="141">
        <v>2.5000000000000001E-2</v>
      </c>
      <c r="AH17" s="140">
        <v>2.5000000000000001E-2</v>
      </c>
      <c r="AI17" s="141">
        <v>2.5000000000000001E-2</v>
      </c>
      <c r="AJ17" s="143">
        <f t="shared" si="2"/>
        <v>0.1</v>
      </c>
      <c r="AK17" s="144"/>
      <c r="AL17" s="149"/>
    </row>
    <row r="18" spans="2:38" s="150" customFormat="1" ht="47.25" x14ac:dyDescent="0.2">
      <c r="B18" s="105">
        <v>9</v>
      </c>
      <c r="C18" s="106" t="s">
        <v>185</v>
      </c>
      <c r="D18" s="107" t="s">
        <v>203</v>
      </c>
      <c r="E18" s="101">
        <v>1</v>
      </c>
      <c r="F18" s="102">
        <v>0.1</v>
      </c>
      <c r="G18" s="107" t="s">
        <v>192</v>
      </c>
      <c r="H18" s="108">
        <v>45260</v>
      </c>
      <c r="I18" s="103">
        <v>45289</v>
      </c>
      <c r="J18" s="109">
        <f>(I18-H18)/7</f>
        <v>4.1428571428571432</v>
      </c>
      <c r="K18" s="106" t="s">
        <v>265</v>
      </c>
      <c r="L18" s="147">
        <v>45273</v>
      </c>
      <c r="M18" s="137">
        <f t="shared" si="4"/>
        <v>0.1</v>
      </c>
      <c r="N18" s="138"/>
      <c r="O18" s="148"/>
      <c r="P18" s="140"/>
      <c r="Q18" s="141"/>
      <c r="R18" s="140"/>
      <c r="S18" s="142"/>
      <c r="T18" s="140"/>
      <c r="U18" s="141"/>
      <c r="V18" s="140"/>
      <c r="W18" s="141"/>
      <c r="X18" s="140"/>
      <c r="Y18" s="141"/>
      <c r="Z18" s="140"/>
      <c r="AA18" s="141"/>
      <c r="AB18" s="140"/>
      <c r="AC18" s="141"/>
      <c r="AD18" s="140"/>
      <c r="AE18" s="141"/>
      <c r="AF18" s="140"/>
      <c r="AG18" s="141"/>
      <c r="AH18" s="151">
        <v>0.1</v>
      </c>
      <c r="AI18" s="141">
        <v>0.1</v>
      </c>
      <c r="AJ18" s="143">
        <f t="shared" si="2"/>
        <v>0.1</v>
      </c>
      <c r="AK18" s="144"/>
      <c r="AL18" s="149"/>
    </row>
    <row r="19" spans="2:38" s="150" customFormat="1" ht="28.5" customHeight="1" x14ac:dyDescent="0.2">
      <c r="C19" s="152"/>
      <c r="D19" s="153"/>
      <c r="E19" s="152"/>
      <c r="F19" s="154">
        <f>SUM(F10:F18)</f>
        <v>1</v>
      </c>
      <c r="G19" s="152"/>
      <c r="H19" s="152"/>
      <c r="I19" s="152"/>
      <c r="J19" s="155"/>
      <c r="K19" s="156"/>
      <c r="L19" s="152"/>
      <c r="M19" s="157">
        <f t="shared" ref="M19:AI19" si="5">SUM(M10:M18)</f>
        <v>1</v>
      </c>
      <c r="N19" s="158">
        <f t="shared" si="5"/>
        <v>0.125</v>
      </c>
      <c r="O19" s="158">
        <f t="shared" si="5"/>
        <v>0.125</v>
      </c>
      <c r="P19" s="158">
        <f t="shared" si="5"/>
        <v>8.5000000000000006E-2</v>
      </c>
      <c r="Q19" s="158">
        <f t="shared" si="5"/>
        <v>8.5000000000000006E-2</v>
      </c>
      <c r="R19" s="158">
        <f t="shared" si="5"/>
        <v>0.01</v>
      </c>
      <c r="S19" s="158">
        <f t="shared" si="5"/>
        <v>0.01</v>
      </c>
      <c r="T19" s="158">
        <f t="shared" si="5"/>
        <v>8.5000000000000006E-2</v>
      </c>
      <c r="U19" s="158">
        <f t="shared" si="5"/>
        <v>8.5000000000000006E-2</v>
      </c>
      <c r="V19" s="158">
        <f t="shared" si="5"/>
        <v>0.01</v>
      </c>
      <c r="W19" s="158">
        <f t="shared" si="5"/>
        <v>0.01</v>
      </c>
      <c r="X19" s="158">
        <f t="shared" si="5"/>
        <v>0.11</v>
      </c>
      <c r="Y19" s="158">
        <f t="shared" si="5"/>
        <v>0.11</v>
      </c>
      <c r="Z19" s="158">
        <f t="shared" si="5"/>
        <v>0.185</v>
      </c>
      <c r="AA19" s="158">
        <f t="shared" si="5"/>
        <v>0.185</v>
      </c>
      <c r="AB19" s="158">
        <f t="shared" si="5"/>
        <v>0.1075</v>
      </c>
      <c r="AC19" s="158">
        <f t="shared" si="5"/>
        <v>0.1075</v>
      </c>
      <c r="AD19" s="158">
        <f t="shared" si="5"/>
        <v>7.4999999999999997E-3</v>
      </c>
      <c r="AE19" s="158">
        <f t="shared" si="5"/>
        <v>7.4999999999999997E-3</v>
      </c>
      <c r="AF19" s="158">
        <f t="shared" si="5"/>
        <v>8.4999999999999992E-2</v>
      </c>
      <c r="AG19" s="158">
        <f t="shared" si="5"/>
        <v>8.4999999999999992E-2</v>
      </c>
      <c r="AH19" s="159">
        <f t="shared" si="5"/>
        <v>0.19</v>
      </c>
      <c r="AI19" s="158">
        <f t="shared" si="5"/>
        <v>0.19</v>
      </c>
      <c r="AJ19" s="160"/>
      <c r="AK19" s="144"/>
      <c r="AL19" s="149"/>
    </row>
    <row r="20" spans="2:38" s="161" customFormat="1" ht="21.75" customHeight="1" x14ac:dyDescent="0.2">
      <c r="C20" s="162"/>
      <c r="D20" s="163"/>
      <c r="E20" s="162"/>
      <c r="F20" s="162"/>
      <c r="G20" s="162"/>
      <c r="H20" s="162"/>
      <c r="I20" s="162"/>
      <c r="J20" s="164"/>
      <c r="K20" s="165"/>
      <c r="L20" s="162"/>
      <c r="M20" s="166"/>
      <c r="N20" s="119"/>
      <c r="O20" s="119"/>
      <c r="P20" s="119"/>
      <c r="Q20" s="119"/>
      <c r="R20" s="119"/>
      <c r="S20" s="120"/>
      <c r="T20" s="119"/>
      <c r="U20" s="119"/>
      <c r="V20" s="119"/>
      <c r="W20" s="119"/>
      <c r="X20" s="119"/>
      <c r="Y20" s="119"/>
      <c r="Z20" s="119"/>
      <c r="AA20" s="119"/>
      <c r="AB20" s="119"/>
      <c r="AC20" s="119"/>
      <c r="AD20" s="119"/>
      <c r="AE20" s="119"/>
      <c r="AF20" s="119"/>
      <c r="AG20" s="119"/>
      <c r="AH20" s="119"/>
      <c r="AI20" s="119"/>
      <c r="AJ20" s="119"/>
      <c r="AK20" s="167"/>
      <c r="AL20" s="168"/>
    </row>
    <row r="21" spans="2:38" s="162" customFormat="1" ht="27" customHeight="1" x14ac:dyDescent="0.2">
      <c r="D21" s="163"/>
      <c r="M21" s="169"/>
      <c r="N21" s="119"/>
      <c r="O21" s="119"/>
      <c r="P21" s="119"/>
      <c r="Q21" s="119"/>
      <c r="R21" s="119"/>
      <c r="S21" s="120"/>
      <c r="T21" s="119"/>
      <c r="U21" s="119"/>
      <c r="V21" s="119"/>
      <c r="W21" s="119"/>
      <c r="X21" s="119"/>
      <c r="Y21" s="119"/>
      <c r="Z21" s="119"/>
      <c r="AA21" s="119"/>
      <c r="AB21" s="119"/>
      <c r="AC21" s="119"/>
      <c r="AD21" s="119"/>
      <c r="AE21" s="119"/>
      <c r="AF21" s="119"/>
      <c r="AG21" s="119"/>
      <c r="AH21" s="119"/>
      <c r="AI21" s="119"/>
      <c r="AJ21" s="119"/>
      <c r="AK21" s="170"/>
      <c r="AL21" s="171"/>
    </row>
    <row r="24" spans="2:38" x14ac:dyDescent="0.2">
      <c r="M24" s="172"/>
    </row>
    <row r="25" spans="2:38" x14ac:dyDescent="0.2">
      <c r="M25" s="173"/>
    </row>
    <row r="30" spans="2:38" x14ac:dyDescent="0.2">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row>
    <row r="32" spans="2:38" x14ac:dyDescent="0.2">
      <c r="M32" s="174"/>
    </row>
    <row r="33" spans="37:37" x14ac:dyDescent="0.2">
      <c r="AK33" s="128"/>
    </row>
  </sheetData>
  <sheetProtection algorithmName="SHA-512" hashValue="M8vD6NA+hnMmqe0JDRby+R40/B6ns+WW7QT4u5GWo5MRDtWJV38lVlba4aiOTsUWJzhDcl8Kn85sYDp4yMe5wA==" saltValue="5eAnqWyqFWol9MyC2Y5XQw==" spinCount="100000" sheet="1"/>
  <mergeCells count="21">
    <mergeCell ref="C2:C5"/>
    <mergeCell ref="D3:K3"/>
    <mergeCell ref="D4:K4"/>
    <mergeCell ref="D5:K5"/>
    <mergeCell ref="D7:M7"/>
    <mergeCell ref="L2:M2"/>
    <mergeCell ref="L3:M3"/>
    <mergeCell ref="L4:M4"/>
    <mergeCell ref="L5:M5"/>
    <mergeCell ref="D2:K2"/>
    <mergeCell ref="N8:O8"/>
    <mergeCell ref="P8:Q8"/>
    <mergeCell ref="R8:S8"/>
    <mergeCell ref="T8:U8"/>
    <mergeCell ref="V8:W8"/>
    <mergeCell ref="AH8:AI8"/>
    <mergeCell ref="X8:Y8"/>
    <mergeCell ref="Z8:AA8"/>
    <mergeCell ref="AB8:AC8"/>
    <mergeCell ref="AD8:AE8"/>
    <mergeCell ref="AF8:AG8"/>
  </mergeCells>
  <dataValidations count="1">
    <dataValidation type="whole" allowBlank="1" showInputMessage="1" showErrorMessage="1" sqref="G8:L8 G19:J65381 L19:L65381 K19:K20 K22:K65381">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29"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topLeftCell="B1" zoomScale="110" zoomScaleNormal="110" workbookViewId="0">
      <selection activeCell="B18" sqref="B18"/>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333"/>
      <c r="C2" s="334"/>
      <c r="D2" s="330" t="s">
        <v>0</v>
      </c>
      <c r="E2" s="293"/>
      <c r="F2" s="293"/>
      <c r="G2" s="293"/>
      <c r="H2" s="293"/>
      <c r="I2" s="293"/>
      <c r="J2" s="293"/>
      <c r="K2" s="44"/>
      <c r="L2" s="44"/>
      <c r="M2" s="339" t="str">
        <f>Proyecto!K2</f>
        <v>Código: GC-F-015</v>
      </c>
      <c r="N2" s="286"/>
      <c r="O2" s="286"/>
      <c r="P2" s="287"/>
      <c r="S2" s="4"/>
      <c r="T2" s="4" t="s">
        <v>116</v>
      </c>
      <c r="U2" s="8"/>
    </row>
    <row r="3" spans="2:31" ht="23.25" customHeight="1" x14ac:dyDescent="0.2">
      <c r="B3" s="335"/>
      <c r="C3" s="336"/>
      <c r="D3" s="331" t="s">
        <v>2</v>
      </c>
      <c r="E3" s="296"/>
      <c r="F3" s="296"/>
      <c r="G3" s="296"/>
      <c r="H3" s="296"/>
      <c r="I3" s="296"/>
      <c r="J3" s="296"/>
      <c r="K3" s="43"/>
      <c r="L3" s="43"/>
      <c r="M3" s="340" t="str">
        <f>Proyecto!K3</f>
        <v>Fecha: 17 de septiembre de 2014</v>
      </c>
      <c r="N3" s="288"/>
      <c r="O3" s="288"/>
      <c r="P3" s="289"/>
      <c r="S3" s="4"/>
      <c r="T3" s="4" t="s">
        <v>117</v>
      </c>
      <c r="U3" s="8"/>
    </row>
    <row r="4" spans="2:31" ht="24" customHeight="1" x14ac:dyDescent="0.2">
      <c r="B4" s="335"/>
      <c r="C4" s="336"/>
      <c r="D4" s="331" t="s">
        <v>4</v>
      </c>
      <c r="E4" s="296"/>
      <c r="F4" s="296"/>
      <c r="G4" s="296"/>
      <c r="H4" s="296"/>
      <c r="I4" s="296"/>
      <c r="J4" s="296"/>
      <c r="K4" s="43"/>
      <c r="L4" s="43"/>
      <c r="M4" s="340" t="str">
        <f>Proyecto!K4</f>
        <v>Versión 001</v>
      </c>
      <c r="N4" s="288"/>
      <c r="O4" s="288"/>
      <c r="P4" s="289"/>
      <c r="T4" s="4" t="s">
        <v>118</v>
      </c>
      <c r="U4" s="8"/>
    </row>
    <row r="5" spans="2:31" ht="22.5" customHeight="1" thickBot="1" x14ac:dyDescent="0.25">
      <c r="B5" s="337"/>
      <c r="C5" s="338"/>
      <c r="D5" s="332" t="s">
        <v>6</v>
      </c>
      <c r="E5" s="299"/>
      <c r="F5" s="299"/>
      <c r="G5" s="299"/>
      <c r="H5" s="299"/>
      <c r="I5" s="299"/>
      <c r="J5" s="299"/>
      <c r="K5" s="45"/>
      <c r="L5" s="45"/>
      <c r="M5" s="341" t="s">
        <v>119</v>
      </c>
      <c r="N5" s="290"/>
      <c r="O5" s="290"/>
      <c r="P5" s="291"/>
      <c r="T5" s="4" t="s">
        <v>120</v>
      </c>
    </row>
    <row r="6" spans="2:31" ht="5.25" customHeight="1" x14ac:dyDescent="0.2">
      <c r="B6" s="15"/>
      <c r="C6" s="15"/>
      <c r="D6" s="15"/>
      <c r="E6" s="15"/>
      <c r="F6" s="15"/>
      <c r="G6" s="15"/>
      <c r="H6" s="15"/>
      <c r="I6" s="15"/>
      <c r="J6" s="15"/>
      <c r="K6" s="15"/>
      <c r="L6" s="15"/>
      <c r="M6" s="15"/>
      <c r="N6" s="15"/>
      <c r="O6" s="15"/>
      <c r="P6" s="15"/>
      <c r="T6" s="4"/>
    </row>
    <row r="7" spans="2:31" ht="29.25" customHeight="1" x14ac:dyDescent="0.2">
      <c r="B7" s="175" t="s">
        <v>8</v>
      </c>
      <c r="C7" s="175"/>
      <c r="D7" s="225" t="str">
        <f>Proyecto!$E$7</f>
        <v xml:space="preserve">Promoción de Empresas en Reactivación Económica </v>
      </c>
      <c r="E7" s="225"/>
      <c r="F7" s="225"/>
      <c r="G7" s="225"/>
      <c r="H7" s="225"/>
      <c r="I7" s="225"/>
      <c r="J7" s="225"/>
      <c r="K7" s="225"/>
      <c r="L7" s="225"/>
      <c r="M7" s="225"/>
      <c r="N7" s="225"/>
      <c r="O7" s="225"/>
      <c r="P7" s="225"/>
      <c r="AE7" s="1"/>
    </row>
    <row r="8" spans="2:31" ht="6.75" customHeight="1" x14ac:dyDescent="0.2">
      <c r="B8" s="5"/>
      <c r="C8" s="5"/>
      <c r="D8" s="6"/>
      <c r="E8" s="6"/>
      <c r="F8" s="6"/>
      <c r="G8" s="6"/>
      <c r="H8" s="6"/>
      <c r="I8" s="6"/>
      <c r="J8" s="6"/>
      <c r="K8" s="6"/>
      <c r="L8" s="6"/>
      <c r="M8" s="6"/>
      <c r="N8" s="6"/>
      <c r="O8" s="6"/>
      <c r="P8" s="6"/>
      <c r="AE8" s="1"/>
    </row>
    <row r="10" spans="2:31" ht="21.95" customHeight="1" x14ac:dyDescent="0.2">
      <c r="B10" s="229" t="s">
        <v>121</v>
      </c>
      <c r="C10" s="229"/>
      <c r="D10" s="229"/>
      <c r="E10" s="229"/>
      <c r="F10" s="229"/>
      <c r="G10" s="229"/>
      <c r="H10" s="229"/>
      <c r="I10" s="229"/>
      <c r="J10" s="229"/>
      <c r="K10" s="229"/>
      <c r="L10" s="229"/>
      <c r="M10" s="229"/>
      <c r="N10" s="229"/>
      <c r="O10" s="229"/>
      <c r="P10" s="229"/>
    </row>
    <row r="11" spans="2:31" ht="21.95" customHeight="1" x14ac:dyDescent="0.2">
      <c r="B11" s="226" t="s">
        <v>122</v>
      </c>
      <c r="C11" s="226"/>
      <c r="D11" s="226"/>
      <c r="E11" s="226"/>
      <c r="F11" s="54" t="s">
        <v>123</v>
      </c>
      <c r="G11" s="226" t="s">
        <v>124</v>
      </c>
      <c r="H11" s="226"/>
      <c r="I11" s="226"/>
      <c r="J11" s="226"/>
      <c r="K11" s="50"/>
      <c r="L11" s="50"/>
      <c r="M11" s="226" t="s">
        <v>125</v>
      </c>
      <c r="N11" s="226"/>
      <c r="O11" s="226"/>
      <c r="P11" s="226"/>
    </row>
    <row r="12" spans="2:31" s="69" customFormat="1" ht="42" customHeight="1" x14ac:dyDescent="0.25">
      <c r="B12" s="323" t="s">
        <v>204</v>
      </c>
      <c r="C12" s="323"/>
      <c r="D12" s="323"/>
      <c r="E12" s="323"/>
      <c r="F12" s="70" t="s">
        <v>118</v>
      </c>
      <c r="G12" s="324" t="s">
        <v>229</v>
      </c>
      <c r="H12" s="325"/>
      <c r="I12" s="325"/>
      <c r="J12" s="326"/>
      <c r="K12" s="96"/>
      <c r="L12" s="96"/>
      <c r="M12" s="327" t="s">
        <v>176</v>
      </c>
      <c r="N12" s="328"/>
      <c r="O12" s="328"/>
      <c r="P12" s="329"/>
      <c r="R12" s="97"/>
      <c r="U12" s="97"/>
      <c r="AE12" s="87"/>
    </row>
    <row r="13" spans="2:31" s="69" customFormat="1" ht="38.25" customHeight="1" x14ac:dyDescent="0.25">
      <c r="B13" s="323" t="s">
        <v>227</v>
      </c>
      <c r="C13" s="323"/>
      <c r="D13" s="323"/>
      <c r="E13" s="323"/>
      <c r="F13" s="70" t="s">
        <v>118</v>
      </c>
      <c r="G13" s="324" t="s">
        <v>205</v>
      </c>
      <c r="H13" s="325"/>
      <c r="I13" s="325"/>
      <c r="J13" s="326"/>
      <c r="K13" s="96"/>
      <c r="L13" s="96"/>
      <c r="M13" s="327" t="s">
        <v>176</v>
      </c>
      <c r="N13" s="328"/>
      <c r="O13" s="328"/>
      <c r="P13" s="329"/>
      <c r="R13" s="97"/>
      <c r="U13" s="97"/>
      <c r="AE13" s="87"/>
    </row>
    <row r="14" spans="2:31" s="69" customFormat="1" ht="45" customHeight="1" x14ac:dyDescent="0.25">
      <c r="B14" s="323" t="s">
        <v>206</v>
      </c>
      <c r="C14" s="323"/>
      <c r="D14" s="323"/>
      <c r="E14" s="323"/>
      <c r="F14" s="70" t="s">
        <v>118</v>
      </c>
      <c r="G14" s="324" t="s">
        <v>228</v>
      </c>
      <c r="H14" s="325"/>
      <c r="I14" s="325"/>
      <c r="J14" s="326"/>
      <c r="K14" s="96"/>
      <c r="L14" s="96"/>
      <c r="M14" s="327" t="s">
        <v>176</v>
      </c>
      <c r="N14" s="328"/>
      <c r="O14" s="328"/>
      <c r="P14" s="329"/>
      <c r="R14" s="97"/>
      <c r="U14" s="97"/>
      <c r="AE14" s="87"/>
    </row>
    <row r="15" spans="2:31" ht="4.5" customHeight="1" x14ac:dyDescent="0.2"/>
    <row r="16" spans="2:31" ht="21.95" customHeight="1" x14ac:dyDescent="0.2">
      <c r="B16" s="229" t="s">
        <v>126</v>
      </c>
      <c r="C16" s="229"/>
      <c r="D16" s="229"/>
      <c r="E16" s="229"/>
      <c r="F16" s="229"/>
      <c r="G16" s="229"/>
      <c r="H16" s="229"/>
      <c r="I16" s="229"/>
      <c r="J16" s="229"/>
      <c r="K16" s="229"/>
      <c r="L16" s="229"/>
      <c r="M16" s="229"/>
      <c r="N16" s="229"/>
      <c r="O16" s="229"/>
      <c r="P16" s="229"/>
    </row>
  </sheetData>
  <mergeCells count="25">
    <mergeCell ref="D2:J2"/>
    <mergeCell ref="D3:J3"/>
    <mergeCell ref="D4:J4"/>
    <mergeCell ref="D5:J5"/>
    <mergeCell ref="B10:P10"/>
    <mergeCell ref="B2:C5"/>
    <mergeCell ref="M2:P2"/>
    <mergeCell ref="M3:P3"/>
    <mergeCell ref="M4:P4"/>
    <mergeCell ref="M5:P5"/>
    <mergeCell ref="B7:C7"/>
    <mergeCell ref="D7:P7"/>
    <mergeCell ref="B16:P16"/>
    <mergeCell ref="B11:E11"/>
    <mergeCell ref="G11:J11"/>
    <mergeCell ref="M11:P11"/>
    <mergeCell ref="B14:E14"/>
    <mergeCell ref="G14:J14"/>
    <mergeCell ref="M14:P14"/>
    <mergeCell ref="B13:E13"/>
    <mergeCell ref="G13:J13"/>
    <mergeCell ref="M13:P13"/>
    <mergeCell ref="B12:E12"/>
    <mergeCell ref="G12:J12"/>
    <mergeCell ref="M12:P12"/>
  </mergeCells>
  <conditionalFormatting sqref="F14">
    <cfRule type="containsText" dxfId="11" priority="9" operator="containsText" text="Extremo">
      <formula>NOT(ISERROR(SEARCH("Extremo",F14)))</formula>
    </cfRule>
    <cfRule type="containsText" dxfId="10" priority="10" operator="containsText" text="Alto">
      <formula>NOT(ISERROR(SEARCH("Alto",F14)))</formula>
    </cfRule>
    <cfRule type="containsText" dxfId="9" priority="11" operator="containsText" text="Medio">
      <formula>NOT(ISERROR(SEARCH("Medio",F14)))</formula>
    </cfRule>
    <cfRule type="containsText" dxfId="8" priority="12" operator="containsText" text="Bajo">
      <formula>NOT(ISERROR(SEARCH("Bajo",F14)))</formula>
    </cfRule>
  </conditionalFormatting>
  <conditionalFormatting sqref="F13">
    <cfRule type="containsText" dxfId="7" priority="5" operator="containsText" text="Extremo">
      <formula>NOT(ISERROR(SEARCH("Extremo",F13)))</formula>
    </cfRule>
    <cfRule type="containsText" dxfId="6" priority="6" operator="containsText" text="Alto">
      <formula>NOT(ISERROR(SEARCH("Alto",F13)))</formula>
    </cfRule>
    <cfRule type="containsText" dxfId="5" priority="7" operator="containsText" text="Medio">
      <formula>NOT(ISERROR(SEARCH("Medio",F13)))</formula>
    </cfRule>
    <cfRule type="containsText" dxfId="4" priority="8" operator="containsText" text="Bajo">
      <formula>NOT(ISERROR(SEARCH("Bajo",F13)))</formula>
    </cfRule>
  </conditionalFormatting>
  <conditionalFormatting sqref="F12">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7:P65503 O9:P9 O15:P15 G15:M15 G17:M65503 G9:M9 Q9:U65503 W9:AC65503">
      <formula1>1</formula1>
      <formula2>5</formula2>
    </dataValidation>
    <dataValidation type="list" allowBlank="1" showInputMessage="1" showErrorMessage="1" sqref="F12:F14">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2" t="s">
        <v>127</v>
      </c>
      <c r="C4" s="12" t="s">
        <v>128</v>
      </c>
      <c r="E4" s="12" t="s">
        <v>129</v>
      </c>
      <c r="G4" s="12" t="s">
        <v>130</v>
      </c>
      <c r="I4" s="12" t="s">
        <v>131</v>
      </c>
      <c r="K4" s="12" t="s">
        <v>132</v>
      </c>
      <c r="M4" s="12"/>
      <c r="O4" s="12" t="s">
        <v>133</v>
      </c>
      <c r="Q4" s="12" t="s">
        <v>34</v>
      </c>
    </row>
    <row r="5" spans="1:17" x14ac:dyDescent="0.2">
      <c r="A5" t="s">
        <v>26</v>
      </c>
      <c r="C5" s="11" t="s">
        <v>37</v>
      </c>
      <c r="E5" s="11" t="s">
        <v>40</v>
      </c>
      <c r="G5" s="11" t="s">
        <v>58</v>
      </c>
      <c r="I5" s="11" t="s">
        <v>59</v>
      </c>
      <c r="K5" s="11" t="s">
        <v>75</v>
      </c>
      <c r="M5" t="s">
        <v>134</v>
      </c>
      <c r="O5" s="11" t="s">
        <v>135</v>
      </c>
      <c r="Q5" t="s">
        <v>136</v>
      </c>
    </row>
    <row r="6" spans="1:17" x14ac:dyDescent="0.2">
      <c r="A6" t="s">
        <v>27</v>
      </c>
      <c r="C6" s="11" t="s">
        <v>137</v>
      </c>
      <c r="E6" s="11" t="s">
        <v>138</v>
      </c>
      <c r="G6" s="11" t="s">
        <v>60</v>
      </c>
      <c r="I6" s="11" t="s">
        <v>76</v>
      </c>
      <c r="K6" s="11" t="s">
        <v>77</v>
      </c>
      <c r="M6" t="s">
        <v>46</v>
      </c>
      <c r="O6" s="11" t="s">
        <v>139</v>
      </c>
      <c r="Q6" t="s">
        <v>140</v>
      </c>
    </row>
    <row r="7" spans="1:17" x14ac:dyDescent="0.2">
      <c r="C7" s="11" t="s">
        <v>141</v>
      </c>
      <c r="G7" s="11" t="s">
        <v>142</v>
      </c>
      <c r="K7" s="11" t="s">
        <v>143</v>
      </c>
      <c r="O7" s="11" t="s">
        <v>144</v>
      </c>
      <c r="Q7" t="s">
        <v>145</v>
      </c>
    </row>
    <row r="8" spans="1:17" x14ac:dyDescent="0.2">
      <c r="O8" s="11" t="s">
        <v>86</v>
      </c>
      <c r="Q8" t="s">
        <v>39</v>
      </c>
    </row>
    <row r="9" spans="1:17" x14ac:dyDescent="0.2">
      <c r="O9" s="11" t="s">
        <v>146</v>
      </c>
      <c r="Q9" t="s">
        <v>147</v>
      </c>
    </row>
    <row r="10" spans="1:17" x14ac:dyDescent="0.2">
      <c r="O10" s="11" t="s">
        <v>148</v>
      </c>
      <c r="Q10" t="s">
        <v>149</v>
      </c>
    </row>
    <row r="11" spans="1:17" x14ac:dyDescent="0.2">
      <c r="O11" s="11" t="s">
        <v>150</v>
      </c>
      <c r="Q11" t="s">
        <v>151</v>
      </c>
    </row>
    <row r="12" spans="1:17" x14ac:dyDescent="0.2">
      <c r="Q12" t="s">
        <v>152</v>
      </c>
    </row>
    <row r="14" spans="1:17" x14ac:dyDescent="0.2">
      <c r="Q14" s="12" t="s">
        <v>153</v>
      </c>
    </row>
    <row r="15" spans="1:17" x14ac:dyDescent="0.2">
      <c r="Q15" t="s">
        <v>136</v>
      </c>
    </row>
    <row r="16" spans="1:17" x14ac:dyDescent="0.2">
      <c r="Q16" t="s">
        <v>140</v>
      </c>
    </row>
    <row r="17" spans="17:17" x14ac:dyDescent="0.2">
      <c r="Q17" t="s">
        <v>145</v>
      </c>
    </row>
    <row r="18" spans="17:17" x14ac:dyDescent="0.2">
      <c r="Q18" t="s">
        <v>39</v>
      </c>
    </row>
    <row r="19" spans="17:17" x14ac:dyDescent="0.2">
      <c r="Q19" t="s">
        <v>147</v>
      </c>
    </row>
    <row r="20" spans="17:17" x14ac:dyDescent="0.2">
      <c r="Q20" t="s">
        <v>149</v>
      </c>
    </row>
    <row r="21" spans="17:17" x14ac:dyDescent="0.2">
      <c r="Q21" t="s">
        <v>151</v>
      </c>
    </row>
    <row r="22" spans="17:17" x14ac:dyDescent="0.2">
      <c r="Q22" t="s">
        <v>152</v>
      </c>
    </row>
    <row r="23" spans="17:17" x14ac:dyDescent="0.2">
      <c r="Q23" s="11"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1"/>
  <sheetViews>
    <sheetView showGridLines="0" topLeftCell="A8" zoomScaleNormal="100" workbookViewId="0">
      <selection activeCell="E21" sqref="E21"/>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186"/>
      <c r="C2" s="187"/>
      <c r="D2" s="188" t="s">
        <v>0</v>
      </c>
      <c r="E2" s="189"/>
      <c r="F2" s="189"/>
      <c r="G2" s="189"/>
      <c r="H2" s="189"/>
      <c r="I2" s="189"/>
      <c r="J2" s="190"/>
      <c r="K2" s="176" t="s">
        <v>1</v>
      </c>
      <c r="L2" s="203"/>
      <c r="M2" s="176" t="str">
        <f>Proyecto!K2</f>
        <v>Código: GC-F-015</v>
      </c>
      <c r="N2" s="198"/>
      <c r="O2" s="198"/>
      <c r="P2" s="177"/>
      <c r="S2" s="4"/>
      <c r="T2" s="4"/>
      <c r="U2" s="8"/>
    </row>
    <row r="3" spans="2:31" ht="23.25" customHeight="1" x14ac:dyDescent="0.2">
      <c r="B3" s="182"/>
      <c r="C3" s="183"/>
      <c r="D3" s="191" t="s">
        <v>2</v>
      </c>
      <c r="E3" s="192"/>
      <c r="F3" s="192"/>
      <c r="G3" s="192"/>
      <c r="H3" s="192"/>
      <c r="I3" s="192"/>
      <c r="J3" s="193"/>
      <c r="K3" s="178" t="s">
        <v>3</v>
      </c>
      <c r="L3" s="204"/>
      <c r="M3" s="199" t="str">
        <f>Proyecto!K3</f>
        <v>Fecha: 17 de septiembre de 2014</v>
      </c>
      <c r="N3" s="200"/>
      <c r="O3" s="200"/>
      <c r="P3" s="201"/>
      <c r="S3" s="4"/>
      <c r="T3" s="4"/>
      <c r="U3" s="8"/>
    </row>
    <row r="4" spans="2:31" ht="24" customHeight="1" x14ac:dyDescent="0.2">
      <c r="B4" s="182"/>
      <c r="C4" s="183"/>
      <c r="D4" s="191" t="s">
        <v>4</v>
      </c>
      <c r="E4" s="192"/>
      <c r="F4" s="192"/>
      <c r="G4" s="192"/>
      <c r="H4" s="192"/>
      <c r="I4" s="192"/>
      <c r="J4" s="193"/>
      <c r="K4" s="178" t="s">
        <v>5</v>
      </c>
      <c r="L4" s="204"/>
      <c r="M4" s="178" t="str">
        <f>Proyecto!K4</f>
        <v>Versión 001</v>
      </c>
      <c r="N4" s="202"/>
      <c r="O4" s="202"/>
      <c r="P4" s="179"/>
      <c r="U4" s="8"/>
    </row>
    <row r="5" spans="2:31" ht="22.5" customHeight="1" thickBot="1" x14ac:dyDescent="0.25">
      <c r="B5" s="184"/>
      <c r="C5" s="185"/>
      <c r="D5" s="194" t="s">
        <v>6</v>
      </c>
      <c r="E5" s="195"/>
      <c r="F5" s="195"/>
      <c r="G5" s="195"/>
      <c r="H5" s="195"/>
      <c r="I5" s="195"/>
      <c r="J5" s="196"/>
      <c r="K5" s="180" t="s">
        <v>20</v>
      </c>
      <c r="L5" s="218"/>
      <c r="M5" s="208" t="s">
        <v>21</v>
      </c>
      <c r="N5" s="209"/>
      <c r="O5" s="209"/>
      <c r="P5" s="210"/>
    </row>
    <row r="6" spans="2:31" ht="5.25" customHeight="1" x14ac:dyDescent="0.2">
      <c r="B6" s="15"/>
      <c r="C6" s="15"/>
      <c r="D6" s="15"/>
      <c r="E6" s="15"/>
      <c r="F6" s="15"/>
      <c r="G6" s="15"/>
      <c r="H6" s="15"/>
      <c r="I6" s="15"/>
      <c r="J6" s="15"/>
      <c r="K6" s="15"/>
      <c r="L6" s="15"/>
      <c r="M6" s="15"/>
      <c r="N6" s="15"/>
      <c r="O6" s="15"/>
      <c r="P6" s="15"/>
    </row>
    <row r="7" spans="2:31" ht="33.75" customHeight="1" x14ac:dyDescent="0.2">
      <c r="B7" s="175" t="s">
        <v>8</v>
      </c>
      <c r="C7" s="175"/>
      <c r="D7" s="211" t="str">
        <f>+Proyecto!E7</f>
        <v xml:space="preserve">Promoción de Empresas en Reactivación Económica </v>
      </c>
      <c r="E7" s="211"/>
      <c r="F7" s="211"/>
      <c r="G7" s="211"/>
      <c r="H7" s="211"/>
      <c r="I7" s="211"/>
      <c r="J7" s="211"/>
      <c r="K7" s="211"/>
      <c r="L7" s="211"/>
      <c r="M7" s="211"/>
      <c r="N7" s="211"/>
      <c r="O7" s="211"/>
      <c r="P7" s="211"/>
      <c r="AE7" s="1"/>
    </row>
    <row r="8" spans="2:31" ht="6.75" customHeight="1" x14ac:dyDescent="0.2">
      <c r="B8" s="5"/>
      <c r="C8" s="5"/>
      <c r="D8" s="62"/>
      <c r="E8" s="62"/>
      <c r="F8" s="62"/>
      <c r="G8" s="62"/>
      <c r="H8" s="62"/>
      <c r="I8" s="62"/>
      <c r="J8" s="62"/>
      <c r="K8" s="62"/>
      <c r="L8" s="62"/>
      <c r="M8" s="62"/>
      <c r="N8" s="62"/>
      <c r="O8" s="62"/>
      <c r="P8" s="62"/>
      <c r="AE8" s="1"/>
    </row>
    <row r="9" spans="2:31" ht="39.75" customHeight="1" x14ac:dyDescent="0.2">
      <c r="B9" s="215" t="s">
        <v>22</v>
      </c>
      <c r="C9" s="216"/>
      <c r="D9" s="212" t="s">
        <v>163</v>
      </c>
      <c r="E9" s="213"/>
      <c r="F9" s="213"/>
      <c r="G9" s="213"/>
      <c r="H9" s="213"/>
      <c r="I9" s="213"/>
      <c r="J9" s="213"/>
      <c r="K9" s="213"/>
      <c r="L9" s="213"/>
      <c r="M9" s="213"/>
      <c r="N9" s="213"/>
      <c r="O9" s="213"/>
      <c r="P9" s="214"/>
      <c r="AE9" s="1"/>
    </row>
    <row r="10" spans="2:31" customFormat="1" ht="7.5" customHeight="1" x14ac:dyDescent="0.2">
      <c r="D10" s="63"/>
      <c r="E10" s="63"/>
      <c r="F10" s="63"/>
      <c r="G10" s="63"/>
      <c r="H10" s="63"/>
      <c r="I10" s="63"/>
      <c r="J10" s="63"/>
      <c r="K10" s="63"/>
      <c r="L10" s="63"/>
      <c r="M10" s="63"/>
      <c r="N10" s="63"/>
      <c r="O10" s="63"/>
      <c r="P10" s="63"/>
    </row>
    <row r="11" spans="2:31" ht="44.25" customHeight="1" x14ac:dyDescent="0.2">
      <c r="B11" s="215" t="s">
        <v>23</v>
      </c>
      <c r="C11" s="216"/>
      <c r="D11" s="212" t="s">
        <v>249</v>
      </c>
      <c r="E11" s="213"/>
      <c r="F11" s="213"/>
      <c r="G11" s="213"/>
      <c r="H11" s="213"/>
      <c r="I11" s="213"/>
      <c r="J11" s="213"/>
      <c r="K11" s="213"/>
      <c r="L11" s="213"/>
      <c r="M11" s="213"/>
      <c r="N11" s="213"/>
      <c r="O11" s="213"/>
      <c r="P11" s="214"/>
      <c r="AE11" s="1"/>
    </row>
    <row r="12" spans="2:31" ht="5.25" customHeight="1" x14ac:dyDescent="0.2">
      <c r="B12" s="7"/>
      <c r="C12" s="7"/>
      <c r="D12" s="57"/>
      <c r="E12" s="64"/>
      <c r="F12" s="64"/>
      <c r="G12" s="64"/>
      <c r="H12" s="64"/>
      <c r="I12" s="64"/>
      <c r="J12" s="64"/>
      <c r="K12" s="64"/>
      <c r="L12" s="64"/>
      <c r="M12" s="64"/>
      <c r="N12" s="64"/>
      <c r="O12" s="64"/>
      <c r="P12" s="64"/>
      <c r="AE12" s="1"/>
    </row>
    <row r="13" spans="2:31" ht="22.5" customHeight="1" x14ac:dyDescent="0.2">
      <c r="B13" s="205" t="s">
        <v>24</v>
      </c>
      <c r="C13" s="205"/>
      <c r="D13" s="54" t="s">
        <v>25</v>
      </c>
      <c r="E13" s="217" t="s">
        <v>162</v>
      </c>
      <c r="F13" s="217"/>
      <c r="G13" s="217"/>
      <c r="H13" s="217"/>
      <c r="I13" s="217"/>
      <c r="J13" s="217"/>
      <c r="K13" s="217"/>
      <c r="L13" s="217"/>
      <c r="M13" s="217"/>
      <c r="N13" s="217"/>
      <c r="O13" s="217"/>
      <c r="P13" s="217"/>
      <c r="AE13" s="1"/>
    </row>
    <row r="14" spans="2:31" ht="44.25" customHeight="1" x14ac:dyDescent="0.2">
      <c r="B14" s="206"/>
      <c r="C14" s="206"/>
      <c r="D14" s="55" t="s">
        <v>26</v>
      </c>
      <c r="E14" s="217"/>
      <c r="F14" s="217"/>
      <c r="G14" s="217"/>
      <c r="H14" s="217"/>
      <c r="I14" s="217"/>
      <c r="J14" s="217"/>
      <c r="K14" s="217"/>
      <c r="L14" s="217"/>
      <c r="M14" s="217"/>
      <c r="N14" s="217"/>
      <c r="O14" s="217"/>
      <c r="P14" s="217"/>
      <c r="AE14" s="1"/>
    </row>
    <row r="15" spans="2:31" x14ac:dyDescent="0.2">
      <c r="E15" s="111"/>
      <c r="F15" s="111"/>
      <c r="G15" s="111"/>
      <c r="H15" s="111"/>
      <c r="I15" s="111"/>
      <c r="J15" s="111"/>
      <c r="K15" s="111"/>
      <c r="L15" s="111"/>
      <c r="M15" s="111"/>
      <c r="N15" s="111"/>
      <c r="O15" s="111"/>
      <c r="P15" s="111"/>
    </row>
    <row r="16" spans="2:31" ht="22.5" customHeight="1" x14ac:dyDescent="0.2">
      <c r="B16" s="205" t="s">
        <v>24</v>
      </c>
      <c r="C16" s="205"/>
      <c r="D16" s="54" t="s">
        <v>25</v>
      </c>
      <c r="E16" s="207" t="s">
        <v>244</v>
      </c>
      <c r="F16" s="207"/>
      <c r="G16" s="207"/>
      <c r="H16" s="207"/>
      <c r="I16" s="207"/>
      <c r="J16" s="207"/>
      <c r="K16" s="207"/>
      <c r="L16" s="207"/>
      <c r="M16" s="207"/>
      <c r="N16" s="207"/>
      <c r="O16" s="207"/>
      <c r="P16" s="207"/>
      <c r="AE16" s="1"/>
    </row>
    <row r="17" spans="2:21" s="1" customFormat="1" ht="26.25" customHeight="1" x14ac:dyDescent="0.2">
      <c r="B17" s="206"/>
      <c r="C17" s="206"/>
      <c r="D17" s="55" t="s">
        <v>27</v>
      </c>
      <c r="E17" s="207"/>
      <c r="F17" s="207"/>
      <c r="G17" s="207"/>
      <c r="H17" s="207"/>
      <c r="I17" s="207"/>
      <c r="J17" s="207"/>
      <c r="K17" s="207"/>
      <c r="L17" s="207"/>
      <c r="M17" s="207"/>
      <c r="N17" s="207"/>
      <c r="O17" s="207"/>
      <c r="P17" s="207"/>
      <c r="R17" s="4"/>
      <c r="U17" s="4"/>
    </row>
    <row r="18" spans="2:21" x14ac:dyDescent="0.2">
      <c r="E18" s="111"/>
      <c r="F18" s="111"/>
      <c r="G18" s="111"/>
      <c r="H18" s="111"/>
      <c r="I18" s="111"/>
      <c r="J18" s="111"/>
      <c r="K18" s="111"/>
      <c r="L18" s="111"/>
      <c r="M18" s="111"/>
      <c r="N18" s="111"/>
      <c r="O18" s="111"/>
      <c r="P18" s="111"/>
    </row>
    <row r="19" spans="2:21" x14ac:dyDescent="0.2">
      <c r="B19" s="205" t="s">
        <v>24</v>
      </c>
      <c r="C19" s="205"/>
      <c r="D19" s="54" t="s">
        <v>25</v>
      </c>
      <c r="E19" s="207" t="s">
        <v>243</v>
      </c>
      <c r="F19" s="207"/>
      <c r="G19" s="207"/>
      <c r="H19" s="207"/>
      <c r="I19" s="207"/>
      <c r="J19" s="207"/>
      <c r="K19" s="207"/>
      <c r="L19" s="207"/>
      <c r="M19" s="207"/>
      <c r="N19" s="207"/>
      <c r="O19" s="207"/>
      <c r="P19" s="207"/>
    </row>
    <row r="20" spans="2:21" ht="32.25" customHeight="1" x14ac:dyDescent="0.2">
      <c r="B20" s="206"/>
      <c r="C20" s="206"/>
      <c r="D20" s="55" t="s">
        <v>27</v>
      </c>
      <c r="E20" s="207"/>
      <c r="F20" s="207"/>
      <c r="G20" s="207"/>
      <c r="H20" s="207"/>
      <c r="I20" s="207"/>
      <c r="J20" s="207"/>
      <c r="K20" s="207"/>
      <c r="L20" s="207"/>
      <c r="M20" s="207"/>
      <c r="N20" s="207"/>
      <c r="O20" s="207"/>
      <c r="P20" s="207"/>
    </row>
    <row r="21" spans="2:21" x14ac:dyDescent="0.2">
      <c r="E21" s="112"/>
      <c r="F21" s="112"/>
      <c r="G21" s="112"/>
      <c r="H21" s="112"/>
      <c r="I21" s="112"/>
      <c r="J21" s="112"/>
      <c r="K21" s="112"/>
      <c r="L21" s="112"/>
      <c r="M21" s="112"/>
      <c r="N21" s="112"/>
      <c r="O21" s="112"/>
      <c r="P21" s="112"/>
    </row>
  </sheetData>
  <mergeCells count="28">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 ref="B2:C2"/>
    <mergeCell ref="B3:C3"/>
    <mergeCell ref="B4:C4"/>
    <mergeCell ref="M2:P2"/>
    <mergeCell ref="M3:P3"/>
    <mergeCell ref="M4:P4"/>
    <mergeCell ref="D2:J2"/>
    <mergeCell ref="K2:L2"/>
    <mergeCell ref="D3:J3"/>
    <mergeCell ref="K3:L3"/>
    <mergeCell ref="D4:J4"/>
    <mergeCell ref="K4:L4"/>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0" sqref="D10:I10"/>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0"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ht="26.25" customHeight="1" thickBot="1" x14ac:dyDescent="0.25">
      <c r="B2" s="186"/>
      <c r="C2" s="187"/>
      <c r="D2" s="219" t="s">
        <v>0</v>
      </c>
      <c r="E2" s="220"/>
      <c r="F2" s="220"/>
      <c r="G2" s="220"/>
      <c r="H2" s="221"/>
      <c r="I2" s="25" t="str">
        <f>Proyecto!K2</f>
        <v>Código: GC-F-015</v>
      </c>
      <c r="J2" s="10"/>
      <c r="K2" s="10"/>
      <c r="L2" s="10"/>
      <c r="N2" s="1"/>
      <c r="T2" s="2"/>
      <c r="X2" s="1"/>
    </row>
    <row r="3" spans="2:24" ht="23.25" customHeight="1" thickBot="1" x14ac:dyDescent="0.25">
      <c r="B3" s="182"/>
      <c r="C3" s="183"/>
      <c r="D3" s="219" t="s">
        <v>2</v>
      </c>
      <c r="E3" s="220"/>
      <c r="F3" s="220"/>
      <c r="G3" s="220"/>
      <c r="H3" s="221"/>
      <c r="I3" s="26" t="str">
        <f>Proyecto!K3</f>
        <v>Fecha: 17 de septiembre de 2014</v>
      </c>
      <c r="J3" s="10"/>
      <c r="K3" s="10"/>
      <c r="L3" s="10"/>
      <c r="N3" s="1"/>
      <c r="T3" s="2"/>
      <c r="X3" s="1"/>
    </row>
    <row r="4" spans="2:24" ht="24" customHeight="1" thickBot="1" x14ac:dyDescent="0.25">
      <c r="B4" s="182"/>
      <c r="C4" s="183"/>
      <c r="D4" s="219" t="s">
        <v>4</v>
      </c>
      <c r="E4" s="220"/>
      <c r="F4" s="220"/>
      <c r="G4" s="220"/>
      <c r="H4" s="221"/>
      <c r="I4" s="26" t="str">
        <f>Proyecto!K4</f>
        <v>Versión 001</v>
      </c>
      <c r="J4" s="10"/>
      <c r="K4" s="10"/>
      <c r="L4" s="10"/>
      <c r="N4" s="1"/>
      <c r="T4" s="2"/>
      <c r="X4" s="1"/>
    </row>
    <row r="5" spans="2:24" ht="22.5" customHeight="1" thickBot="1" x14ac:dyDescent="0.25">
      <c r="B5" s="184"/>
      <c r="C5" s="185"/>
      <c r="D5" s="222" t="s">
        <v>6</v>
      </c>
      <c r="E5" s="223"/>
      <c r="F5" s="223"/>
      <c r="G5" s="223"/>
      <c r="H5" s="224"/>
      <c r="I5" s="27" t="s">
        <v>28</v>
      </c>
      <c r="J5" s="10"/>
      <c r="K5" s="10"/>
      <c r="L5" s="10"/>
      <c r="N5" s="1"/>
      <c r="T5" s="2"/>
      <c r="X5" s="1"/>
    </row>
    <row r="6" spans="2:24" ht="5.25" customHeight="1" x14ac:dyDescent="0.2">
      <c r="B6" s="15"/>
      <c r="C6" s="15"/>
      <c r="D6" s="15"/>
      <c r="E6" s="15"/>
      <c r="F6" s="15"/>
      <c r="G6" s="15"/>
      <c r="H6" s="15"/>
      <c r="I6" s="15"/>
    </row>
    <row r="7" spans="2:24" ht="19.5" customHeight="1" x14ac:dyDescent="0.2">
      <c r="B7" s="175" t="s">
        <v>8</v>
      </c>
      <c r="C7" s="175"/>
      <c r="D7" s="225" t="str">
        <f>Proyecto!$E$7</f>
        <v xml:space="preserve">Promoción de Empresas en Reactivación Económica </v>
      </c>
      <c r="E7" s="225"/>
      <c r="F7" s="225"/>
      <c r="G7" s="225"/>
      <c r="H7" s="225"/>
      <c r="I7" s="225"/>
      <c r="X7" s="1"/>
    </row>
    <row r="8" spans="2:24" ht="10.5" customHeight="1" x14ac:dyDescent="0.2">
      <c r="B8" s="7"/>
      <c r="C8" s="7"/>
      <c r="D8" s="3"/>
      <c r="E8" s="3"/>
      <c r="F8" s="3"/>
      <c r="G8" s="3"/>
      <c r="H8" s="3"/>
      <c r="I8" s="3"/>
      <c r="X8" s="1"/>
    </row>
    <row r="9" spans="2:24" ht="18.75" customHeight="1" x14ac:dyDescent="0.2">
      <c r="B9" s="229" t="s">
        <v>29</v>
      </c>
      <c r="C9" s="229"/>
      <c r="D9" s="229"/>
      <c r="E9" s="229"/>
      <c r="F9" s="229"/>
      <c r="G9" s="229"/>
      <c r="H9" s="229"/>
      <c r="I9" s="229"/>
      <c r="X9" s="1"/>
    </row>
    <row r="10" spans="2:24" ht="40.5" customHeight="1" x14ac:dyDescent="0.2">
      <c r="B10" s="226" t="s">
        <v>30</v>
      </c>
      <c r="C10" s="226"/>
      <c r="D10" s="230" t="s">
        <v>31</v>
      </c>
      <c r="E10" s="230"/>
      <c r="F10" s="230"/>
      <c r="G10" s="230"/>
      <c r="H10" s="230"/>
      <c r="I10" s="230"/>
      <c r="X10" s="1"/>
    </row>
    <row r="11" spans="2:24" ht="22.5" customHeight="1" x14ac:dyDescent="0.2">
      <c r="B11" s="226" t="s">
        <v>25</v>
      </c>
      <c r="C11" s="226"/>
      <c r="D11" s="226" t="s">
        <v>32</v>
      </c>
      <c r="E11" s="226"/>
      <c r="F11" s="54" t="s">
        <v>33</v>
      </c>
      <c r="G11" s="54" t="s">
        <v>34</v>
      </c>
      <c r="H11" s="54" t="s">
        <v>35</v>
      </c>
      <c r="I11" s="54" t="s">
        <v>36</v>
      </c>
      <c r="X11" s="1"/>
    </row>
    <row r="12" spans="2:24" ht="91.5" customHeight="1" x14ac:dyDescent="0.2">
      <c r="B12" s="228" t="s">
        <v>37</v>
      </c>
      <c r="C12" s="228"/>
      <c r="D12" s="228" t="s">
        <v>38</v>
      </c>
      <c r="E12" s="228"/>
      <c r="F12" s="66">
        <v>1</v>
      </c>
      <c r="G12" s="67" t="s">
        <v>39</v>
      </c>
      <c r="H12" s="67" t="s">
        <v>40</v>
      </c>
      <c r="I12" s="67" t="s">
        <v>41</v>
      </c>
      <c r="X12" s="1"/>
    </row>
    <row r="13" spans="2:24" ht="22.5" customHeight="1" x14ac:dyDescent="0.2">
      <c r="B13" s="226" t="s">
        <v>42</v>
      </c>
      <c r="C13" s="226"/>
      <c r="D13" s="227" t="s">
        <v>43</v>
      </c>
      <c r="E13" s="227"/>
      <c r="F13" s="227"/>
      <c r="G13" s="227"/>
      <c r="H13" s="227"/>
      <c r="I13" s="227"/>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zoomScale="110" zoomScaleNormal="110" workbookViewId="0">
      <selection activeCell="B16" sqref="B16"/>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4" customWidth="1"/>
    <col min="9" max="9" width="1" style="1" customWidth="1"/>
    <col min="10" max="10" width="1.42578125" style="1" customWidth="1"/>
    <col min="11" max="11" width="1.140625" style="4"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ht="26.25" customHeight="1" thickBot="1" x14ac:dyDescent="0.25">
      <c r="B2" s="34"/>
      <c r="C2" s="241" t="s">
        <v>0</v>
      </c>
      <c r="D2" s="242"/>
      <c r="E2" s="242"/>
      <c r="F2" s="242"/>
      <c r="G2" s="231" t="str">
        <f>Proyecto!K2</f>
        <v>Código: GC-F-015</v>
      </c>
      <c r="H2" s="232"/>
      <c r="I2" s="232"/>
      <c r="J2" s="232"/>
      <c r="K2" s="232"/>
      <c r="L2" s="233"/>
    </row>
    <row r="3" spans="1:21" ht="23.25" customHeight="1" thickBot="1" x14ac:dyDescent="0.25">
      <c r="B3" s="36"/>
      <c r="C3" s="241" t="s">
        <v>2</v>
      </c>
      <c r="D3" s="242"/>
      <c r="E3" s="242"/>
      <c r="F3" s="242"/>
      <c r="G3" s="234" t="str">
        <f>Proyecto!K3</f>
        <v>Fecha: 17 de septiembre de 2014</v>
      </c>
      <c r="H3" s="235"/>
      <c r="I3" s="235"/>
      <c r="J3" s="235"/>
      <c r="K3" s="235"/>
      <c r="L3" s="236"/>
    </row>
    <row r="4" spans="1:21" ht="24" customHeight="1" thickBot="1" x14ac:dyDescent="0.25">
      <c r="B4" s="36"/>
      <c r="C4" s="241" t="s">
        <v>4</v>
      </c>
      <c r="D4" s="242"/>
      <c r="E4" s="242"/>
      <c r="F4" s="242"/>
      <c r="G4" s="237" t="str">
        <f>Proyecto!K4</f>
        <v>Versión 001</v>
      </c>
      <c r="H4" s="238"/>
      <c r="I4" s="238"/>
      <c r="J4" s="238"/>
      <c r="K4" s="238"/>
      <c r="L4" s="239"/>
    </row>
    <row r="5" spans="1:21" ht="22.5" customHeight="1" thickBot="1" x14ac:dyDescent="0.25">
      <c r="B5" s="38"/>
      <c r="C5" s="241" t="s">
        <v>6</v>
      </c>
      <c r="D5" s="242"/>
      <c r="E5" s="242"/>
      <c r="F5" s="242"/>
      <c r="G5" s="234" t="s">
        <v>44</v>
      </c>
      <c r="H5" s="235"/>
      <c r="I5" s="235"/>
      <c r="J5" s="235"/>
      <c r="K5" s="235"/>
      <c r="L5" s="236"/>
    </row>
    <row r="6" spans="1:21" ht="5.25" customHeight="1" x14ac:dyDescent="0.2">
      <c r="A6" s="4" t="str">
        <f>Proyecto!$E$7</f>
        <v xml:space="preserve">Promoción de Empresas en Reactivación Económica </v>
      </c>
      <c r="B6" s="15"/>
      <c r="C6" s="15"/>
      <c r="D6" s="15"/>
      <c r="E6" s="15"/>
      <c r="F6" s="15"/>
    </row>
    <row r="7" spans="1:21" ht="29.25" customHeight="1" x14ac:dyDescent="0.2">
      <c r="B7" s="53" t="s">
        <v>8</v>
      </c>
      <c r="C7" s="240" t="str">
        <f>Proyecto!$E$7</f>
        <v xml:space="preserve">Promoción de Empresas en Reactivación Económica </v>
      </c>
      <c r="D7" s="240"/>
      <c r="E7" s="240"/>
      <c r="F7" s="240"/>
      <c r="U7" s="1"/>
    </row>
    <row r="10" spans="1:21" ht="18" customHeight="1" x14ac:dyDescent="0.2">
      <c r="B10" s="53" t="s">
        <v>45</v>
      </c>
      <c r="C10" s="70" t="s">
        <v>46</v>
      </c>
    </row>
    <row r="11" spans="1:21" ht="6" customHeight="1" x14ac:dyDescent="0.2">
      <c r="C11" s="71"/>
    </row>
    <row r="12" spans="1:21" ht="51.75" customHeight="1" x14ac:dyDescent="0.2">
      <c r="B12" s="53" t="s">
        <v>267</v>
      </c>
      <c r="C12" s="68" t="s">
        <v>266</v>
      </c>
    </row>
    <row r="13" spans="1:21" ht="6" customHeight="1" x14ac:dyDescent="0.2">
      <c r="C13" s="71"/>
    </row>
    <row r="14" spans="1:21" ht="18" customHeight="1" x14ac:dyDescent="0.2">
      <c r="B14" s="53" t="s">
        <v>47</v>
      </c>
      <c r="C14" s="72"/>
    </row>
    <row r="15" spans="1:21" ht="6" customHeight="1" x14ac:dyDescent="0.2">
      <c r="C15" s="71"/>
    </row>
    <row r="16" spans="1:21" ht="18" customHeight="1" x14ac:dyDescent="0.2">
      <c r="B16" s="53" t="s">
        <v>48</v>
      </c>
      <c r="C16" s="115">
        <v>183598818</v>
      </c>
    </row>
    <row r="17" spans="2:3" ht="6" customHeight="1" x14ac:dyDescent="0.2">
      <c r="C17" s="69"/>
    </row>
    <row r="18" spans="2:3" ht="18" customHeight="1" x14ac:dyDescent="0.2">
      <c r="B18" s="53" t="s">
        <v>49</v>
      </c>
      <c r="C18" s="115">
        <v>183598818</v>
      </c>
    </row>
    <row r="19" spans="2:3" ht="6" customHeight="1" x14ac:dyDescent="0.2">
      <c r="C19" s="69"/>
    </row>
    <row r="20" spans="2:3" ht="18" customHeight="1" x14ac:dyDescent="0.2">
      <c r="B20" s="53" t="s">
        <v>50</v>
      </c>
      <c r="C20" s="115">
        <v>183598818</v>
      </c>
    </row>
    <row r="24" spans="2:3" x14ac:dyDescent="0.2">
      <c r="C24" s="59"/>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10" zoomScale="110" zoomScaleNormal="110" workbookViewId="0">
      <selection activeCell="C15" sqref="C15"/>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4" customWidth="1"/>
    <col min="10" max="10" width="1" style="1" customWidth="1"/>
    <col min="11" max="11" width="1.42578125" style="1" customWidth="1"/>
    <col min="12" max="12" width="1.140625" style="4"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ht="26.25" customHeight="1" thickBot="1" x14ac:dyDescent="0.25">
      <c r="B2" s="28"/>
      <c r="C2" s="222" t="s">
        <v>0</v>
      </c>
      <c r="D2" s="223"/>
      <c r="E2" s="223"/>
      <c r="F2" s="224"/>
      <c r="G2" s="25" t="str">
        <f>Proyecto!K2</f>
        <v>Código: GC-F-015</v>
      </c>
      <c r="H2" s="4"/>
      <c r="J2" s="8"/>
      <c r="L2" s="1"/>
      <c r="T2" s="2"/>
      <c r="V2" s="1"/>
    </row>
    <row r="3" spans="2:22" ht="23.25" customHeight="1" thickBot="1" x14ac:dyDescent="0.25">
      <c r="B3" s="29"/>
      <c r="C3" s="222" t="s">
        <v>2</v>
      </c>
      <c r="D3" s="223"/>
      <c r="E3" s="223"/>
      <c r="F3" s="224"/>
      <c r="G3" s="26" t="str">
        <f>Proyecto!K3</f>
        <v>Fecha: 17 de septiembre de 2014</v>
      </c>
      <c r="H3" s="4"/>
      <c r="J3" s="8"/>
      <c r="L3" s="1"/>
      <c r="T3" s="2"/>
      <c r="V3" s="1"/>
    </row>
    <row r="4" spans="2:22" ht="24" customHeight="1" thickBot="1" x14ac:dyDescent="0.25">
      <c r="B4" s="29"/>
      <c r="C4" s="222" t="s">
        <v>4</v>
      </c>
      <c r="D4" s="223"/>
      <c r="E4" s="223"/>
      <c r="F4" s="224"/>
      <c r="G4" s="26" t="str">
        <f>Proyecto!K4</f>
        <v>Versión 001</v>
      </c>
      <c r="I4" s="1"/>
      <c r="J4" s="8"/>
      <c r="L4" s="1"/>
      <c r="T4" s="2"/>
      <c r="V4" s="1"/>
    </row>
    <row r="5" spans="2:22" ht="22.5" customHeight="1" thickBot="1" x14ac:dyDescent="0.25">
      <c r="B5" s="30"/>
      <c r="C5" s="222" t="s">
        <v>6</v>
      </c>
      <c r="D5" s="223"/>
      <c r="E5" s="223"/>
      <c r="F5" s="224"/>
      <c r="G5" s="27" t="s">
        <v>51</v>
      </c>
      <c r="I5" s="1"/>
      <c r="J5" s="4"/>
      <c r="L5" s="1"/>
      <c r="T5" s="2"/>
      <c r="V5" s="1"/>
    </row>
    <row r="6" spans="2:22" ht="5.25" customHeight="1" x14ac:dyDescent="0.2">
      <c r="B6" s="15"/>
      <c r="C6" s="15"/>
      <c r="D6" s="15"/>
      <c r="E6" s="15"/>
      <c r="F6" s="15"/>
      <c r="G6" s="15"/>
    </row>
    <row r="7" spans="2:22" ht="29.25" customHeight="1" x14ac:dyDescent="0.2">
      <c r="B7" s="53" t="s">
        <v>8</v>
      </c>
      <c r="C7" s="245" t="str">
        <f>Proyecto!$E$7</f>
        <v xml:space="preserve">Promoción de Empresas en Reactivación Económica </v>
      </c>
      <c r="D7" s="245"/>
      <c r="E7" s="245"/>
      <c r="F7" s="245"/>
      <c r="G7" s="245"/>
      <c r="V7" s="1"/>
    </row>
    <row r="9" spans="2:22" ht="18" customHeight="1" x14ac:dyDescent="0.2">
      <c r="B9" s="229" t="s">
        <v>52</v>
      </c>
      <c r="C9" s="229"/>
      <c r="D9" s="229"/>
      <c r="E9" s="229"/>
      <c r="F9" s="229"/>
      <c r="G9" s="229"/>
    </row>
    <row r="10" spans="2:22" customFormat="1" ht="15" customHeight="1" x14ac:dyDescent="0.2"/>
    <row r="11" spans="2:22" ht="27.75" customHeight="1" x14ac:dyDescent="0.2">
      <c r="B11" s="54" t="s">
        <v>53</v>
      </c>
      <c r="C11" s="54" t="s">
        <v>54</v>
      </c>
      <c r="D11" s="54" t="s">
        <v>55</v>
      </c>
      <c r="E11" s="54" t="s">
        <v>56</v>
      </c>
      <c r="F11" s="229" t="s">
        <v>57</v>
      </c>
      <c r="G11" s="229"/>
    </row>
    <row r="12" spans="2:22" ht="77.25" customHeight="1" x14ac:dyDescent="0.2">
      <c r="B12" s="73" t="s">
        <v>58</v>
      </c>
      <c r="C12" s="73" t="s">
        <v>159</v>
      </c>
      <c r="D12" s="74" t="s">
        <v>155</v>
      </c>
      <c r="E12" s="73" t="s">
        <v>59</v>
      </c>
      <c r="F12" s="244" t="s">
        <v>218</v>
      </c>
      <c r="G12" s="244"/>
    </row>
    <row r="13" spans="2:22" ht="154.5" customHeight="1" x14ac:dyDescent="0.2">
      <c r="B13" s="73" t="s">
        <v>60</v>
      </c>
      <c r="C13" s="73" t="s">
        <v>164</v>
      </c>
      <c r="D13" s="74" t="s">
        <v>156</v>
      </c>
      <c r="E13" s="73" t="s">
        <v>59</v>
      </c>
      <c r="F13" s="243" t="s">
        <v>219</v>
      </c>
      <c r="G13" s="243"/>
    </row>
    <row r="14" spans="2:22" ht="73.5" customHeight="1" x14ac:dyDescent="0.2">
      <c r="B14" s="73" t="s">
        <v>61</v>
      </c>
      <c r="C14" s="73" t="s">
        <v>250</v>
      </c>
      <c r="D14" s="74" t="s">
        <v>158</v>
      </c>
      <c r="E14" s="73" t="s">
        <v>59</v>
      </c>
      <c r="F14" s="243" t="s">
        <v>220</v>
      </c>
      <c r="G14" s="243"/>
    </row>
    <row r="15" spans="2:22" ht="63" x14ac:dyDescent="0.2">
      <c r="B15" s="73" t="s">
        <v>154</v>
      </c>
      <c r="C15" s="73" t="s">
        <v>160</v>
      </c>
      <c r="D15" s="74" t="s">
        <v>157</v>
      </c>
      <c r="E15" s="73" t="s">
        <v>59</v>
      </c>
      <c r="F15" s="243" t="s">
        <v>220</v>
      </c>
      <c r="G15" s="243"/>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L28"/>
  <sheetViews>
    <sheetView zoomScale="80" zoomScaleNormal="80" workbookViewId="0">
      <selection activeCell="B22" sqref="B22"/>
    </sheetView>
  </sheetViews>
  <sheetFormatPr baseColWidth="10" defaultColWidth="11.42578125" defaultRowHeight="12.75" x14ac:dyDescent="0.2"/>
  <cols>
    <col min="1" max="1" width="5" style="31" customWidth="1"/>
    <col min="2" max="2" width="38.28515625" style="31" customWidth="1"/>
    <col min="3" max="3" width="25" style="31" customWidth="1"/>
    <col min="4" max="4" width="11.42578125" style="31"/>
    <col min="5" max="5" width="40.42578125" style="31" customWidth="1"/>
    <col min="6" max="6" width="20.7109375" style="31" customWidth="1"/>
    <col min="7" max="7" width="25.42578125" style="31" customWidth="1"/>
    <col min="8" max="8" width="15" style="31" customWidth="1"/>
    <col min="9" max="16384" width="11.42578125" style="31"/>
  </cols>
  <sheetData>
    <row r="1" spans="2:12" ht="13.5" thickBot="1" x14ac:dyDescent="0.25"/>
    <row r="2" spans="2:12" ht="18" customHeight="1" thickBot="1" x14ac:dyDescent="0.25">
      <c r="B2" s="34"/>
      <c r="C2" s="241" t="s">
        <v>0</v>
      </c>
      <c r="D2" s="242"/>
      <c r="E2" s="242"/>
      <c r="F2" s="242"/>
      <c r="G2" s="231" t="str">
        <f>Proyecto!K2</f>
        <v>Código: GC-F-015</v>
      </c>
      <c r="H2" s="233"/>
    </row>
    <row r="3" spans="2:12" ht="19.5" customHeight="1" thickBot="1" x14ac:dyDescent="0.25">
      <c r="B3" s="36"/>
      <c r="C3" s="241" t="s">
        <v>2</v>
      </c>
      <c r="D3" s="242"/>
      <c r="E3" s="242"/>
      <c r="F3" s="242"/>
      <c r="G3" s="234" t="str">
        <f>Proyecto!K3</f>
        <v>Fecha: 17 de septiembre de 2014</v>
      </c>
      <c r="H3" s="236"/>
    </row>
    <row r="4" spans="2:12" ht="19.5" customHeight="1" thickBot="1" x14ac:dyDescent="0.25">
      <c r="B4" s="36"/>
      <c r="C4" s="241" t="s">
        <v>4</v>
      </c>
      <c r="D4" s="242"/>
      <c r="E4" s="242"/>
      <c r="F4" s="242"/>
      <c r="G4" s="237" t="str">
        <f>Proyecto!K4</f>
        <v>Versión 001</v>
      </c>
      <c r="H4" s="239"/>
    </row>
    <row r="5" spans="2:12" ht="21.75" customHeight="1" thickBot="1" x14ac:dyDescent="0.25">
      <c r="B5" s="38"/>
      <c r="C5" s="241" t="s">
        <v>6</v>
      </c>
      <c r="D5" s="242"/>
      <c r="E5" s="242"/>
      <c r="F5" s="242"/>
      <c r="G5" s="234" t="s">
        <v>62</v>
      </c>
      <c r="H5" s="236"/>
    </row>
    <row r="6" spans="2:12" ht="21" customHeight="1" x14ac:dyDescent="0.2"/>
    <row r="7" spans="2:12" ht="22.5" customHeight="1" x14ac:dyDescent="0.2">
      <c r="B7" s="246" t="s">
        <v>63</v>
      </c>
      <c r="C7" s="247"/>
      <c r="D7" s="247"/>
      <c r="E7" s="247"/>
      <c r="F7" s="247"/>
      <c r="G7" s="247"/>
      <c r="H7" s="247"/>
    </row>
    <row r="8" spans="2:12" ht="108.75" customHeight="1" x14ac:dyDescent="0.2">
      <c r="B8" s="248" t="s">
        <v>64</v>
      </c>
      <c r="C8" s="249"/>
      <c r="D8" s="249"/>
      <c r="E8" s="249"/>
      <c r="F8" s="249"/>
      <c r="G8" s="249"/>
      <c r="H8" s="249"/>
    </row>
    <row r="9" spans="2:12" x14ac:dyDescent="0.2">
      <c r="B9" s="32"/>
    </row>
    <row r="11" spans="2:12" ht="22.5" customHeight="1" x14ac:dyDescent="0.2">
      <c r="B11" s="250" t="s">
        <v>65</v>
      </c>
      <c r="C11" s="251"/>
      <c r="E11" s="246" t="s">
        <v>66</v>
      </c>
      <c r="F11" s="247"/>
      <c r="G11" s="247"/>
      <c r="H11" s="247"/>
    </row>
    <row r="13" spans="2:12" ht="20.25" customHeight="1" x14ac:dyDescent="0.2">
      <c r="B13" s="13" t="s">
        <v>54</v>
      </c>
      <c r="C13" s="13" t="s">
        <v>53</v>
      </c>
      <c r="D13" s="33"/>
      <c r="E13" s="13" t="s">
        <v>54</v>
      </c>
      <c r="F13" s="13" t="s">
        <v>53</v>
      </c>
      <c r="G13" s="13" t="s">
        <v>67</v>
      </c>
      <c r="H13" s="13" t="s">
        <v>68</v>
      </c>
    </row>
    <row r="14" spans="2:12" s="51" customFormat="1" ht="48.75" customHeight="1" x14ac:dyDescent="0.2">
      <c r="B14" s="67" t="str">
        <f>+'Recursos Humanos'!C12</f>
        <v>Billy Escobar Pérez – Superintendente de Sociedades</v>
      </c>
      <c r="C14" s="73" t="s">
        <v>58</v>
      </c>
      <c r="D14" s="75"/>
      <c r="E14" s="82" t="s">
        <v>169</v>
      </c>
      <c r="F14" s="82"/>
      <c r="G14" s="83"/>
      <c r="H14" s="82"/>
      <c r="I14" s="75"/>
      <c r="J14" s="75"/>
      <c r="K14" s="75"/>
      <c r="L14" s="75"/>
    </row>
    <row r="15" spans="2:12" s="51" customFormat="1" ht="46.5" customHeight="1" x14ac:dyDescent="0.2">
      <c r="B15" s="67" t="str">
        <f>+'Recursos Humanos'!C13</f>
        <v>Camilo Andrés Fonseca Velásquez – Asesor del Despacho</v>
      </c>
      <c r="C15" s="73" t="s">
        <v>60</v>
      </c>
      <c r="D15" s="75"/>
      <c r="E15" s="76"/>
      <c r="F15" s="77"/>
      <c r="G15" s="77"/>
      <c r="H15" s="77"/>
      <c r="I15" s="75"/>
      <c r="J15" s="75"/>
      <c r="K15" s="75"/>
      <c r="L15" s="75"/>
    </row>
    <row r="16" spans="2:12" s="51" customFormat="1" ht="45" customHeight="1" x14ac:dyDescent="0.2">
      <c r="B16" s="73" t="str">
        <f>+'Recursos Humanos'!C14</f>
        <v>Asesor del Despacho</v>
      </c>
      <c r="C16" s="73" t="s">
        <v>142</v>
      </c>
      <c r="D16" s="75"/>
      <c r="E16" s="75"/>
      <c r="F16" s="78"/>
      <c r="G16" s="78"/>
      <c r="H16" s="78"/>
      <c r="I16" s="75"/>
      <c r="J16" s="75"/>
      <c r="K16" s="75"/>
      <c r="L16" s="75"/>
    </row>
    <row r="17" spans="2:12" s="51" customFormat="1" ht="53.25" customHeight="1" x14ac:dyDescent="0.2">
      <c r="B17" s="73" t="str">
        <f>+'Recursos Humanos'!C15</f>
        <v>Mayra Alejandra Jiménez - Coordinadora  Grupo de Comunicaciones</v>
      </c>
      <c r="C17" s="81" t="s">
        <v>154</v>
      </c>
      <c r="D17" s="75"/>
      <c r="E17" s="75"/>
      <c r="F17" s="78"/>
      <c r="G17" s="78"/>
      <c r="H17" s="78"/>
      <c r="I17" s="75"/>
      <c r="J17" s="75"/>
      <c r="K17" s="75"/>
      <c r="L17" s="75"/>
    </row>
    <row r="18" spans="2:12" s="51" customFormat="1" ht="23.1" customHeight="1" x14ac:dyDescent="0.2">
      <c r="B18" s="73"/>
      <c r="C18" s="67"/>
      <c r="D18" s="75"/>
      <c r="E18" s="75"/>
      <c r="F18" s="78"/>
      <c r="G18" s="78"/>
      <c r="H18" s="78"/>
      <c r="I18" s="75"/>
      <c r="J18" s="75"/>
      <c r="K18" s="75"/>
      <c r="L18" s="75"/>
    </row>
    <row r="19" spans="2:12" ht="23.1" customHeight="1" x14ac:dyDescent="0.25">
      <c r="B19" s="73"/>
      <c r="C19" s="67"/>
      <c r="D19" s="80"/>
      <c r="E19" s="80"/>
      <c r="F19" s="80"/>
      <c r="G19" s="80"/>
      <c r="H19" s="80"/>
      <c r="I19" s="80"/>
      <c r="J19" s="79"/>
      <c r="K19" s="79"/>
      <c r="L19" s="79"/>
    </row>
    <row r="20" spans="2:12" ht="23.1" customHeight="1" x14ac:dyDescent="0.25">
      <c r="B20" s="73"/>
      <c r="C20" s="67"/>
      <c r="D20" s="80"/>
      <c r="E20" s="80"/>
      <c r="F20" s="80"/>
      <c r="G20" s="80"/>
      <c r="H20" s="80"/>
      <c r="I20" s="80"/>
      <c r="J20" s="79"/>
      <c r="K20" s="79"/>
      <c r="L20" s="79"/>
    </row>
    <row r="21" spans="2:12" ht="23.1" customHeight="1" x14ac:dyDescent="0.25">
      <c r="B21" s="81"/>
      <c r="C21" s="81"/>
      <c r="D21" s="80"/>
      <c r="E21" s="80"/>
      <c r="F21" s="80"/>
      <c r="G21" s="80"/>
      <c r="H21" s="80"/>
      <c r="I21" s="80"/>
      <c r="J21" s="79"/>
      <c r="K21" s="79"/>
      <c r="L21" s="79"/>
    </row>
    <row r="22" spans="2:12" ht="23.1" customHeight="1" x14ac:dyDescent="0.25">
      <c r="B22" s="81"/>
      <c r="C22" s="81"/>
      <c r="D22" s="80"/>
      <c r="E22" s="80"/>
      <c r="F22" s="80"/>
      <c r="G22" s="80"/>
      <c r="H22" s="80"/>
      <c r="I22" s="80"/>
      <c r="J22" s="79"/>
      <c r="K22" s="79"/>
      <c r="L22" s="79"/>
    </row>
    <row r="23" spans="2:12" ht="23.1" customHeight="1" x14ac:dyDescent="0.25">
      <c r="B23" s="81"/>
      <c r="C23" s="81"/>
      <c r="D23" s="80"/>
      <c r="E23" s="80"/>
      <c r="F23" s="80"/>
      <c r="G23" s="80"/>
      <c r="H23" s="80"/>
      <c r="I23" s="80"/>
      <c r="J23" s="79"/>
      <c r="K23" s="79"/>
      <c r="L23" s="79"/>
    </row>
    <row r="24" spans="2:12" ht="23.1" customHeight="1" x14ac:dyDescent="0.25">
      <c r="B24" s="81"/>
      <c r="C24" s="81"/>
      <c r="D24" s="80"/>
      <c r="E24" s="80"/>
      <c r="F24" s="80"/>
      <c r="G24" s="80"/>
      <c r="H24" s="80"/>
      <c r="I24" s="80"/>
      <c r="J24" s="79"/>
      <c r="K24" s="79"/>
      <c r="L24" s="79"/>
    </row>
    <row r="25" spans="2:12" ht="15.75" x14ac:dyDescent="0.25">
      <c r="B25" s="79"/>
      <c r="C25" s="79"/>
      <c r="D25" s="79"/>
      <c r="E25" s="79"/>
      <c r="F25" s="79"/>
      <c r="G25" s="79"/>
      <c r="H25" s="79"/>
      <c r="I25" s="79"/>
      <c r="J25" s="79"/>
      <c r="K25" s="79"/>
      <c r="L25" s="79"/>
    </row>
    <row r="26" spans="2:12" ht="15.75" x14ac:dyDescent="0.25">
      <c r="B26" s="79"/>
      <c r="C26" s="79"/>
      <c r="D26" s="79"/>
      <c r="E26" s="79"/>
      <c r="F26" s="79"/>
      <c r="G26" s="79"/>
      <c r="H26" s="79"/>
      <c r="I26" s="79"/>
      <c r="J26" s="79"/>
      <c r="K26" s="79"/>
      <c r="L26" s="79"/>
    </row>
    <row r="27" spans="2:12" ht="15.75" x14ac:dyDescent="0.25">
      <c r="B27" s="79"/>
      <c r="C27" s="79"/>
      <c r="D27" s="79"/>
      <c r="E27" s="79"/>
      <c r="F27" s="79"/>
      <c r="G27" s="79"/>
      <c r="H27" s="79"/>
      <c r="I27" s="79"/>
      <c r="J27" s="79"/>
      <c r="K27" s="79"/>
      <c r="L27" s="79"/>
    </row>
    <row r="28" spans="2:12" ht="15.75" x14ac:dyDescent="0.25">
      <c r="B28" s="79"/>
      <c r="C28" s="79"/>
      <c r="D28" s="79"/>
      <c r="E28" s="79"/>
      <c r="F28" s="79"/>
      <c r="G28" s="79"/>
      <c r="H28" s="79"/>
      <c r="I28" s="79"/>
      <c r="J28" s="79"/>
      <c r="K28" s="79"/>
      <c r="L28" s="79"/>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6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8"/>
  <sheetViews>
    <sheetView showGridLines="0" zoomScale="85" zoomScaleNormal="85" workbookViewId="0">
      <selection activeCell="D15" sqref="D15"/>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3"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268"/>
      <c r="C2" s="269"/>
      <c r="D2" s="259" t="s">
        <v>0</v>
      </c>
      <c r="E2" s="260"/>
      <c r="F2" s="260"/>
      <c r="G2" s="261"/>
      <c r="H2" s="35" t="str">
        <f>Proyecto!K2</f>
        <v>Código: GC-F-015</v>
      </c>
    </row>
    <row r="3" spans="2:16" ht="23.25" customHeight="1" thickBot="1" x14ac:dyDescent="0.25">
      <c r="B3" s="270"/>
      <c r="C3" s="258"/>
      <c r="D3" s="262" t="s">
        <v>2</v>
      </c>
      <c r="E3" s="263"/>
      <c r="F3" s="263"/>
      <c r="G3" s="264"/>
      <c r="H3" s="39" t="str">
        <f>Proyecto!K3</f>
        <v>Fecha: 17 de septiembre de 2014</v>
      </c>
    </row>
    <row r="4" spans="2:16" ht="24" customHeight="1" thickBot="1" x14ac:dyDescent="0.25">
      <c r="B4" s="270"/>
      <c r="C4" s="258"/>
      <c r="D4" s="265" t="s">
        <v>4</v>
      </c>
      <c r="E4" s="266"/>
      <c r="F4" s="266"/>
      <c r="G4" s="267"/>
      <c r="H4" s="37" t="str">
        <f>Proyecto!K4</f>
        <v>Versión 001</v>
      </c>
    </row>
    <row r="5" spans="2:16" ht="22.5" customHeight="1" thickBot="1" x14ac:dyDescent="0.25">
      <c r="B5" s="271"/>
      <c r="C5" s="272"/>
      <c r="D5" s="262" t="s">
        <v>6</v>
      </c>
      <c r="E5" s="263"/>
      <c r="F5" s="263"/>
      <c r="G5" s="264"/>
      <c r="H5" s="39" t="s">
        <v>69</v>
      </c>
    </row>
    <row r="6" spans="2:16" ht="5.25" customHeight="1" x14ac:dyDescent="0.2">
      <c r="B6" s="15"/>
      <c r="C6" s="15"/>
      <c r="D6" s="15"/>
      <c r="E6" s="15"/>
      <c r="F6" s="15"/>
      <c r="G6" s="15"/>
      <c r="H6" s="15"/>
    </row>
    <row r="7" spans="2:16" ht="29.25" customHeight="1" x14ac:dyDescent="0.2">
      <c r="B7" s="175" t="s">
        <v>8</v>
      </c>
      <c r="C7" s="175"/>
      <c r="D7" s="225" t="str">
        <f>Proyecto!$E$7</f>
        <v xml:space="preserve">Promoción de Empresas en Reactivación Económica </v>
      </c>
      <c r="E7" s="225"/>
      <c r="F7" s="225"/>
      <c r="G7" s="225"/>
      <c r="H7" s="225"/>
      <c r="P7" s="1"/>
    </row>
    <row r="8" spans="2:16" customFormat="1" ht="19.5" customHeight="1" x14ac:dyDescent="0.2"/>
    <row r="9" spans="2:16" ht="30" customHeight="1" x14ac:dyDescent="0.2">
      <c r="B9" s="252" t="s">
        <v>14</v>
      </c>
      <c r="C9" s="253"/>
      <c r="D9" s="253"/>
      <c r="E9" s="253"/>
      <c r="F9" s="253"/>
      <c r="G9" s="253"/>
      <c r="H9" s="253"/>
    </row>
    <row r="10" spans="2:16" ht="9.75" customHeight="1" x14ac:dyDescent="0.2">
      <c r="B10" s="258"/>
      <c r="C10" s="258"/>
      <c r="D10" s="258"/>
      <c r="E10" s="258"/>
      <c r="F10" s="258"/>
      <c r="G10" s="258"/>
      <c r="H10" s="258"/>
      <c r="P10" s="1"/>
    </row>
    <row r="11" spans="2:16" ht="25.5" customHeight="1" x14ac:dyDescent="0.2">
      <c r="B11" s="226" t="s">
        <v>54</v>
      </c>
      <c r="C11" s="226"/>
      <c r="D11" s="54" t="s">
        <v>70</v>
      </c>
      <c r="E11" s="56" t="s">
        <v>71</v>
      </c>
      <c r="F11" s="54" t="s">
        <v>72</v>
      </c>
      <c r="G11" s="54" t="s">
        <v>73</v>
      </c>
      <c r="H11" s="54" t="s">
        <v>74</v>
      </c>
      <c r="P11" s="1"/>
    </row>
    <row r="12" spans="2:16" s="69" customFormat="1" ht="38.1" customHeight="1" x14ac:dyDescent="0.25">
      <c r="B12" s="256" t="s">
        <v>167</v>
      </c>
      <c r="C12" s="257"/>
      <c r="D12" s="84" t="s">
        <v>166</v>
      </c>
      <c r="E12" s="85">
        <v>601201097</v>
      </c>
      <c r="F12" s="85" t="s">
        <v>209</v>
      </c>
      <c r="G12" s="86" t="s">
        <v>59</v>
      </c>
      <c r="H12" s="86" t="s">
        <v>75</v>
      </c>
      <c r="O12" s="87"/>
    </row>
    <row r="13" spans="2:16" s="69" customFormat="1" ht="38.1" customHeight="1" x14ac:dyDescent="0.25">
      <c r="B13" s="254" t="s">
        <v>168</v>
      </c>
      <c r="C13" s="255"/>
      <c r="D13" s="86" t="s">
        <v>165</v>
      </c>
      <c r="E13" s="85">
        <v>6012201000</v>
      </c>
      <c r="F13" s="85" t="s">
        <v>210</v>
      </c>
      <c r="G13" s="86" t="s">
        <v>59</v>
      </c>
      <c r="H13" s="86" t="s">
        <v>75</v>
      </c>
      <c r="O13" s="87"/>
    </row>
    <row r="14" spans="2:16" s="69" customFormat="1" ht="38.1" customHeight="1" x14ac:dyDescent="0.25">
      <c r="B14" s="254" t="s">
        <v>170</v>
      </c>
      <c r="C14" s="255"/>
      <c r="D14" s="86" t="s">
        <v>170</v>
      </c>
      <c r="E14" s="85">
        <v>6012201000</v>
      </c>
      <c r="F14" s="85"/>
      <c r="G14" s="86" t="s">
        <v>59</v>
      </c>
      <c r="H14" s="86" t="s">
        <v>75</v>
      </c>
      <c r="O14" s="87"/>
    </row>
    <row r="15" spans="2:16" s="69" customFormat="1" ht="38.1" customHeight="1" x14ac:dyDescent="0.25">
      <c r="B15" s="254" t="s">
        <v>196</v>
      </c>
      <c r="C15" s="255"/>
      <c r="D15" s="86" t="s">
        <v>197</v>
      </c>
      <c r="E15" s="85">
        <v>6012201000</v>
      </c>
      <c r="F15" s="85" t="s">
        <v>215</v>
      </c>
      <c r="G15" s="86" t="s">
        <v>59</v>
      </c>
      <c r="H15" s="86" t="s">
        <v>75</v>
      </c>
      <c r="O15" s="87"/>
    </row>
    <row r="16" spans="2:16" s="69" customFormat="1" ht="38.1" customHeight="1" x14ac:dyDescent="0.25">
      <c r="B16" s="254" t="s">
        <v>171</v>
      </c>
      <c r="C16" s="255"/>
      <c r="D16" s="86" t="s">
        <v>172</v>
      </c>
      <c r="E16" s="85">
        <v>6012201000</v>
      </c>
      <c r="F16" s="85" t="s">
        <v>211</v>
      </c>
      <c r="G16" s="86" t="s">
        <v>59</v>
      </c>
      <c r="H16" s="86" t="s">
        <v>75</v>
      </c>
      <c r="O16" s="87"/>
    </row>
    <row r="17" spans="2:16" s="69" customFormat="1" ht="38.1" customHeight="1" x14ac:dyDescent="0.25">
      <c r="B17" s="254" t="s">
        <v>257</v>
      </c>
      <c r="C17" s="255"/>
      <c r="D17" s="86" t="s">
        <v>259</v>
      </c>
      <c r="E17" s="85">
        <v>6012201000</v>
      </c>
      <c r="F17" s="113" t="s">
        <v>258</v>
      </c>
      <c r="G17" s="86" t="s">
        <v>59</v>
      </c>
      <c r="H17" s="86" t="s">
        <v>75</v>
      </c>
      <c r="O17" s="87"/>
    </row>
    <row r="18" spans="2:16" s="69" customFormat="1" ht="38.1" customHeight="1" x14ac:dyDescent="0.25">
      <c r="B18" s="254" t="s">
        <v>177</v>
      </c>
      <c r="C18" s="255"/>
      <c r="D18" s="86" t="s">
        <v>178</v>
      </c>
      <c r="E18" s="85">
        <v>6012201000</v>
      </c>
      <c r="F18" s="85" t="s">
        <v>212</v>
      </c>
      <c r="G18" s="86" t="s">
        <v>59</v>
      </c>
      <c r="H18" s="86" t="s">
        <v>75</v>
      </c>
      <c r="O18" s="87"/>
    </row>
    <row r="19" spans="2:16" s="69" customFormat="1" ht="38.1" customHeight="1" x14ac:dyDescent="0.25">
      <c r="B19" s="254" t="s">
        <v>180</v>
      </c>
      <c r="C19" s="255"/>
      <c r="D19" s="86" t="s">
        <v>179</v>
      </c>
      <c r="E19" s="85">
        <v>6012201000</v>
      </c>
      <c r="F19" s="85" t="s">
        <v>213</v>
      </c>
      <c r="G19" s="86" t="s">
        <v>59</v>
      </c>
      <c r="H19" s="86" t="s">
        <v>75</v>
      </c>
      <c r="O19" s="87"/>
    </row>
    <row r="20" spans="2:16" s="69" customFormat="1" ht="38.1" customHeight="1" x14ac:dyDescent="0.25">
      <c r="B20" s="254" t="s">
        <v>194</v>
      </c>
      <c r="C20" s="255"/>
      <c r="D20" s="86" t="s">
        <v>195</v>
      </c>
      <c r="E20" s="85">
        <v>6012201000</v>
      </c>
      <c r="F20" s="85" t="s">
        <v>214</v>
      </c>
      <c r="G20" s="86" t="s">
        <v>59</v>
      </c>
      <c r="H20" s="86" t="s">
        <v>75</v>
      </c>
      <c r="O20" s="87"/>
    </row>
    <row r="21" spans="2:16" s="69" customFormat="1" ht="38.1" customHeight="1" x14ac:dyDescent="0.25">
      <c r="B21" s="254" t="s">
        <v>255</v>
      </c>
      <c r="C21" s="255"/>
      <c r="D21" s="86" t="s">
        <v>197</v>
      </c>
      <c r="E21" s="85">
        <v>6012201000</v>
      </c>
      <c r="F21" s="113" t="s">
        <v>256</v>
      </c>
      <c r="G21" s="86" t="s">
        <v>59</v>
      </c>
      <c r="H21" s="86" t="s">
        <v>75</v>
      </c>
      <c r="O21" s="87"/>
    </row>
    <row r="22" spans="2:16" s="69" customFormat="1" ht="30" customHeight="1" x14ac:dyDescent="0.25">
      <c r="B22" s="254"/>
      <c r="C22" s="255"/>
      <c r="D22" s="86"/>
      <c r="E22" s="86"/>
      <c r="F22" s="85"/>
      <c r="G22" s="86"/>
      <c r="H22" s="86"/>
      <c r="P22" s="87"/>
    </row>
    <row r="23" spans="2:16" s="69" customFormat="1" ht="30" customHeight="1" x14ac:dyDescent="0.25">
      <c r="B23" s="275"/>
      <c r="C23" s="276"/>
      <c r="D23" s="65"/>
      <c r="E23" s="65"/>
      <c r="F23" s="88"/>
      <c r="G23" s="65"/>
      <c r="H23" s="68"/>
      <c r="P23" s="87"/>
    </row>
    <row r="24" spans="2:16" s="69" customFormat="1" ht="30" customHeight="1" x14ac:dyDescent="0.25">
      <c r="B24" s="273"/>
      <c r="C24" s="274"/>
      <c r="D24" s="68"/>
      <c r="E24" s="68"/>
      <c r="F24" s="88"/>
      <c r="G24" s="65"/>
      <c r="H24" s="68"/>
      <c r="P24" s="87"/>
    </row>
    <row r="25" spans="2:16" s="69" customFormat="1" ht="30" customHeight="1" x14ac:dyDescent="0.25">
      <c r="B25" s="275"/>
      <c r="C25" s="276"/>
      <c r="D25" s="68"/>
      <c r="E25" s="68"/>
      <c r="F25" s="89"/>
      <c r="G25" s="65"/>
      <c r="H25" s="68"/>
      <c r="P25" s="87"/>
    </row>
    <row r="26" spans="2:16" s="69" customFormat="1" ht="30" customHeight="1" x14ac:dyDescent="0.25">
      <c r="B26" s="275"/>
      <c r="C26" s="276"/>
      <c r="D26" s="68"/>
      <c r="E26" s="68"/>
      <c r="F26" s="89"/>
      <c r="G26" s="65"/>
      <c r="H26" s="68"/>
      <c r="P26" s="87"/>
    </row>
    <row r="27" spans="2:16" s="69" customFormat="1" ht="30" customHeight="1" x14ac:dyDescent="0.25">
      <c r="B27" s="275"/>
      <c r="C27" s="276"/>
      <c r="D27" s="68"/>
      <c r="E27" s="68"/>
      <c r="F27" s="89"/>
      <c r="G27" s="65"/>
      <c r="H27" s="68"/>
      <c r="P27" s="87"/>
    </row>
    <row r="28" spans="2:16" s="69" customFormat="1" ht="30" customHeight="1" x14ac:dyDescent="0.25">
      <c r="B28" s="277"/>
      <c r="C28" s="277"/>
      <c r="D28" s="65"/>
      <c r="E28" s="65"/>
      <c r="F28" s="88"/>
      <c r="G28" s="65"/>
      <c r="H28" s="68"/>
      <c r="P28" s="87"/>
    </row>
  </sheetData>
  <mergeCells count="27">
    <mergeCell ref="B22:C22"/>
    <mergeCell ref="B24:C24"/>
    <mergeCell ref="B26:C26"/>
    <mergeCell ref="B28:C28"/>
    <mergeCell ref="B25:C25"/>
    <mergeCell ref="B23:C23"/>
    <mergeCell ref="B27:C27"/>
    <mergeCell ref="D2:G2"/>
    <mergeCell ref="D3:G3"/>
    <mergeCell ref="D4:G4"/>
    <mergeCell ref="D5:G5"/>
    <mergeCell ref="B2:C5"/>
    <mergeCell ref="B7:C7"/>
    <mergeCell ref="D7:H7"/>
    <mergeCell ref="B9:H9"/>
    <mergeCell ref="B21:C21"/>
    <mergeCell ref="B12:C12"/>
    <mergeCell ref="B11:C11"/>
    <mergeCell ref="B10:H10"/>
    <mergeCell ref="B18:C18"/>
    <mergeCell ref="B13:C13"/>
    <mergeCell ref="B20:C20"/>
    <mergeCell ref="B19:C19"/>
    <mergeCell ref="B14:C14"/>
    <mergeCell ref="B16:C16"/>
    <mergeCell ref="B15:C15"/>
    <mergeCell ref="B17:C17"/>
  </mergeCells>
  <conditionalFormatting sqref="D11">
    <cfRule type="cellIs" dxfId="38" priority="64" stopIfTrue="1" operator="equal">
      <formula>"Alto"</formula>
    </cfRule>
    <cfRule type="cellIs" dxfId="37" priority="65" stopIfTrue="1" operator="equal">
      <formula>"Medio"</formula>
    </cfRule>
    <cfRule type="cellIs" dxfId="36" priority="66" stopIfTrue="1" operator="equal">
      <formula>"Bajo"</formula>
    </cfRule>
  </conditionalFormatting>
  <conditionalFormatting sqref="D24">
    <cfRule type="cellIs" dxfId="35" priority="19" stopIfTrue="1" operator="equal">
      <formula>"Alto"</formula>
    </cfRule>
    <cfRule type="cellIs" dxfId="34" priority="20" stopIfTrue="1" operator="equal">
      <formula>"Medio"</formula>
    </cfRule>
    <cfRule type="cellIs" dxfId="33" priority="21" stopIfTrue="1" operator="equal">
      <formula>"Bajo"</formula>
    </cfRule>
  </conditionalFormatting>
  <conditionalFormatting sqref="D28">
    <cfRule type="cellIs" dxfId="32" priority="16" stopIfTrue="1" operator="equal">
      <formula>"Alto"</formula>
    </cfRule>
    <cfRule type="cellIs" dxfId="31" priority="17" stopIfTrue="1" operator="equal">
      <formula>"Medio"</formula>
    </cfRule>
    <cfRule type="cellIs" dxfId="30" priority="18" stopIfTrue="1" operator="equal">
      <formula>"Bajo"</formula>
    </cfRule>
  </conditionalFormatting>
  <conditionalFormatting sqref="D12">
    <cfRule type="cellIs" dxfId="29" priority="28" stopIfTrue="1" operator="equal">
      <formula>"Alto"</formula>
    </cfRule>
    <cfRule type="cellIs" dxfId="28" priority="29" stopIfTrue="1" operator="equal">
      <formula>"Medio"</formula>
    </cfRule>
    <cfRule type="cellIs" dxfId="27" priority="30" stopIfTrue="1" operator="equal">
      <formula>"Bajo"</formula>
    </cfRule>
  </conditionalFormatting>
  <conditionalFormatting sqref="D20:D21">
    <cfRule type="cellIs" dxfId="26" priority="25" stopIfTrue="1" operator="equal">
      <formula>"Alto"</formula>
    </cfRule>
    <cfRule type="cellIs" dxfId="25" priority="26" stopIfTrue="1" operator="equal">
      <formula>"Medio"</formula>
    </cfRule>
    <cfRule type="cellIs" dxfId="24" priority="27" stopIfTrue="1" operator="equal">
      <formula>"Bajo"</formula>
    </cfRule>
  </conditionalFormatting>
  <conditionalFormatting sqref="D18:D19">
    <cfRule type="cellIs" dxfId="23" priority="13" stopIfTrue="1" operator="equal">
      <formula>"Alto"</formula>
    </cfRule>
    <cfRule type="cellIs" dxfId="22" priority="14" stopIfTrue="1" operator="equal">
      <formula>"Medio"</formula>
    </cfRule>
    <cfRule type="cellIs" dxfId="21" priority="15" stopIfTrue="1" operator="equal">
      <formula>"Bajo"</formula>
    </cfRule>
  </conditionalFormatting>
  <conditionalFormatting sqref="D23">
    <cfRule type="cellIs" dxfId="20" priority="4" stopIfTrue="1" operator="equal">
      <formula>"Alto"</formula>
    </cfRule>
    <cfRule type="cellIs" dxfId="19" priority="5" stopIfTrue="1" operator="equal">
      <formula>"Medio"</formula>
    </cfRule>
    <cfRule type="cellIs" dxfId="18" priority="6" stopIfTrue="1" operator="equal">
      <formula>"Bajo"</formula>
    </cfRule>
  </conditionalFormatting>
  <conditionalFormatting sqref="D15">
    <cfRule type="cellIs" dxfId="17" priority="1" stopIfTrue="1" operator="equal">
      <formula>"Alto"</formula>
    </cfRule>
    <cfRule type="cellIs" dxfId="16" priority="2" stopIfTrue="1" operator="equal">
      <formula>"Medio"</formula>
    </cfRule>
    <cfRule type="cellIs" dxfId="15" priority="3" stopIfTrue="1" operator="equal">
      <formula>"Bajo"</formula>
    </cfRule>
  </conditionalFormatting>
  <dataValidations count="1">
    <dataValidation type="whole" allowBlank="1" showInputMessage="1" showErrorMessage="1" sqref="I9:N9 F29:G65501 H22:N65501">
      <formula1>1</formula1>
      <formula2>5</formula2>
    </dataValidation>
  </dataValidations>
  <hyperlinks>
    <hyperlink ref="F12" r:id="rId1"/>
    <hyperlink ref="F13" r:id="rId2"/>
    <hyperlink ref="F16" r:id="rId3"/>
    <hyperlink ref="F17" r:id="rId4"/>
    <hyperlink ref="F18" r:id="rId5"/>
    <hyperlink ref="F19" r:id="rId6"/>
    <hyperlink ref="F20" r:id="rId7"/>
    <hyperlink ref="F21" r:id="rId8"/>
    <hyperlink ref="F15" r:id="rId9"/>
  </hyperlinks>
  <printOptions horizontalCentered="1"/>
  <pageMargins left="0.39370078740157483" right="0.39370078740157483" top="0.74803149606299213" bottom="0.74803149606299213" header="0.31496062992125984" footer="0.31496062992125984"/>
  <pageSetup paperSize="5" scale="89" fitToHeight="0" orientation="landscape" r:id="rId10"/>
  <headerFooter>
    <oddHeader>&amp;A</oddHeader>
  </headerFooter>
  <drawing r:id="rId11"/>
  <legacyDrawing r:id="rId12"/>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H12:H21</xm:sqref>
        </x14:dataValidation>
        <x14:dataValidation type="list" allowBlank="1" showInputMessage="1" showErrorMessage="1">
          <x14:formula1>
            <xm:f>'No tocar'!$I$5:$I$6</xm:f>
          </x14:formula1>
          <xm:sqref>G12:G28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9"/>
  <sheetViews>
    <sheetView showGridLines="0" zoomScale="80" zoomScaleNormal="80" workbookViewId="0">
      <selection activeCell="B17" sqref="B17"/>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34"/>
      <c r="C2" s="241" t="s">
        <v>0</v>
      </c>
      <c r="D2" s="242"/>
      <c r="E2" s="242"/>
      <c r="F2" s="242"/>
      <c r="G2" s="41" t="str">
        <f>Proyecto!K2</f>
        <v>Código: GC-F-015</v>
      </c>
      <c r="H2" s="40"/>
    </row>
    <row r="3" spans="2:16" ht="23.25" customHeight="1" thickBot="1" x14ac:dyDescent="0.25">
      <c r="B3" s="36"/>
      <c r="C3" s="241" t="s">
        <v>2</v>
      </c>
      <c r="D3" s="242"/>
      <c r="E3" s="242"/>
      <c r="F3" s="242"/>
      <c r="G3" s="39" t="str">
        <f>Proyecto!K3</f>
        <v>Fecha: 17 de septiembre de 2014</v>
      </c>
      <c r="H3" s="40"/>
    </row>
    <row r="4" spans="2:16" ht="24" customHeight="1" thickBot="1" x14ac:dyDescent="0.25">
      <c r="B4" s="36"/>
      <c r="C4" s="241" t="s">
        <v>4</v>
      </c>
      <c r="D4" s="242"/>
      <c r="E4" s="242"/>
      <c r="F4" s="242"/>
      <c r="G4" s="39" t="str">
        <f>Proyecto!K4</f>
        <v>Versión 001</v>
      </c>
      <c r="H4" s="40"/>
    </row>
    <row r="5" spans="2:16" ht="22.5" customHeight="1" thickBot="1" x14ac:dyDescent="0.25">
      <c r="B5" s="38"/>
      <c r="C5" s="241" t="s">
        <v>6</v>
      </c>
      <c r="D5" s="242"/>
      <c r="E5" s="242"/>
      <c r="F5" s="242"/>
      <c r="G5" s="42" t="s">
        <v>78</v>
      </c>
      <c r="H5" s="40"/>
    </row>
    <row r="6" spans="2:16" ht="5.25" customHeight="1" x14ac:dyDescent="0.2">
      <c r="B6" s="15"/>
      <c r="C6" s="15"/>
      <c r="D6" s="15"/>
      <c r="E6" s="15"/>
      <c r="F6" s="15"/>
    </row>
    <row r="7" spans="2:16" ht="29.25" customHeight="1" x14ac:dyDescent="0.2">
      <c r="B7" s="53" t="s">
        <v>8</v>
      </c>
      <c r="C7" s="281" t="str">
        <f>Proyecto!$E$7</f>
        <v xml:space="preserve">Promoción de Empresas en Reactivación Económica </v>
      </c>
      <c r="D7" s="281"/>
      <c r="E7" s="281"/>
      <c r="F7" s="281"/>
      <c r="G7" s="58"/>
      <c r="P7" s="1"/>
    </row>
    <row r="8" spans="2:16" ht="6.75" customHeight="1" x14ac:dyDescent="0.2">
      <c r="B8" s="5"/>
      <c r="C8" s="6"/>
      <c r="D8" s="6"/>
      <c r="E8" s="6"/>
      <c r="F8" s="6"/>
      <c r="P8" s="1"/>
    </row>
    <row r="9" spans="2:16" x14ac:dyDescent="0.2">
      <c r="B9" s="183"/>
      <c r="C9" s="183"/>
    </row>
    <row r="10" spans="2:16" ht="20.25" customHeight="1" x14ac:dyDescent="0.2">
      <c r="B10" s="278" t="s">
        <v>79</v>
      </c>
      <c r="C10" s="279"/>
      <c r="D10" s="279"/>
      <c r="E10" s="279"/>
      <c r="F10" s="279"/>
      <c r="G10" s="280"/>
    </row>
    <row r="11" spans="2:16" customFormat="1" ht="15" customHeight="1" x14ac:dyDescent="0.2"/>
    <row r="12" spans="2:16" ht="24.75" customHeight="1" x14ac:dyDescent="0.2">
      <c r="B12" s="54" t="s">
        <v>80</v>
      </c>
      <c r="C12" s="54" t="s">
        <v>81</v>
      </c>
      <c r="D12" s="54" t="s">
        <v>82</v>
      </c>
      <c r="E12" s="54" t="s">
        <v>83</v>
      </c>
      <c r="F12" s="54" t="s">
        <v>84</v>
      </c>
      <c r="G12" s="54" t="s">
        <v>85</v>
      </c>
    </row>
    <row r="13" spans="2:16" ht="54" customHeight="1" x14ac:dyDescent="0.2">
      <c r="B13" s="90" t="s">
        <v>167</v>
      </c>
      <c r="C13" s="82" t="s">
        <v>173</v>
      </c>
      <c r="D13" s="82" t="s">
        <v>174</v>
      </c>
      <c r="E13" s="82" t="s">
        <v>149</v>
      </c>
      <c r="F13" s="82" t="s">
        <v>176</v>
      </c>
      <c r="G13" s="91" t="s">
        <v>175</v>
      </c>
    </row>
    <row r="14" spans="2:16" ht="54" customHeight="1" x14ac:dyDescent="0.2">
      <c r="B14" s="90" t="s">
        <v>168</v>
      </c>
      <c r="C14" s="82" t="s">
        <v>173</v>
      </c>
      <c r="D14" s="82" t="s">
        <v>174</v>
      </c>
      <c r="E14" s="82" t="s">
        <v>87</v>
      </c>
      <c r="F14" s="82" t="s">
        <v>176</v>
      </c>
      <c r="G14" s="91" t="s">
        <v>175</v>
      </c>
    </row>
    <row r="15" spans="2:16" ht="54" customHeight="1" x14ac:dyDescent="0.2">
      <c r="B15" s="90" t="s">
        <v>170</v>
      </c>
      <c r="C15" s="82" t="s">
        <v>173</v>
      </c>
      <c r="D15" s="82" t="s">
        <v>174</v>
      </c>
      <c r="E15" s="82" t="s">
        <v>87</v>
      </c>
      <c r="F15" s="82" t="s">
        <v>176</v>
      </c>
      <c r="G15" s="91" t="s">
        <v>175</v>
      </c>
    </row>
    <row r="16" spans="2:16" ht="54" customHeight="1" x14ac:dyDescent="0.2">
      <c r="B16" s="90" t="s">
        <v>254</v>
      </c>
      <c r="C16" s="82" t="s">
        <v>173</v>
      </c>
      <c r="D16" s="82" t="s">
        <v>174</v>
      </c>
      <c r="E16" s="82" t="s">
        <v>87</v>
      </c>
      <c r="F16" s="82" t="s">
        <v>176</v>
      </c>
      <c r="G16" s="91" t="s">
        <v>175</v>
      </c>
    </row>
    <row r="17" spans="2:7" ht="75" customHeight="1" x14ac:dyDescent="0.2">
      <c r="B17" s="90" t="s">
        <v>171</v>
      </c>
      <c r="C17" s="82" t="s">
        <v>173</v>
      </c>
      <c r="D17" s="82" t="s">
        <v>174</v>
      </c>
      <c r="E17" s="82" t="s">
        <v>87</v>
      </c>
      <c r="F17" s="82" t="s">
        <v>176</v>
      </c>
      <c r="G17" s="91" t="s">
        <v>175</v>
      </c>
    </row>
    <row r="18" spans="2:7" ht="30" customHeight="1" x14ac:dyDescent="0.2">
      <c r="B18" s="90"/>
      <c r="C18" s="82"/>
      <c r="D18" s="82"/>
      <c r="E18" s="91"/>
      <c r="F18" s="91"/>
      <c r="G18" s="91"/>
    </row>
    <row r="19" spans="2:7" ht="30" customHeight="1" x14ac:dyDescent="0.2">
      <c r="B19" s="90"/>
      <c r="C19" s="82"/>
      <c r="D19" s="82"/>
      <c r="E19" s="91"/>
      <c r="F19" s="91"/>
      <c r="G19" s="91"/>
    </row>
    <row r="20" spans="2:7" ht="30" customHeight="1" x14ac:dyDescent="0.2">
      <c r="B20" s="90"/>
      <c r="C20" s="82"/>
      <c r="D20" s="82"/>
      <c r="E20" s="91"/>
      <c r="F20" s="91"/>
      <c r="G20" s="91"/>
    </row>
    <row r="21" spans="2:7" ht="30" customHeight="1" x14ac:dyDescent="0.2">
      <c r="B21" s="90"/>
      <c r="C21" s="82"/>
      <c r="D21" s="82"/>
      <c r="E21" s="91"/>
      <c r="F21" s="82"/>
      <c r="G21" s="91"/>
    </row>
    <row r="22" spans="2:7" ht="30" customHeight="1" x14ac:dyDescent="0.2">
      <c r="B22" s="90"/>
      <c r="C22" s="82"/>
      <c r="D22" s="82"/>
      <c r="E22" s="91"/>
      <c r="F22" s="82"/>
      <c r="G22" s="91"/>
    </row>
    <row r="23" spans="2:7" ht="30" customHeight="1" x14ac:dyDescent="0.2">
      <c r="B23" s="90"/>
      <c r="C23" s="82"/>
      <c r="D23" s="82"/>
      <c r="E23" s="91"/>
      <c r="F23" s="82"/>
      <c r="G23" s="91"/>
    </row>
    <row r="24" spans="2:7" ht="30" customHeight="1" x14ac:dyDescent="0.2">
      <c r="B24" s="90"/>
      <c r="C24" s="82"/>
      <c r="D24" s="82"/>
      <c r="E24" s="91"/>
      <c r="F24" s="82"/>
      <c r="G24" s="91"/>
    </row>
    <row r="25" spans="2:7" ht="30" customHeight="1" x14ac:dyDescent="0.2">
      <c r="B25" s="90"/>
      <c r="C25" s="82"/>
      <c r="D25" s="82"/>
      <c r="E25" s="91"/>
      <c r="F25" s="82"/>
      <c r="G25" s="91"/>
    </row>
    <row r="26" spans="2:7" ht="30" customHeight="1" x14ac:dyDescent="0.2">
      <c r="B26" s="90"/>
      <c r="C26" s="82"/>
      <c r="D26" s="82"/>
      <c r="E26" s="91"/>
      <c r="F26" s="82"/>
      <c r="G26" s="91"/>
    </row>
    <row r="27" spans="2:7" ht="30" customHeight="1" x14ac:dyDescent="0.2">
      <c r="B27" s="90"/>
      <c r="C27" s="82"/>
      <c r="D27" s="82"/>
      <c r="E27" s="91"/>
      <c r="F27" s="82"/>
      <c r="G27" s="91"/>
    </row>
    <row r="28" spans="2:7" ht="30" customHeight="1" x14ac:dyDescent="0.2">
      <c r="B28" s="90"/>
      <c r="C28" s="82"/>
      <c r="D28" s="82"/>
      <c r="E28" s="91"/>
      <c r="F28" s="82"/>
      <c r="G28" s="91"/>
    </row>
    <row r="29" spans="2:7" ht="30" customHeight="1" x14ac:dyDescent="0.2">
      <c r="B29" s="90"/>
      <c r="C29" s="82"/>
      <c r="D29" s="82"/>
      <c r="E29" s="91"/>
      <c r="F29" s="82"/>
      <c r="G29" s="91"/>
    </row>
  </sheetData>
  <mergeCells count="7">
    <mergeCell ref="B10:G10"/>
    <mergeCell ref="B9:C9"/>
    <mergeCell ref="C7:F7"/>
    <mergeCell ref="C2:F2"/>
    <mergeCell ref="C3:F3"/>
    <mergeCell ref="C4:F4"/>
    <mergeCell ref="C5:F5"/>
  </mergeCells>
  <dataValidations count="1">
    <dataValidation type="whole" allowBlank="1" showInputMessage="1" showErrorMessage="1" sqref="E9 H9:N65505 G11 G9 G30:G65505 E31:E6550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tocar'!$Q$15:$Q$23</xm:f>
          </x14:formula1>
          <xm:sqref>E13:E30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topLeftCell="A2" zoomScale="90" zoomScaleNormal="90" workbookViewId="0">
      <selection activeCell="E13" sqref="E13"/>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27.5703125" style="1" customWidth="1"/>
    <col min="9" max="9" width="7.7109375" style="1" customWidth="1"/>
    <col min="10" max="10" width="0.7109375" style="4" customWidth="1"/>
    <col min="11" max="11" width="1" style="1" customWidth="1"/>
    <col min="12" max="12" width="1.42578125" style="1" customWidth="1"/>
    <col min="13" max="13" width="1.140625" style="4"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ht="26.25" customHeight="1" thickBot="1" x14ac:dyDescent="0.25">
      <c r="B2" s="34"/>
      <c r="C2" s="241" t="s">
        <v>0</v>
      </c>
      <c r="D2" s="242"/>
      <c r="E2" s="242"/>
      <c r="F2" s="242"/>
      <c r="G2" s="231" t="str">
        <f>Proyecto!K2</f>
        <v>Código: GC-F-015</v>
      </c>
      <c r="H2" s="233"/>
      <c r="K2" s="4"/>
      <c r="L2" s="4"/>
      <c r="M2" s="8"/>
    </row>
    <row r="3" spans="2:23" ht="23.25" customHeight="1" thickBot="1" x14ac:dyDescent="0.25">
      <c r="B3" s="36"/>
      <c r="C3" s="241" t="s">
        <v>2</v>
      </c>
      <c r="D3" s="242"/>
      <c r="E3" s="242"/>
      <c r="F3" s="242"/>
      <c r="G3" s="234" t="str">
        <f>Proyecto!K3</f>
        <v>Fecha: 17 de septiembre de 2014</v>
      </c>
      <c r="H3" s="236"/>
      <c r="K3" s="4"/>
      <c r="L3" s="4"/>
      <c r="M3" s="8"/>
    </row>
    <row r="4" spans="2:23" ht="24" customHeight="1" thickBot="1" x14ac:dyDescent="0.25">
      <c r="B4" s="36"/>
      <c r="C4" s="241" t="s">
        <v>4</v>
      </c>
      <c r="D4" s="242"/>
      <c r="E4" s="242"/>
      <c r="F4" s="242"/>
      <c r="G4" s="237" t="str">
        <f>Proyecto!K4</f>
        <v>Versión 001</v>
      </c>
      <c r="H4" s="239"/>
      <c r="M4" s="8"/>
    </row>
    <row r="5" spans="2:23" ht="22.5" customHeight="1" thickBot="1" x14ac:dyDescent="0.25">
      <c r="B5" s="38"/>
      <c r="C5" s="241" t="s">
        <v>6</v>
      </c>
      <c r="D5" s="242"/>
      <c r="E5" s="242"/>
      <c r="F5" s="242"/>
      <c r="G5" s="234" t="s">
        <v>88</v>
      </c>
      <c r="H5" s="236"/>
    </row>
    <row r="6" spans="2:23" ht="5.25" customHeight="1" x14ac:dyDescent="0.2">
      <c r="B6" s="15"/>
      <c r="C6" s="15"/>
      <c r="D6" s="15"/>
      <c r="E6" s="15"/>
      <c r="F6" s="15"/>
      <c r="G6" s="15"/>
      <c r="H6" s="15"/>
    </row>
    <row r="7" spans="2:23" ht="29.25" customHeight="1" x14ac:dyDescent="0.2">
      <c r="B7" s="14" t="s">
        <v>8</v>
      </c>
      <c r="C7" s="282" t="str">
        <f>Proyecto!$E$7</f>
        <v xml:space="preserve">Promoción de Empresas en Reactivación Económica </v>
      </c>
      <c r="D7" s="282"/>
      <c r="E7" s="282"/>
      <c r="F7" s="282"/>
      <c r="G7" s="282"/>
      <c r="H7" s="282"/>
      <c r="W7" s="1"/>
    </row>
    <row r="9" spans="2:23" ht="15" customHeight="1" x14ac:dyDescent="0.2">
      <c r="B9" s="229" t="s">
        <v>89</v>
      </c>
      <c r="C9" s="229"/>
      <c r="D9" s="229"/>
      <c r="E9" s="229"/>
      <c r="F9" s="229"/>
      <c r="G9" s="229"/>
      <c r="H9" s="229"/>
    </row>
    <row r="10" spans="2:23" customFormat="1" ht="15" customHeight="1" x14ac:dyDescent="0.2"/>
    <row r="11" spans="2:23" ht="33.75" customHeight="1" x14ac:dyDescent="0.2">
      <c r="B11" s="226" t="s">
        <v>90</v>
      </c>
      <c r="C11" s="226"/>
      <c r="D11" s="54" t="s">
        <v>91</v>
      </c>
      <c r="E11" s="54" t="s">
        <v>92</v>
      </c>
      <c r="F11" s="54" t="s">
        <v>93</v>
      </c>
      <c r="G11" s="54" t="s">
        <v>94</v>
      </c>
      <c r="H11" s="54" t="s">
        <v>95</v>
      </c>
    </row>
    <row r="12" spans="2:23" ht="61.5" customHeight="1" x14ac:dyDescent="0.2">
      <c r="B12" s="284" t="s">
        <v>208</v>
      </c>
      <c r="C12" s="285"/>
      <c r="D12" s="82">
        <v>1</v>
      </c>
      <c r="E12" s="91" t="s">
        <v>260</v>
      </c>
      <c r="F12" s="91" t="s">
        <v>217</v>
      </c>
      <c r="G12" s="92" t="s">
        <v>216</v>
      </c>
      <c r="H12" s="91" t="s">
        <v>221</v>
      </c>
    </row>
    <row r="13" spans="2:23" ht="48" customHeight="1" x14ac:dyDescent="0.2">
      <c r="B13" s="283"/>
      <c r="C13" s="283"/>
      <c r="D13" s="82"/>
      <c r="E13" s="91"/>
      <c r="F13" s="91"/>
      <c r="G13" s="92"/>
      <c r="H13" s="82"/>
    </row>
    <row r="14" spans="2:23" ht="60" customHeight="1" x14ac:dyDescent="0.2">
      <c r="B14" s="283"/>
      <c r="C14" s="283"/>
      <c r="D14" s="82"/>
      <c r="E14" s="91"/>
      <c r="F14" s="91"/>
      <c r="G14" s="92"/>
      <c r="H14" s="82"/>
    </row>
    <row r="15" spans="2:23" ht="60" customHeight="1" x14ac:dyDescent="0.2">
      <c r="B15" s="283"/>
      <c r="C15" s="283"/>
      <c r="D15" s="82"/>
      <c r="E15" s="91"/>
      <c r="F15" s="91"/>
      <c r="G15" s="92"/>
      <c r="H15" s="82"/>
    </row>
    <row r="16" spans="2:23" x14ac:dyDescent="0.2">
      <c r="B16" s="60"/>
      <c r="C16" s="60"/>
    </row>
  </sheetData>
  <mergeCells count="15">
    <mergeCell ref="B13:C13"/>
    <mergeCell ref="B14:C14"/>
    <mergeCell ref="B15:C15"/>
    <mergeCell ref="B12:C12"/>
    <mergeCell ref="B9:H9"/>
    <mergeCell ref="B11:C11"/>
    <mergeCell ref="C7:H7"/>
    <mergeCell ref="C2:F2"/>
    <mergeCell ref="G2:H2"/>
    <mergeCell ref="C3:F3"/>
    <mergeCell ref="G3:H3"/>
    <mergeCell ref="C4:F4"/>
    <mergeCell ref="G4:H4"/>
    <mergeCell ref="C5:F5"/>
    <mergeCell ref="G5:H5"/>
  </mergeCells>
  <conditionalFormatting sqref="E12:E15">
    <cfRule type="cellIs" dxfId="14" priority="19" stopIfTrue="1" operator="equal">
      <formula>"Alto"</formula>
    </cfRule>
    <cfRule type="cellIs" dxfId="13" priority="20" stopIfTrue="1" operator="equal">
      <formula>"Medio"</formula>
    </cfRule>
    <cfRule type="cellIs" dxfId="12"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7"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168C6B45-0609-4B2E-8784-198C1F3A90CD}">
  <ds:schemaRefs>
    <ds:schemaRef ds:uri="http://schemas.microsoft.com/office/2006/metadata/customXsn"/>
  </ds:schemaRefs>
</ds:datastoreItem>
</file>

<file path=customXml/itemProps2.xml><?xml version="1.0" encoding="utf-8"?>
<ds:datastoreItem xmlns:ds="http://schemas.openxmlformats.org/officeDocument/2006/customXml" ds:itemID="{48507B19-B76E-4354-B3FA-838C3B114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CD46FF-15CE-4B87-962F-49D7241576E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ff8e3638-9d45-4162-afb4-6d390653d547"/>
    <ds:schemaRef ds:uri="http://www.w3.org/XML/1998/namespace"/>
    <ds:schemaRef ds:uri="http://purl.org/dc/dcmitype/"/>
  </ds:schemaRefs>
</ds:datastoreItem>
</file>

<file path=customXml/itemProps4.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5.xml><?xml version="1.0" encoding="utf-8"?>
<ds:datastoreItem xmlns:ds="http://schemas.openxmlformats.org/officeDocument/2006/customXml" ds:itemID="{D40FE82C-A908-4640-9FB1-A98A96975DDC}">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EDT_02</dc:title>
  <dc:subject/>
  <dc:creator>Bibiana Coy Paez</dc:creator>
  <cp:keywords>Despacho</cp:keywords>
  <dc:description/>
  <cp:lastModifiedBy>Bibiana Coy Paez</cp:lastModifiedBy>
  <cp:revision/>
  <cp:lastPrinted>2023-02-27T21:25:42Z</cp:lastPrinted>
  <dcterms:created xsi:type="dcterms:W3CDTF">2009-01-14T13:57:13Z</dcterms:created>
  <dcterms:modified xsi:type="dcterms:W3CDTF">2024-08-01T01:27:46Z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