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28800" windowHeight="11700" firstSheet="7" activeTab="9"/>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Actividades'!$C$9:$IU$19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17" i="11" l="1"/>
  <c r="AH17" i="11"/>
  <c r="AG17" i="11"/>
  <c r="AF17" i="11"/>
  <c r="AE17" i="11"/>
  <c r="AD17" i="11"/>
  <c r="AC17" i="11"/>
  <c r="AB17" i="11"/>
  <c r="AA17" i="11"/>
  <c r="Z17" i="11"/>
  <c r="Y17" i="11"/>
  <c r="X17" i="11"/>
  <c r="W17" i="11"/>
  <c r="V17" i="11"/>
  <c r="U17" i="11"/>
  <c r="T17" i="11"/>
  <c r="S17" i="11"/>
  <c r="R17" i="11"/>
  <c r="Q17" i="11"/>
  <c r="P17" i="11"/>
  <c r="O17" i="11"/>
  <c r="N17" i="11"/>
  <c r="M15" i="11" l="1"/>
  <c r="M14" i="11"/>
  <c r="M13" i="11"/>
  <c r="M12" i="11"/>
  <c r="M11" i="11"/>
  <c r="M10" i="11"/>
  <c r="M16" i="11"/>
  <c r="M17" i="11" l="1"/>
  <c r="AJ11" i="11"/>
  <c r="AJ12" i="11"/>
  <c r="AJ13" i="11"/>
  <c r="AJ14" i="11"/>
  <c r="AJ15" i="11"/>
  <c r="AJ17" i="11" s="1"/>
  <c r="AJ16" i="11"/>
  <c r="AJ10" i="11"/>
  <c r="J16" i="11" l="1"/>
  <c r="J15" i="11"/>
  <c r="J11" i="11"/>
  <c r="J12" i="11"/>
  <c r="J13" i="11"/>
  <c r="J14" i="11"/>
  <c r="J10" i="11"/>
  <c r="B15" i="16" l="1"/>
  <c r="B17" i="16" l="1"/>
  <c r="B16" i="16"/>
  <c r="B14" i="16"/>
  <c r="D7" i="9"/>
  <c r="F17" i="11" l="1"/>
  <c r="D7" i="2" l="1"/>
  <c r="L2" i="11" l="1"/>
  <c r="L3" i="11"/>
  <c r="L4" i="11"/>
  <c r="D7" i="11"/>
  <c r="M4" i="9" l="1"/>
  <c r="M3" i="9"/>
  <c r="M2" i="9"/>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C7" i="7" l="1"/>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9"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1" authorId="0" shapeId="0">
      <text>
        <r>
          <rPr>
            <b/>
            <sz val="9"/>
            <color indexed="81"/>
            <rFont val="Tahoma"/>
            <family val="2"/>
          </rPr>
          <t>EXCLUSIONES DEL PROYECTO:</t>
        </r>
        <r>
          <rPr>
            <sz val="9"/>
            <color indexed="81"/>
            <rFont val="Tahoma"/>
            <family val="2"/>
          </rPr>
          <t xml:space="preserve">
Identificar lo que no incluye el proyecto</t>
        </r>
      </text>
    </comment>
    <comment ref="B13"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5"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7"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19"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<sst xmlns="http://schemas.openxmlformats.org/spreadsheetml/2006/main" count="442" uniqueCount="277">
  <si>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</si>
  <si>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</si>
  <si>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</si>
  <si>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</si>
  <si>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</si>
  <si>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</si>
  <si>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</si>
  <si>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</si>
  <si>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</si>
  <si>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</si>
  <si>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</si>
  <si>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</si>
  <si>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</si>
  <si>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</si>
  <si>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</si>
  <si>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</si>
  <si>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</si>
  <si>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</si>
  <si>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</si>
  <si>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</si>
  <si>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</si>
  <si>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</si>
  <si>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</si>
  <si>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</si>
  <si>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</si>
  <si>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</si>
  <si>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</si>
  <si>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</si>
  <si>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</si>
  <si>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</si>
  <si>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</si>
  <si>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UNIDAD DE MEDIDA</t>
  </si>
  <si>
    <t>META</t>
  </si>
  <si>
    <t>FRECUENCIA DE MEDIDA</t>
  </si>
  <si>
    <t>TENDENCIA</t>
  </si>
  <si>
    <t>FÓRMULA DEL INDICADOR</t>
  </si>
  <si>
    <t>Eficacia</t>
  </si>
  <si>
    <t>Mensual</t>
  </si>
  <si>
    <t>Ascendente</t>
  </si>
  <si>
    <t>Actividades ejecutadas
___________________________
Actividades planeadas</t>
  </si>
  <si>
    <t>RESPONSABLE DE LA MEDICION</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</si>
  <si>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</si>
  <si>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</si>
  <si>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</si>
  <si>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</si>
  <si>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</si>
  <si>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</si>
  <si>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</si>
  <si>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</si>
  <si>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</si>
  <si>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</si>
  <si>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</si>
  <si>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</si>
  <si>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</si>
  <si>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</si>
  <si>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</si>
  <si>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</si>
  <si>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</si>
  <si>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</si>
  <si>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</si>
  <si>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</si>
  <si>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</si>
  <si>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</si>
  <si>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</si>
  <si>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</si>
  <si>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</si>
  <si>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</si>
  <si>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</si>
  <si>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</si>
  <si>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</si>
  <si>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</si>
  <si>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</si>
  <si>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</si>
  <si>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</si>
  <si>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</si>
  <si>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</si>
  <si>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</si>
  <si>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</si>
  <si>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</si>
  <si>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</si>
  <si>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</si>
  <si>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</si>
  <si>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</si>
  <si>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</si>
  <si>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</si>
  <si>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</si>
  <si>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</si>
  <si>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</si>
  <si>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</si>
  <si>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</si>
  <si>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</si>
  <si>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</si>
  <si>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</si>
  <si>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</si>
  <si>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</si>
  <si>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</si>
  <si>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</si>
  <si>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</si>
  <si>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</si>
  <si>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</si>
  <si>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</si>
  <si>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</si>
  <si>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</si>
  <si>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</si>
  <si>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</si>
  <si>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</si>
  <si>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</si>
  <si>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</si>
  <si>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</si>
  <si>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</si>
  <si>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</si>
  <si>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</si>
  <si>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</si>
  <si>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FECHA CIERRE ACTIVIDAD/FECHA SEGUIMIENTO</t>
  </si>
  <si>
    <t>PORCENTAJE DE CUMPLIMIENTO/AVANCE</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</si>
  <si>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</si>
  <si>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</si>
  <si>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</si>
  <si>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</si>
  <si>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</si>
  <si>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</si>
  <si>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</si>
  <si>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</si>
  <si>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</si>
  <si>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</si>
  <si>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</si>
  <si>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</si>
  <si>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</si>
  <si>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</si>
  <si>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</si>
  <si>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</si>
  <si>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</si>
  <si>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</si>
  <si>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</si>
  <si>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</si>
  <si>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</si>
  <si>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</si>
  <si>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</si>
  <si>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</si>
  <si>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</si>
  <si>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</si>
  <si>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En contra</t>
  </si>
  <si>
    <t>Memorando</t>
  </si>
  <si>
    <t>Quincenal</t>
  </si>
  <si>
    <t>Telefónica</t>
  </si>
  <si>
    <t>Bimensual</t>
  </si>
  <si>
    <t>Electrónica</t>
  </si>
  <si>
    <t>Trimestral</t>
  </si>
  <si>
    <t>Acto administrativo</t>
  </si>
  <si>
    <t>Semestral</t>
  </si>
  <si>
    <t>Anual</t>
  </si>
  <si>
    <t>FRECUENCIA DE COMUNICACIÓN</t>
  </si>
  <si>
    <t>Por definir</t>
  </si>
  <si>
    <t>Líder Técnico</t>
  </si>
  <si>
    <t>Responsable por el desarrollo exitoso del proyecto
Toma decisiones claves en el proyecto
Realizar gestión y ayuda en la solución imprevistos con las partes interesadas y el equipo del proyecto</t>
  </si>
  <si>
    <t>Fortalecer los procesos de apoyo y de difusión para una adecuada prestación del servicio</t>
  </si>
  <si>
    <t>Fortalecer la estructura organizacional con procesos innovadores de transformación institucional</t>
  </si>
  <si>
    <t>Nicolás Martínez Devia – Secretario General</t>
  </si>
  <si>
    <t>Secretaría Administrativa Digital Supersociedades</t>
  </si>
  <si>
    <t>Fortalecer las actividades de control y seguimiento a cargo del Grupo que generen valor y mayor facilidad en el control administrativo del área.</t>
  </si>
  <si>
    <t>Asesora del Despacho del Secretario General</t>
  </si>
  <si>
    <t xml:space="preserve">Cumplimiento de la ejecución </t>
  </si>
  <si>
    <t>Porcentaje</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</si>
  <si>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</si>
  <si>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 xml:space="preserve">Especifica las necesidades funcionales de la solución
Participa en el diseño de la solución
Participa en las pruebas de la solución
Verifica que la dependencia usuaria aprueba la solución                                                                        Verifica que los entregables cumplan con los atributos de calidad </t>
  </si>
  <si>
    <t>Especifica las necesidades técnicas de la solución
Participa en el diseño de la solución
Participa en las pruebas de la solución
Verifica que la dependencia usuaria aprueba la solución                                                                                                                      Liderar el uso y apropiación de las aplicaciones  y habilitadores tecnológicos</t>
  </si>
  <si>
    <t>Nicolas Martínez Devia</t>
  </si>
  <si>
    <t xml:space="preserve">Secretario General </t>
  </si>
  <si>
    <t>2201000 Ext 2075</t>
  </si>
  <si>
    <t>Director Informatica y Desarrollo</t>
  </si>
  <si>
    <t>Luz Adriana Rodríguez Díaz</t>
  </si>
  <si>
    <t>2201000 Ext 3000</t>
  </si>
  <si>
    <t>larodriguez@supersociedades.gov.co</t>
  </si>
  <si>
    <t>nimartinez@supersociedades.gov.co</t>
  </si>
  <si>
    <t>Gerente del Proyecto</t>
  </si>
  <si>
    <t>Líderes funcionales y  Técnicos</t>
  </si>
  <si>
    <t>Dar información oportuna en cuanto a cambios y decisiones que afectan la planeación del proyecto.</t>
  </si>
  <si>
    <t>Asesor</t>
  </si>
  <si>
    <t>2201000 Ext xxx</t>
  </si>
  <si>
    <t>Coordinadora del Grupo de Apoyo Judicial</t>
  </si>
  <si>
    <t>Angela Patricia Mortigo Murcia</t>
  </si>
  <si>
    <t>2201000 Ext  3006</t>
  </si>
  <si>
    <t>amortigo@supersociedades.gov.co</t>
  </si>
  <si>
    <t>Priorización inadecuada en la gestión de proyectos.</t>
  </si>
  <si>
    <t>Fallas en la integridad de la información y los datos</t>
  </si>
  <si>
    <t>Priorizar asignación de presupuesto para el proyecto</t>
  </si>
  <si>
    <t>Secretaria General</t>
  </si>
  <si>
    <t xml:space="preserve">• El diseño de los datos
• El diseño arquitectura.  Interrelación del sistema con sistemas que operan en la entidad
• El diseño de la interfaz. 
• El diseño componente o procedimientos: Descripción de cada una de las partes que fueron especificadas en el diseño arquitectura.
</t>
  </si>
  <si>
    <t>Levantamiento de necesidades módulo de traslados</t>
  </si>
  <si>
    <t>Historia del usuario</t>
  </si>
  <si>
    <t>Documento de la solución</t>
  </si>
  <si>
    <t>Análisis de la posible solución del módulo de traslados</t>
  </si>
  <si>
    <t>Área de Tecnología</t>
  </si>
  <si>
    <t>Grupo de Apoyo Judicial, Dirección de Tecnología</t>
  </si>
  <si>
    <t>Dirección de Tecnología</t>
  </si>
  <si>
    <t>Levantamiento de necesidades de ajuste al módulo de apertura de procesos                                                                                                                                                                                                                                               • Entrevistas con los usuarios
• Mesas de trabajo secretarios Administrativos de la entidad e Intendencias</t>
  </si>
  <si>
    <t xml:space="preserve">Elaboración del diseño ajustado de solución del módulo de apertura de procesos. 
</t>
  </si>
  <si>
    <t>Análisis de los ajustes requeridos y las posibles soluciones al módulo de apertura de procesos</t>
  </si>
  <si>
    <t>Intendende Regional Cartagena</t>
  </si>
  <si>
    <t>Intendende Regional Cali</t>
  </si>
  <si>
    <t>Intendende Regional Barranquilla</t>
  </si>
  <si>
    <t>Intendende Regional Bucaramanga</t>
  </si>
  <si>
    <t>Horacio del Castillo</t>
  </si>
  <si>
    <t>Carlos Andrés Arcila</t>
  </si>
  <si>
    <t>Miguel Jimenez</t>
  </si>
  <si>
    <t>migueljj@supersociedades.gov.co</t>
  </si>
  <si>
    <t>horaciodc@supersociedades.gov.co</t>
  </si>
  <si>
    <t>carlosas@supersociedades.gov.co</t>
  </si>
  <si>
    <t>Johann Alfredo Manrique</t>
  </si>
  <si>
    <t>jmanrique@supersociedades.gov.co</t>
  </si>
  <si>
    <t>Julian Andrés Palacio</t>
  </si>
  <si>
    <t>jpalacio@supersociedades.gov.co</t>
  </si>
  <si>
    <t>Santiago Londoño</t>
  </si>
  <si>
    <t>Martha Ruth Ardila</t>
  </si>
  <si>
    <t>Superintendente de Procedimientos de Insolvencia</t>
  </si>
  <si>
    <t>Superintendente de Intervención y Asuntos financieros especiales</t>
  </si>
  <si>
    <t>Marthaa@supersociedades.gov.co</t>
  </si>
  <si>
    <t>Luis Fernando Rivera</t>
  </si>
  <si>
    <t>Intendente Regional  Medellín</t>
  </si>
  <si>
    <t>Intendente Regional  Manizales</t>
  </si>
  <si>
    <t>lfrivera@supersociedades.gov.co</t>
  </si>
  <si>
    <t>Superintendente de Sociedades</t>
  </si>
  <si>
    <t>Informar los avances y proyecciones del proyecto</t>
  </si>
  <si>
    <t xml:space="preserve"> Informe verbal o escrito</t>
  </si>
  <si>
    <t>Aplicación de pruebas e implementación del módulo de apertura</t>
  </si>
  <si>
    <t>Módulo implementado en BPM</t>
  </si>
  <si>
    <t xml:space="preserve">Elaboración de un Diseño de solución del módulo de traslados
</t>
  </si>
  <si>
    <t>Cambio  de la estructura organizacional de la Entidad que afecten la ejecución del proyecto</t>
  </si>
  <si>
    <t>Evaluación oportuna de la conveniencia e impacto del proyecto</t>
  </si>
  <si>
    <t>El proyecto debe prever posibles cambios en sus líderes</t>
  </si>
  <si>
    <t>Realizar la mayor de pruebas posibles a la herramienta desde la etapa de diseño</t>
  </si>
  <si>
    <t>Angela Patricia Mórtigo Murcia - Asesora del Despacho del Secretario General  y Coordinadora del Grupo de Apoyo Judicial</t>
  </si>
  <si>
    <t>Francisco Javier Lara Davi
Secretario Administrativo</t>
  </si>
  <si>
    <t>Luz Adriana Rodríguez - Directora de Tecnologías de la Información y las Comunicaciones.</t>
  </si>
  <si>
    <t>santiagol@supersociedades.gov.co</t>
  </si>
  <si>
    <t>* Determinación clara de los requerimientos técnicos y de calidad
* Asignación de recurso humano
* Cumplimiento de cronograma</t>
  </si>
  <si>
    <t>Definir los ajustes y el diseño del módulo de apertura e implementarlos durante el primer semestre de 2023.</t>
  </si>
  <si>
    <t>Definir los requerimientos, la hoja de usuario y el diseño del módulo de traslados durante el segundo semestre de 2023.</t>
  </si>
  <si>
    <t>Coordinador Grupo de Apoyo Judicial</t>
  </si>
  <si>
    <t>Líder técnico</t>
  </si>
  <si>
    <t>Participante</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</si>
  <si>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</si>
  <si>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</si>
  <si>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Coordinará que las actividades programadas se ejecuten en los plazos definidos.</t>
  </si>
  <si>
    <t>No Aplica</t>
  </si>
  <si>
    <t>El proyecto inicia con la definición y documentación de los ajustes requeridos en el Módulo de Apertura hasta establecer su diseño e implementar la aplicación. Y para el Módulo de Traslados, inicia con la definición y documentación de los requerimientos para estructurar el módulo y establecer su diseño.</t>
  </si>
  <si>
    <t>• Recursos limitados de personal en la Dirección de Tecnología
• Retrasos en el cronograma por falta de personal o priorización de otros proyectos
• Retrasos en el cronograma por priorización de otros proyectos y/o necesidades de la Entidad</t>
  </si>
  <si>
    <r>
      <rPr>
        <b/>
        <u/>
        <sz val="12"/>
        <rFont val="Calibri Light"/>
        <family val="2"/>
      </rPr>
      <t>Para el Módulo de Apertura:</t>
    </r>
    <r>
      <rPr>
        <b/>
        <sz val="12"/>
        <rFont val="Calibri Light"/>
        <family val="2"/>
      </rPr>
      <t xml:space="preserve"> </t>
    </r>
    <r>
      <rPr>
        <sz val="12"/>
        <rFont val="Calibri Light"/>
        <family val="2"/>
      </rPr>
      <t xml:space="preserve">Se entregará un documento que contenga:
• Documento de la solución
• El diseño de los datos
• El diseño arquitectura.  Interrelación del sistema con sistemas que operan en la entidad
• El diseño de la interfaz. 
• El diseño componente o procedimientos: Descripción de cada una de las partes que fueron especificadas en el diseño arquitectura.
• Acta de entrega 
• Módulo implementado y en funcionamiento
</t>
    </r>
    <r>
      <rPr>
        <b/>
        <u/>
        <sz val="12"/>
        <rFont val="Calibri Light"/>
        <family val="2"/>
      </rPr>
      <t>Para el Módulo de Traslados</t>
    </r>
    <r>
      <rPr>
        <sz val="12"/>
        <rFont val="Calibri Light"/>
        <family val="2"/>
      </rPr>
      <t>: Se entregará un documento que contenga:
• Documento de la solución
• El diseño de los datos
• El diseño arquitectura.  Interrelación del sistema con sistemas que operan en la entidad
• El diseño de la interfaz. 
• El diseño componente o procedimientos: Descripción de cada una de las partes que fueron especificadas en el diseño arquitectura.</t>
    </r>
  </si>
  <si>
    <t>EVIDENCIA O AVANCES  DE LOS ENTREGABLES</t>
  </si>
  <si>
    <t>• Garantizar la funcionalidad y cumplimiento del objetivo de la herramienta
• Cumple con las necesidades del área y los requerimientos de ley, respecto de los avisos y oficios que se generan con la apertura de un proceso de insolvencia e intervención
• Cumple con las necesidades del área y los requerimientos de ley, respecto de los traslados que se deben surtir en el trámite de los procesos de insolvencia e intervención</t>
  </si>
  <si>
    <t>Dar información oportuna en cuanto a avances, cambios y decisiones derivadas de la ejecución del proyecto.</t>
  </si>
  <si>
    <t>Presentación Trimestral</t>
  </si>
  <si>
    <t>Altos costos en el desarrollo del proceso</t>
  </si>
  <si>
    <t>Secretaria General
Área de Tecnología</t>
  </si>
  <si>
    <t>A FEBRERO</t>
  </si>
  <si>
    <t>MARZO</t>
  </si>
  <si>
    <t>ABRIL</t>
  </si>
  <si>
    <t>MAYO</t>
  </si>
  <si>
    <t>JUNIO</t>
  </si>
  <si>
    <t>JULIO</t>
  </si>
  <si>
    <t>AGOSTO</t>
  </si>
  <si>
    <t>SEPTIEMBRE</t>
  </si>
  <si>
    <t>OCTUBRE</t>
  </si>
  <si>
    <t>NOVIEMBRE</t>
  </si>
  <si>
    <t>DICIEMBRE</t>
  </si>
  <si>
    <t>% programado</t>
  </si>
  <si>
    <t>% ejecutado</t>
  </si>
  <si>
    <t xml:space="preserve">Acompañamiento  a la presentación del proyecto por de Secrearia Digital flujo de aperturas por parte de tecnologia, Listas de asitencia </t>
  </si>
  <si>
    <t>Total Programado</t>
  </si>
  <si>
    <t xml:space="preserve">Entrega de  versiones  de la solución del proyecto de Secretaria Digital por parte de tecnologia                                                                                                       Modulo de apertura versión 2                                                                       " 20230515_DocumentoAnalisisModuloAperturaBPM_V2.docx.pdf"   </t>
  </si>
  <si>
    <t xml:space="preserve">Plan de pruebas de expediente bancario ejecutado "PlandePruebas_HUExpedienteBancario_FIRMADO.pdf"   </t>
  </si>
  <si>
    <t>Pruebas de apertura del módulo de posesión de auxiliares de justicia que corresponde al módulo de apertura archivo Excel PlandePruebas_HUPosesiónAuxiliarActa_Firmado.xlsx</t>
  </si>
  <si>
    <t>viernes 29 septiembre de 2023</t>
  </si>
  <si>
    <t>HU1 Traslados - Proceso Principal TPAprobación</t>
  </si>
  <si>
    <r>
      <t xml:space="preserve">HU2 Traslados - Proceso Principal TPAprobación                                                                                                                                                          HU3 Traslados - Proceso Principal TPAprobación                                                   </t>
    </r>
    <r>
      <rPr>
        <sz val="16"/>
        <color rgb="FF0000FF"/>
        <rFont val="Calibri Light"/>
        <family val="2"/>
      </rPr>
      <t xml:space="preserve">Documento de Análisis y Diseño - Proceso Traslados       </t>
    </r>
    <r>
      <rPr>
        <sz val="12"/>
        <color rgb="FF0000FF"/>
        <rFont val="Calibri Light"/>
        <family val="2"/>
      </rPr>
      <t xml:space="preserve">                                                                                                                                                                               </t>
    </r>
  </si>
  <si>
    <t xml:space="preserve">Documento de Análisis y Diseño - Proceso Traslados   </t>
  </si>
  <si>
    <t>viernes 29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</si>
</sst>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0.0%"/>
    <numFmt numFmtId="170" formatCode="_-* #,##0.000_-;\-* #,##0.000_-;_-* &quot;-&quot;_-;_-@_-"/>
    <numFmt numFmtId="171" formatCode="[$-240A]dddd\ d&quot; de &quot;mmmm&quot; de &quot;yyyy;@"/>
  </numFmts>
  <fonts count="37"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10"/>
      <color rgb="FF0000FF"/>
      <name val="Arial"/>
      <family val="2"/>
    </font>
    <font>
      <b/>
      <sz val="9"/>
      <color rgb="FF000000"/>
      <name val="Tahoma"/>
      <family val="2"/>
    </font>
    <font>
      <sz val="9"/>
      <color rgb="FF000000"/>
      <name val="Tahoma"/>
      <family val="2"/>
    </font>
    <font>
      <sz val="12"/>
      <name val="Calibri Light"/>
      <family val="2"/>
    </font>
    <font>
      <b/>
      <sz val="14"/>
      <name val="Calibri Light"/>
      <family val="2"/>
    </font>
    <font>
      <sz val="10"/>
      <name val="Calibri Light"/>
      <family val="2"/>
    </font>
    <font>
      <sz val="11"/>
      <name val="Calibri Light"/>
      <family val="2"/>
    </font>
    <font>
      <u/>
      <sz val="12"/>
      <color theme="10"/>
      <name val="Calibri Light"/>
      <family val="2"/>
    </font>
    <font>
      <b/>
      <sz val="12"/>
      <name val="Calibri Light"/>
      <family val="2"/>
    </font>
    <font>
      <b/>
      <u/>
      <sz val="12"/>
      <name val="Calibri Light"/>
      <family val="2"/>
    </font>
    <font>
      <b/>
      <sz val="12"/>
      <color rgb="FF0000FF"/>
      <name val="Calibri Light"/>
      <family val="2"/>
    </font>
    <font>
      <sz val="12"/>
      <color rgb="FF0000FF"/>
      <name val="Calibri Light"/>
      <family val="2"/>
    </font>
    <font>
      <sz val="10"/>
      <color rgb="FF002060"/>
      <name val="Calibri Light"/>
      <family val="2"/>
    </font>
    <font>
      <sz val="11"/>
      <color rgb="FF002060"/>
      <name val="Calibri Light"/>
      <family val="2"/>
    </font>
    <font>
      <sz val="10"/>
      <color rgb="FF0000FF"/>
      <name val="Calibri Light"/>
      <family val="2"/>
    </font>
    <font>
      <b/>
      <sz val="10"/>
      <name val="Calibri Light"/>
      <family val="2"/>
    </font>
    <font>
      <sz val="16"/>
      <color rgb="FF0000FF"/>
      <name val="Calibri Light"/>
      <family val="2"/>
    </font>
  </fonts>
  <fills count="15">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s>
  <borders count="63">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cellStyleXfs>
  <cellXfs count="361">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0" xfId="0" applyFont="1" applyBorder="1" applyAlignment="1">
      <alignment horizontal="center" vertical="center" wrapText="1"/>
    </xf>
    <xf numFmtId="165" fontId="4" fillId="0" borderId="2" xfId="0" applyNumberFormat="1" applyFont="1" applyFill="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0" xfId="0" applyFont="1" applyAlignment="1">
      <alignment horizontal="left" vertical="center" wrapText="1"/>
    </xf>
    <xf numFmtId="0" fontId="2" fillId="0" borderId="0" xfId="0" applyFont="1" applyBorder="1" applyAlignment="1">
      <alignment vertical="center"/>
    </xf>
    <xf numFmtId="0" fontId="4" fillId="0" borderId="0" xfId="0" applyFont="1" applyFill="1" applyAlignment="1">
      <alignment horizontal="center" vertical="center" wrapText="1"/>
    </xf>
    <xf numFmtId="0" fontId="8" fillId="0" borderId="0" xfId="0" applyFont="1" applyFill="1" applyAlignment="1">
      <alignment horizontal="center" vertical="center" wrapText="1"/>
    </xf>
    <xf numFmtId="0" fontId="4" fillId="0" borderId="0" xfId="0" applyFont="1" applyFill="1"/>
    <xf numFmtId="0" fontId="25" fillId="0" borderId="0" xfId="0" applyFont="1" applyBorder="1" applyAlignment="1">
      <alignment horizontal="center" vertical="center"/>
    </xf>
    <xf numFmtId="0" fontId="25" fillId="0" borderId="0" xfId="0" applyFont="1" applyAlignment="1">
      <alignment horizontal="justify" vertical="center"/>
    </xf>
    <xf numFmtId="0" fontId="23" fillId="0" borderId="0" xfId="0" applyFont="1" applyAlignment="1">
      <alignment horizontal="center" vertical="center" wrapText="1"/>
    </xf>
    <xf numFmtId="0" fontId="23" fillId="4" borderId="2" xfId="0" applyFont="1" applyFill="1" applyBorder="1" applyAlignment="1">
      <alignment horizontal="center" vertical="center" wrapText="1"/>
    </xf>
    <xf numFmtId="9" fontId="23"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6" fontId="4" fillId="0" borderId="0" xfId="0" applyNumberFormat="1" applyFont="1" applyFill="1" applyAlignment="1">
      <alignment horizontal="center" vertical="center" wrapText="1"/>
    </xf>
    <xf numFmtId="0" fontId="6" fillId="0" borderId="2" xfId="0" applyNumberFormat="1" applyFont="1" applyFill="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Fill="1" applyBorder="1" applyAlignment="1">
      <alignment vertical="center" wrapText="1"/>
    </xf>
    <xf numFmtId="0" fontId="23" fillId="0" borderId="2" xfId="0" applyFont="1" applyFill="1" applyBorder="1" applyAlignment="1">
      <alignment horizontal="left" vertical="center" wrapText="1"/>
    </xf>
    <xf numFmtId="0" fontId="23" fillId="4" borderId="2" xfId="0" applyFont="1" applyFill="1" applyBorder="1"/>
    <xf numFmtId="0" fontId="23" fillId="4" borderId="2" xfId="0" applyFont="1" applyFill="1" applyBorder="1" applyAlignment="1">
      <alignment horizontal="left" vertical="center" wrapText="1"/>
    </xf>
    <xf numFmtId="0" fontId="23" fillId="4" borderId="2" xfId="0" applyFont="1" applyFill="1" applyBorder="1" applyAlignment="1">
      <alignment vertical="center"/>
    </xf>
    <xf numFmtId="0" fontId="23" fillId="4" borderId="2" xfId="0" applyFont="1" applyFill="1" applyBorder="1" applyAlignment="1">
      <alignment vertical="center" wrapText="1"/>
    </xf>
    <xf numFmtId="0" fontId="27" fillId="4" borderId="2" xfId="4" applyFont="1" applyFill="1" applyBorder="1" applyAlignment="1">
      <alignment horizontal="center" vertical="center" wrapText="1"/>
    </xf>
    <xf numFmtId="0" fontId="23" fillId="4" borderId="2" xfId="4" applyFont="1" applyFill="1" applyBorder="1" applyAlignment="1">
      <alignment horizontal="center" vertical="center" wrapText="1"/>
    </xf>
    <xf numFmtId="0" fontId="27" fillId="0" borderId="2" xfId="4" applyFont="1" applyBorder="1" applyAlignment="1">
      <alignment horizontal="center" vertical="center" wrapText="1"/>
    </xf>
    <xf numFmtId="0" fontId="23" fillId="4" borderId="5" xfId="0" applyFont="1" applyFill="1" applyBorder="1" applyAlignment="1">
      <alignment horizontal="left" vertical="center"/>
    </xf>
    <xf numFmtId="0" fontId="23" fillId="4" borderId="3" xfId="0" applyFont="1" applyFill="1" applyBorder="1" applyAlignment="1">
      <alignment horizontal="left" vertical="center"/>
    </xf>
    <xf numFmtId="0" fontId="23" fillId="0" borderId="2" xfId="0" applyFont="1" applyFill="1" applyBorder="1" applyAlignment="1">
      <alignment vertical="center"/>
    </xf>
    <xf numFmtId="164" fontId="23" fillId="0" borderId="2" xfId="0" applyNumberFormat="1" applyFont="1" applyFill="1" applyBorder="1" applyAlignment="1">
      <alignment horizontal="center" vertical="center" wrapText="1"/>
    </xf>
    <xf numFmtId="0" fontId="23" fillId="0" borderId="2" xfId="0" applyFont="1" applyFill="1" applyBorder="1" applyAlignment="1">
      <alignment horizontal="left" vertical="top"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3" fillId="0" borderId="0" xfId="0" applyFont="1"/>
    <xf numFmtId="0" fontId="23" fillId="0" borderId="0" xfId="0" applyFont="1" applyBorder="1" applyAlignment="1">
      <alignment horizontal="center" vertical="center"/>
    </xf>
    <xf numFmtId="0" fontId="23" fillId="0" borderId="0" xfId="0" applyFont="1" applyFill="1" applyBorder="1" applyAlignment="1">
      <alignment horizontal="center" vertical="center"/>
    </xf>
    <xf numFmtId="0" fontId="23" fillId="0" borderId="2" xfId="0" applyFont="1" applyBorder="1" applyAlignment="1">
      <alignment vertical="center" wrapText="1"/>
    </xf>
    <xf numFmtId="0" fontId="30" fillId="0" borderId="59" xfId="0" applyFont="1" applyFill="1" applyBorder="1" applyAlignment="1" applyProtection="1">
      <alignment horizontal="center" vertical="center" wrapText="1"/>
    </xf>
    <xf numFmtId="0" fontId="31" fillId="0" borderId="53" xfId="0" applyFont="1" applyFill="1" applyBorder="1" applyAlignment="1" applyProtection="1">
      <alignment horizontal="justify" vertical="center" wrapText="1"/>
    </xf>
    <xf numFmtId="0" fontId="31" fillId="0" borderId="53" xfId="5" applyNumberFormat="1" applyFont="1" applyFill="1" applyBorder="1" applyAlignment="1" applyProtection="1">
      <alignment horizontal="center" vertical="center" wrapText="1"/>
    </xf>
    <xf numFmtId="9" fontId="31" fillId="0" borderId="53" xfId="5" applyFont="1" applyFill="1" applyBorder="1" applyAlignment="1" applyProtection="1">
      <alignment horizontal="center" vertical="center" wrapText="1"/>
    </xf>
    <xf numFmtId="0" fontId="31" fillId="0" borderId="53" xfId="0" applyFont="1" applyFill="1" applyBorder="1" applyAlignment="1" applyProtection="1">
      <alignment horizontal="center" vertical="center" wrapText="1"/>
    </xf>
    <xf numFmtId="171" fontId="31" fillId="0" borderId="53" xfId="0" applyNumberFormat="1" applyFont="1" applyFill="1" applyBorder="1" applyAlignment="1" applyProtection="1">
      <alignment horizontal="center" vertical="center"/>
    </xf>
    <xf numFmtId="167" fontId="31" fillId="0" borderId="53" xfId="0" applyNumberFormat="1"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1" fillId="0" borderId="2" xfId="0" applyFont="1" applyFill="1" applyBorder="1" applyAlignment="1" applyProtection="1">
      <alignment horizontal="justify" vertical="center" wrapText="1"/>
    </xf>
    <xf numFmtId="0" fontId="31" fillId="0" borderId="2" xfId="5" applyNumberFormat="1" applyFont="1" applyFill="1" applyBorder="1" applyAlignment="1" applyProtection="1">
      <alignment horizontal="center" vertical="center" wrapText="1"/>
    </xf>
    <xf numFmtId="9" fontId="31" fillId="0" borderId="2" xfId="5"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171" fontId="31" fillId="0" borderId="2" xfId="0" applyNumberFormat="1" applyFont="1" applyFill="1" applyBorder="1" applyAlignment="1" applyProtection="1">
      <alignment horizontal="center" vertical="center"/>
    </xf>
    <xf numFmtId="0" fontId="30" fillId="0" borderId="22" xfId="0" applyFont="1" applyFill="1" applyBorder="1" applyAlignment="1" applyProtection="1">
      <alignment horizontal="center" vertical="center" wrapText="1"/>
    </xf>
    <xf numFmtId="0" fontId="31" fillId="0" borderId="23" xfId="0" applyFont="1" applyFill="1" applyBorder="1" applyAlignment="1" applyProtection="1">
      <alignment horizontal="justify" vertical="center" wrapText="1"/>
    </xf>
    <xf numFmtId="0" fontId="31" fillId="0" borderId="23" xfId="5" applyNumberFormat="1" applyFont="1" applyFill="1" applyBorder="1" applyAlignment="1" applyProtection="1">
      <alignment horizontal="center" vertical="center" wrapText="1"/>
    </xf>
    <xf numFmtId="9" fontId="31" fillId="0" borderId="23" xfId="5"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171" fontId="31" fillId="0" borderId="23" xfId="0" applyNumberFormat="1" applyFont="1" applyFill="1" applyBorder="1" applyAlignment="1" applyProtection="1">
      <alignment horizontal="center" vertical="center"/>
    </xf>
    <xf numFmtId="167" fontId="31" fillId="0" borderId="23" xfId="0" applyNumberFormat="1" applyFont="1" applyFill="1" applyBorder="1" applyAlignment="1" applyProtection="1">
      <alignment horizontal="center" vertical="center" wrapText="1"/>
    </xf>
    <xf numFmtId="0" fontId="14" fillId="9" borderId="19" xfId="0" applyFont="1" applyFill="1" applyBorder="1" applyAlignment="1" applyProtection="1">
      <alignment horizontal="center" vertical="center" wrapText="1"/>
    </xf>
    <xf numFmtId="10" fontId="32" fillId="12" borderId="2" xfId="5" applyNumberFormat="1" applyFont="1" applyFill="1" applyBorder="1" applyAlignment="1" applyProtection="1">
      <alignment horizontal="center" vertical="center" wrapText="1"/>
    </xf>
    <xf numFmtId="10" fontId="32" fillId="12" borderId="60" xfId="5" applyNumberFormat="1" applyFont="1" applyFill="1" applyBorder="1" applyAlignment="1" applyProtection="1">
      <alignment horizontal="center" vertical="center" wrapText="1"/>
    </xf>
    <xf numFmtId="10" fontId="32" fillId="12" borderId="53" xfId="5" applyNumberFormat="1" applyFont="1" applyFill="1" applyBorder="1" applyAlignment="1" applyProtection="1">
      <alignment horizontal="center" vertical="center" wrapText="1"/>
    </xf>
    <xf numFmtId="10" fontId="32" fillId="12" borderId="23" xfId="5" applyNumberFormat="1" applyFont="1" applyFill="1" applyBorder="1" applyAlignment="1" applyProtection="1">
      <alignment horizontal="center" vertical="center" wrapText="1"/>
    </xf>
    <xf numFmtId="10" fontId="32" fillId="12" borderId="61" xfId="5" applyNumberFormat="1" applyFont="1" applyFill="1" applyBorder="1" applyAlignment="1" applyProtection="1">
      <alignment horizontal="center" vertical="center" wrapText="1"/>
    </xf>
    <xf numFmtId="10" fontId="34" fillId="14" borderId="0" xfId="0" applyNumberFormat="1" applyFont="1" applyFill="1" applyBorder="1" applyAlignment="1" applyProtection="1">
      <alignment horizontal="center" vertical="center" wrapText="1"/>
    </xf>
    <xf numFmtId="10" fontId="35" fillId="13" borderId="53" xfId="0" applyNumberFormat="1" applyFont="1" applyFill="1" applyBorder="1" applyAlignment="1" applyProtection="1">
      <alignment horizontal="center" vertical="center" wrapText="1"/>
    </xf>
    <xf numFmtId="171" fontId="31" fillId="4" borderId="2" xfId="0" applyNumberFormat="1" applyFont="1" applyFill="1" applyBorder="1" applyAlignment="1" applyProtection="1">
      <alignment horizontal="center" vertical="center"/>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4" fillId="0" borderId="2" xfId="0" applyFont="1" applyBorder="1" applyAlignment="1">
      <alignment horizontal="left" vertical="center" wrapText="1"/>
    </xf>
    <xf numFmtId="0" fontId="26" fillId="0" borderId="5" xfId="0" applyFont="1" applyFill="1" applyBorder="1" applyAlignment="1">
      <alignment horizontal="justify" vertical="center" wrapText="1"/>
    </xf>
    <xf numFmtId="0" fontId="26" fillId="0" borderId="4" xfId="0" applyFont="1" applyFill="1" applyBorder="1" applyAlignment="1">
      <alignment horizontal="justify" vertical="center"/>
    </xf>
    <xf numFmtId="0" fontId="26" fillId="0"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24" fillId="0" borderId="2" xfId="0" applyFont="1" applyBorder="1" applyAlignment="1">
      <alignment horizontal="left" vertical="center"/>
    </xf>
    <xf numFmtId="0" fontId="5" fillId="3"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23" fillId="4" borderId="2" xfId="2" applyFont="1" applyFill="1" applyBorder="1" applyAlignment="1">
      <alignment horizontal="justify" vertical="center" wrapText="1"/>
    </xf>
    <xf numFmtId="0" fontId="23" fillId="0" borderId="2" xfId="2" applyFont="1" applyBorder="1" applyAlignment="1">
      <alignment horizontal="justify" vertical="center" wrapText="1"/>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23" fillId="4" borderId="2" xfId="0" applyFont="1" applyFill="1" applyBorder="1" applyAlignment="1">
      <alignment horizontal="left" vertical="center" wrapText="1"/>
    </xf>
    <xf numFmtId="0" fontId="23"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23" fillId="4" borderId="5" xfId="0" applyFont="1" applyFill="1" applyBorder="1" applyAlignment="1">
      <alignment horizontal="left" vertical="center"/>
    </xf>
    <xf numFmtId="0" fontId="23" fillId="4" borderId="3" xfId="0" applyFont="1" applyFill="1" applyBorder="1" applyAlignment="1">
      <alignment horizontal="left" vertical="center"/>
    </xf>
    <xf numFmtId="0" fontId="4" fillId="4" borderId="0" xfId="0" applyFont="1" applyFill="1" applyBorder="1" applyAlignment="1">
      <alignment horizontal="center" vertical="center" wrapText="1"/>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3"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4" fillId="0" borderId="4" xfId="0" applyFont="1" applyBorder="1" applyAlignment="1">
      <alignment horizontal="left" vertical="center"/>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4" fillId="3" borderId="2" xfId="0" applyFont="1" applyFill="1" applyBorder="1" applyAlignment="1">
      <alignment horizontal="center" vertical="center"/>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5" fillId="3" borderId="2" xfId="0" applyFont="1" applyFill="1" applyBorder="1" applyAlignment="1">
      <alignment horizontal="left" vertical="center" wrapText="1"/>
    </xf>
    <xf numFmtId="0" fontId="23" fillId="0" borderId="5" xfId="0" applyFont="1" applyBorder="1" applyAlignment="1">
      <alignment vertical="center" wrapText="1"/>
    </xf>
    <xf numFmtId="0" fontId="23" fillId="0" borderId="4" xfId="0" applyFont="1" applyBorder="1" applyAlignment="1">
      <alignment vertical="center" wrapText="1"/>
    </xf>
    <xf numFmtId="0" fontId="23" fillId="0" borderId="3" xfId="0" applyFont="1" applyBorder="1" applyAlignment="1">
      <alignment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vertical="center" wrapText="1"/>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Alignment="1" applyProtection="1">
      <alignment horizontal="center"/>
    </xf>
    <xf numFmtId="0" fontId="2" fillId="4" borderId="0" xfId="0" applyFont="1" applyFill="1" applyProtection="1"/>
    <xf numFmtId="0" fontId="2" fillId="0" borderId="0" xfId="0" applyFont="1" applyFill="1" applyAlignment="1" applyProtection="1">
      <alignment horizontal="center" vertical="center" wrapText="1"/>
    </xf>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2" fillId="0" borderId="0" xfId="0" applyFont="1" applyFill="1" applyBorder="1" applyAlignment="1" applyProtection="1">
      <alignment horizontal="lef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pplyProtection="1">
      <alignment horizontal="center" vertical="center"/>
    </xf>
    <xf numFmtId="0" fontId="24" fillId="4" borderId="4" xfId="0" applyFont="1" applyFill="1" applyBorder="1" applyAlignment="1" applyProtection="1">
      <alignment horizontal="left" vertical="center"/>
    </xf>
    <xf numFmtId="0" fontId="24" fillId="4" borderId="3"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13" fillId="4" borderId="60" xfId="0" applyFont="1" applyFill="1" applyBorder="1" applyAlignment="1" applyProtection="1">
      <alignment horizontal="center"/>
    </xf>
    <xf numFmtId="0" fontId="14" fillId="8" borderId="42" xfId="0" applyFont="1" applyFill="1" applyBorder="1" applyAlignment="1" applyProtection="1">
      <alignment horizontal="center" vertical="center" wrapText="1"/>
    </xf>
    <xf numFmtId="0" fontId="14" fillId="8" borderId="47" xfId="0" applyFont="1" applyFill="1" applyBorder="1" applyAlignment="1" applyProtection="1">
      <alignment horizontal="center" vertical="center" wrapText="1"/>
    </xf>
    <xf numFmtId="9" fontId="14" fillId="8" borderId="47" xfId="0" applyNumberFormat="1" applyFont="1" applyFill="1" applyBorder="1" applyAlignment="1" applyProtection="1">
      <alignment horizontal="center" vertical="center" wrapText="1"/>
    </xf>
    <xf numFmtId="166" fontId="14" fillId="8" borderId="47" xfId="0" applyNumberFormat="1" applyFont="1" applyFill="1" applyBorder="1" applyAlignment="1" applyProtection="1">
      <alignment horizontal="center" vertical="center" wrapText="1"/>
    </xf>
    <xf numFmtId="0" fontId="14" fillId="9" borderId="47" xfId="0" applyFont="1" applyFill="1" applyBorder="1" applyAlignment="1" applyProtection="1">
      <alignment horizontal="center" vertical="center" wrapText="1"/>
    </xf>
    <xf numFmtId="0" fontId="14" fillId="9" borderId="41" xfId="0" applyFont="1" applyFill="1" applyBorder="1" applyAlignment="1" applyProtection="1">
      <alignment horizontal="center" vertical="center" wrapText="1"/>
    </xf>
    <xf numFmtId="0" fontId="14" fillId="9" borderId="18" xfId="0" applyFont="1" applyFill="1" applyBorder="1" applyAlignment="1" applyProtection="1">
      <alignment horizontal="center" vertical="center" wrapText="1"/>
    </xf>
    <xf numFmtId="10" fontId="32" fillId="0" borderId="2" xfId="5" applyNumberFormat="1" applyFont="1" applyFill="1" applyBorder="1" applyAlignment="1" applyProtection="1">
      <alignment horizontal="center" vertical="center" wrapText="1"/>
    </xf>
    <xf numFmtId="10" fontId="32" fillId="0" borderId="21" xfId="5" applyNumberFormat="1" applyFont="1" applyFill="1" applyBorder="1" applyAlignment="1" applyProtection="1">
      <alignment horizontal="left" vertical="center" wrapText="1"/>
    </xf>
    <xf numFmtId="168" fontId="16" fillId="0" borderId="0" xfId="0" applyNumberFormat="1" applyFont="1" applyFill="1" applyBorder="1" applyAlignment="1" applyProtection="1">
      <alignment horizontal="left" vertical="center" wrapText="1"/>
    </xf>
    <xf numFmtId="1" fontId="16" fillId="0" borderId="0"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31" fillId="0" borderId="2" xfId="0" applyFont="1" applyFill="1" applyBorder="1" applyAlignment="1" applyProtection="1">
      <alignment horizontal="left" vertical="center" wrapText="1"/>
    </xf>
    <xf numFmtId="10" fontId="32" fillId="10" borderId="2" xfId="5" applyNumberFormat="1" applyFont="1" applyFill="1" applyBorder="1" applyAlignment="1" applyProtection="1">
      <alignment horizontal="center" vertical="center" wrapText="1"/>
    </xf>
    <xf numFmtId="10" fontId="32" fillId="0" borderId="23" xfId="5" applyNumberFormat="1" applyFont="1" applyFill="1" applyBorder="1" applyAlignment="1" applyProtection="1">
      <alignment horizontal="center" vertical="center" wrapText="1"/>
    </xf>
    <xf numFmtId="10" fontId="32" fillId="0" borderId="61" xfId="5" applyNumberFormat="1" applyFont="1" applyFill="1" applyBorder="1" applyAlignment="1" applyProtection="1">
      <alignment horizontal="center" vertical="center" wrapText="1"/>
    </xf>
    <xf numFmtId="10" fontId="32" fillId="0" borderId="24" xfId="5" applyNumberFormat="1" applyFont="1" applyFill="1" applyBorder="1" applyAlignment="1" applyProtection="1">
      <alignment horizontal="left" vertical="center" wrapText="1"/>
    </xf>
    <xf numFmtId="0" fontId="16" fillId="4" borderId="0" xfId="0" applyFont="1" applyFill="1" applyAlignment="1" applyProtection="1">
      <alignment horizontal="center" vertical="center" wrapText="1"/>
    </xf>
    <xf numFmtId="0" fontId="16" fillId="4" borderId="0" xfId="0" applyFont="1" applyFill="1" applyAlignment="1" applyProtection="1">
      <alignment vertical="center" wrapText="1"/>
    </xf>
    <xf numFmtId="9" fontId="17" fillId="10" borderId="53" xfId="0" applyNumberFormat="1" applyFont="1" applyFill="1" applyBorder="1" applyAlignment="1" applyProtection="1">
      <alignment horizontal="center" vertical="center" wrapText="1"/>
    </xf>
    <xf numFmtId="167" fontId="16" fillId="4" borderId="0" xfId="0" applyNumberFormat="1" applyFont="1" applyFill="1" applyAlignment="1" applyProtection="1">
      <alignment horizontal="center" vertical="center" wrapText="1"/>
    </xf>
    <xf numFmtId="0" fontId="16" fillId="4" borderId="0" xfId="0" applyFont="1" applyFill="1" applyAlignment="1" applyProtection="1">
      <alignment horizontal="justify" vertical="center" wrapText="1"/>
    </xf>
    <xf numFmtId="9" fontId="20" fillId="11" borderId="53" xfId="0" applyNumberFormat="1" applyFont="1" applyFill="1" applyBorder="1" applyAlignment="1" applyProtection="1">
      <alignment horizontal="center" vertical="center" wrapText="1"/>
    </xf>
    <xf numFmtId="168" fontId="19" fillId="0" borderId="0" xfId="0" applyNumberFormat="1" applyFont="1" applyFill="1" applyBorder="1" applyAlignment="1" applyProtection="1">
      <alignment horizontal="left" vertical="center" wrapText="1"/>
    </xf>
    <xf numFmtId="169" fontId="19" fillId="4" borderId="0" xfId="6" applyNumberFormat="1" applyFont="1" applyFill="1" applyAlignment="1" applyProtection="1">
      <alignment horizontal="center" vertical="center" wrapText="1"/>
    </xf>
    <xf numFmtId="41" fontId="19" fillId="0" borderId="0" xfId="6" applyFont="1" applyFill="1" applyBorder="1" applyAlignment="1" applyProtection="1">
      <alignment horizontal="center" vertical="center" wrapText="1"/>
    </xf>
    <xf numFmtId="169" fontId="19" fillId="0" borderId="0" xfId="6" applyNumberFormat="1" applyFont="1" applyFill="1" applyAlignment="1" applyProtection="1">
      <alignment horizontal="center" vertical="center" wrapText="1"/>
    </xf>
    <xf numFmtId="0" fontId="16" fillId="4" borderId="0" xfId="0" applyFont="1" applyFill="1" applyBorder="1" applyAlignment="1" applyProtection="1">
      <alignment horizontal="center" vertical="center" wrapText="1"/>
    </xf>
    <xf numFmtId="169" fontId="20" fillId="4" borderId="0" xfId="5" applyNumberFormat="1" applyFont="1" applyFill="1" applyAlignment="1" applyProtection="1">
      <alignment horizontal="center" vertical="center" wrapText="1"/>
    </xf>
    <xf numFmtId="0" fontId="19" fillId="4" borderId="0" xfId="0" applyFont="1" applyFill="1" applyAlignment="1" applyProtection="1">
      <alignment horizontal="center" vertical="center" wrapText="1"/>
    </xf>
    <xf numFmtId="0" fontId="19" fillId="4" borderId="0" xfId="0" applyFont="1" applyFill="1" applyAlignment="1" applyProtection="1">
      <alignment vertical="center" wrapText="1"/>
    </xf>
    <xf numFmtId="169" fontId="19" fillId="0" borderId="0" xfId="5" applyNumberFormat="1" applyFont="1" applyFill="1" applyAlignment="1" applyProtection="1">
      <alignment horizontal="center" vertical="center" wrapText="1"/>
    </xf>
    <xf numFmtId="1" fontId="17" fillId="4" borderId="0" xfId="0" applyNumberFormat="1" applyFont="1" applyFill="1" applyBorder="1" applyAlignment="1" applyProtection="1">
      <alignment horizontal="center" vertical="center" wrapText="1"/>
    </xf>
    <xf numFmtId="10" fontId="2" fillId="4" borderId="0" xfId="0" applyNumberFormat="1" applyFont="1" applyFill="1" applyAlignment="1" applyProtection="1">
      <alignment horizontal="center" vertical="center" wrapText="1"/>
    </xf>
    <xf numFmtId="10" fontId="2" fillId="0" borderId="0" xfId="0" applyNumberFormat="1" applyFont="1" applyFill="1" applyAlignment="1" applyProtection="1">
      <alignment horizontal="center" vertical="center" wrapText="1"/>
    </xf>
    <xf numFmtId="170" fontId="2" fillId="4" borderId="0" xfId="0" applyNumberFormat="1" applyFont="1" applyFill="1" applyAlignment="1" applyProtection="1">
      <alignment horizontal="center" vertical="center" wrapText="1"/>
    </xf>
    <xf numFmtId="170" fontId="2" fillId="0"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xf numFmtId="2" fontId="2" fillId="0" borderId="0" xfId="0" applyNumberFormat="1" applyFont="1" applyFill="1" applyAlignment="1" applyProtection="1">
      <alignment horizontal="center" vertical="center" wrapText="1"/>
    </xf>
    <xf numFmtId="0" fontId="14" fillId="9" borderId="49" xfId="0" applyFont="1" applyFill="1" applyBorder="1" applyAlignment="1" applyProtection="1">
      <alignment horizontal="center" vertical="center" wrapText="1"/>
    </xf>
    <xf numFmtId="10" fontId="32" fillId="12" borderId="3" xfId="5" applyNumberFormat="1" applyFont="1" applyFill="1" applyBorder="1" applyAlignment="1" applyProtection="1">
      <alignment horizontal="center" vertical="center" wrapText="1"/>
    </xf>
    <xf numFmtId="10" fontId="32" fillId="12" borderId="50" xfId="5" applyNumberFormat="1" applyFont="1" applyFill="1" applyBorder="1" applyAlignment="1" applyProtection="1">
      <alignment horizontal="center" vertical="center" wrapText="1"/>
    </xf>
    <xf numFmtId="9" fontId="33" fillId="13" borderId="21" xfId="0" applyNumberFormat="1" applyFont="1" applyFill="1" applyBorder="1" applyAlignment="1" applyProtection="1">
      <alignment horizontal="center" vertical="center" wrapText="1"/>
    </xf>
    <xf numFmtId="9" fontId="33" fillId="13" borderId="62" xfId="0" applyNumberFormat="1" applyFont="1" applyFill="1" applyBorder="1" applyAlignment="1" applyProtection="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37">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21</xdr:row>
      <xdr:rowOff>42334</xdr:rowOff>
    </xdr:from>
    <xdr:to>
      <xdr:col>5</xdr:col>
      <xdr:colOff>1492872</xdr:colOff>
      <xdr:row>29</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462642</xdr:colOff>
      <xdr:row>6</xdr:row>
      <xdr:rowOff>108858</xdr:rowOff>
    </xdr:from>
    <xdr:to>
      <xdr:col>36</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19</xdr:row>
      <xdr:rowOff>2</xdr:rowOff>
    </xdr:from>
    <xdr:to>
      <xdr:col>6</xdr:col>
      <xdr:colOff>402789</xdr:colOff>
      <xdr:row>26</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30</xdr:row>
      <xdr:rowOff>10574</xdr:rowOff>
    </xdr:from>
    <xdr:to>
      <xdr:col>5</xdr:col>
      <xdr:colOff>718777</xdr:colOff>
      <xdr:row>41</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31</xdr:row>
      <xdr:rowOff>95250</xdr:rowOff>
    </xdr:from>
    <xdr:to>
      <xdr:col>3</xdr:col>
      <xdr:colOff>1651623</xdr:colOff>
      <xdr:row>40</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jpalacio@supersociedades.gov.co" TargetMode="External"/><Relationship Id="rId13" Type="http://schemas.openxmlformats.org/officeDocument/2006/relationships/drawing" Target="../drawings/drawing7.xml"/><Relationship Id="rId3" Type="http://schemas.openxmlformats.org/officeDocument/2006/relationships/hyperlink" Target="mailto:amortigo@supersociedades.gov.co" TargetMode="External"/><Relationship Id="rId7" Type="http://schemas.openxmlformats.org/officeDocument/2006/relationships/hyperlink" Target="mailto:jmanrique@supersociedades.gov.co" TargetMode="External"/><Relationship Id="rId12" Type="http://schemas.openxmlformats.org/officeDocument/2006/relationships/printerSettings" Target="../printerSettings/printerSettings7.bin"/><Relationship Id="rId2" Type="http://schemas.openxmlformats.org/officeDocument/2006/relationships/hyperlink" Target="mailto:larodriguez@supersociedades.gov.co" TargetMode="External"/><Relationship Id="rId1" Type="http://schemas.openxmlformats.org/officeDocument/2006/relationships/hyperlink" Target="mailto:nimartinez@supersociedades.gov.co" TargetMode="External"/><Relationship Id="rId6" Type="http://schemas.openxmlformats.org/officeDocument/2006/relationships/hyperlink" Target="mailto:carlosas@supersociedades.gov.co" TargetMode="External"/><Relationship Id="rId11" Type="http://schemas.openxmlformats.org/officeDocument/2006/relationships/hyperlink" Target="mailto:lfrivera@supersociedades.gov.co" TargetMode="External"/><Relationship Id="rId5" Type="http://schemas.openxmlformats.org/officeDocument/2006/relationships/hyperlink" Target="mailto:horaciodc@supersociedades.gov.co" TargetMode="External"/><Relationship Id="rId15" Type="http://schemas.openxmlformats.org/officeDocument/2006/relationships/comments" Target="../comments6.xml"/><Relationship Id="rId10" Type="http://schemas.openxmlformats.org/officeDocument/2006/relationships/hyperlink" Target="mailto:Marthaa@supersociedades.gov.co" TargetMode="External"/><Relationship Id="rId4" Type="http://schemas.openxmlformats.org/officeDocument/2006/relationships/hyperlink" Target="mailto:migueljj@supersociedades.gov.co" TargetMode="External"/><Relationship Id="rId9" Type="http://schemas.openxmlformats.org/officeDocument/2006/relationships/hyperlink" Target="mailto:santiagol@supersociedades.gov.co" TargetMode="External"/><Relationship Id="rId1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Normal="100" workbookViewId="0">
      <selection activeCell="E23" sqref="E23"/>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72"/>
      <c r="B2" s="156"/>
      <c r="C2" s="157"/>
      <c r="D2" s="158" t="s">
        <v>0</v>
      </c>
      <c r="E2" s="159"/>
      <c r="F2" s="159"/>
      <c r="G2" s="159"/>
      <c r="H2" s="159"/>
      <c r="I2" s="159"/>
      <c r="J2" s="160"/>
      <c r="K2" s="146" t="s">
        <v>1</v>
      </c>
      <c r="L2" s="147"/>
      <c r="M2" s="72"/>
      <c r="N2" s="72"/>
      <c r="O2" s="72"/>
      <c r="P2" s="72"/>
      <c r="Q2" s="72"/>
      <c r="R2" s="72"/>
      <c r="S2" s="13"/>
    </row>
    <row r="3" spans="1:19" s="11" customFormat="1" ht="23.25" customHeight="1" x14ac:dyDescent="0.2">
      <c r="A3" s="72"/>
      <c r="B3" s="152"/>
      <c r="C3" s="153"/>
      <c r="D3" s="161" t="s">
        <v>2</v>
      </c>
      <c r="E3" s="162"/>
      <c r="F3" s="162"/>
      <c r="G3" s="162"/>
      <c r="H3" s="162"/>
      <c r="I3" s="162"/>
      <c r="J3" s="163"/>
      <c r="K3" s="148" t="s">
        <v>3</v>
      </c>
      <c r="L3" s="149"/>
      <c r="M3" s="72"/>
      <c r="N3" s="72"/>
      <c r="O3" s="72"/>
      <c r="P3" s="72"/>
      <c r="Q3" s="72"/>
      <c r="R3" s="72"/>
      <c r="S3" s="13"/>
    </row>
    <row r="4" spans="1:19" s="11" customFormat="1" ht="24" customHeight="1" x14ac:dyDescent="0.2">
      <c r="A4" s="72"/>
      <c r="B4" s="152"/>
      <c r="C4" s="153"/>
      <c r="D4" s="161" t="s">
        <v>4</v>
      </c>
      <c r="E4" s="162"/>
      <c r="F4" s="162"/>
      <c r="G4" s="162"/>
      <c r="H4" s="162"/>
      <c r="I4" s="162"/>
      <c r="J4" s="163"/>
      <c r="K4" s="148" t="s">
        <v>5</v>
      </c>
      <c r="L4" s="149"/>
      <c r="M4" s="72"/>
      <c r="N4" s="72"/>
      <c r="O4" s="72"/>
      <c r="P4" s="72"/>
      <c r="Q4" s="72"/>
      <c r="R4" s="72"/>
      <c r="S4" s="13"/>
    </row>
    <row r="5" spans="1:19" s="11" customFormat="1" ht="22.5" customHeight="1" thickBot="1" x14ac:dyDescent="0.25">
      <c r="A5" s="72"/>
      <c r="B5" s="154"/>
      <c r="C5" s="155"/>
      <c r="D5" s="164" t="s">
        <v>6</v>
      </c>
      <c r="E5" s="165"/>
      <c r="F5" s="165"/>
      <c r="G5" s="165"/>
      <c r="H5" s="165"/>
      <c r="I5" s="165"/>
      <c r="J5" s="166"/>
      <c r="K5" s="150" t="s">
        <v>7</v>
      </c>
      <c r="L5" s="151"/>
      <c r="M5" s="72"/>
      <c r="N5" s="72"/>
      <c r="O5" s="72"/>
      <c r="P5" s="72"/>
      <c r="Q5" s="72"/>
      <c r="R5" s="72"/>
      <c r="S5" s="13"/>
    </row>
    <row r="6" spans="1:19" ht="5.25" customHeight="1" x14ac:dyDescent="0.2">
      <c r="C6" s="26"/>
      <c r="D6" s="26"/>
      <c r="E6" s="26"/>
      <c r="F6" s="26"/>
      <c r="G6" s="26"/>
      <c r="H6" s="26"/>
      <c r="I6" s="26"/>
    </row>
    <row r="7" spans="1:19" ht="48" customHeight="1" x14ac:dyDescent="0.2">
      <c r="C7" s="145" t="s">
        <v>8</v>
      </c>
      <c r="D7" s="145"/>
      <c r="E7" s="167" t="s">
        <v>158</v>
      </c>
      <c r="F7" s="167"/>
      <c r="G7" s="167"/>
      <c r="H7" s="167"/>
      <c r="I7" s="167"/>
      <c r="J7" s="167"/>
      <c r="K7" s="167"/>
      <c r="L7" s="167"/>
      <c r="M7" s="82"/>
      <c r="N7" s="82"/>
      <c r="O7" s="82"/>
      <c r="P7" s="82"/>
      <c r="Q7" s="82"/>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8"/>
      <c r="C10" s="29"/>
      <c r="D10" s="29"/>
      <c r="E10" s="29"/>
      <c r="F10" s="29"/>
      <c r="G10" s="29"/>
      <c r="H10" s="29"/>
      <c r="I10" s="29"/>
      <c r="J10" s="29"/>
      <c r="K10" s="29"/>
      <c r="L10" s="30"/>
    </row>
    <row r="11" spans="1:19" ht="39.950000000000003" customHeight="1" thickBot="1" x14ac:dyDescent="0.25">
      <c r="B11" s="31"/>
      <c r="C11" s="15" t="s">
        <v>9</v>
      </c>
      <c r="D11" s="32"/>
      <c r="E11" s="15" t="s">
        <v>10</v>
      </c>
      <c r="F11" s="32"/>
      <c r="G11" s="15" t="s">
        <v>11</v>
      </c>
      <c r="H11" s="32"/>
      <c r="I11" s="15" t="s">
        <v>12</v>
      </c>
      <c r="J11" s="32"/>
      <c r="K11" s="15" t="s">
        <v>13</v>
      </c>
      <c r="L11" s="33"/>
    </row>
    <row r="12" spans="1:19" ht="15" customHeight="1" thickBot="1" x14ac:dyDescent="0.25">
      <c r="B12" s="31"/>
      <c r="C12" s="32"/>
      <c r="D12" s="32"/>
      <c r="E12" s="32"/>
      <c r="F12" s="32"/>
      <c r="G12" s="32"/>
      <c r="H12" s="32"/>
      <c r="I12" s="32"/>
      <c r="J12" s="32"/>
      <c r="K12" s="32"/>
      <c r="L12" s="33"/>
    </row>
    <row r="13" spans="1:19" ht="39.950000000000003" customHeight="1" thickBot="1" x14ac:dyDescent="0.25">
      <c r="B13" s="31"/>
      <c r="C13" s="15" t="s">
        <v>14</v>
      </c>
      <c r="D13" s="32"/>
      <c r="E13" s="15" t="s">
        <v>15</v>
      </c>
      <c r="F13" s="32"/>
      <c r="G13" s="15" t="s">
        <v>16</v>
      </c>
      <c r="H13" s="32"/>
      <c r="I13" s="15" t="s">
        <v>17</v>
      </c>
      <c r="J13" s="32"/>
      <c r="K13" s="15" t="s">
        <v>18</v>
      </c>
      <c r="L13" s="33"/>
    </row>
    <row r="14" spans="1:19" ht="15" customHeight="1" thickBot="1" x14ac:dyDescent="0.25">
      <c r="B14" s="31"/>
      <c r="C14" s="32"/>
      <c r="D14" s="32"/>
      <c r="E14" s="32"/>
      <c r="F14" s="32"/>
      <c r="G14" s="32"/>
      <c r="H14" s="32"/>
      <c r="I14" s="32"/>
      <c r="J14" s="32"/>
      <c r="K14" s="32"/>
      <c r="L14" s="33"/>
    </row>
    <row r="15" spans="1:19" ht="37.5" customHeight="1" thickBot="1" x14ac:dyDescent="0.25">
      <c r="B15" s="31"/>
      <c r="C15" s="32"/>
      <c r="D15" s="32"/>
      <c r="E15" s="32"/>
      <c r="F15" s="32"/>
      <c r="G15" s="15" t="s">
        <v>19</v>
      </c>
      <c r="H15" s="32"/>
      <c r="I15" s="32"/>
      <c r="J15" s="32"/>
      <c r="K15" s="32"/>
      <c r="L15" s="33"/>
    </row>
    <row r="16" spans="1:19" ht="12.75" thickBot="1" x14ac:dyDescent="0.25">
      <c r="B16" s="34"/>
      <c r="C16" s="35"/>
      <c r="D16" s="35"/>
      <c r="E16" s="35"/>
      <c r="F16" s="35"/>
      <c r="G16" s="35"/>
      <c r="H16" s="35"/>
      <c r="I16" s="35"/>
      <c r="J16" s="35"/>
      <c r="K16" s="35"/>
      <c r="L16" s="36"/>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abSelected="1" topLeftCell="A19" zoomScaleNormal="100" workbookViewId="0">
      <selection activeCell="D19" sqref="D19:P19"/>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26.8554687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32"/>
      <c r="C2" s="233"/>
      <c r="D2" s="254" t="s">
        <v>0</v>
      </c>
      <c r="E2" s="255"/>
      <c r="F2" s="255"/>
      <c r="G2" s="255"/>
      <c r="H2" s="255"/>
      <c r="I2" s="255"/>
      <c r="J2" s="256"/>
      <c r="K2" s="60"/>
      <c r="L2" s="58"/>
      <c r="M2" s="248" t="str">
        <f>Proyecto!K2</f>
        <v>Código: GC-F-015</v>
      </c>
      <c r="N2" s="248"/>
      <c r="O2" s="248"/>
      <c r="P2" s="249"/>
      <c r="Q2" s="72"/>
      <c r="R2" s="9"/>
      <c r="S2" s="9"/>
      <c r="T2" s="9"/>
      <c r="U2" s="12"/>
      <c r="V2" s="72"/>
      <c r="W2" s="72"/>
      <c r="X2" s="72"/>
      <c r="Y2" s="72"/>
      <c r="Z2" s="72"/>
      <c r="AA2" s="72"/>
      <c r="AB2" s="72"/>
      <c r="AC2" s="72"/>
      <c r="AD2" s="72"/>
      <c r="AE2" s="13"/>
    </row>
    <row r="3" spans="2:31" s="10" customFormat="1" ht="23.25" customHeight="1" x14ac:dyDescent="0.2">
      <c r="B3" s="234"/>
      <c r="C3" s="222"/>
      <c r="D3" s="257" t="s">
        <v>2</v>
      </c>
      <c r="E3" s="258"/>
      <c r="F3" s="258"/>
      <c r="G3" s="258"/>
      <c r="H3" s="258"/>
      <c r="I3" s="258"/>
      <c r="J3" s="259"/>
      <c r="K3" s="77"/>
      <c r="L3" s="78"/>
      <c r="M3" s="250" t="str">
        <f>Proyecto!K3</f>
        <v>Fecha: 17 de septiembre de 2014</v>
      </c>
      <c r="N3" s="250"/>
      <c r="O3" s="250"/>
      <c r="P3" s="251"/>
      <c r="Q3" s="72"/>
      <c r="R3" s="9"/>
      <c r="S3" s="9"/>
      <c r="T3" s="9"/>
      <c r="U3" s="12"/>
      <c r="V3" s="72"/>
      <c r="W3" s="72"/>
      <c r="X3" s="72"/>
      <c r="Y3" s="72"/>
      <c r="Z3" s="72"/>
      <c r="AA3" s="72"/>
      <c r="AB3" s="72"/>
      <c r="AC3" s="72"/>
      <c r="AD3" s="72"/>
      <c r="AE3" s="13"/>
    </row>
    <row r="4" spans="2:31" s="10" customFormat="1" ht="24" customHeight="1" x14ac:dyDescent="0.2">
      <c r="B4" s="234"/>
      <c r="C4" s="222"/>
      <c r="D4" s="257" t="s">
        <v>4</v>
      </c>
      <c r="E4" s="258"/>
      <c r="F4" s="258"/>
      <c r="G4" s="258"/>
      <c r="H4" s="258"/>
      <c r="I4" s="258"/>
      <c r="J4" s="259"/>
      <c r="K4" s="77"/>
      <c r="L4" s="78"/>
      <c r="M4" s="250" t="str">
        <f>Proyecto!K4</f>
        <v>Versión 001</v>
      </c>
      <c r="N4" s="250"/>
      <c r="O4" s="250"/>
      <c r="P4" s="251"/>
      <c r="Q4" s="72"/>
      <c r="R4" s="9"/>
      <c r="S4" s="72"/>
      <c r="T4" s="72"/>
      <c r="U4" s="12"/>
      <c r="V4" s="72"/>
      <c r="W4" s="72"/>
      <c r="X4" s="72"/>
      <c r="Y4" s="72"/>
      <c r="Z4" s="72"/>
      <c r="AA4" s="72"/>
      <c r="AB4" s="72"/>
      <c r="AC4" s="72"/>
      <c r="AD4" s="72"/>
      <c r="AE4" s="13"/>
    </row>
    <row r="5" spans="2:31" s="10" customFormat="1" ht="22.5" customHeight="1" thickBot="1" x14ac:dyDescent="0.25">
      <c r="B5" s="235"/>
      <c r="C5" s="236"/>
      <c r="D5" s="260" t="s">
        <v>6</v>
      </c>
      <c r="E5" s="261"/>
      <c r="F5" s="261"/>
      <c r="G5" s="261"/>
      <c r="H5" s="261"/>
      <c r="I5" s="261"/>
      <c r="J5" s="262"/>
      <c r="K5" s="61"/>
      <c r="L5" s="59"/>
      <c r="M5" s="252" t="s">
        <v>95</v>
      </c>
      <c r="N5" s="252"/>
      <c r="O5" s="252"/>
      <c r="P5" s="253"/>
      <c r="Q5" s="72"/>
      <c r="R5" s="9"/>
      <c r="S5" s="72"/>
      <c r="T5" s="72"/>
      <c r="U5" s="9"/>
      <c r="V5" s="72"/>
      <c r="W5" s="72"/>
      <c r="X5" s="72"/>
      <c r="Y5" s="72"/>
      <c r="Z5" s="72"/>
      <c r="AA5" s="72"/>
      <c r="AB5" s="72"/>
      <c r="AC5" s="72"/>
      <c r="AD5" s="72"/>
      <c r="AE5" s="13"/>
    </row>
    <row r="6" spans="2:31" ht="5.25" customHeight="1" x14ac:dyDescent="0.2">
      <c r="B6" s="26"/>
      <c r="C6" s="26"/>
      <c r="D6" s="26"/>
      <c r="E6" s="26"/>
      <c r="F6" s="26"/>
      <c r="G6" s="26"/>
      <c r="H6" s="26"/>
      <c r="I6" s="26"/>
      <c r="J6" s="26"/>
      <c r="K6" s="26"/>
      <c r="L6" s="26"/>
      <c r="M6" s="26"/>
      <c r="N6" s="26"/>
      <c r="O6" s="26"/>
      <c r="P6" s="26"/>
    </row>
    <row r="7" spans="2:31" ht="29.25" customHeight="1" x14ac:dyDescent="0.2">
      <c r="B7" s="145" t="s">
        <v>8</v>
      </c>
      <c r="C7" s="145"/>
      <c r="D7" s="194" t="str">
        <f>Proyecto!$E$7</f>
        <v>Secretaría Administrativa Digital Supersociedades</v>
      </c>
      <c r="E7" s="194"/>
      <c r="F7" s="194"/>
      <c r="G7" s="194"/>
      <c r="H7" s="194"/>
      <c r="I7" s="194"/>
      <c r="J7" s="194"/>
      <c r="K7" s="194"/>
      <c r="L7" s="194"/>
      <c r="M7" s="194"/>
      <c r="N7" s="194"/>
      <c r="O7" s="194"/>
      <c r="P7" s="194"/>
      <c r="AE7" s="1"/>
    </row>
    <row r="8" spans="2:31" ht="6.75" customHeight="1" x14ac:dyDescent="0.2">
      <c r="B8" s="6"/>
      <c r="C8" s="6"/>
      <c r="D8" s="113"/>
      <c r="E8" s="113"/>
      <c r="F8" s="113"/>
      <c r="G8" s="113"/>
      <c r="H8" s="113"/>
      <c r="I8" s="113"/>
      <c r="J8" s="113"/>
      <c r="K8" s="113"/>
      <c r="L8" s="113"/>
      <c r="M8" s="113"/>
      <c r="N8" s="113"/>
      <c r="O8" s="113"/>
      <c r="P8" s="113"/>
      <c r="AE8" s="1"/>
    </row>
    <row r="9" spans="2:31" ht="57.75" customHeight="1" x14ac:dyDescent="0.2">
      <c r="B9" s="263" t="s">
        <v>96</v>
      </c>
      <c r="C9" s="263"/>
      <c r="D9" s="177" t="s">
        <v>245</v>
      </c>
      <c r="E9" s="177"/>
      <c r="F9" s="177"/>
      <c r="G9" s="177"/>
      <c r="H9" s="177"/>
      <c r="I9" s="177"/>
      <c r="J9" s="177"/>
      <c r="K9" s="177"/>
      <c r="L9" s="177"/>
      <c r="M9" s="177"/>
      <c r="N9" s="177"/>
      <c r="O9" s="177"/>
      <c r="P9" s="177"/>
      <c r="AE9" s="1"/>
    </row>
    <row r="10" spans="2:31" ht="7.5" customHeight="1" x14ac:dyDescent="0.2">
      <c r="D10" s="88"/>
      <c r="E10" s="88"/>
      <c r="F10" s="88"/>
      <c r="G10" s="88"/>
      <c r="H10" s="88"/>
      <c r="I10" s="88"/>
      <c r="J10" s="88"/>
      <c r="K10" s="88"/>
      <c r="L10" s="88"/>
      <c r="M10" s="88"/>
      <c r="N10" s="88"/>
      <c r="O10" s="88"/>
      <c r="P10" s="88"/>
    </row>
    <row r="11" spans="2:31" ht="20.25" customHeight="1" x14ac:dyDescent="0.2">
      <c r="B11" s="145" t="s">
        <v>97</v>
      </c>
      <c r="C11" s="145"/>
      <c r="D11" s="177" t="s">
        <v>133</v>
      </c>
      <c r="E11" s="177"/>
      <c r="F11" s="177"/>
      <c r="G11" s="177"/>
      <c r="H11" s="177"/>
      <c r="I11" s="177"/>
      <c r="J11" s="177"/>
      <c r="K11" s="177"/>
      <c r="L11" s="177"/>
      <c r="M11" s="177"/>
      <c r="N11" s="177"/>
      <c r="O11" s="177"/>
      <c r="P11" s="177"/>
    </row>
    <row r="12" spans="2:31" ht="3" customHeight="1" x14ac:dyDescent="0.2">
      <c r="B12" s="6"/>
      <c r="C12" s="6"/>
      <c r="D12" s="114"/>
      <c r="E12" s="114"/>
      <c r="F12" s="114"/>
      <c r="G12" s="114"/>
      <c r="H12" s="114"/>
      <c r="I12" s="114"/>
      <c r="J12" s="114"/>
      <c r="K12" s="114"/>
      <c r="L12" s="114"/>
      <c r="M12" s="114"/>
      <c r="N12" s="114"/>
      <c r="O12" s="114"/>
      <c r="P12" s="114"/>
      <c r="AE12" s="1"/>
    </row>
    <row r="13" spans="2:31" ht="54.75" customHeight="1" x14ac:dyDescent="0.2">
      <c r="B13" s="145" t="s">
        <v>98</v>
      </c>
      <c r="C13" s="145"/>
      <c r="D13" s="177" t="s">
        <v>246</v>
      </c>
      <c r="E13" s="177"/>
      <c r="F13" s="177"/>
      <c r="G13" s="177"/>
      <c r="H13" s="177"/>
      <c r="I13" s="177"/>
      <c r="J13" s="177"/>
      <c r="K13" s="177"/>
      <c r="L13" s="177"/>
      <c r="M13" s="177"/>
      <c r="N13" s="177"/>
      <c r="O13" s="177"/>
      <c r="P13" s="177"/>
    </row>
    <row r="14" spans="2:31" ht="3" customHeight="1" x14ac:dyDescent="0.2">
      <c r="B14" s="6"/>
      <c r="C14" s="6"/>
      <c r="D14" s="114"/>
      <c r="E14" s="114"/>
      <c r="F14" s="114"/>
      <c r="G14" s="114"/>
      <c r="H14" s="114"/>
      <c r="I14" s="114"/>
      <c r="J14" s="114"/>
      <c r="K14" s="114"/>
      <c r="L14" s="114"/>
      <c r="M14" s="114"/>
      <c r="N14" s="114"/>
      <c r="O14" s="114"/>
      <c r="P14" s="114"/>
      <c r="AE14" s="1"/>
    </row>
    <row r="15" spans="2:31" ht="61.5" customHeight="1" x14ac:dyDescent="0.2">
      <c r="B15" s="145" t="s">
        <v>99</v>
      </c>
      <c r="C15" s="145"/>
      <c r="D15" s="177" t="s">
        <v>235</v>
      </c>
      <c r="E15" s="177"/>
      <c r="F15" s="177"/>
      <c r="G15" s="177"/>
      <c r="H15" s="177"/>
      <c r="I15" s="177"/>
      <c r="J15" s="177"/>
      <c r="K15" s="177"/>
      <c r="L15" s="177"/>
      <c r="M15" s="177"/>
      <c r="N15" s="177"/>
      <c r="O15" s="177"/>
      <c r="P15" s="177"/>
    </row>
    <row r="16" spans="2:31" ht="3" customHeight="1" x14ac:dyDescent="0.2">
      <c r="B16" s="6"/>
      <c r="C16" s="6"/>
      <c r="D16" s="113"/>
      <c r="E16" s="113"/>
      <c r="F16" s="113"/>
      <c r="G16" s="113"/>
      <c r="H16" s="113"/>
      <c r="I16" s="113"/>
      <c r="J16" s="113"/>
      <c r="K16" s="113"/>
      <c r="L16" s="113"/>
      <c r="M16" s="113"/>
      <c r="N16" s="113"/>
      <c r="O16" s="113"/>
      <c r="P16" s="113"/>
      <c r="AE16" s="1"/>
    </row>
    <row r="17" spans="2:31" ht="258.75" customHeight="1" x14ac:dyDescent="0.2">
      <c r="B17" s="145" t="s">
        <v>100</v>
      </c>
      <c r="C17" s="145"/>
      <c r="D17" s="177" t="s">
        <v>247</v>
      </c>
      <c r="E17" s="177"/>
      <c r="F17" s="177"/>
      <c r="G17" s="177"/>
      <c r="H17" s="177"/>
      <c r="I17" s="177"/>
      <c r="J17" s="177"/>
      <c r="K17" s="177"/>
      <c r="L17" s="177"/>
      <c r="M17" s="177"/>
      <c r="N17" s="177"/>
      <c r="O17" s="177"/>
      <c r="P17" s="177"/>
    </row>
    <row r="18" spans="2:31" ht="13.5" customHeight="1" x14ac:dyDescent="0.2">
      <c r="B18" s="6"/>
      <c r="C18" s="6"/>
      <c r="D18" s="113"/>
      <c r="E18" s="113"/>
      <c r="F18" s="113"/>
      <c r="G18" s="113"/>
      <c r="H18" s="113"/>
      <c r="I18" s="113"/>
      <c r="J18" s="113"/>
      <c r="K18" s="113"/>
      <c r="L18" s="113"/>
      <c r="M18" s="113"/>
      <c r="N18" s="113"/>
      <c r="O18" s="113"/>
      <c r="P18" s="113"/>
      <c r="AE18" s="1"/>
    </row>
    <row r="19" spans="2:31" ht="99.75" customHeight="1" x14ac:dyDescent="0.2">
      <c r="B19" s="145" t="s">
        <v>101</v>
      </c>
      <c r="C19" s="145"/>
      <c r="D19" s="177" t="s">
        <v>249</v>
      </c>
      <c r="E19" s="177"/>
      <c r="F19" s="177"/>
      <c r="G19" s="177"/>
      <c r="H19" s="177"/>
      <c r="I19" s="177"/>
      <c r="J19" s="177"/>
      <c r="K19" s="177"/>
      <c r="L19" s="177"/>
      <c r="M19" s="177"/>
      <c r="N19" s="177"/>
      <c r="O19" s="177"/>
      <c r="P19" s="177"/>
    </row>
    <row r="20" spans="2:31" ht="15.75" x14ac:dyDescent="0.2">
      <c r="D20" s="88"/>
      <c r="E20" s="88"/>
      <c r="F20" s="88"/>
      <c r="G20" s="88"/>
      <c r="H20" s="88"/>
      <c r="I20" s="88"/>
      <c r="J20" s="88"/>
      <c r="K20" s="88"/>
      <c r="L20" s="88"/>
      <c r="M20" s="88"/>
      <c r="N20" s="88"/>
      <c r="O20" s="88"/>
      <c r="P20" s="88"/>
    </row>
  </sheetData>
  <sheetProtection algorithmName="SHA-512" hashValue="vx6UrOiIvGU/zOloKFI2s+Pb4V7sLw6z62LfksQw3BCUxwNnydPKCwFXS6OEMFmCu7/Mb21UMyZVq1GRRHxYMA==" saltValue="gNIkRha+5WopCvy2cWxprA==" spinCount="100000" sheet="1" objects="1" scenarios="1"/>
  <mergeCells count="26">
    <mergeCell ref="D19:P19"/>
    <mergeCell ref="B9:C9"/>
    <mergeCell ref="D9:P9"/>
    <mergeCell ref="B11:C11"/>
    <mergeCell ref="B13:C13"/>
    <mergeCell ref="B15:C15"/>
    <mergeCell ref="B17:C17"/>
    <mergeCell ref="B19:C19"/>
    <mergeCell ref="D17:P17"/>
    <mergeCell ref="D11:P11"/>
    <mergeCell ref="D13:P13"/>
    <mergeCell ref="D15:P15"/>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19:U65491 G19:M65491 O10:P10 G10:M10 W13:AC13 G13:M13 O13:U13 O15:U15 W15:AC15 G15:M15 G17:M17 O17:U17 W17:AC17 W19:AC65491 W10:AC11 Q10:U11">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L31"/>
  <sheetViews>
    <sheetView showGridLines="0" topLeftCell="A7" zoomScale="70" zoomScaleNormal="70" workbookViewId="0">
      <pane xSplit="6" ySplit="3" topLeftCell="K13" activePane="bottomRight" state="frozen"/>
      <selection activeCell="A7" sqref="A7"/>
      <selection pane="topRight" activeCell="G7" sqref="G7"/>
      <selection pane="bottomLeft" activeCell="A10" sqref="A10"/>
      <selection pane="bottomRight" activeCell="M13" sqref="M12:M13"/>
    </sheetView>
  </sheetViews>
  <sheetFormatPr baseColWidth="10" defaultColWidth="11.42578125" defaultRowHeight="12.75" x14ac:dyDescent="0.2"/>
  <cols>
    <col min="1" max="1" width="3.7109375" style="283" customWidth="1"/>
    <col min="2" max="2" width="7.7109375" style="283" customWidth="1"/>
    <col min="3" max="3" width="55" style="284" customWidth="1"/>
    <col min="4" max="4" width="40.140625" style="285" customWidth="1"/>
    <col min="5" max="5" width="12.140625" style="284" customWidth="1"/>
    <col min="6" max="6" width="15.28515625" style="284" customWidth="1"/>
    <col min="7" max="7" width="26.140625" style="284" customWidth="1"/>
    <col min="8" max="8" width="38" style="284" customWidth="1"/>
    <col min="9" max="9" width="40" style="284" customWidth="1"/>
    <col min="10" max="10" width="16.28515625" style="284" customWidth="1"/>
    <col min="11" max="11" width="67.42578125" style="286" customWidth="1"/>
    <col min="12" max="12" width="34.140625" style="284" customWidth="1"/>
    <col min="13" max="13" width="22.85546875" style="284" customWidth="1"/>
    <col min="14" max="27" width="8.7109375" style="287" hidden="1" customWidth="1"/>
    <col min="28" max="33" width="8.7109375" style="288" hidden="1" customWidth="1"/>
    <col min="34" max="34" width="9.5703125" style="288" hidden="1" customWidth="1"/>
    <col min="35" max="35" width="11" style="288" hidden="1" customWidth="1"/>
    <col min="36" max="36" width="11.28515625" style="289" hidden="1" customWidth="1"/>
    <col min="37" max="37" width="40.28515625" style="288" customWidth="1"/>
    <col min="38" max="38" width="27.7109375" style="283" customWidth="1"/>
    <col min="39" max="39" width="37.140625" style="283" bestFit="1" customWidth="1"/>
    <col min="40" max="40" width="20.85546875" style="283" customWidth="1"/>
    <col min="41" max="255" width="9.140625" style="283" customWidth="1"/>
    <col min="256" max="16384" width="11.42578125" style="283"/>
  </cols>
  <sheetData>
    <row r="1" spans="2:38" ht="13.5" thickBot="1" x14ac:dyDescent="0.25"/>
    <row r="2" spans="2:38" ht="20.100000000000001" customHeight="1" x14ac:dyDescent="0.2">
      <c r="C2" s="290"/>
      <c r="D2" s="291" t="s">
        <v>0</v>
      </c>
      <c r="E2" s="292"/>
      <c r="F2" s="292"/>
      <c r="G2" s="292"/>
      <c r="H2" s="292"/>
      <c r="I2" s="292"/>
      <c r="J2" s="292"/>
      <c r="K2" s="293"/>
      <c r="L2" s="294" t="str">
        <f>Proyecto!K2</f>
        <v>Código: GC-F-015</v>
      </c>
      <c r="M2" s="295"/>
      <c r="N2" s="283"/>
      <c r="O2" s="283"/>
      <c r="P2" s="283"/>
      <c r="Q2" s="283"/>
      <c r="R2" s="283"/>
      <c r="S2" s="283"/>
      <c r="T2" s="283"/>
      <c r="U2" s="283"/>
      <c r="V2" s="283"/>
      <c r="W2" s="283"/>
      <c r="X2" s="283"/>
      <c r="Y2" s="283"/>
      <c r="Z2" s="283"/>
      <c r="AA2" s="283"/>
      <c r="AB2" s="296"/>
      <c r="AC2" s="296"/>
      <c r="AD2" s="296"/>
      <c r="AE2" s="296"/>
      <c r="AF2" s="296"/>
      <c r="AG2" s="296"/>
      <c r="AH2" s="296"/>
      <c r="AI2" s="296"/>
      <c r="AJ2" s="297"/>
      <c r="AK2" s="296"/>
    </row>
    <row r="3" spans="2:38" ht="20.100000000000001" customHeight="1" x14ac:dyDescent="0.2">
      <c r="C3" s="298"/>
      <c r="D3" s="299" t="s">
        <v>2</v>
      </c>
      <c r="E3" s="300"/>
      <c r="F3" s="300"/>
      <c r="G3" s="300"/>
      <c r="H3" s="300"/>
      <c r="I3" s="300"/>
      <c r="J3" s="300"/>
      <c r="K3" s="301"/>
      <c r="L3" s="302" t="str">
        <f>Proyecto!K3</f>
        <v>Fecha: 17 de septiembre de 2014</v>
      </c>
      <c r="M3" s="303"/>
      <c r="N3" s="283"/>
      <c r="O3" s="283"/>
      <c r="P3" s="283"/>
      <c r="Q3" s="283"/>
      <c r="R3" s="283"/>
      <c r="S3" s="283"/>
      <c r="T3" s="283"/>
      <c r="U3" s="283"/>
      <c r="V3" s="283"/>
      <c r="W3" s="283"/>
      <c r="X3" s="283"/>
      <c r="Y3" s="283"/>
      <c r="Z3" s="283"/>
      <c r="AA3" s="283"/>
      <c r="AB3" s="296"/>
      <c r="AC3" s="296"/>
      <c r="AD3" s="296"/>
      <c r="AE3" s="296"/>
      <c r="AF3" s="296"/>
      <c r="AG3" s="296"/>
      <c r="AH3" s="296"/>
      <c r="AI3" s="296"/>
      <c r="AJ3" s="297"/>
      <c r="AK3" s="296"/>
    </row>
    <row r="4" spans="2:38" ht="20.100000000000001" customHeight="1" x14ac:dyDescent="0.2">
      <c r="C4" s="298"/>
      <c r="D4" s="299" t="s">
        <v>4</v>
      </c>
      <c r="E4" s="300"/>
      <c r="F4" s="300"/>
      <c r="G4" s="300"/>
      <c r="H4" s="300"/>
      <c r="I4" s="300"/>
      <c r="J4" s="300"/>
      <c r="K4" s="301"/>
      <c r="L4" s="302" t="str">
        <f>Proyecto!K4</f>
        <v>Versión 001</v>
      </c>
      <c r="M4" s="303"/>
      <c r="N4" s="283"/>
      <c r="O4" s="283"/>
      <c r="P4" s="283"/>
      <c r="Q4" s="283"/>
      <c r="R4" s="283"/>
      <c r="S4" s="283"/>
      <c r="T4" s="283"/>
      <c r="U4" s="283"/>
      <c r="V4" s="283"/>
      <c r="W4" s="283"/>
      <c r="X4" s="283"/>
      <c r="Y4" s="283"/>
      <c r="Z4" s="283"/>
      <c r="AA4" s="283"/>
      <c r="AB4" s="296"/>
      <c r="AC4" s="296"/>
      <c r="AD4" s="296"/>
      <c r="AE4" s="296"/>
      <c r="AF4" s="296"/>
      <c r="AG4" s="296"/>
      <c r="AH4" s="296"/>
      <c r="AI4" s="296"/>
      <c r="AJ4" s="297"/>
      <c r="AK4" s="296"/>
    </row>
    <row r="5" spans="2:38" ht="20.100000000000001" customHeight="1" thickBot="1" x14ac:dyDescent="0.25">
      <c r="C5" s="304"/>
      <c r="D5" s="305" t="s">
        <v>6</v>
      </c>
      <c r="E5" s="306"/>
      <c r="F5" s="306"/>
      <c r="G5" s="306"/>
      <c r="H5" s="306"/>
      <c r="I5" s="306"/>
      <c r="J5" s="306"/>
      <c r="K5" s="307"/>
      <c r="L5" s="308" t="s">
        <v>102</v>
      </c>
      <c r="M5" s="309"/>
      <c r="N5" s="283"/>
      <c r="O5" s="283"/>
      <c r="P5" s="283"/>
      <c r="Q5" s="283"/>
      <c r="R5" s="283"/>
      <c r="S5" s="283"/>
      <c r="T5" s="283"/>
      <c r="U5" s="283"/>
      <c r="V5" s="283"/>
      <c r="W5" s="283"/>
      <c r="X5" s="283"/>
      <c r="Y5" s="283"/>
      <c r="Z5" s="283"/>
      <c r="AA5" s="283"/>
      <c r="AB5" s="296"/>
      <c r="AC5" s="296"/>
      <c r="AD5" s="296"/>
      <c r="AE5" s="296"/>
      <c r="AF5" s="296"/>
      <c r="AG5" s="296"/>
      <c r="AH5" s="296"/>
      <c r="AI5" s="296"/>
      <c r="AJ5" s="297"/>
      <c r="AK5" s="296"/>
    </row>
    <row r="6" spans="2:38" x14ac:dyDescent="0.2">
      <c r="C6" s="310"/>
      <c r="D6" s="311"/>
      <c r="E6" s="310"/>
      <c r="F6" s="310"/>
    </row>
    <row r="7" spans="2:38" ht="22.5" customHeight="1" x14ac:dyDescent="0.2">
      <c r="C7" s="312" t="s">
        <v>103</v>
      </c>
      <c r="D7" s="313" t="str">
        <f>Proyecto!$E$7</f>
        <v>Secretaría Administrativa Digital Supersociedades</v>
      </c>
      <c r="E7" s="313"/>
      <c r="F7" s="313"/>
      <c r="G7" s="313"/>
      <c r="H7" s="313"/>
      <c r="I7" s="313"/>
      <c r="J7" s="313"/>
      <c r="K7" s="313"/>
      <c r="L7" s="313"/>
      <c r="M7" s="314"/>
      <c r="N7" s="284"/>
      <c r="O7" s="284"/>
      <c r="P7" s="284"/>
      <c r="Q7" s="284"/>
      <c r="R7" s="284"/>
      <c r="S7" s="284"/>
      <c r="T7" s="284"/>
      <c r="U7" s="284"/>
      <c r="V7" s="284"/>
      <c r="W7" s="284"/>
      <c r="X7" s="284"/>
      <c r="Y7" s="284"/>
      <c r="Z7" s="284"/>
      <c r="AA7" s="284"/>
      <c r="AB7" s="284"/>
      <c r="AC7" s="284"/>
      <c r="AD7" s="284"/>
      <c r="AE7" s="284"/>
      <c r="AF7" s="284"/>
      <c r="AG7" s="284"/>
      <c r="AH7" s="284"/>
      <c r="AI7" s="284"/>
      <c r="AJ7" s="315"/>
      <c r="AK7" s="284"/>
    </row>
    <row r="8" spans="2:38" ht="13.5" thickBot="1" x14ac:dyDescent="0.25">
      <c r="N8" s="316" t="s">
        <v>254</v>
      </c>
      <c r="O8" s="316"/>
      <c r="P8" s="316" t="s">
        <v>255</v>
      </c>
      <c r="Q8" s="316"/>
      <c r="R8" s="316" t="s">
        <v>256</v>
      </c>
      <c r="S8" s="316"/>
      <c r="T8" s="316" t="s">
        <v>257</v>
      </c>
      <c r="U8" s="316"/>
      <c r="V8" s="316" t="s">
        <v>258</v>
      </c>
      <c r="W8" s="316"/>
      <c r="X8" s="316" t="s">
        <v>259</v>
      </c>
      <c r="Y8" s="316"/>
      <c r="Z8" s="316" t="s">
        <v>260</v>
      </c>
      <c r="AA8" s="316"/>
      <c r="AB8" s="316" t="s">
        <v>261</v>
      </c>
      <c r="AC8" s="316"/>
      <c r="AD8" s="316" t="s">
        <v>262</v>
      </c>
      <c r="AE8" s="316"/>
      <c r="AF8" s="316" t="s">
        <v>263</v>
      </c>
      <c r="AG8" s="316"/>
      <c r="AH8" s="316" t="s">
        <v>264</v>
      </c>
      <c r="AI8" s="316"/>
    </row>
    <row r="9" spans="2:38" ht="66.75" customHeight="1" thickBot="1" x14ac:dyDescent="0.25">
      <c r="B9" s="317" t="s">
        <v>104</v>
      </c>
      <c r="C9" s="318" t="s">
        <v>105</v>
      </c>
      <c r="D9" s="318" t="s">
        <v>106</v>
      </c>
      <c r="E9" s="318" t="s">
        <v>107</v>
      </c>
      <c r="F9" s="319" t="s">
        <v>108</v>
      </c>
      <c r="G9" s="318" t="s">
        <v>109</v>
      </c>
      <c r="H9" s="320" t="s">
        <v>110</v>
      </c>
      <c r="I9" s="320" t="s">
        <v>111</v>
      </c>
      <c r="J9" s="320" t="s">
        <v>112</v>
      </c>
      <c r="K9" s="319" t="s">
        <v>248</v>
      </c>
      <c r="L9" s="321" t="s">
        <v>113</v>
      </c>
      <c r="M9" s="322" t="s">
        <v>114</v>
      </c>
      <c r="N9" s="356" t="s">
        <v>265</v>
      </c>
      <c r="O9" s="323" t="s">
        <v>266</v>
      </c>
      <c r="P9" s="323" t="s">
        <v>265</v>
      </c>
      <c r="Q9" s="323" t="s">
        <v>266</v>
      </c>
      <c r="R9" s="323" t="s">
        <v>265</v>
      </c>
      <c r="S9" s="323" t="s">
        <v>266</v>
      </c>
      <c r="T9" s="323" t="s">
        <v>265</v>
      </c>
      <c r="U9" s="323" t="s">
        <v>266</v>
      </c>
      <c r="V9" s="323" t="s">
        <v>265</v>
      </c>
      <c r="W9" s="323" t="s">
        <v>266</v>
      </c>
      <c r="X9" s="323" t="s">
        <v>265</v>
      </c>
      <c r="Y9" s="323" t="s">
        <v>266</v>
      </c>
      <c r="Z9" s="323" t="s">
        <v>265</v>
      </c>
      <c r="AA9" s="323" t="s">
        <v>266</v>
      </c>
      <c r="AB9" s="323" t="s">
        <v>265</v>
      </c>
      <c r="AC9" s="323" t="s">
        <v>266</v>
      </c>
      <c r="AD9" s="323" t="s">
        <v>265</v>
      </c>
      <c r="AE9" s="323" t="s">
        <v>266</v>
      </c>
      <c r="AF9" s="323" t="s">
        <v>265</v>
      </c>
      <c r="AG9" s="323" t="s">
        <v>266</v>
      </c>
      <c r="AH9" s="323" t="s">
        <v>265</v>
      </c>
      <c r="AI9" s="136" t="s">
        <v>266</v>
      </c>
      <c r="AJ9" s="136" t="s">
        <v>268</v>
      </c>
      <c r="AK9" s="287"/>
    </row>
    <row r="10" spans="2:38" s="328" customFormat="1" ht="92.25" customHeight="1" x14ac:dyDescent="0.2">
      <c r="B10" s="116">
        <v>1</v>
      </c>
      <c r="C10" s="117" t="s">
        <v>195</v>
      </c>
      <c r="D10" s="117" t="s">
        <v>189</v>
      </c>
      <c r="E10" s="118">
        <v>1</v>
      </c>
      <c r="F10" s="119">
        <v>0.1</v>
      </c>
      <c r="G10" s="120" t="s">
        <v>193</v>
      </c>
      <c r="H10" s="121">
        <v>44972</v>
      </c>
      <c r="I10" s="121">
        <v>45033</v>
      </c>
      <c r="J10" s="122">
        <f>+(I10-H10)/7</f>
        <v>8.7142857142857135</v>
      </c>
      <c r="K10" s="117" t="s">
        <v>267</v>
      </c>
      <c r="L10" s="121">
        <v>45016</v>
      </c>
      <c r="M10" s="359">
        <f t="shared" ref="M10:M15" si="0">+O10+Q10+S10+U10+W10+Y10+AA10+AC10+AE10+AG10+AI10</f>
        <v>0.1</v>
      </c>
      <c r="N10" s="357">
        <v>0.08</v>
      </c>
      <c r="O10" s="324">
        <v>0.08</v>
      </c>
      <c r="P10" s="137">
        <v>0.02</v>
      </c>
      <c r="Q10" s="324">
        <v>0.02</v>
      </c>
      <c r="R10" s="137"/>
      <c r="S10" s="324"/>
      <c r="T10" s="137"/>
      <c r="U10" s="324"/>
      <c r="V10" s="137"/>
      <c r="W10" s="324"/>
      <c r="X10" s="137"/>
      <c r="Y10" s="324"/>
      <c r="Z10" s="137"/>
      <c r="AA10" s="324"/>
      <c r="AB10" s="137"/>
      <c r="AC10" s="324"/>
      <c r="AD10" s="137"/>
      <c r="AE10" s="324"/>
      <c r="AF10" s="137"/>
      <c r="AG10" s="324"/>
      <c r="AH10" s="137"/>
      <c r="AI10" s="325"/>
      <c r="AJ10" s="142">
        <f>+N10+P10+R10+T10+V10+X10+Z10+AB10+AD10+AF10+AH10</f>
        <v>0.1</v>
      </c>
      <c r="AK10" s="326"/>
      <c r="AL10" s="327"/>
    </row>
    <row r="11" spans="2:38" s="328" customFormat="1" ht="75.75" customHeight="1" x14ac:dyDescent="0.2">
      <c r="B11" s="123">
        <v>2</v>
      </c>
      <c r="C11" s="124" t="s">
        <v>197</v>
      </c>
      <c r="D11" s="124" t="s">
        <v>190</v>
      </c>
      <c r="E11" s="125">
        <v>1</v>
      </c>
      <c r="F11" s="126">
        <v>0.1</v>
      </c>
      <c r="G11" s="127" t="s">
        <v>194</v>
      </c>
      <c r="H11" s="128">
        <v>45034</v>
      </c>
      <c r="I11" s="128">
        <v>45064</v>
      </c>
      <c r="J11" s="122">
        <f t="shared" ref="J11:J14" si="1">+(I11-H11)/7</f>
        <v>4.2857142857142856</v>
      </c>
      <c r="K11" s="329" t="s">
        <v>269</v>
      </c>
      <c r="L11" s="121">
        <v>45064</v>
      </c>
      <c r="M11" s="359">
        <f t="shared" si="0"/>
        <v>0.1</v>
      </c>
      <c r="N11" s="357"/>
      <c r="O11" s="324"/>
      <c r="P11" s="137"/>
      <c r="Q11" s="324"/>
      <c r="R11" s="137">
        <v>0.03</v>
      </c>
      <c r="S11" s="324">
        <v>0.03</v>
      </c>
      <c r="T11" s="137">
        <v>7.0000000000000007E-2</v>
      </c>
      <c r="U11" s="324">
        <v>7.0000000000000007E-2</v>
      </c>
      <c r="V11" s="137"/>
      <c r="W11" s="324"/>
      <c r="X11" s="137"/>
      <c r="Y11" s="324"/>
      <c r="Z11" s="137"/>
      <c r="AA11" s="324"/>
      <c r="AB11" s="137"/>
      <c r="AC11" s="324"/>
      <c r="AD11" s="137"/>
      <c r="AE11" s="324"/>
      <c r="AF11" s="137"/>
      <c r="AG11" s="324"/>
      <c r="AH11" s="137"/>
      <c r="AI11" s="325"/>
      <c r="AJ11" s="142">
        <f t="shared" ref="AJ11:AJ16" si="2">+N11+P11+R11+T11+V11+X11+Z11+AB11+AD11+AF11+AH11</f>
        <v>0.1</v>
      </c>
      <c r="AK11" s="326"/>
      <c r="AL11" s="327"/>
    </row>
    <row r="12" spans="2:38" s="328" customFormat="1" ht="180" customHeight="1" x14ac:dyDescent="0.2">
      <c r="B12" s="123">
        <v>3</v>
      </c>
      <c r="C12" s="124" t="s">
        <v>196</v>
      </c>
      <c r="D12" s="124" t="s">
        <v>187</v>
      </c>
      <c r="E12" s="125">
        <v>1</v>
      </c>
      <c r="F12" s="126">
        <v>0.1</v>
      </c>
      <c r="G12" s="127" t="s">
        <v>194</v>
      </c>
      <c r="H12" s="128">
        <v>45065</v>
      </c>
      <c r="I12" s="128">
        <v>45086</v>
      </c>
      <c r="J12" s="122">
        <f t="shared" si="1"/>
        <v>3</v>
      </c>
      <c r="K12" s="329" t="s">
        <v>270</v>
      </c>
      <c r="L12" s="128">
        <v>45069</v>
      </c>
      <c r="M12" s="359">
        <f t="shared" si="0"/>
        <v>0.1</v>
      </c>
      <c r="N12" s="357"/>
      <c r="O12" s="324"/>
      <c r="P12" s="137"/>
      <c r="Q12" s="324"/>
      <c r="R12" s="137"/>
      <c r="S12" s="324"/>
      <c r="T12" s="137">
        <v>0.05</v>
      </c>
      <c r="U12" s="324">
        <v>0.1</v>
      </c>
      <c r="V12" s="137">
        <v>0.05</v>
      </c>
      <c r="W12" s="324"/>
      <c r="X12" s="137"/>
      <c r="Y12" s="324"/>
      <c r="Z12" s="137"/>
      <c r="AA12" s="324"/>
      <c r="AB12" s="137"/>
      <c r="AC12" s="324"/>
      <c r="AD12" s="137"/>
      <c r="AE12" s="324"/>
      <c r="AF12" s="137"/>
      <c r="AG12" s="324"/>
      <c r="AH12" s="137"/>
      <c r="AI12" s="325"/>
      <c r="AJ12" s="142">
        <f t="shared" si="2"/>
        <v>0.1</v>
      </c>
      <c r="AK12" s="326"/>
      <c r="AL12" s="327"/>
    </row>
    <row r="13" spans="2:38" s="328" customFormat="1" ht="56.25" customHeight="1" x14ac:dyDescent="0.2">
      <c r="B13" s="123">
        <v>4</v>
      </c>
      <c r="C13" s="124" t="s">
        <v>224</v>
      </c>
      <c r="D13" s="124" t="s">
        <v>225</v>
      </c>
      <c r="E13" s="125">
        <v>1</v>
      </c>
      <c r="F13" s="126">
        <v>0.2</v>
      </c>
      <c r="G13" s="127" t="s">
        <v>193</v>
      </c>
      <c r="H13" s="128">
        <v>45090</v>
      </c>
      <c r="I13" s="144">
        <v>45184</v>
      </c>
      <c r="J13" s="122">
        <f t="shared" si="1"/>
        <v>13.428571428571429</v>
      </c>
      <c r="K13" s="124" t="s">
        <v>271</v>
      </c>
      <c r="L13" s="128" t="s">
        <v>272</v>
      </c>
      <c r="M13" s="359">
        <f t="shared" si="0"/>
        <v>0.2</v>
      </c>
      <c r="N13" s="357"/>
      <c r="O13" s="324"/>
      <c r="P13" s="137"/>
      <c r="Q13" s="324"/>
      <c r="R13" s="137"/>
      <c r="S13" s="324"/>
      <c r="T13" s="137"/>
      <c r="U13" s="324"/>
      <c r="V13" s="137">
        <v>0.05</v>
      </c>
      <c r="W13" s="324">
        <v>0.05</v>
      </c>
      <c r="X13" s="138">
        <v>0.1</v>
      </c>
      <c r="Y13" s="324">
        <v>0.1</v>
      </c>
      <c r="Z13" s="137"/>
      <c r="AA13" s="324"/>
      <c r="AB13" s="137">
        <v>0.05</v>
      </c>
      <c r="AC13" s="324">
        <v>0.05</v>
      </c>
      <c r="AD13" s="137"/>
      <c r="AE13" s="324"/>
      <c r="AF13" s="137"/>
      <c r="AG13" s="324"/>
      <c r="AH13" s="137"/>
      <c r="AI13" s="325"/>
      <c r="AJ13" s="142">
        <f t="shared" si="2"/>
        <v>0.2</v>
      </c>
      <c r="AK13" s="326"/>
      <c r="AL13" s="327"/>
    </row>
    <row r="14" spans="2:38" s="328" customFormat="1" ht="37.5" customHeight="1" x14ac:dyDescent="0.2">
      <c r="B14" s="123">
        <v>5</v>
      </c>
      <c r="C14" s="124" t="s">
        <v>188</v>
      </c>
      <c r="D14" s="124" t="s">
        <v>189</v>
      </c>
      <c r="E14" s="125">
        <v>1</v>
      </c>
      <c r="F14" s="126">
        <v>0.15</v>
      </c>
      <c r="G14" s="127" t="s">
        <v>193</v>
      </c>
      <c r="H14" s="128">
        <v>45124</v>
      </c>
      <c r="I14" s="128">
        <v>45187</v>
      </c>
      <c r="J14" s="122">
        <f t="shared" si="1"/>
        <v>9</v>
      </c>
      <c r="K14" s="124" t="s">
        <v>273</v>
      </c>
      <c r="L14" s="128" t="s">
        <v>272</v>
      </c>
      <c r="M14" s="359">
        <f t="shared" si="0"/>
        <v>0.15000000000000002</v>
      </c>
      <c r="N14" s="357"/>
      <c r="O14" s="324"/>
      <c r="P14" s="137"/>
      <c r="Q14" s="324"/>
      <c r="R14" s="137"/>
      <c r="S14" s="324"/>
      <c r="T14" s="137"/>
      <c r="U14" s="324"/>
      <c r="V14" s="137"/>
      <c r="W14" s="324"/>
      <c r="X14" s="137">
        <v>0.05</v>
      </c>
      <c r="Y14" s="324">
        <v>0.05</v>
      </c>
      <c r="Z14" s="137">
        <v>0.05</v>
      </c>
      <c r="AA14" s="324">
        <v>0.05</v>
      </c>
      <c r="AB14" s="137">
        <v>0.05</v>
      </c>
      <c r="AC14" s="324">
        <v>0.05</v>
      </c>
      <c r="AD14" s="137"/>
      <c r="AE14" s="324"/>
      <c r="AF14" s="137"/>
      <c r="AG14" s="324"/>
      <c r="AH14" s="137"/>
      <c r="AI14" s="325"/>
      <c r="AJ14" s="142">
        <f t="shared" si="2"/>
        <v>0.15000000000000002</v>
      </c>
      <c r="AK14" s="326"/>
      <c r="AL14" s="327"/>
    </row>
    <row r="15" spans="2:38" s="328" customFormat="1" ht="77.25" customHeight="1" x14ac:dyDescent="0.2">
      <c r="B15" s="123">
        <v>6</v>
      </c>
      <c r="C15" s="124" t="s">
        <v>191</v>
      </c>
      <c r="D15" s="124" t="s">
        <v>190</v>
      </c>
      <c r="E15" s="125">
        <v>1</v>
      </c>
      <c r="F15" s="126">
        <v>0.15</v>
      </c>
      <c r="G15" s="127" t="s">
        <v>194</v>
      </c>
      <c r="H15" s="128">
        <v>45188</v>
      </c>
      <c r="I15" s="128">
        <v>45226</v>
      </c>
      <c r="J15" s="122">
        <f>+(I15-H15)/7</f>
        <v>5.4285714285714288</v>
      </c>
      <c r="K15" s="124" t="s">
        <v>274</v>
      </c>
      <c r="L15" s="128" t="s">
        <v>276</v>
      </c>
      <c r="M15" s="359">
        <f t="shared" si="0"/>
        <v>0.15</v>
      </c>
      <c r="N15" s="357"/>
      <c r="O15" s="324"/>
      <c r="P15" s="137"/>
      <c r="Q15" s="324"/>
      <c r="R15" s="137"/>
      <c r="S15" s="324"/>
      <c r="T15" s="137"/>
      <c r="U15" s="324"/>
      <c r="V15" s="137"/>
      <c r="W15" s="324"/>
      <c r="X15" s="139"/>
      <c r="Y15" s="324"/>
      <c r="Z15" s="137"/>
      <c r="AA15" s="324"/>
      <c r="AB15" s="137">
        <v>0.05</v>
      </c>
      <c r="AC15" s="330"/>
      <c r="AD15" s="137">
        <v>0.1</v>
      </c>
      <c r="AE15" s="324">
        <v>0.15</v>
      </c>
      <c r="AF15" s="137"/>
      <c r="AG15" s="324"/>
      <c r="AH15" s="137"/>
      <c r="AI15" s="325"/>
      <c r="AJ15" s="142">
        <f t="shared" si="2"/>
        <v>0.15000000000000002</v>
      </c>
      <c r="AK15" s="326"/>
      <c r="AL15" s="327"/>
    </row>
    <row r="16" spans="2:38" s="328" customFormat="1" ht="158.25" thickBot="1" x14ac:dyDescent="0.25">
      <c r="B16" s="129">
        <v>7</v>
      </c>
      <c r="C16" s="130" t="s">
        <v>226</v>
      </c>
      <c r="D16" s="130" t="s">
        <v>187</v>
      </c>
      <c r="E16" s="131">
        <v>1</v>
      </c>
      <c r="F16" s="132">
        <v>0.2</v>
      </c>
      <c r="G16" s="133" t="s">
        <v>194</v>
      </c>
      <c r="H16" s="134">
        <v>45229</v>
      </c>
      <c r="I16" s="134">
        <v>45289</v>
      </c>
      <c r="J16" s="135">
        <f>(I16-H16)/7</f>
        <v>8.5714285714285712</v>
      </c>
      <c r="K16" s="130" t="s">
        <v>275</v>
      </c>
      <c r="L16" s="134" t="s">
        <v>276</v>
      </c>
      <c r="M16" s="360">
        <f>+O16+Q16+S16+U16+W16+Y16+AA16+AC16+AE16+AG16+AI16</f>
        <v>0.2</v>
      </c>
      <c r="N16" s="358"/>
      <c r="O16" s="331"/>
      <c r="P16" s="140"/>
      <c r="Q16" s="331"/>
      <c r="R16" s="140"/>
      <c r="S16" s="331"/>
      <c r="T16" s="140"/>
      <c r="U16" s="331"/>
      <c r="V16" s="140"/>
      <c r="W16" s="331"/>
      <c r="X16" s="140"/>
      <c r="Y16" s="331"/>
      <c r="Z16" s="141"/>
      <c r="AA16" s="332"/>
      <c r="AB16" s="141"/>
      <c r="AC16" s="331"/>
      <c r="AD16" s="140">
        <v>0.05</v>
      </c>
      <c r="AE16" s="331">
        <v>0.05</v>
      </c>
      <c r="AF16" s="140">
        <v>0.05</v>
      </c>
      <c r="AG16" s="331">
        <v>0.05</v>
      </c>
      <c r="AH16" s="140">
        <v>0.1</v>
      </c>
      <c r="AI16" s="333">
        <v>0.1</v>
      </c>
      <c r="AJ16" s="142">
        <f t="shared" si="2"/>
        <v>0.2</v>
      </c>
      <c r="AK16" s="326"/>
      <c r="AL16" s="327"/>
    </row>
    <row r="17" spans="3:38" s="328" customFormat="1" ht="28.5" customHeight="1" x14ac:dyDescent="0.2">
      <c r="C17" s="334"/>
      <c r="D17" s="335"/>
      <c r="E17" s="334"/>
      <c r="F17" s="336">
        <f>SUM(F10:F16)</f>
        <v>1</v>
      </c>
      <c r="G17" s="334"/>
      <c r="H17" s="334"/>
      <c r="I17" s="334"/>
      <c r="J17" s="337"/>
      <c r="K17" s="338"/>
      <c r="L17" s="334"/>
      <c r="M17" s="339">
        <f>SUM(M10:M16)</f>
        <v>1</v>
      </c>
      <c r="N17" s="143">
        <f>SUM(N10:N16)</f>
        <v>0.08</v>
      </c>
      <c r="O17" s="143">
        <f t="shared" ref="O17:AI17" si="3">SUM(O10:O16)</f>
        <v>0.08</v>
      </c>
      <c r="P17" s="143">
        <f t="shared" si="3"/>
        <v>0.02</v>
      </c>
      <c r="Q17" s="143">
        <f t="shared" si="3"/>
        <v>0.02</v>
      </c>
      <c r="R17" s="143">
        <f t="shared" si="3"/>
        <v>0.03</v>
      </c>
      <c r="S17" s="143">
        <f t="shared" si="3"/>
        <v>0.03</v>
      </c>
      <c r="T17" s="143">
        <f t="shared" si="3"/>
        <v>0.12000000000000001</v>
      </c>
      <c r="U17" s="143">
        <f t="shared" si="3"/>
        <v>0.17</v>
      </c>
      <c r="V17" s="143">
        <f t="shared" si="3"/>
        <v>0.1</v>
      </c>
      <c r="W17" s="143">
        <f t="shared" si="3"/>
        <v>0.05</v>
      </c>
      <c r="X17" s="143">
        <f t="shared" si="3"/>
        <v>0.15000000000000002</v>
      </c>
      <c r="Y17" s="143">
        <f t="shared" si="3"/>
        <v>0.15000000000000002</v>
      </c>
      <c r="Z17" s="143">
        <f t="shared" si="3"/>
        <v>0.05</v>
      </c>
      <c r="AA17" s="143">
        <f t="shared" si="3"/>
        <v>0.05</v>
      </c>
      <c r="AB17" s="143">
        <f t="shared" si="3"/>
        <v>0.15000000000000002</v>
      </c>
      <c r="AC17" s="143">
        <f t="shared" si="3"/>
        <v>0.1</v>
      </c>
      <c r="AD17" s="143">
        <f t="shared" si="3"/>
        <v>0.15000000000000002</v>
      </c>
      <c r="AE17" s="143">
        <f t="shared" si="3"/>
        <v>0.2</v>
      </c>
      <c r="AF17" s="143">
        <f t="shared" si="3"/>
        <v>0.05</v>
      </c>
      <c r="AG17" s="143">
        <f t="shared" si="3"/>
        <v>0.05</v>
      </c>
      <c r="AH17" s="143">
        <f t="shared" si="3"/>
        <v>0.1</v>
      </c>
      <c r="AI17" s="143">
        <f t="shared" si="3"/>
        <v>0.1</v>
      </c>
      <c r="AJ17" s="143">
        <f t="shared" ref="AJ17" si="4">SUM(AJ10:AJ16)</f>
        <v>1</v>
      </c>
      <c r="AK17" s="340"/>
      <c r="AL17" s="327"/>
    </row>
    <row r="18" spans="3:38" s="328" customFormat="1" ht="21.75" customHeight="1" x14ac:dyDescent="0.2">
      <c r="C18" s="334"/>
      <c r="D18" s="335"/>
      <c r="E18" s="334"/>
      <c r="F18" s="334"/>
      <c r="G18" s="334"/>
      <c r="H18" s="334"/>
      <c r="I18" s="334"/>
      <c r="J18" s="337"/>
      <c r="K18" s="338"/>
      <c r="L18" s="334"/>
      <c r="M18" s="341"/>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3"/>
      <c r="AK18" s="342"/>
      <c r="AL18" s="327"/>
    </row>
    <row r="19" spans="3:38" s="344" customFormat="1" ht="27" customHeight="1" x14ac:dyDescent="0.2">
      <c r="C19" s="334"/>
      <c r="D19" s="335"/>
      <c r="E19" s="334"/>
      <c r="F19" s="334"/>
      <c r="G19" s="334"/>
      <c r="H19" s="334"/>
      <c r="I19" s="334"/>
      <c r="J19" s="334"/>
      <c r="L19" s="334"/>
      <c r="M19" s="345"/>
      <c r="N19" s="346"/>
      <c r="O19" s="346"/>
      <c r="P19" s="346"/>
      <c r="Q19" s="346"/>
      <c r="R19" s="346"/>
      <c r="S19" s="346"/>
      <c r="T19" s="346"/>
      <c r="U19" s="346"/>
      <c r="V19" s="346"/>
      <c r="W19" s="346"/>
      <c r="X19" s="346"/>
      <c r="Y19" s="346"/>
      <c r="Z19" s="346"/>
      <c r="AA19" s="346"/>
      <c r="AB19" s="347"/>
      <c r="AC19" s="347"/>
      <c r="AD19" s="347"/>
      <c r="AE19" s="347"/>
      <c r="AF19" s="347"/>
      <c r="AG19" s="347"/>
      <c r="AH19" s="347"/>
      <c r="AI19" s="347"/>
      <c r="AJ19" s="348"/>
      <c r="AK19" s="347"/>
      <c r="AL19" s="349"/>
    </row>
    <row r="22" spans="3:38" x14ac:dyDescent="0.2">
      <c r="M22" s="350"/>
      <c r="AJ22" s="351"/>
    </row>
    <row r="23" spans="3:38" x14ac:dyDescent="0.2">
      <c r="M23" s="352"/>
      <c r="AJ23" s="353"/>
    </row>
    <row r="30" spans="3:38" x14ac:dyDescent="0.2">
      <c r="M30" s="354"/>
      <c r="AJ30" s="355"/>
    </row>
    <row r="31" spans="3:38" x14ac:dyDescent="0.2">
      <c r="N31" s="284"/>
      <c r="O31" s="284"/>
      <c r="P31" s="284"/>
      <c r="Q31" s="284"/>
      <c r="R31" s="284"/>
      <c r="S31" s="284"/>
      <c r="T31" s="284"/>
      <c r="U31" s="284"/>
      <c r="V31" s="284"/>
      <c r="W31" s="284"/>
      <c r="X31" s="284"/>
      <c r="Y31" s="284"/>
      <c r="Z31" s="284"/>
      <c r="AA31" s="284"/>
      <c r="AB31" s="284"/>
      <c r="AC31" s="284"/>
      <c r="AD31" s="284"/>
      <c r="AE31" s="284"/>
      <c r="AF31" s="284"/>
      <c r="AG31" s="284"/>
      <c r="AH31" s="284"/>
      <c r="AI31" s="284"/>
      <c r="AK31" s="284"/>
    </row>
  </sheetData>
  <sheetProtection algorithmName="SHA-512" hashValue="f06FYpHeLBXDv/fymtZcTp5AhclOKV+IAhnBBu5Z/cc6ReIMykJs9syrcq3WVQ1sODsullv1cvk03uUf7uIHfg==" saltValue="Hg4dAnviNxZyYnKsxAS8pg==" spinCount="100000" sheet="1"/>
  <mergeCells count="21">
    <mergeCell ref="AH8:AI8"/>
    <mergeCell ref="X8:Y8"/>
    <mergeCell ref="Z8:AA8"/>
    <mergeCell ref="AB8:AC8"/>
    <mergeCell ref="AD8:AE8"/>
    <mergeCell ref="AF8:AG8"/>
    <mergeCell ref="N8:O8"/>
    <mergeCell ref="P8:Q8"/>
    <mergeCell ref="R8:S8"/>
    <mergeCell ref="T8:U8"/>
    <mergeCell ref="V8:W8"/>
    <mergeCell ref="C2:C5"/>
    <mergeCell ref="D3:K3"/>
    <mergeCell ref="D4:K4"/>
    <mergeCell ref="D5:K5"/>
    <mergeCell ref="D7:M7"/>
    <mergeCell ref="L2:M2"/>
    <mergeCell ref="L3:M3"/>
    <mergeCell ref="L4:M4"/>
    <mergeCell ref="L5:M5"/>
    <mergeCell ref="D2:K2"/>
  </mergeCells>
  <dataValidations count="1">
    <dataValidation type="whole" allowBlank="1" showInputMessage="1" showErrorMessage="1" sqref="G8:L8 G17:J65379 L17:L65379 K17:K18 K20:K65379">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38"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7"/>
  <sheetViews>
    <sheetView showGridLines="0" topLeftCell="A4" zoomScale="90" zoomScaleNormal="90" workbookViewId="0">
      <selection activeCell="B12" sqref="B12:P15"/>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19"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74"/>
      <c r="C2" s="275"/>
      <c r="D2" s="271" t="s">
        <v>0</v>
      </c>
      <c r="E2" s="255"/>
      <c r="F2" s="255"/>
      <c r="G2" s="255"/>
      <c r="H2" s="255"/>
      <c r="I2" s="255"/>
      <c r="J2" s="255"/>
      <c r="K2" s="56"/>
      <c r="L2" s="56"/>
      <c r="M2" s="280" t="str">
        <f>Proyecto!K2</f>
        <v>Código: GC-F-015</v>
      </c>
      <c r="N2" s="248"/>
      <c r="O2" s="248"/>
      <c r="P2" s="249"/>
      <c r="Q2" s="72"/>
      <c r="R2" s="9"/>
      <c r="S2" s="9"/>
      <c r="T2" s="9" t="s">
        <v>115</v>
      </c>
      <c r="U2" s="12"/>
      <c r="V2" s="72"/>
      <c r="W2" s="72"/>
      <c r="X2" s="72"/>
      <c r="Y2" s="72"/>
      <c r="Z2" s="72"/>
      <c r="AA2" s="72"/>
      <c r="AB2" s="72"/>
      <c r="AC2" s="72"/>
      <c r="AD2" s="72"/>
      <c r="AE2" s="13"/>
    </row>
    <row r="3" spans="2:31" s="10" customFormat="1" ht="23.25" customHeight="1" x14ac:dyDescent="0.2">
      <c r="B3" s="276"/>
      <c r="C3" s="277"/>
      <c r="D3" s="272" t="s">
        <v>2</v>
      </c>
      <c r="E3" s="258"/>
      <c r="F3" s="258"/>
      <c r="G3" s="258"/>
      <c r="H3" s="258"/>
      <c r="I3" s="258"/>
      <c r="J3" s="258"/>
      <c r="K3" s="55"/>
      <c r="L3" s="55"/>
      <c r="M3" s="281" t="str">
        <f>Proyecto!K3</f>
        <v>Fecha: 17 de septiembre de 2014</v>
      </c>
      <c r="N3" s="250"/>
      <c r="O3" s="250"/>
      <c r="P3" s="251"/>
      <c r="Q3" s="72"/>
      <c r="R3" s="9"/>
      <c r="S3" s="9"/>
      <c r="T3" s="9" t="s">
        <v>116</v>
      </c>
      <c r="U3" s="12"/>
      <c r="V3" s="72"/>
      <c r="W3" s="72"/>
      <c r="X3" s="72"/>
      <c r="Y3" s="72"/>
      <c r="Z3" s="72"/>
      <c r="AA3" s="72"/>
      <c r="AB3" s="72"/>
      <c r="AC3" s="72"/>
      <c r="AD3" s="72"/>
      <c r="AE3" s="13"/>
    </row>
    <row r="4" spans="2:31" s="10" customFormat="1" ht="24" customHeight="1" x14ac:dyDescent="0.2">
      <c r="B4" s="276"/>
      <c r="C4" s="277"/>
      <c r="D4" s="272" t="s">
        <v>4</v>
      </c>
      <c r="E4" s="258"/>
      <c r="F4" s="258"/>
      <c r="G4" s="258"/>
      <c r="H4" s="258"/>
      <c r="I4" s="258"/>
      <c r="J4" s="258"/>
      <c r="K4" s="55"/>
      <c r="L4" s="55"/>
      <c r="M4" s="281" t="str">
        <f>Proyecto!K4</f>
        <v>Versión 001</v>
      </c>
      <c r="N4" s="250"/>
      <c r="O4" s="250"/>
      <c r="P4" s="251"/>
      <c r="Q4" s="72"/>
      <c r="R4" s="9"/>
      <c r="S4" s="72"/>
      <c r="T4" s="9" t="s">
        <v>117</v>
      </c>
      <c r="U4" s="12"/>
      <c r="V4" s="72"/>
      <c r="W4" s="72"/>
      <c r="X4" s="72"/>
      <c r="Y4" s="72"/>
      <c r="Z4" s="72"/>
      <c r="AA4" s="72"/>
      <c r="AB4" s="72"/>
      <c r="AC4" s="72"/>
      <c r="AD4" s="72"/>
      <c r="AE4" s="13"/>
    </row>
    <row r="5" spans="2:31" s="10" customFormat="1" ht="22.5" customHeight="1" thickBot="1" x14ac:dyDescent="0.25">
      <c r="B5" s="278"/>
      <c r="C5" s="279"/>
      <c r="D5" s="273" t="s">
        <v>6</v>
      </c>
      <c r="E5" s="261"/>
      <c r="F5" s="261"/>
      <c r="G5" s="261"/>
      <c r="H5" s="261"/>
      <c r="I5" s="261"/>
      <c r="J5" s="261"/>
      <c r="K5" s="57"/>
      <c r="L5" s="57"/>
      <c r="M5" s="282" t="s">
        <v>118</v>
      </c>
      <c r="N5" s="252"/>
      <c r="O5" s="252"/>
      <c r="P5" s="253"/>
      <c r="Q5" s="72"/>
      <c r="R5" s="9"/>
      <c r="S5" s="72"/>
      <c r="T5" s="9" t="s">
        <v>119</v>
      </c>
      <c r="U5" s="9"/>
      <c r="V5" s="72"/>
      <c r="W5" s="72"/>
      <c r="X5" s="72"/>
      <c r="Y5" s="72"/>
      <c r="Z5" s="72"/>
      <c r="AA5" s="72"/>
      <c r="AB5" s="72"/>
      <c r="AC5" s="72"/>
      <c r="AD5" s="72"/>
      <c r="AE5" s="13"/>
    </row>
    <row r="6" spans="2:31" ht="5.25" customHeight="1" x14ac:dyDescent="0.2">
      <c r="B6" s="26"/>
      <c r="C6" s="26"/>
      <c r="D6" s="26"/>
      <c r="E6" s="26"/>
      <c r="F6" s="26"/>
      <c r="G6" s="26"/>
      <c r="H6" s="26"/>
      <c r="I6" s="26"/>
      <c r="J6" s="26"/>
      <c r="K6" s="26"/>
      <c r="L6" s="26"/>
      <c r="M6" s="26"/>
      <c r="N6" s="26"/>
      <c r="O6" s="26"/>
      <c r="P6" s="26"/>
      <c r="T6" s="5"/>
    </row>
    <row r="7" spans="2:31" ht="29.25" customHeight="1" x14ac:dyDescent="0.2">
      <c r="B7" s="145" t="s">
        <v>8</v>
      </c>
      <c r="C7" s="145"/>
      <c r="D7" s="194" t="str">
        <f>Proyecto!$E$7</f>
        <v>Secretaría Administrativa Digital Supersociedades</v>
      </c>
      <c r="E7" s="194"/>
      <c r="F7" s="194"/>
      <c r="G7" s="194"/>
      <c r="H7" s="194"/>
      <c r="I7" s="194"/>
      <c r="J7" s="194"/>
      <c r="K7" s="194"/>
      <c r="L7" s="194"/>
      <c r="M7" s="194"/>
      <c r="N7" s="194"/>
      <c r="O7" s="194"/>
      <c r="P7" s="194"/>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198" t="s">
        <v>120</v>
      </c>
      <c r="C10" s="198"/>
      <c r="D10" s="198"/>
      <c r="E10" s="198"/>
      <c r="F10" s="198"/>
      <c r="G10" s="198"/>
      <c r="H10" s="198"/>
      <c r="I10" s="198"/>
      <c r="J10" s="198"/>
      <c r="K10" s="198"/>
      <c r="L10" s="198"/>
      <c r="M10" s="198"/>
      <c r="N10" s="198"/>
      <c r="O10" s="198"/>
      <c r="P10" s="198"/>
    </row>
    <row r="11" spans="2:31" ht="21.95" customHeight="1" x14ac:dyDescent="0.2">
      <c r="B11" s="195" t="s">
        <v>121</v>
      </c>
      <c r="C11" s="195"/>
      <c r="D11" s="195"/>
      <c r="E11" s="195"/>
      <c r="F11" s="73" t="s">
        <v>122</v>
      </c>
      <c r="G11" s="195" t="s">
        <v>123</v>
      </c>
      <c r="H11" s="195"/>
      <c r="I11" s="195"/>
      <c r="J11" s="195"/>
      <c r="K11" s="62"/>
      <c r="L11" s="62"/>
      <c r="M11" s="195" t="s">
        <v>124</v>
      </c>
      <c r="N11" s="195"/>
      <c r="O11" s="195"/>
      <c r="P11" s="195"/>
    </row>
    <row r="12" spans="2:31" ht="42" customHeight="1" x14ac:dyDescent="0.2">
      <c r="B12" s="270" t="s">
        <v>252</v>
      </c>
      <c r="C12" s="270"/>
      <c r="D12" s="270"/>
      <c r="E12" s="270"/>
      <c r="F12" s="94" t="s">
        <v>116</v>
      </c>
      <c r="G12" s="267" t="s">
        <v>185</v>
      </c>
      <c r="H12" s="268"/>
      <c r="I12" s="268"/>
      <c r="J12" s="269"/>
      <c r="K12" s="115"/>
      <c r="L12" s="115"/>
      <c r="M12" s="267" t="s">
        <v>186</v>
      </c>
      <c r="N12" s="268"/>
      <c r="O12" s="268"/>
      <c r="P12" s="269"/>
    </row>
    <row r="13" spans="2:31" ht="60" customHeight="1" x14ac:dyDescent="0.2">
      <c r="B13" s="264" t="s">
        <v>227</v>
      </c>
      <c r="C13" s="265"/>
      <c r="D13" s="265"/>
      <c r="E13" s="266"/>
      <c r="F13" s="94" t="s">
        <v>116</v>
      </c>
      <c r="G13" s="267" t="s">
        <v>229</v>
      </c>
      <c r="H13" s="268"/>
      <c r="I13" s="268"/>
      <c r="J13" s="269"/>
      <c r="K13" s="115"/>
      <c r="L13" s="115"/>
      <c r="M13" s="267" t="s">
        <v>253</v>
      </c>
      <c r="N13" s="268"/>
      <c r="O13" s="268"/>
      <c r="P13" s="269"/>
    </row>
    <row r="14" spans="2:31" ht="60" customHeight="1" x14ac:dyDescent="0.2">
      <c r="B14" s="264" t="s">
        <v>184</v>
      </c>
      <c r="C14" s="265"/>
      <c r="D14" s="265"/>
      <c r="E14" s="266"/>
      <c r="F14" s="94" t="s">
        <v>116</v>
      </c>
      <c r="G14" s="267" t="s">
        <v>230</v>
      </c>
      <c r="H14" s="268"/>
      <c r="I14" s="268"/>
      <c r="J14" s="269"/>
      <c r="K14" s="115"/>
      <c r="L14" s="115"/>
      <c r="M14" s="267" t="s">
        <v>192</v>
      </c>
      <c r="N14" s="268"/>
      <c r="O14" s="268"/>
      <c r="P14" s="269"/>
    </row>
    <row r="15" spans="2:31" ht="60" customHeight="1" x14ac:dyDescent="0.2">
      <c r="B15" s="264" t="s">
        <v>183</v>
      </c>
      <c r="C15" s="265"/>
      <c r="D15" s="265"/>
      <c r="E15" s="266"/>
      <c r="F15" s="94" t="s">
        <v>116</v>
      </c>
      <c r="G15" s="267" t="s">
        <v>228</v>
      </c>
      <c r="H15" s="268"/>
      <c r="I15" s="268"/>
      <c r="J15" s="269"/>
      <c r="K15" s="115"/>
      <c r="L15" s="115"/>
      <c r="M15" s="267" t="s">
        <v>253</v>
      </c>
      <c r="N15" s="268"/>
      <c r="O15" s="268"/>
      <c r="P15" s="269"/>
    </row>
    <row r="17" spans="2:16" ht="21.95" customHeight="1" x14ac:dyDescent="0.2">
      <c r="B17" s="241" t="s">
        <v>125</v>
      </c>
      <c r="C17" s="242"/>
      <c r="D17" s="242"/>
      <c r="E17" s="242"/>
      <c r="F17" s="242"/>
      <c r="G17" s="242"/>
      <c r="H17" s="242"/>
      <c r="I17" s="242"/>
      <c r="J17" s="242"/>
      <c r="K17" s="242"/>
      <c r="L17" s="242"/>
      <c r="M17" s="242"/>
      <c r="N17" s="242"/>
      <c r="O17" s="242"/>
      <c r="P17" s="243"/>
    </row>
  </sheetData>
  <mergeCells count="28">
    <mergeCell ref="D2:J2"/>
    <mergeCell ref="D3:J3"/>
    <mergeCell ref="D4:J4"/>
    <mergeCell ref="D5:J5"/>
    <mergeCell ref="B10:P10"/>
    <mergeCell ref="B2:C5"/>
    <mergeCell ref="M2:P2"/>
    <mergeCell ref="M3:P3"/>
    <mergeCell ref="M4:P4"/>
    <mergeCell ref="M5:P5"/>
    <mergeCell ref="B7:C7"/>
    <mergeCell ref="D7:P7"/>
    <mergeCell ref="B11:E11"/>
    <mergeCell ref="G11:J11"/>
    <mergeCell ref="M11:P11"/>
    <mergeCell ref="B12:E12"/>
    <mergeCell ref="G12:J12"/>
    <mergeCell ref="M12:P12"/>
    <mergeCell ref="B17:P17"/>
    <mergeCell ref="B13:E13"/>
    <mergeCell ref="B14:E14"/>
    <mergeCell ref="B15:E15"/>
    <mergeCell ref="G13:J13"/>
    <mergeCell ref="M13:P13"/>
    <mergeCell ref="G14:J14"/>
    <mergeCell ref="G15:J15"/>
    <mergeCell ref="M14:P14"/>
    <mergeCell ref="M15:P15"/>
  </mergeCells>
  <conditionalFormatting sqref="F12:F15">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8:P65504 O9:P9 O16:P16 G16:M16 G18:M65504 G9:M9 W9:AC65504 Q9:U65504">
      <formula1>1</formula1>
      <formula2>5</formula2>
    </dataValidation>
    <dataValidation type="list" allowBlank="1" showInputMessage="1" showErrorMessage="1" sqref="F12:F15">
      <formula1>$T$2:$T$5</formula1>
    </dataValidation>
  </dataValidations>
  <printOptions horizontalCentered="1"/>
  <pageMargins left="0.39370078740157483" right="0.39370078740157483" top="0.74803149606299213" bottom="0.74803149606299213" header="0.31496062992125984" footer="0.31496062992125984"/>
  <pageSetup paperSize="5" scale="90"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G10" sqref="G10"/>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2" t="s">
        <v>126</v>
      </c>
      <c r="C4" s="22" t="s">
        <v>127</v>
      </c>
      <c r="E4" s="22" t="s">
        <v>128</v>
      </c>
      <c r="G4" s="22" t="s">
        <v>129</v>
      </c>
      <c r="I4" s="22" t="s">
        <v>130</v>
      </c>
      <c r="K4" s="22" t="s">
        <v>131</v>
      </c>
      <c r="M4" s="22"/>
      <c r="O4" s="22" t="s">
        <v>132</v>
      </c>
      <c r="Q4" s="22" t="s">
        <v>33</v>
      </c>
    </row>
    <row r="5" spans="1:17" x14ac:dyDescent="0.2">
      <c r="A5" t="s">
        <v>26</v>
      </c>
      <c r="C5" s="21" t="s">
        <v>36</v>
      </c>
      <c r="E5" s="21" t="s">
        <v>38</v>
      </c>
      <c r="G5" s="21" t="s">
        <v>56</v>
      </c>
      <c r="I5" s="21" t="s">
        <v>57</v>
      </c>
      <c r="K5" s="21" t="s">
        <v>74</v>
      </c>
      <c r="M5" t="s">
        <v>133</v>
      </c>
      <c r="O5" s="21" t="s">
        <v>134</v>
      </c>
      <c r="Q5" t="s">
        <v>135</v>
      </c>
    </row>
    <row r="6" spans="1:17" x14ac:dyDescent="0.2">
      <c r="A6" t="s">
        <v>27</v>
      </c>
      <c r="C6" s="21" t="s">
        <v>136</v>
      </c>
      <c r="E6" s="21" t="s">
        <v>137</v>
      </c>
      <c r="G6" s="21" t="s">
        <v>58</v>
      </c>
      <c r="I6" s="21" t="s">
        <v>75</v>
      </c>
      <c r="K6" s="21" t="s">
        <v>76</v>
      </c>
      <c r="M6" t="s">
        <v>43</v>
      </c>
      <c r="O6" s="21" t="s">
        <v>138</v>
      </c>
      <c r="Q6" t="s">
        <v>139</v>
      </c>
    </row>
    <row r="7" spans="1:17" x14ac:dyDescent="0.2">
      <c r="C7" s="21" t="s">
        <v>140</v>
      </c>
      <c r="G7" s="21" t="s">
        <v>59</v>
      </c>
      <c r="K7" s="23" t="s">
        <v>141</v>
      </c>
      <c r="O7" s="23" t="s">
        <v>142</v>
      </c>
      <c r="Q7" t="s">
        <v>143</v>
      </c>
    </row>
    <row r="8" spans="1:17" x14ac:dyDescent="0.2">
      <c r="G8" s="21" t="s">
        <v>239</v>
      </c>
      <c r="O8" s="23" t="s">
        <v>85</v>
      </c>
      <c r="Q8" t="s">
        <v>37</v>
      </c>
    </row>
    <row r="9" spans="1:17" x14ac:dyDescent="0.2">
      <c r="G9" s="23" t="s">
        <v>240</v>
      </c>
      <c r="O9" s="23" t="s">
        <v>144</v>
      </c>
      <c r="Q9" t="s">
        <v>145</v>
      </c>
    </row>
    <row r="10" spans="1:17" x14ac:dyDescent="0.2">
      <c r="O10" s="23" t="s">
        <v>146</v>
      </c>
      <c r="Q10" t="s">
        <v>147</v>
      </c>
    </row>
    <row r="11" spans="1:17" x14ac:dyDescent="0.2">
      <c r="O11" s="23" t="s">
        <v>148</v>
      </c>
      <c r="Q11" t="s">
        <v>149</v>
      </c>
    </row>
    <row r="12" spans="1:17" x14ac:dyDescent="0.2">
      <c r="Q12" t="s">
        <v>150</v>
      </c>
    </row>
    <row r="14" spans="1:17" x14ac:dyDescent="0.2">
      <c r="Q14" s="22" t="s">
        <v>151</v>
      </c>
    </row>
    <row r="15" spans="1:17" x14ac:dyDescent="0.2">
      <c r="Q15" t="s">
        <v>135</v>
      </c>
    </row>
    <row r="16" spans="1:17" x14ac:dyDescent="0.2">
      <c r="Q16" t="s">
        <v>139</v>
      </c>
    </row>
    <row r="17" spans="17:17" x14ac:dyDescent="0.2">
      <c r="Q17" t="s">
        <v>143</v>
      </c>
    </row>
    <row r="18" spans="17:17" x14ac:dyDescent="0.2">
      <c r="Q18" t="s">
        <v>37</v>
      </c>
    </row>
    <row r="19" spans="17:17" x14ac:dyDescent="0.2">
      <c r="Q19" t="s">
        <v>145</v>
      </c>
    </row>
    <row r="20" spans="17:17" x14ac:dyDescent="0.2">
      <c r="Q20" t="s">
        <v>147</v>
      </c>
    </row>
    <row r="21" spans="17:17" x14ac:dyDescent="0.2">
      <c r="Q21" t="s">
        <v>149</v>
      </c>
    </row>
    <row r="22" spans="17:17" x14ac:dyDescent="0.2">
      <c r="Q22" t="s">
        <v>150</v>
      </c>
    </row>
    <row r="23" spans="17:17" x14ac:dyDescent="0.2">
      <c r="Q23" s="21"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Normal="100" workbookViewId="0">
      <selection activeCell="E19" sqref="E19:P2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56"/>
      <c r="C2" s="157"/>
      <c r="D2" s="158" t="s">
        <v>0</v>
      </c>
      <c r="E2" s="159"/>
      <c r="F2" s="159"/>
      <c r="G2" s="159"/>
      <c r="H2" s="159"/>
      <c r="I2" s="159"/>
      <c r="J2" s="160"/>
      <c r="K2" s="146" t="s">
        <v>1</v>
      </c>
      <c r="L2" s="173"/>
      <c r="M2" s="146" t="str">
        <f>Proyecto!K2</f>
        <v>Código: GC-F-015</v>
      </c>
      <c r="N2" s="168"/>
      <c r="O2" s="168"/>
      <c r="P2" s="147"/>
      <c r="Q2" s="72"/>
      <c r="R2" s="9"/>
      <c r="S2" s="9"/>
      <c r="T2" s="9"/>
      <c r="U2" s="12"/>
      <c r="V2" s="72"/>
      <c r="W2" s="72"/>
      <c r="X2" s="72"/>
      <c r="Y2" s="72"/>
      <c r="Z2" s="72"/>
      <c r="AA2" s="72"/>
      <c r="AB2" s="72"/>
      <c r="AC2" s="72"/>
      <c r="AD2" s="72"/>
      <c r="AE2" s="13"/>
    </row>
    <row r="3" spans="2:31" s="10" customFormat="1" ht="23.25" customHeight="1" x14ac:dyDescent="0.2">
      <c r="B3" s="152"/>
      <c r="C3" s="153"/>
      <c r="D3" s="161" t="s">
        <v>2</v>
      </c>
      <c r="E3" s="162"/>
      <c r="F3" s="162"/>
      <c r="G3" s="162"/>
      <c r="H3" s="162"/>
      <c r="I3" s="162"/>
      <c r="J3" s="163"/>
      <c r="K3" s="148" t="s">
        <v>3</v>
      </c>
      <c r="L3" s="174"/>
      <c r="M3" s="169" t="str">
        <f>Proyecto!K3</f>
        <v>Fecha: 17 de septiembre de 2014</v>
      </c>
      <c r="N3" s="170"/>
      <c r="O3" s="170"/>
      <c r="P3" s="171"/>
      <c r="Q3" s="72"/>
      <c r="R3" s="9"/>
      <c r="S3" s="9"/>
      <c r="T3" s="9"/>
      <c r="U3" s="12"/>
      <c r="V3" s="72"/>
      <c r="W3" s="72"/>
      <c r="X3" s="72"/>
      <c r="Y3" s="72"/>
      <c r="Z3" s="72"/>
      <c r="AA3" s="72"/>
      <c r="AB3" s="72"/>
      <c r="AC3" s="72"/>
      <c r="AD3" s="72"/>
      <c r="AE3" s="13"/>
    </row>
    <row r="4" spans="2:31" s="10" customFormat="1" ht="24" customHeight="1" x14ac:dyDescent="0.2">
      <c r="B4" s="152"/>
      <c r="C4" s="153"/>
      <c r="D4" s="161" t="s">
        <v>4</v>
      </c>
      <c r="E4" s="162"/>
      <c r="F4" s="162"/>
      <c r="G4" s="162"/>
      <c r="H4" s="162"/>
      <c r="I4" s="162"/>
      <c r="J4" s="163"/>
      <c r="K4" s="148" t="s">
        <v>5</v>
      </c>
      <c r="L4" s="174"/>
      <c r="M4" s="148" t="str">
        <f>Proyecto!K4</f>
        <v>Versión 001</v>
      </c>
      <c r="N4" s="172"/>
      <c r="O4" s="172"/>
      <c r="P4" s="149"/>
      <c r="Q4" s="72"/>
      <c r="R4" s="9"/>
      <c r="S4" s="72"/>
      <c r="T4" s="72"/>
      <c r="U4" s="12"/>
      <c r="V4" s="72"/>
      <c r="W4" s="72"/>
      <c r="X4" s="72"/>
      <c r="Y4" s="72"/>
      <c r="Z4" s="72"/>
      <c r="AA4" s="72"/>
      <c r="AB4" s="72"/>
      <c r="AC4" s="72"/>
      <c r="AD4" s="72"/>
      <c r="AE4" s="13"/>
    </row>
    <row r="5" spans="2:31" s="10" customFormat="1" ht="22.5" customHeight="1" thickBot="1" x14ac:dyDescent="0.25">
      <c r="B5" s="154"/>
      <c r="C5" s="155"/>
      <c r="D5" s="164" t="s">
        <v>6</v>
      </c>
      <c r="E5" s="165"/>
      <c r="F5" s="165"/>
      <c r="G5" s="165"/>
      <c r="H5" s="165"/>
      <c r="I5" s="165"/>
      <c r="J5" s="166"/>
      <c r="K5" s="150" t="s">
        <v>20</v>
      </c>
      <c r="L5" s="187"/>
      <c r="M5" s="178" t="s">
        <v>21</v>
      </c>
      <c r="N5" s="179"/>
      <c r="O5" s="179"/>
      <c r="P5" s="180"/>
      <c r="Q5" s="72"/>
      <c r="R5" s="9"/>
      <c r="S5" s="72"/>
      <c r="T5" s="72"/>
      <c r="U5" s="9"/>
      <c r="V5" s="72"/>
      <c r="W5" s="72"/>
      <c r="X5" s="72"/>
      <c r="Y5" s="72"/>
      <c r="Z5" s="72"/>
      <c r="AA5" s="72"/>
      <c r="AB5" s="72"/>
      <c r="AC5" s="72"/>
      <c r="AD5" s="72"/>
      <c r="AE5" s="13"/>
    </row>
    <row r="6" spans="2:31" ht="5.25" customHeight="1" x14ac:dyDescent="0.2">
      <c r="B6" s="26"/>
      <c r="C6" s="26"/>
      <c r="D6" s="26"/>
      <c r="E6" s="26"/>
      <c r="F6" s="26"/>
      <c r="G6" s="26"/>
      <c r="H6" s="26"/>
      <c r="I6" s="26"/>
      <c r="J6" s="26"/>
      <c r="K6" s="26"/>
      <c r="L6" s="26"/>
      <c r="M6" s="26"/>
      <c r="N6" s="26"/>
      <c r="O6" s="26"/>
      <c r="P6" s="26"/>
    </row>
    <row r="7" spans="2:31" ht="33.75" customHeight="1" x14ac:dyDescent="0.2">
      <c r="B7" s="145" t="s">
        <v>8</v>
      </c>
      <c r="C7" s="145"/>
      <c r="D7" s="181" t="str">
        <f>+Proyecto!E7</f>
        <v>Secretaría Administrativa Digital Supersociedades</v>
      </c>
      <c r="E7" s="181"/>
      <c r="F7" s="181"/>
      <c r="G7" s="181"/>
      <c r="H7" s="181"/>
      <c r="I7" s="181"/>
      <c r="J7" s="181"/>
      <c r="K7" s="181"/>
      <c r="L7" s="181"/>
      <c r="M7" s="181"/>
      <c r="N7" s="181"/>
      <c r="O7" s="181"/>
      <c r="P7" s="181"/>
      <c r="AE7" s="1"/>
    </row>
    <row r="8" spans="2:31" ht="6.75" customHeight="1" x14ac:dyDescent="0.2">
      <c r="B8" s="6"/>
      <c r="C8" s="6"/>
      <c r="D8" s="86"/>
      <c r="E8" s="86"/>
      <c r="F8" s="86"/>
      <c r="G8" s="86"/>
      <c r="H8" s="86"/>
      <c r="I8" s="86"/>
      <c r="J8" s="86"/>
      <c r="K8" s="86"/>
      <c r="L8" s="86"/>
      <c r="M8" s="86"/>
      <c r="N8" s="86"/>
      <c r="O8" s="86"/>
      <c r="P8" s="86"/>
      <c r="AE8" s="1"/>
    </row>
    <row r="9" spans="2:31" ht="39.75" customHeight="1" x14ac:dyDescent="0.2">
      <c r="B9" s="185" t="s">
        <v>22</v>
      </c>
      <c r="C9" s="186"/>
      <c r="D9" s="182" t="s">
        <v>156</v>
      </c>
      <c r="E9" s="183"/>
      <c r="F9" s="183"/>
      <c r="G9" s="183"/>
      <c r="H9" s="183"/>
      <c r="I9" s="183"/>
      <c r="J9" s="183"/>
      <c r="K9" s="183"/>
      <c r="L9" s="183"/>
      <c r="M9" s="183"/>
      <c r="N9" s="183"/>
      <c r="O9" s="183"/>
      <c r="P9" s="184"/>
      <c r="AE9" s="1"/>
    </row>
    <row r="10" spans="2:31" customFormat="1" ht="7.5" customHeight="1" x14ac:dyDescent="0.2">
      <c r="D10" s="87"/>
      <c r="E10" s="87"/>
      <c r="F10" s="87"/>
      <c r="G10" s="87"/>
      <c r="H10" s="87"/>
      <c r="I10" s="87"/>
      <c r="J10" s="87"/>
      <c r="K10" s="87"/>
      <c r="L10" s="87"/>
      <c r="M10" s="87"/>
      <c r="N10" s="87"/>
      <c r="O10" s="87"/>
      <c r="P10" s="87"/>
    </row>
    <row r="11" spans="2:31" ht="44.25" customHeight="1" x14ac:dyDescent="0.2">
      <c r="B11" s="185" t="s">
        <v>23</v>
      </c>
      <c r="C11" s="186"/>
      <c r="D11" s="182" t="s">
        <v>155</v>
      </c>
      <c r="E11" s="183"/>
      <c r="F11" s="183"/>
      <c r="G11" s="183"/>
      <c r="H11" s="183"/>
      <c r="I11" s="183"/>
      <c r="J11" s="183"/>
      <c r="K11" s="183"/>
      <c r="L11" s="183"/>
      <c r="M11" s="183"/>
      <c r="N11" s="183"/>
      <c r="O11" s="183"/>
      <c r="P11" s="184"/>
      <c r="AE11" s="1"/>
    </row>
    <row r="12" spans="2:31" s="3" customFormat="1" ht="5.25" customHeight="1" x14ac:dyDescent="0.2">
      <c r="B12" s="8"/>
      <c r="C12" s="8"/>
      <c r="D12" s="76"/>
      <c r="E12" s="76"/>
      <c r="F12" s="76"/>
      <c r="G12" s="76"/>
      <c r="H12" s="76"/>
      <c r="I12" s="76"/>
      <c r="J12" s="76"/>
      <c r="K12" s="76"/>
      <c r="L12" s="76"/>
      <c r="M12" s="76"/>
      <c r="N12" s="76"/>
      <c r="O12" s="76"/>
      <c r="P12" s="76"/>
      <c r="Q12" s="72"/>
      <c r="R12" s="9"/>
      <c r="S12" s="72"/>
      <c r="T12" s="72"/>
      <c r="U12" s="9"/>
      <c r="V12" s="72"/>
      <c r="W12" s="72"/>
      <c r="X12" s="72"/>
      <c r="Y12" s="72"/>
      <c r="Z12" s="72"/>
      <c r="AA12" s="72"/>
      <c r="AB12" s="72"/>
      <c r="AC12" s="72"/>
      <c r="AD12" s="72"/>
      <c r="AE12" s="72"/>
    </row>
    <row r="13" spans="2:31" ht="22.5" customHeight="1" x14ac:dyDescent="0.2">
      <c r="B13" s="175" t="s">
        <v>24</v>
      </c>
      <c r="C13" s="175"/>
      <c r="D13" s="73" t="s">
        <v>25</v>
      </c>
      <c r="E13" s="177" t="s">
        <v>159</v>
      </c>
      <c r="F13" s="177"/>
      <c r="G13" s="177"/>
      <c r="H13" s="177"/>
      <c r="I13" s="177"/>
      <c r="J13" s="177"/>
      <c r="K13" s="177"/>
      <c r="L13" s="177"/>
      <c r="M13" s="177"/>
      <c r="N13" s="177"/>
      <c r="O13" s="177"/>
      <c r="P13" s="177"/>
      <c r="AE13" s="1"/>
    </row>
    <row r="14" spans="2:31" s="27" customFormat="1" ht="44.25" customHeight="1" x14ac:dyDescent="0.2">
      <c r="B14" s="176"/>
      <c r="C14" s="176"/>
      <c r="D14" s="74" t="s">
        <v>26</v>
      </c>
      <c r="E14" s="177"/>
      <c r="F14" s="177"/>
      <c r="G14" s="177"/>
      <c r="H14" s="177"/>
      <c r="I14" s="177"/>
      <c r="J14" s="177"/>
      <c r="K14" s="177"/>
      <c r="L14" s="177"/>
      <c r="M14" s="177"/>
      <c r="N14" s="177"/>
      <c r="O14" s="177"/>
      <c r="P14" s="177"/>
      <c r="Q14" s="72"/>
      <c r="R14" s="9"/>
      <c r="S14" s="72"/>
      <c r="T14" s="72"/>
      <c r="U14" s="9"/>
      <c r="V14" s="72"/>
      <c r="W14" s="72"/>
      <c r="X14" s="72"/>
      <c r="Y14" s="72"/>
      <c r="Z14" s="72"/>
      <c r="AA14" s="72"/>
      <c r="AB14" s="72"/>
      <c r="AC14" s="72"/>
      <c r="AD14" s="72"/>
      <c r="AE14" s="72"/>
    </row>
    <row r="15" spans="2:31" ht="15.75" x14ac:dyDescent="0.2">
      <c r="E15" s="88"/>
      <c r="F15" s="88"/>
      <c r="G15" s="88"/>
      <c r="H15" s="88"/>
      <c r="I15" s="88"/>
      <c r="J15" s="88"/>
      <c r="K15" s="88"/>
      <c r="L15" s="88"/>
      <c r="M15" s="88"/>
      <c r="N15" s="88"/>
      <c r="O15" s="88"/>
      <c r="P15" s="88"/>
    </row>
    <row r="16" spans="2:31" ht="22.5" customHeight="1" x14ac:dyDescent="0.2">
      <c r="B16" s="175" t="s">
        <v>24</v>
      </c>
      <c r="C16" s="175"/>
      <c r="D16" s="73" t="s">
        <v>25</v>
      </c>
      <c r="E16" s="177" t="s">
        <v>236</v>
      </c>
      <c r="F16" s="177"/>
      <c r="G16" s="177"/>
      <c r="H16" s="177"/>
      <c r="I16" s="177"/>
      <c r="J16" s="177"/>
      <c r="K16" s="177"/>
      <c r="L16" s="177"/>
      <c r="M16" s="177"/>
      <c r="N16" s="177"/>
      <c r="O16" s="177"/>
      <c r="P16" s="177"/>
      <c r="AE16" s="1"/>
    </row>
    <row r="17" spans="2:21" s="69" customFormat="1" ht="39" customHeight="1" x14ac:dyDescent="0.2">
      <c r="B17" s="176"/>
      <c r="C17" s="176"/>
      <c r="D17" s="74" t="s">
        <v>27</v>
      </c>
      <c r="E17" s="177"/>
      <c r="F17" s="177"/>
      <c r="G17" s="177"/>
      <c r="H17" s="177"/>
      <c r="I17" s="177"/>
      <c r="J17" s="177"/>
      <c r="K17" s="177"/>
      <c r="L17" s="177"/>
      <c r="M17" s="177"/>
      <c r="N17" s="177"/>
      <c r="O17" s="177"/>
      <c r="P17" s="177"/>
      <c r="Q17" s="72"/>
      <c r="R17" s="9"/>
      <c r="S17" s="72"/>
      <c r="T17" s="72"/>
      <c r="U17" s="9"/>
    </row>
    <row r="18" spans="2:21" ht="15.75" x14ac:dyDescent="0.2">
      <c r="E18" s="88"/>
      <c r="F18" s="88"/>
      <c r="G18" s="88"/>
      <c r="H18" s="88"/>
      <c r="I18" s="88"/>
      <c r="J18" s="88"/>
      <c r="K18" s="88"/>
      <c r="L18" s="88"/>
      <c r="M18" s="88"/>
      <c r="N18" s="88"/>
      <c r="O18" s="88"/>
      <c r="P18" s="88"/>
    </row>
    <row r="19" spans="2:21" x14ac:dyDescent="0.2">
      <c r="B19" s="175" t="s">
        <v>24</v>
      </c>
      <c r="C19" s="175"/>
      <c r="D19" s="79" t="s">
        <v>25</v>
      </c>
      <c r="E19" s="177" t="s">
        <v>237</v>
      </c>
      <c r="F19" s="177"/>
      <c r="G19" s="177"/>
      <c r="H19" s="177"/>
      <c r="I19" s="177"/>
      <c r="J19" s="177"/>
      <c r="K19" s="177"/>
      <c r="L19" s="177"/>
      <c r="M19" s="177"/>
      <c r="N19" s="177"/>
      <c r="O19" s="177"/>
      <c r="P19" s="177"/>
    </row>
    <row r="20" spans="2:21" ht="50.25" customHeight="1" x14ac:dyDescent="0.2">
      <c r="B20" s="176"/>
      <c r="C20" s="176"/>
      <c r="D20" s="80" t="s">
        <v>27</v>
      </c>
      <c r="E20" s="177"/>
      <c r="F20" s="177"/>
      <c r="G20" s="177"/>
      <c r="H20" s="177"/>
      <c r="I20" s="177"/>
      <c r="J20" s="177"/>
      <c r="K20" s="177"/>
      <c r="L20" s="177"/>
      <c r="M20" s="177"/>
      <c r="N20" s="177"/>
      <c r="O20" s="177"/>
      <c r="P20" s="177"/>
    </row>
  </sheetData>
  <mergeCells count="28">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7" sqref="D7:I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20"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156"/>
      <c r="C2" s="157"/>
      <c r="D2" s="188" t="s">
        <v>0</v>
      </c>
      <c r="E2" s="189"/>
      <c r="F2" s="189"/>
      <c r="G2" s="189"/>
      <c r="H2" s="190"/>
      <c r="I2" s="37" t="str">
        <f>Proyecto!K2</f>
        <v>Código: GC-F-015</v>
      </c>
      <c r="J2" s="19"/>
      <c r="K2" s="19"/>
      <c r="L2" s="19"/>
      <c r="M2" s="72"/>
      <c r="N2" s="72"/>
      <c r="O2" s="72"/>
      <c r="P2" s="72"/>
      <c r="Q2" s="72"/>
      <c r="R2" s="72"/>
      <c r="S2" s="72"/>
      <c r="T2" s="13"/>
      <c r="U2" s="72"/>
      <c r="V2" s="72"/>
      <c r="W2" s="72"/>
      <c r="X2" s="72"/>
    </row>
    <row r="3" spans="2:24" s="16" customFormat="1" ht="23.25" customHeight="1" thickBot="1" x14ac:dyDescent="0.25">
      <c r="B3" s="152"/>
      <c r="C3" s="153"/>
      <c r="D3" s="188" t="s">
        <v>2</v>
      </c>
      <c r="E3" s="189"/>
      <c r="F3" s="189"/>
      <c r="G3" s="189"/>
      <c r="H3" s="190"/>
      <c r="I3" s="38" t="str">
        <f>Proyecto!K3</f>
        <v>Fecha: 17 de septiembre de 2014</v>
      </c>
      <c r="J3" s="19"/>
      <c r="K3" s="19"/>
      <c r="L3" s="19"/>
      <c r="M3" s="72"/>
      <c r="N3" s="72"/>
      <c r="O3" s="72"/>
      <c r="P3" s="72"/>
      <c r="Q3" s="72"/>
      <c r="R3" s="72"/>
      <c r="S3" s="72"/>
      <c r="T3" s="13"/>
      <c r="U3" s="72"/>
      <c r="V3" s="72"/>
      <c r="W3" s="72"/>
      <c r="X3" s="72"/>
    </row>
    <row r="4" spans="2:24" s="16" customFormat="1" ht="24" customHeight="1" thickBot="1" x14ac:dyDescent="0.25">
      <c r="B4" s="152"/>
      <c r="C4" s="153"/>
      <c r="D4" s="188" t="s">
        <v>4</v>
      </c>
      <c r="E4" s="189"/>
      <c r="F4" s="189"/>
      <c r="G4" s="189"/>
      <c r="H4" s="190"/>
      <c r="I4" s="38" t="str">
        <f>Proyecto!K4</f>
        <v>Versión 001</v>
      </c>
      <c r="J4" s="19"/>
      <c r="K4" s="19"/>
      <c r="L4" s="19"/>
      <c r="M4" s="72"/>
      <c r="N4" s="72"/>
      <c r="O4" s="72"/>
      <c r="P4" s="72"/>
      <c r="Q4" s="72"/>
      <c r="R4" s="72"/>
      <c r="S4" s="72"/>
      <c r="T4" s="13"/>
      <c r="U4" s="72"/>
      <c r="V4" s="72"/>
      <c r="W4" s="72"/>
      <c r="X4" s="72"/>
    </row>
    <row r="5" spans="2:24" s="16" customFormat="1" ht="22.5" customHeight="1" thickBot="1" x14ac:dyDescent="0.25">
      <c r="B5" s="154"/>
      <c r="C5" s="155"/>
      <c r="D5" s="191" t="s">
        <v>6</v>
      </c>
      <c r="E5" s="192"/>
      <c r="F5" s="192"/>
      <c r="G5" s="192"/>
      <c r="H5" s="193"/>
      <c r="I5" s="39" t="s">
        <v>28</v>
      </c>
      <c r="J5" s="19"/>
      <c r="K5" s="19"/>
      <c r="L5" s="19"/>
      <c r="M5" s="72"/>
      <c r="N5" s="72"/>
      <c r="O5" s="72"/>
      <c r="P5" s="72"/>
      <c r="Q5" s="72"/>
      <c r="R5" s="72"/>
      <c r="S5" s="72"/>
      <c r="T5" s="13"/>
      <c r="U5" s="72"/>
      <c r="V5" s="72"/>
      <c r="W5" s="72"/>
      <c r="X5" s="72"/>
    </row>
    <row r="6" spans="2:24" ht="5.25" customHeight="1" x14ac:dyDescent="0.2">
      <c r="B6" s="26"/>
      <c r="C6" s="26"/>
      <c r="D6" s="26"/>
      <c r="E6" s="26"/>
      <c r="F6" s="26"/>
      <c r="G6" s="26"/>
      <c r="H6" s="26"/>
      <c r="I6" s="26"/>
    </row>
    <row r="7" spans="2:24" ht="29.25" customHeight="1" x14ac:dyDescent="0.2">
      <c r="B7" s="145" t="s">
        <v>8</v>
      </c>
      <c r="C7" s="145"/>
      <c r="D7" s="194" t="str">
        <f>Proyecto!$E$7</f>
        <v>Secretaría Administrativa Digital Supersociedades</v>
      </c>
      <c r="E7" s="194"/>
      <c r="F7" s="194"/>
      <c r="G7" s="194"/>
      <c r="H7" s="194"/>
      <c r="I7" s="194"/>
      <c r="X7" s="1"/>
    </row>
    <row r="8" spans="2:24" s="16" customFormat="1" ht="10.5" customHeight="1" x14ac:dyDescent="0.2">
      <c r="B8" s="8"/>
      <c r="C8" s="8"/>
      <c r="D8" s="4"/>
      <c r="E8" s="4"/>
      <c r="F8" s="4"/>
      <c r="G8" s="4"/>
      <c r="H8" s="4"/>
      <c r="I8" s="4"/>
      <c r="J8" s="72"/>
      <c r="K8" s="72"/>
      <c r="L8" s="72"/>
      <c r="M8" s="72"/>
      <c r="N8" s="19"/>
      <c r="O8" s="72"/>
      <c r="P8" s="72"/>
      <c r="Q8" s="72"/>
      <c r="R8" s="72"/>
      <c r="S8" s="72"/>
      <c r="T8" s="72"/>
      <c r="U8" s="72"/>
      <c r="V8" s="72"/>
      <c r="W8" s="72"/>
      <c r="X8" s="72"/>
    </row>
    <row r="9" spans="2:24" ht="18.75" customHeight="1" x14ac:dyDescent="0.2">
      <c r="B9" s="198" t="s">
        <v>29</v>
      </c>
      <c r="C9" s="198"/>
      <c r="D9" s="198"/>
      <c r="E9" s="198"/>
      <c r="F9" s="198"/>
      <c r="G9" s="198"/>
      <c r="H9" s="198"/>
      <c r="I9" s="198"/>
      <c r="X9" s="1"/>
    </row>
    <row r="10" spans="2:24" ht="40.5" customHeight="1" x14ac:dyDescent="0.2">
      <c r="B10" s="195" t="s">
        <v>30</v>
      </c>
      <c r="C10" s="195"/>
      <c r="D10" s="196" t="s">
        <v>161</v>
      </c>
      <c r="E10" s="196"/>
      <c r="F10" s="196"/>
      <c r="G10" s="196"/>
      <c r="H10" s="196"/>
      <c r="I10" s="196"/>
      <c r="X10" s="1"/>
    </row>
    <row r="11" spans="2:24" ht="22.5" customHeight="1" x14ac:dyDescent="0.2">
      <c r="B11" s="195" t="s">
        <v>25</v>
      </c>
      <c r="C11" s="195"/>
      <c r="D11" s="195" t="s">
        <v>31</v>
      </c>
      <c r="E11" s="195"/>
      <c r="F11" s="73" t="s">
        <v>32</v>
      </c>
      <c r="G11" s="73" t="s">
        <v>33</v>
      </c>
      <c r="H11" s="73" t="s">
        <v>34</v>
      </c>
      <c r="I11" s="73" t="s">
        <v>35</v>
      </c>
      <c r="X11" s="1"/>
    </row>
    <row r="12" spans="2:24" ht="91.5" customHeight="1" x14ac:dyDescent="0.2">
      <c r="B12" s="197" t="s">
        <v>36</v>
      </c>
      <c r="C12" s="197"/>
      <c r="D12" s="197" t="s">
        <v>162</v>
      </c>
      <c r="E12" s="197"/>
      <c r="F12" s="90">
        <v>1</v>
      </c>
      <c r="G12" s="91" t="s">
        <v>37</v>
      </c>
      <c r="H12" s="91" t="s">
        <v>38</v>
      </c>
      <c r="I12" s="91" t="s">
        <v>39</v>
      </c>
      <c r="X12" s="1"/>
    </row>
    <row r="13" spans="2:24" ht="22.5" customHeight="1" x14ac:dyDescent="0.2">
      <c r="B13" s="195" t="s">
        <v>40</v>
      </c>
      <c r="C13" s="195"/>
      <c r="D13" s="196" t="s">
        <v>238</v>
      </c>
      <c r="E13" s="196"/>
      <c r="F13" s="196"/>
      <c r="G13" s="196"/>
      <c r="H13" s="196"/>
      <c r="I13" s="196"/>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8"/>
  <sheetViews>
    <sheetView showGridLines="0" zoomScale="110" zoomScaleNormal="110" workbookViewId="0">
      <selection activeCell="D37" sqref="D37"/>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72"/>
      <c r="B2" s="46"/>
      <c r="C2" s="208" t="s">
        <v>0</v>
      </c>
      <c r="D2" s="209"/>
      <c r="E2" s="209"/>
      <c r="F2" s="209"/>
      <c r="G2" s="199" t="str">
        <f>Proyecto!K2</f>
        <v>Código: GC-F-015</v>
      </c>
      <c r="H2" s="200"/>
      <c r="I2" s="200"/>
      <c r="J2" s="200"/>
      <c r="K2" s="200"/>
      <c r="L2" s="201"/>
      <c r="M2" s="72"/>
      <c r="N2" s="72"/>
      <c r="O2" s="72"/>
      <c r="P2" s="72"/>
      <c r="Q2" s="72"/>
      <c r="R2" s="72"/>
      <c r="S2" s="72"/>
      <c r="T2" s="72"/>
      <c r="U2" s="13"/>
    </row>
    <row r="3" spans="1:21" s="14" customFormat="1" ht="23.25" customHeight="1" thickBot="1" x14ac:dyDescent="0.25">
      <c r="A3" s="72"/>
      <c r="B3" s="48"/>
      <c r="C3" s="208" t="s">
        <v>2</v>
      </c>
      <c r="D3" s="209"/>
      <c r="E3" s="209"/>
      <c r="F3" s="209"/>
      <c r="G3" s="202" t="str">
        <f>Proyecto!K3</f>
        <v>Fecha: 17 de septiembre de 2014</v>
      </c>
      <c r="H3" s="203"/>
      <c r="I3" s="203"/>
      <c r="J3" s="203"/>
      <c r="K3" s="203"/>
      <c r="L3" s="204"/>
      <c r="M3" s="72"/>
      <c r="N3" s="72"/>
      <c r="O3" s="72"/>
      <c r="P3" s="72"/>
      <c r="Q3" s="72"/>
      <c r="R3" s="72"/>
      <c r="S3" s="72"/>
      <c r="T3" s="72"/>
      <c r="U3" s="13"/>
    </row>
    <row r="4" spans="1:21" s="14" customFormat="1" ht="24" customHeight="1" thickBot="1" x14ac:dyDescent="0.25">
      <c r="A4" s="72"/>
      <c r="B4" s="48"/>
      <c r="C4" s="208" t="s">
        <v>4</v>
      </c>
      <c r="D4" s="209"/>
      <c r="E4" s="209"/>
      <c r="F4" s="209"/>
      <c r="G4" s="205" t="str">
        <f>Proyecto!K4</f>
        <v>Versión 001</v>
      </c>
      <c r="H4" s="206"/>
      <c r="I4" s="206"/>
      <c r="J4" s="206"/>
      <c r="K4" s="206"/>
      <c r="L4" s="207"/>
      <c r="M4" s="72"/>
      <c r="N4" s="72"/>
      <c r="O4" s="72"/>
      <c r="P4" s="72"/>
      <c r="Q4" s="72"/>
      <c r="R4" s="72"/>
      <c r="S4" s="72"/>
      <c r="T4" s="72"/>
      <c r="U4" s="13"/>
    </row>
    <row r="5" spans="1:21" s="14" customFormat="1" ht="22.5" customHeight="1" thickBot="1" x14ac:dyDescent="0.25">
      <c r="A5" s="72"/>
      <c r="B5" s="50"/>
      <c r="C5" s="208" t="s">
        <v>6</v>
      </c>
      <c r="D5" s="209"/>
      <c r="E5" s="209"/>
      <c r="F5" s="209"/>
      <c r="G5" s="202" t="s">
        <v>41</v>
      </c>
      <c r="H5" s="203"/>
      <c r="I5" s="203"/>
      <c r="J5" s="203"/>
      <c r="K5" s="203"/>
      <c r="L5" s="204"/>
      <c r="M5" s="72"/>
      <c r="N5" s="72"/>
      <c r="O5" s="72"/>
      <c r="P5" s="72"/>
      <c r="Q5" s="72"/>
      <c r="R5" s="72"/>
      <c r="S5" s="72"/>
      <c r="T5" s="72"/>
      <c r="U5" s="13"/>
    </row>
    <row r="6" spans="1:21" ht="5.25" customHeight="1" x14ac:dyDescent="0.2">
      <c r="A6" s="5" t="str">
        <f>Proyecto!$E$7</f>
        <v>Secretaría Administrativa Digital Supersociedades</v>
      </c>
      <c r="B6" s="26"/>
      <c r="C6" s="26"/>
      <c r="D6" s="26"/>
      <c r="E6" s="26"/>
      <c r="F6" s="26"/>
    </row>
    <row r="7" spans="1:21" ht="29.25" customHeight="1" x14ac:dyDescent="0.2">
      <c r="B7" s="71" t="s">
        <v>8</v>
      </c>
      <c r="C7" s="194" t="str">
        <f>Proyecto!$E$7</f>
        <v>Secretaría Administrativa Digital Supersociedades</v>
      </c>
      <c r="D7" s="194"/>
      <c r="E7" s="194"/>
      <c r="F7" s="194"/>
      <c r="U7" s="1"/>
    </row>
    <row r="8" spans="1:21" x14ac:dyDescent="0.2">
      <c r="B8" s="72"/>
    </row>
    <row r="10" spans="1:21" ht="18" customHeight="1" x14ac:dyDescent="0.2">
      <c r="B10" s="71" t="s">
        <v>42</v>
      </c>
      <c r="C10" s="93" t="s">
        <v>43</v>
      </c>
    </row>
    <row r="11" spans="1:21" ht="6" customHeight="1" x14ac:dyDescent="0.2"/>
    <row r="12" spans="1:21" ht="18" customHeight="1" x14ac:dyDescent="0.2">
      <c r="B12" s="71" t="s">
        <v>44</v>
      </c>
      <c r="C12" s="68"/>
    </row>
    <row r="13" spans="1:21" ht="6" customHeight="1" x14ac:dyDescent="0.2"/>
    <row r="14" spans="1:21" ht="18" customHeight="1" x14ac:dyDescent="0.2">
      <c r="B14" s="71" t="s">
        <v>45</v>
      </c>
      <c r="C14" s="18"/>
    </row>
    <row r="15" spans="1:21" ht="6" customHeight="1" x14ac:dyDescent="0.2"/>
    <row r="16" spans="1:21" ht="18" customHeight="1" x14ac:dyDescent="0.2">
      <c r="B16" s="71" t="s">
        <v>46</v>
      </c>
      <c r="C16" s="70"/>
    </row>
    <row r="17" spans="2:3" ht="6" customHeight="1" x14ac:dyDescent="0.2"/>
    <row r="18" spans="2:3" ht="18" customHeight="1" x14ac:dyDescent="0.2">
      <c r="B18" s="71" t="s">
        <v>47</v>
      </c>
      <c r="C18" s="17"/>
    </row>
    <row r="19" spans="2:3" ht="6" customHeight="1" x14ac:dyDescent="0.2"/>
    <row r="20" spans="2:3" ht="18" customHeight="1" x14ac:dyDescent="0.2">
      <c r="B20" s="71" t="s">
        <v>48</v>
      </c>
      <c r="C20" s="17"/>
    </row>
    <row r="22" spans="2:3" x14ac:dyDescent="0.2">
      <c r="B22" s="83"/>
      <c r="C22" s="83"/>
    </row>
    <row r="23" spans="2:3" x14ac:dyDescent="0.2">
      <c r="B23" s="83"/>
      <c r="C23" s="83"/>
    </row>
    <row r="24" spans="2:3" x14ac:dyDescent="0.2">
      <c r="B24" s="83"/>
      <c r="C24" s="92"/>
    </row>
    <row r="25" spans="2:3" x14ac:dyDescent="0.2">
      <c r="B25" s="83"/>
      <c r="C25" s="83"/>
    </row>
    <row r="26" spans="2:3" x14ac:dyDescent="0.2">
      <c r="B26" s="83"/>
      <c r="C26" s="83"/>
    </row>
    <row r="27" spans="2:3" x14ac:dyDescent="0.2">
      <c r="B27" s="83"/>
      <c r="C27" s="83"/>
    </row>
    <row r="28" spans="2:3" x14ac:dyDescent="0.2">
      <c r="B28" s="83"/>
      <c r="C28" s="83"/>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F22" zoomScale="110" zoomScaleNormal="110" workbookViewId="0">
      <selection activeCell="D16" sqref="D16"/>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40"/>
      <c r="C2" s="191" t="s">
        <v>0</v>
      </c>
      <c r="D2" s="192"/>
      <c r="E2" s="192"/>
      <c r="F2" s="193"/>
      <c r="G2" s="37" t="str">
        <f>Proyecto!K2</f>
        <v>Código: GC-F-015</v>
      </c>
      <c r="H2" s="9"/>
      <c r="I2" s="9"/>
      <c r="J2" s="12"/>
      <c r="K2" s="72"/>
      <c r="L2" s="72"/>
      <c r="M2" s="72"/>
      <c r="N2" s="72"/>
      <c r="O2" s="72"/>
      <c r="P2" s="72"/>
      <c r="Q2" s="72"/>
      <c r="R2" s="72"/>
      <c r="S2" s="72"/>
      <c r="T2" s="13"/>
      <c r="U2" s="72"/>
      <c r="V2" s="72"/>
    </row>
    <row r="3" spans="2:22" s="10" customFormat="1" ht="23.25" customHeight="1" thickBot="1" x14ac:dyDescent="0.25">
      <c r="B3" s="41"/>
      <c r="C3" s="191" t="s">
        <v>2</v>
      </c>
      <c r="D3" s="192"/>
      <c r="E3" s="192"/>
      <c r="F3" s="193"/>
      <c r="G3" s="38" t="str">
        <f>Proyecto!K3</f>
        <v>Fecha: 17 de septiembre de 2014</v>
      </c>
      <c r="H3" s="9"/>
      <c r="I3" s="9"/>
      <c r="J3" s="12"/>
      <c r="K3" s="72"/>
      <c r="L3" s="72"/>
      <c r="M3" s="72"/>
      <c r="N3" s="72"/>
      <c r="O3" s="72"/>
      <c r="P3" s="72"/>
      <c r="Q3" s="72"/>
      <c r="R3" s="72"/>
      <c r="S3" s="72"/>
      <c r="T3" s="13"/>
      <c r="U3" s="72"/>
      <c r="V3" s="72"/>
    </row>
    <row r="4" spans="2:22" s="10" customFormat="1" ht="24" customHeight="1" thickBot="1" x14ac:dyDescent="0.25">
      <c r="B4" s="41"/>
      <c r="C4" s="191" t="s">
        <v>4</v>
      </c>
      <c r="D4" s="192"/>
      <c r="E4" s="192"/>
      <c r="F4" s="193"/>
      <c r="G4" s="38" t="str">
        <f>Proyecto!K4</f>
        <v>Versión 001</v>
      </c>
      <c r="H4" s="72"/>
      <c r="I4" s="72"/>
      <c r="J4" s="12"/>
      <c r="K4" s="72"/>
      <c r="L4" s="72"/>
      <c r="M4" s="72"/>
      <c r="N4" s="72"/>
      <c r="O4" s="72"/>
      <c r="P4" s="72"/>
      <c r="Q4" s="72"/>
      <c r="R4" s="72"/>
      <c r="S4" s="72"/>
      <c r="T4" s="13"/>
      <c r="U4" s="72"/>
      <c r="V4" s="72"/>
    </row>
    <row r="5" spans="2:22" s="10" customFormat="1" ht="22.5" customHeight="1" thickBot="1" x14ac:dyDescent="0.25">
      <c r="B5" s="42"/>
      <c r="C5" s="191" t="s">
        <v>6</v>
      </c>
      <c r="D5" s="192"/>
      <c r="E5" s="192"/>
      <c r="F5" s="193"/>
      <c r="G5" s="39" t="s">
        <v>49</v>
      </c>
      <c r="H5" s="72"/>
      <c r="I5" s="72"/>
      <c r="J5" s="9"/>
      <c r="K5" s="72"/>
      <c r="L5" s="72"/>
      <c r="M5" s="72"/>
      <c r="N5" s="72"/>
      <c r="O5" s="72"/>
      <c r="P5" s="72"/>
      <c r="Q5" s="72"/>
      <c r="R5" s="72"/>
      <c r="S5" s="72"/>
      <c r="T5" s="13"/>
      <c r="U5" s="72"/>
      <c r="V5" s="72"/>
    </row>
    <row r="6" spans="2:22" ht="5.25" customHeight="1" x14ac:dyDescent="0.2">
      <c r="B6" s="26"/>
      <c r="C6" s="26"/>
      <c r="D6" s="26"/>
      <c r="E6" s="26"/>
      <c r="F6" s="26"/>
      <c r="G6" s="26"/>
    </row>
    <row r="7" spans="2:22" ht="29.25" customHeight="1" x14ac:dyDescent="0.2">
      <c r="B7" s="71" t="s">
        <v>8</v>
      </c>
      <c r="C7" s="194" t="str">
        <f>Proyecto!$E$7</f>
        <v>Secretaría Administrativa Digital Supersociedades</v>
      </c>
      <c r="D7" s="194"/>
      <c r="E7" s="194"/>
      <c r="F7" s="194"/>
      <c r="G7" s="194"/>
      <c r="V7" s="1"/>
    </row>
    <row r="9" spans="2:22" ht="18" customHeight="1" x14ac:dyDescent="0.2">
      <c r="B9" s="198" t="s">
        <v>50</v>
      </c>
      <c r="C9" s="198"/>
      <c r="D9" s="198"/>
      <c r="E9" s="198"/>
      <c r="F9" s="198"/>
      <c r="G9" s="198"/>
    </row>
    <row r="10" spans="2:22" customFormat="1" ht="15" customHeight="1" x14ac:dyDescent="0.2"/>
    <row r="11" spans="2:22" ht="27.75" customHeight="1" x14ac:dyDescent="0.2">
      <c r="B11" s="73" t="s">
        <v>51</v>
      </c>
      <c r="C11" s="73" t="s">
        <v>52</v>
      </c>
      <c r="D11" s="73" t="s">
        <v>53</v>
      </c>
      <c r="E11" s="73" t="s">
        <v>54</v>
      </c>
      <c r="F11" s="198" t="s">
        <v>55</v>
      </c>
      <c r="G11" s="198"/>
    </row>
    <row r="12" spans="2:22" ht="75.75" customHeight="1" x14ac:dyDescent="0.2">
      <c r="B12" s="94" t="s">
        <v>56</v>
      </c>
      <c r="C12" s="91" t="s">
        <v>157</v>
      </c>
      <c r="D12" s="95" t="s">
        <v>154</v>
      </c>
      <c r="E12" s="94" t="s">
        <v>57</v>
      </c>
      <c r="F12" s="211" t="s">
        <v>241</v>
      </c>
      <c r="G12" s="211"/>
    </row>
    <row r="13" spans="2:22" ht="145.5" customHeight="1" x14ac:dyDescent="0.2">
      <c r="B13" s="94" t="s">
        <v>58</v>
      </c>
      <c r="C13" s="91" t="s">
        <v>231</v>
      </c>
      <c r="D13" s="95" t="s">
        <v>163</v>
      </c>
      <c r="E13" s="94" t="s">
        <v>57</v>
      </c>
      <c r="F13" s="210" t="s">
        <v>242</v>
      </c>
      <c r="G13" s="210"/>
    </row>
    <row r="14" spans="2:22" ht="88.5" customHeight="1" x14ac:dyDescent="0.2">
      <c r="B14" s="94" t="s">
        <v>59</v>
      </c>
      <c r="C14" s="91" t="s">
        <v>232</v>
      </c>
      <c r="D14" s="95" t="s">
        <v>164</v>
      </c>
      <c r="E14" s="94" t="s">
        <v>57</v>
      </c>
      <c r="F14" s="210" t="s">
        <v>243</v>
      </c>
      <c r="G14" s="210"/>
    </row>
    <row r="15" spans="2:22" ht="90.75" customHeight="1" x14ac:dyDescent="0.2">
      <c r="B15" s="94" t="s">
        <v>153</v>
      </c>
      <c r="C15" s="91" t="s">
        <v>233</v>
      </c>
      <c r="D15" s="95" t="s">
        <v>165</v>
      </c>
      <c r="E15" s="94" t="s">
        <v>57</v>
      </c>
      <c r="F15" s="210" t="s">
        <v>243</v>
      </c>
      <c r="G15" s="210"/>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6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E12:E15</xm:sqref>
        </x14:dataValidation>
        <x14:dataValidation type="list" allowBlank="1" showInputMessage="1" showErrorMessage="1">
          <x14:formula1>
            <xm:f>'No tocar'!$G$5:$G$9</xm:f>
          </x14:formula1>
          <xm:sqref>B12:B15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topLeftCell="A10" zoomScale="80" zoomScaleNormal="80" workbookViewId="0">
      <selection activeCell="B15" sqref="B15"/>
    </sheetView>
  </sheetViews>
  <sheetFormatPr baseColWidth="10" defaultColWidth="11.42578125" defaultRowHeight="12.75" x14ac:dyDescent="0.2"/>
  <cols>
    <col min="1" max="1" width="5" style="43" customWidth="1"/>
    <col min="2" max="2" width="38.28515625" style="43" customWidth="1"/>
    <col min="3" max="3" width="25" style="43" customWidth="1"/>
    <col min="4" max="4" width="11.42578125" style="43"/>
    <col min="5" max="5" width="40.42578125" style="43" customWidth="1"/>
    <col min="6" max="6" width="20.7109375" style="43" customWidth="1"/>
    <col min="7" max="7" width="25.42578125" style="43" customWidth="1"/>
    <col min="8" max="8" width="15" style="43" customWidth="1"/>
    <col min="9" max="16384" width="11.42578125" style="43"/>
  </cols>
  <sheetData>
    <row r="1" spans="2:8" ht="13.5" thickBot="1" x14ac:dyDescent="0.25"/>
    <row r="2" spans="2:8" ht="18" customHeight="1" thickBot="1" x14ac:dyDescent="0.25">
      <c r="B2" s="46"/>
      <c r="C2" s="208" t="s">
        <v>0</v>
      </c>
      <c r="D2" s="209"/>
      <c r="E2" s="209"/>
      <c r="F2" s="209"/>
      <c r="G2" s="199" t="str">
        <f>Proyecto!K2</f>
        <v>Código: GC-F-015</v>
      </c>
      <c r="H2" s="201"/>
    </row>
    <row r="3" spans="2:8" ht="19.5" customHeight="1" thickBot="1" x14ac:dyDescent="0.25">
      <c r="B3" s="48"/>
      <c r="C3" s="208" t="s">
        <v>2</v>
      </c>
      <c r="D3" s="209"/>
      <c r="E3" s="209"/>
      <c r="F3" s="209"/>
      <c r="G3" s="202" t="str">
        <f>Proyecto!K3</f>
        <v>Fecha: 17 de septiembre de 2014</v>
      </c>
      <c r="H3" s="204"/>
    </row>
    <row r="4" spans="2:8" ht="19.5" customHeight="1" thickBot="1" x14ac:dyDescent="0.25">
      <c r="B4" s="48"/>
      <c r="C4" s="208" t="s">
        <v>4</v>
      </c>
      <c r="D4" s="209"/>
      <c r="E4" s="209"/>
      <c r="F4" s="209"/>
      <c r="G4" s="205" t="str">
        <f>Proyecto!K4</f>
        <v>Versión 001</v>
      </c>
      <c r="H4" s="207"/>
    </row>
    <row r="5" spans="2:8" ht="21.75" customHeight="1" thickBot="1" x14ac:dyDescent="0.25">
      <c r="B5" s="50"/>
      <c r="C5" s="208" t="s">
        <v>6</v>
      </c>
      <c r="D5" s="209"/>
      <c r="E5" s="209"/>
      <c r="F5" s="209"/>
      <c r="G5" s="202" t="s">
        <v>60</v>
      </c>
      <c r="H5" s="204"/>
    </row>
    <row r="6" spans="2:8" ht="21" customHeight="1" x14ac:dyDescent="0.2"/>
    <row r="7" spans="2:8" ht="22.5" customHeight="1" x14ac:dyDescent="0.2">
      <c r="B7" s="212" t="s">
        <v>61</v>
      </c>
      <c r="C7" s="213"/>
      <c r="D7" s="213"/>
      <c r="E7" s="213"/>
      <c r="F7" s="213"/>
      <c r="G7" s="213"/>
      <c r="H7" s="213"/>
    </row>
    <row r="8" spans="2:8" ht="117.75" customHeight="1" x14ac:dyDescent="0.2">
      <c r="B8" s="214" t="s">
        <v>62</v>
      </c>
      <c r="C8" s="215"/>
      <c r="D8" s="215"/>
      <c r="E8" s="215"/>
      <c r="F8" s="215"/>
      <c r="G8" s="215"/>
      <c r="H8" s="215"/>
    </row>
    <row r="9" spans="2:8" x14ac:dyDescent="0.2">
      <c r="B9" s="44"/>
    </row>
    <row r="11" spans="2:8" ht="22.5" customHeight="1" x14ac:dyDescent="0.2">
      <c r="B11" s="216" t="s">
        <v>63</v>
      </c>
      <c r="C11" s="217"/>
      <c r="E11" s="212" t="s">
        <v>64</v>
      </c>
      <c r="F11" s="213"/>
      <c r="G11" s="213"/>
      <c r="H11" s="213"/>
    </row>
    <row r="13" spans="2:8" ht="20.25" customHeight="1" x14ac:dyDescent="0.2">
      <c r="B13" s="24" t="s">
        <v>52</v>
      </c>
      <c r="C13" s="24" t="s">
        <v>51</v>
      </c>
      <c r="D13" s="45"/>
      <c r="E13" s="24" t="s">
        <v>52</v>
      </c>
      <c r="F13" s="24" t="s">
        <v>51</v>
      </c>
      <c r="G13" s="24" t="s">
        <v>65</v>
      </c>
      <c r="H13" s="24" t="s">
        <v>66</v>
      </c>
    </row>
    <row r="14" spans="2:8" s="63" customFormat="1" ht="34.5" customHeight="1" x14ac:dyDescent="0.2">
      <c r="B14" s="96" t="str">
        <f>+'Recursos Humanos'!C12</f>
        <v>Nicolás Martínez Devia – Secretario General</v>
      </c>
      <c r="C14" s="95" t="s">
        <v>56</v>
      </c>
      <c r="E14" s="101" t="s">
        <v>152</v>
      </c>
      <c r="F14" s="89" t="s">
        <v>67</v>
      </c>
      <c r="G14" s="102"/>
      <c r="H14" s="89"/>
    </row>
    <row r="15" spans="2:8" s="63" customFormat="1" ht="90" customHeight="1" x14ac:dyDescent="0.2">
      <c r="B15" s="96" t="str">
        <f>+'Recursos Humanos'!C13</f>
        <v>Angela Patricia Mórtigo Murcia - Asesora del Despacho del Secretario General  y Coordinadora del Grupo de Apoyo Judicial</v>
      </c>
      <c r="C15" s="95" t="s">
        <v>58</v>
      </c>
      <c r="E15" s="64"/>
      <c r="F15" s="65"/>
      <c r="G15" s="65"/>
      <c r="H15" s="65"/>
    </row>
    <row r="16" spans="2:8" s="63" customFormat="1" ht="55.5" customHeight="1" x14ac:dyDescent="0.2">
      <c r="B16" s="96" t="str">
        <f>+'Recursos Humanos'!C14</f>
        <v>Francisco Javier Lara Davi
Secretario Administrativo</v>
      </c>
      <c r="C16" s="95" t="s">
        <v>59</v>
      </c>
      <c r="E16" s="66"/>
      <c r="F16" s="67"/>
      <c r="G16" s="67"/>
      <c r="H16" s="67"/>
    </row>
    <row r="17" spans="2:8" s="63" customFormat="1" ht="54.75" customHeight="1" x14ac:dyDescent="0.2">
      <c r="B17" s="97" t="str">
        <f>+'Recursos Humanos'!C15</f>
        <v>Luz Adriana Rodríguez - Directora de Tecnologías de la Información y las Comunicaciones.</v>
      </c>
      <c r="C17" s="100" t="s">
        <v>153</v>
      </c>
      <c r="E17" s="66"/>
      <c r="F17" s="67"/>
      <c r="G17" s="67"/>
      <c r="H17" s="67"/>
    </row>
    <row r="18" spans="2:8" s="63" customFormat="1" ht="23.1" customHeight="1" x14ac:dyDescent="0.2">
      <c r="B18" s="95"/>
      <c r="C18" s="99"/>
      <c r="E18" s="66"/>
      <c r="F18" s="67"/>
      <c r="G18" s="67"/>
      <c r="H18" s="67"/>
    </row>
    <row r="19" spans="2:8" ht="23.1" customHeight="1" x14ac:dyDescent="0.2">
      <c r="B19" s="95"/>
      <c r="C19" s="99"/>
    </row>
    <row r="20" spans="2:8" ht="23.1" customHeight="1" x14ac:dyDescent="0.2">
      <c r="B20" s="95"/>
      <c r="C20" s="99"/>
    </row>
    <row r="21" spans="2:8" ht="23.1" customHeight="1" x14ac:dyDescent="0.25">
      <c r="B21" s="98"/>
      <c r="C21" s="98"/>
    </row>
    <row r="22" spans="2:8" ht="23.1" customHeight="1" x14ac:dyDescent="0.25">
      <c r="B22" s="98"/>
      <c r="C22" s="98"/>
    </row>
    <row r="23" spans="2:8" ht="23.1" customHeight="1" x14ac:dyDescent="0.25">
      <c r="B23" s="98"/>
      <c r="C23" s="98"/>
    </row>
    <row r="24" spans="2:8" ht="23.1" customHeight="1" x14ac:dyDescent="0.25">
      <c r="B24" s="98"/>
      <c r="C24" s="98"/>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tocar'!$G$5:$G$9</xm:f>
          </x14:formula1>
          <xm:sqref>C14:C24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9"/>
  <sheetViews>
    <sheetView showGridLines="0" topLeftCell="A19" zoomScale="80" zoomScaleNormal="80" workbookViewId="0">
      <selection activeCell="B28" sqref="B28:C28"/>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6.140625"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32"/>
      <c r="C2" s="233"/>
      <c r="D2" s="223" t="s">
        <v>0</v>
      </c>
      <c r="E2" s="224"/>
      <c r="F2" s="224"/>
      <c r="G2" s="225"/>
      <c r="H2" s="47" t="str">
        <f>Proyecto!K2</f>
        <v>Código: GC-F-015</v>
      </c>
      <c r="I2" s="72"/>
      <c r="J2" s="72"/>
      <c r="K2" s="72"/>
      <c r="L2" s="72"/>
      <c r="M2" s="72"/>
      <c r="N2" s="72"/>
      <c r="O2" s="72"/>
      <c r="P2" s="13"/>
    </row>
    <row r="3" spans="2:16" s="10" customFormat="1" ht="23.25" customHeight="1" thickBot="1" x14ac:dyDescent="0.25">
      <c r="B3" s="234"/>
      <c r="C3" s="222"/>
      <c r="D3" s="226" t="s">
        <v>2</v>
      </c>
      <c r="E3" s="227"/>
      <c r="F3" s="227"/>
      <c r="G3" s="228"/>
      <c r="H3" s="51" t="str">
        <f>Proyecto!K3</f>
        <v>Fecha: 17 de septiembre de 2014</v>
      </c>
      <c r="I3" s="72"/>
      <c r="J3" s="72"/>
      <c r="K3" s="72"/>
      <c r="L3" s="72"/>
      <c r="M3" s="72"/>
      <c r="N3" s="72"/>
      <c r="O3" s="72"/>
      <c r="P3" s="13"/>
    </row>
    <row r="4" spans="2:16" s="10" customFormat="1" ht="24" customHeight="1" thickBot="1" x14ac:dyDescent="0.25">
      <c r="B4" s="234"/>
      <c r="C4" s="222"/>
      <c r="D4" s="229" t="s">
        <v>4</v>
      </c>
      <c r="E4" s="230"/>
      <c r="F4" s="230"/>
      <c r="G4" s="231"/>
      <c r="H4" s="49" t="str">
        <f>Proyecto!K4</f>
        <v>Versión 001</v>
      </c>
      <c r="I4" s="72"/>
      <c r="J4" s="72"/>
      <c r="K4" s="72"/>
      <c r="L4" s="72"/>
      <c r="M4" s="72"/>
      <c r="N4" s="72"/>
      <c r="O4" s="72"/>
      <c r="P4" s="13"/>
    </row>
    <row r="5" spans="2:16" s="10" customFormat="1" ht="22.5" customHeight="1" thickBot="1" x14ac:dyDescent="0.25">
      <c r="B5" s="235"/>
      <c r="C5" s="236"/>
      <c r="D5" s="226" t="s">
        <v>6</v>
      </c>
      <c r="E5" s="227"/>
      <c r="F5" s="227"/>
      <c r="G5" s="228"/>
      <c r="H5" s="51" t="s">
        <v>68</v>
      </c>
      <c r="I5" s="72"/>
      <c r="J5" s="72"/>
      <c r="K5" s="72"/>
      <c r="L5" s="72"/>
      <c r="M5" s="72"/>
      <c r="N5" s="72"/>
      <c r="O5" s="72"/>
      <c r="P5" s="13"/>
    </row>
    <row r="6" spans="2:16" ht="5.25" customHeight="1" x14ac:dyDescent="0.2">
      <c r="B6" s="26"/>
      <c r="C6" s="26"/>
      <c r="D6" s="26"/>
      <c r="E6" s="26"/>
      <c r="F6" s="26"/>
      <c r="G6" s="26"/>
      <c r="H6" s="26"/>
    </row>
    <row r="7" spans="2:16" ht="29.25" customHeight="1" x14ac:dyDescent="0.2">
      <c r="B7" s="145" t="s">
        <v>8</v>
      </c>
      <c r="C7" s="145"/>
      <c r="D7" s="194" t="str">
        <f>Proyecto!$E$7</f>
        <v>Secretaría Administrativa Digital Supersociedades</v>
      </c>
      <c r="E7" s="194"/>
      <c r="F7" s="194"/>
      <c r="G7" s="194"/>
      <c r="H7" s="194"/>
      <c r="P7" s="1"/>
    </row>
    <row r="8" spans="2:16" customFormat="1" ht="19.5" customHeight="1" x14ac:dyDescent="0.2"/>
    <row r="9" spans="2:16" ht="30" customHeight="1" x14ac:dyDescent="0.2">
      <c r="B9" s="218" t="s">
        <v>14</v>
      </c>
      <c r="C9" s="219"/>
      <c r="D9" s="219"/>
      <c r="E9" s="219"/>
      <c r="F9" s="219"/>
      <c r="G9" s="219"/>
      <c r="H9" s="219"/>
    </row>
    <row r="10" spans="2:16" ht="9.75" customHeight="1" x14ac:dyDescent="0.2">
      <c r="B10" s="222"/>
      <c r="C10" s="222"/>
      <c r="D10" s="222"/>
      <c r="E10" s="222"/>
      <c r="F10" s="222"/>
      <c r="G10" s="222"/>
      <c r="H10" s="222"/>
      <c r="P10" s="1"/>
    </row>
    <row r="11" spans="2:16" ht="25.5" customHeight="1" x14ac:dyDescent="0.2">
      <c r="B11" s="195" t="s">
        <v>52</v>
      </c>
      <c r="C11" s="195"/>
      <c r="D11" s="73" t="s">
        <v>69</v>
      </c>
      <c r="E11" s="75" t="s">
        <v>70</v>
      </c>
      <c r="F11" s="73" t="s">
        <v>71</v>
      </c>
      <c r="G11" s="73" t="s">
        <v>72</v>
      </c>
      <c r="H11" s="73" t="s">
        <v>73</v>
      </c>
      <c r="P11" s="1"/>
    </row>
    <row r="12" spans="2:16" ht="38.1" customHeight="1" x14ac:dyDescent="0.2">
      <c r="B12" s="214" t="s">
        <v>166</v>
      </c>
      <c r="C12" s="214"/>
      <c r="D12" s="89" t="s">
        <v>167</v>
      </c>
      <c r="E12" s="103" t="s">
        <v>168</v>
      </c>
      <c r="F12" s="102" t="s">
        <v>173</v>
      </c>
      <c r="G12" s="89" t="s">
        <v>57</v>
      </c>
      <c r="H12" s="89" t="s">
        <v>74</v>
      </c>
      <c r="O12" s="2"/>
      <c r="P12" s="1"/>
    </row>
    <row r="13" spans="2:16" ht="38.1" customHeight="1" x14ac:dyDescent="0.2">
      <c r="B13" s="220" t="s">
        <v>160</v>
      </c>
      <c r="C13" s="221"/>
      <c r="D13" s="89" t="s">
        <v>177</v>
      </c>
      <c r="E13" s="103" t="s">
        <v>178</v>
      </c>
      <c r="F13" s="102"/>
      <c r="G13" s="89" t="s">
        <v>57</v>
      </c>
      <c r="H13" s="89" t="s">
        <v>74</v>
      </c>
      <c r="O13" s="2"/>
      <c r="P13" s="1"/>
    </row>
    <row r="14" spans="2:16" ht="38.1" customHeight="1" x14ac:dyDescent="0.2">
      <c r="B14" s="220" t="s">
        <v>170</v>
      </c>
      <c r="C14" s="221"/>
      <c r="D14" s="89" t="s">
        <v>169</v>
      </c>
      <c r="E14" s="103" t="s">
        <v>171</v>
      </c>
      <c r="F14" s="102" t="s">
        <v>172</v>
      </c>
      <c r="G14" s="89" t="s">
        <v>57</v>
      </c>
      <c r="H14" s="91" t="s">
        <v>74</v>
      </c>
      <c r="O14" s="2"/>
      <c r="P14" s="1"/>
    </row>
    <row r="15" spans="2:16" ht="38.1" customHeight="1" x14ac:dyDescent="0.2">
      <c r="B15" s="220" t="s">
        <v>180</v>
      </c>
      <c r="C15" s="221"/>
      <c r="D15" s="89" t="s">
        <v>179</v>
      </c>
      <c r="E15" s="103" t="s">
        <v>181</v>
      </c>
      <c r="F15" s="102" t="s">
        <v>182</v>
      </c>
      <c r="G15" s="89" t="s">
        <v>57</v>
      </c>
      <c r="H15" s="91" t="s">
        <v>74</v>
      </c>
      <c r="O15" s="2"/>
      <c r="P15" s="1"/>
    </row>
    <row r="16" spans="2:16" ht="38.1" customHeight="1" x14ac:dyDescent="0.2">
      <c r="B16" s="220" t="s">
        <v>202</v>
      </c>
      <c r="C16" s="221"/>
      <c r="D16" s="94" t="s">
        <v>198</v>
      </c>
      <c r="E16" s="94">
        <v>6012201000</v>
      </c>
      <c r="F16" s="104" t="s">
        <v>206</v>
      </c>
      <c r="G16" s="89" t="s">
        <v>57</v>
      </c>
      <c r="H16" s="91" t="s">
        <v>74</v>
      </c>
      <c r="O16" s="2"/>
      <c r="P16" s="1"/>
    </row>
    <row r="17" spans="2:16" ht="38.1" customHeight="1" x14ac:dyDescent="0.2">
      <c r="B17" s="220" t="s">
        <v>203</v>
      </c>
      <c r="C17" s="221"/>
      <c r="D17" s="94" t="s">
        <v>199</v>
      </c>
      <c r="E17" s="94">
        <v>6012201000</v>
      </c>
      <c r="F17" s="104" t="s">
        <v>207</v>
      </c>
      <c r="G17" s="89" t="s">
        <v>57</v>
      </c>
      <c r="H17" s="91" t="s">
        <v>74</v>
      </c>
      <c r="O17" s="2"/>
      <c r="P17" s="1"/>
    </row>
    <row r="18" spans="2:16" ht="38.1" customHeight="1" x14ac:dyDescent="0.2">
      <c r="B18" s="220" t="s">
        <v>204</v>
      </c>
      <c r="C18" s="221"/>
      <c r="D18" s="89" t="s">
        <v>200</v>
      </c>
      <c r="E18" s="94">
        <v>6012201000</v>
      </c>
      <c r="F18" s="102" t="s">
        <v>205</v>
      </c>
      <c r="G18" s="89" t="s">
        <v>57</v>
      </c>
      <c r="H18" s="91" t="s">
        <v>74</v>
      </c>
      <c r="O18" s="2"/>
      <c r="P18" s="1"/>
    </row>
    <row r="19" spans="2:16" ht="38.1" customHeight="1" x14ac:dyDescent="0.2">
      <c r="B19" s="220" t="s">
        <v>208</v>
      </c>
      <c r="C19" s="221"/>
      <c r="D19" s="89" t="s">
        <v>201</v>
      </c>
      <c r="E19" s="94">
        <v>6012201000</v>
      </c>
      <c r="F19" s="102" t="s">
        <v>209</v>
      </c>
      <c r="G19" s="89" t="s">
        <v>57</v>
      </c>
      <c r="H19" s="91" t="s">
        <v>74</v>
      </c>
      <c r="O19" s="2"/>
      <c r="P19" s="1"/>
    </row>
    <row r="20" spans="2:16" ht="38.1" customHeight="1" x14ac:dyDescent="0.2">
      <c r="B20" s="220" t="s">
        <v>210</v>
      </c>
      <c r="C20" s="221"/>
      <c r="D20" s="89" t="s">
        <v>218</v>
      </c>
      <c r="E20" s="94">
        <v>6012201000</v>
      </c>
      <c r="F20" s="102" t="s">
        <v>211</v>
      </c>
      <c r="G20" s="89" t="s">
        <v>57</v>
      </c>
      <c r="H20" s="91" t="s">
        <v>74</v>
      </c>
      <c r="O20" s="2"/>
      <c r="P20" s="1"/>
    </row>
    <row r="21" spans="2:16" ht="38.1" customHeight="1" x14ac:dyDescent="0.2">
      <c r="B21" s="105" t="s">
        <v>217</v>
      </c>
      <c r="C21" s="106"/>
      <c r="D21" s="89" t="s">
        <v>219</v>
      </c>
      <c r="E21" s="94">
        <v>6012201000</v>
      </c>
      <c r="F21" s="102" t="s">
        <v>220</v>
      </c>
      <c r="G21" s="89" t="s">
        <v>57</v>
      </c>
      <c r="H21" s="91" t="s">
        <v>74</v>
      </c>
      <c r="O21" s="2"/>
      <c r="P21" s="1"/>
    </row>
    <row r="22" spans="2:16" ht="38.1" customHeight="1" x14ac:dyDescent="0.2">
      <c r="B22" s="220" t="s">
        <v>212</v>
      </c>
      <c r="C22" s="221"/>
      <c r="D22" s="89" t="s">
        <v>214</v>
      </c>
      <c r="E22" s="94">
        <v>6012201000</v>
      </c>
      <c r="F22" s="102" t="s">
        <v>234</v>
      </c>
      <c r="G22" s="89" t="s">
        <v>57</v>
      </c>
      <c r="H22" s="91" t="s">
        <v>74</v>
      </c>
      <c r="O22" s="2"/>
      <c r="P22" s="1"/>
    </row>
    <row r="23" spans="2:16" ht="38.1" customHeight="1" x14ac:dyDescent="0.2">
      <c r="B23" s="220" t="s">
        <v>213</v>
      </c>
      <c r="C23" s="221"/>
      <c r="D23" s="94" t="s">
        <v>215</v>
      </c>
      <c r="E23" s="94">
        <v>6012201000</v>
      </c>
      <c r="F23" s="104" t="s">
        <v>216</v>
      </c>
      <c r="G23" s="89" t="s">
        <v>57</v>
      </c>
      <c r="H23" s="91" t="s">
        <v>74</v>
      </c>
    </row>
    <row r="24" spans="2:16" ht="38.1" customHeight="1" x14ac:dyDescent="0.2">
      <c r="B24" s="239"/>
      <c r="C24" s="240"/>
      <c r="D24" s="89"/>
      <c r="E24" s="89"/>
      <c r="F24" s="102"/>
      <c r="G24" s="89"/>
      <c r="H24" s="94"/>
    </row>
    <row r="25" spans="2:16" ht="38.1" customHeight="1" x14ac:dyDescent="0.2">
      <c r="B25" s="237"/>
      <c r="C25" s="238"/>
      <c r="D25" s="91"/>
      <c r="E25" s="91"/>
      <c r="F25" s="102"/>
      <c r="G25" s="89"/>
      <c r="H25" s="94"/>
    </row>
    <row r="26" spans="2:16" ht="38.1" customHeight="1" x14ac:dyDescent="0.2">
      <c r="B26" s="239"/>
      <c r="C26" s="240"/>
      <c r="D26" s="94"/>
      <c r="E26" s="94"/>
      <c r="F26" s="104"/>
      <c r="G26" s="89"/>
      <c r="H26" s="94"/>
    </row>
    <row r="27" spans="2:16" ht="38.1" customHeight="1" x14ac:dyDescent="0.2">
      <c r="B27" s="239"/>
      <c r="C27" s="240"/>
      <c r="D27" s="94"/>
      <c r="E27" s="94"/>
      <c r="F27" s="104"/>
      <c r="G27" s="89"/>
      <c r="H27" s="94"/>
    </row>
    <row r="28" spans="2:16" ht="38.1" customHeight="1" x14ac:dyDescent="0.2">
      <c r="B28" s="239"/>
      <c r="C28" s="240"/>
      <c r="D28" s="94"/>
      <c r="E28" s="94"/>
      <c r="F28" s="104"/>
      <c r="G28" s="89"/>
      <c r="H28" s="94"/>
    </row>
    <row r="29" spans="2:16" ht="38.1" customHeight="1" x14ac:dyDescent="0.2">
      <c r="B29" s="196"/>
      <c r="C29" s="196"/>
      <c r="D29" s="89"/>
      <c r="E29" s="89"/>
      <c r="F29" s="102"/>
      <c r="G29" s="89"/>
      <c r="H29" s="94"/>
    </row>
  </sheetData>
  <mergeCells count="27">
    <mergeCell ref="B23:C23"/>
    <mergeCell ref="B25:C25"/>
    <mergeCell ref="B27:C27"/>
    <mergeCell ref="B29:C29"/>
    <mergeCell ref="B26:C26"/>
    <mergeCell ref="B24:C24"/>
    <mergeCell ref="B28:C28"/>
    <mergeCell ref="D2:G2"/>
    <mergeCell ref="D3:G3"/>
    <mergeCell ref="D4:G4"/>
    <mergeCell ref="D5:G5"/>
    <mergeCell ref="B2:C5"/>
    <mergeCell ref="B7:C7"/>
    <mergeCell ref="D7:H7"/>
    <mergeCell ref="B9:H9"/>
    <mergeCell ref="B22:C22"/>
    <mergeCell ref="B12:C12"/>
    <mergeCell ref="B11:C11"/>
    <mergeCell ref="B10:H10"/>
    <mergeCell ref="B18:C18"/>
    <mergeCell ref="B13:C13"/>
    <mergeCell ref="B20:C20"/>
    <mergeCell ref="B19:C19"/>
    <mergeCell ref="B14:C14"/>
    <mergeCell ref="B16:C16"/>
    <mergeCell ref="B15:C15"/>
    <mergeCell ref="B17:C17"/>
  </mergeCells>
  <conditionalFormatting sqref="D11">
    <cfRule type="cellIs" dxfId="36" priority="73" stopIfTrue="1" operator="equal">
      <formula>"Alto"</formula>
    </cfRule>
    <cfRule type="cellIs" dxfId="35" priority="74" stopIfTrue="1" operator="equal">
      <formula>"Medio"</formula>
    </cfRule>
    <cfRule type="cellIs" dxfId="34" priority="75" stopIfTrue="1" operator="equal">
      <formula>"Bajo"</formula>
    </cfRule>
  </conditionalFormatting>
  <conditionalFormatting sqref="D25">
    <cfRule type="cellIs" dxfId="33" priority="28" stopIfTrue="1" operator="equal">
      <formula>"Alto"</formula>
    </cfRule>
    <cfRule type="cellIs" dxfId="32" priority="29" stopIfTrue="1" operator="equal">
      <formula>"Medio"</formula>
    </cfRule>
    <cfRule type="cellIs" dxfId="31" priority="30" stopIfTrue="1" operator="equal">
      <formula>"Bajo"</formula>
    </cfRule>
  </conditionalFormatting>
  <conditionalFormatting sqref="D29">
    <cfRule type="cellIs" dxfId="30" priority="25" stopIfTrue="1" operator="equal">
      <formula>"Alto"</formula>
    </cfRule>
    <cfRule type="cellIs" dxfId="29" priority="26" stopIfTrue="1" operator="equal">
      <formula>"Medio"</formula>
    </cfRule>
    <cfRule type="cellIs" dxfId="28" priority="27" stopIfTrue="1" operator="equal">
      <formula>"Bajo"</formula>
    </cfRule>
  </conditionalFormatting>
  <conditionalFormatting sqref="D20:D22">
    <cfRule type="cellIs" dxfId="27" priority="34" stopIfTrue="1" operator="equal">
      <formula>"Alto"</formula>
    </cfRule>
    <cfRule type="cellIs" dxfId="26" priority="35" stopIfTrue="1" operator="equal">
      <formula>"Medio"</formula>
    </cfRule>
    <cfRule type="cellIs" dxfId="25" priority="36" stopIfTrue="1" operator="equal">
      <formula>"Bajo"</formula>
    </cfRule>
  </conditionalFormatting>
  <conditionalFormatting sqref="D18:D19">
    <cfRule type="cellIs" dxfId="24" priority="22" stopIfTrue="1" operator="equal">
      <formula>"Alto"</formula>
    </cfRule>
    <cfRule type="cellIs" dxfId="23" priority="23" stopIfTrue="1" operator="equal">
      <formula>"Medio"</formula>
    </cfRule>
    <cfRule type="cellIs" dxfId="22" priority="24" stopIfTrue="1" operator="equal">
      <formula>"Bajo"</formula>
    </cfRule>
  </conditionalFormatting>
  <conditionalFormatting sqref="D24">
    <cfRule type="cellIs" dxfId="21" priority="13" stopIfTrue="1" operator="equal">
      <formula>"Alto"</formula>
    </cfRule>
    <cfRule type="cellIs" dxfId="20" priority="14" stopIfTrue="1" operator="equal">
      <formula>"Medio"</formula>
    </cfRule>
    <cfRule type="cellIs" dxfId="19" priority="15" stopIfTrue="1" operator="equal">
      <formula>"Bajo"</formula>
    </cfRule>
  </conditionalFormatting>
  <conditionalFormatting sqref="D13">
    <cfRule type="cellIs" dxfId="18" priority="7" stopIfTrue="1" operator="equal">
      <formula>"Alto"</formula>
    </cfRule>
    <cfRule type="cellIs" dxfId="17" priority="8" stopIfTrue="1" operator="equal">
      <formula>"Medio"</formula>
    </cfRule>
    <cfRule type="cellIs" dxfId="16" priority="9" stopIfTrue="1" operator="equal">
      <formula>"Bajo"</formula>
    </cfRule>
  </conditionalFormatting>
  <conditionalFormatting sqref="D12">
    <cfRule type="cellIs" dxfId="15" priority="10" stopIfTrue="1" operator="equal">
      <formula>"Alto"</formula>
    </cfRule>
    <cfRule type="cellIs" dxfId="14" priority="11" stopIfTrue="1" operator="equal">
      <formula>"Medio"</formula>
    </cfRule>
    <cfRule type="cellIs" dxfId="13" priority="12" stopIfTrue="1" operator="equal">
      <formula>"Bajo"</formula>
    </cfRule>
  </conditionalFormatting>
  <conditionalFormatting sqref="D14">
    <cfRule type="cellIs" dxfId="12" priority="4" stopIfTrue="1" operator="equal">
      <formula>"Alto"</formula>
    </cfRule>
    <cfRule type="cellIs" dxfId="11" priority="5" stopIfTrue="1" operator="equal">
      <formula>"Medio"</formula>
    </cfRule>
    <cfRule type="cellIs" dxfId="10" priority="6" stopIfTrue="1" operator="equal">
      <formula>"Bajo"</formula>
    </cfRule>
  </conditionalFormatting>
  <conditionalFormatting sqref="D15">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I23:N65502 F30:H65502">
      <formula1>1</formula1>
      <formula2>5</formula2>
    </dataValidation>
  </dataValidations>
  <hyperlinks>
    <hyperlink ref="F12" r:id="rId1"/>
    <hyperlink ref="F14" r:id="rId2"/>
    <hyperlink ref="F15" r:id="rId3"/>
    <hyperlink ref="F18" r:id="rId4"/>
    <hyperlink ref="F16" r:id="rId5"/>
    <hyperlink ref="F17" r:id="rId6"/>
    <hyperlink ref="F19" r:id="rId7"/>
    <hyperlink ref="F20" r:id="rId8"/>
    <hyperlink ref="F22" r:id="rId9"/>
    <hyperlink ref="F23" r:id="rId10"/>
    <hyperlink ref="F21" r:id="rId11"/>
  </hyperlinks>
  <printOptions horizontalCentered="1"/>
  <pageMargins left="0.39370078740157483" right="0.39370078740157483" top="0.74803149606299213" bottom="0.74803149606299213" header="0.31496062992125984" footer="0.31496062992125984"/>
  <pageSetup paperSize="5" scale="88" fitToHeight="0" orientation="landscape" r:id="rId12"/>
  <headerFooter>
    <oddHeader>&amp;A</oddHeader>
  </headerFooter>
  <drawing r:id="rId13"/>
  <legacyDrawing r:id="rId14"/>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G12:G29</xm:sqref>
        </x14:dataValidation>
        <x14:dataValidation type="list" allowBlank="1" showInputMessage="1" showErrorMessage="1">
          <x14:formula1>
            <xm:f>'No tocar'!$K$5:$K$8</xm:f>
          </x14:formula1>
          <xm:sqref>H12:H29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8"/>
  <sheetViews>
    <sheetView showGridLines="0" topLeftCell="A10" zoomScale="80" zoomScaleNormal="80" workbookViewId="0">
      <selection activeCell="D15" sqref="D15"/>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6"/>
      <c r="C2" s="208" t="s">
        <v>0</v>
      </c>
      <c r="D2" s="209"/>
      <c r="E2" s="209"/>
      <c r="F2" s="209"/>
      <c r="G2" s="53" t="str">
        <f>Proyecto!K2</f>
        <v>Código: GC-F-015</v>
      </c>
      <c r="H2" s="52"/>
      <c r="I2" s="72"/>
      <c r="J2" s="72"/>
      <c r="K2" s="72"/>
      <c r="L2" s="72"/>
      <c r="M2" s="72"/>
      <c r="N2" s="72"/>
      <c r="O2" s="72"/>
      <c r="P2" s="13"/>
    </row>
    <row r="3" spans="2:16" s="10" customFormat="1" ht="23.25" customHeight="1" thickBot="1" x14ac:dyDescent="0.25">
      <c r="B3" s="48"/>
      <c r="C3" s="208" t="s">
        <v>2</v>
      </c>
      <c r="D3" s="209"/>
      <c r="E3" s="209"/>
      <c r="F3" s="209"/>
      <c r="G3" s="51" t="str">
        <f>Proyecto!K3</f>
        <v>Fecha: 17 de septiembre de 2014</v>
      </c>
      <c r="H3" s="52"/>
      <c r="I3" s="72"/>
      <c r="J3" s="72"/>
      <c r="K3" s="72"/>
      <c r="L3" s="72"/>
      <c r="M3" s="72"/>
      <c r="N3" s="72"/>
      <c r="O3" s="72"/>
      <c r="P3" s="13"/>
    </row>
    <row r="4" spans="2:16" s="10" customFormat="1" ht="24" customHeight="1" thickBot="1" x14ac:dyDescent="0.25">
      <c r="B4" s="48"/>
      <c r="C4" s="208" t="s">
        <v>4</v>
      </c>
      <c r="D4" s="209"/>
      <c r="E4" s="209"/>
      <c r="F4" s="209"/>
      <c r="G4" s="51" t="str">
        <f>Proyecto!K4</f>
        <v>Versión 001</v>
      </c>
      <c r="H4" s="52"/>
      <c r="I4" s="72"/>
      <c r="J4" s="72"/>
      <c r="K4" s="72"/>
      <c r="L4" s="72"/>
      <c r="M4" s="72"/>
      <c r="N4" s="72"/>
      <c r="O4" s="72"/>
      <c r="P4" s="13"/>
    </row>
    <row r="5" spans="2:16" s="10" customFormat="1" ht="22.5" customHeight="1" thickBot="1" x14ac:dyDescent="0.25">
      <c r="B5" s="50"/>
      <c r="C5" s="208" t="s">
        <v>6</v>
      </c>
      <c r="D5" s="209"/>
      <c r="E5" s="209"/>
      <c r="F5" s="209"/>
      <c r="G5" s="54" t="s">
        <v>77</v>
      </c>
      <c r="H5" s="52"/>
      <c r="I5" s="72"/>
      <c r="J5" s="72"/>
      <c r="K5" s="72"/>
      <c r="L5" s="72"/>
      <c r="M5" s="72"/>
      <c r="N5" s="72"/>
      <c r="O5" s="72"/>
      <c r="P5" s="13"/>
    </row>
    <row r="6" spans="2:16" ht="5.25" customHeight="1" x14ac:dyDescent="0.2">
      <c r="B6" s="26"/>
      <c r="C6" s="26"/>
      <c r="D6" s="26"/>
      <c r="E6" s="26"/>
      <c r="F6" s="26"/>
    </row>
    <row r="7" spans="2:16" ht="29.25" customHeight="1" x14ac:dyDescent="0.2">
      <c r="B7" s="71" t="s">
        <v>8</v>
      </c>
      <c r="C7" s="244" t="str">
        <f>Proyecto!$E$7</f>
        <v>Secretaría Administrativa Digital Supersociedades</v>
      </c>
      <c r="D7" s="244"/>
      <c r="E7" s="244"/>
      <c r="F7" s="244"/>
      <c r="G7" s="77"/>
      <c r="P7" s="1"/>
    </row>
    <row r="8" spans="2:16" ht="6.75" customHeight="1" x14ac:dyDescent="0.2">
      <c r="B8" s="6"/>
      <c r="C8" s="7"/>
      <c r="D8" s="7"/>
      <c r="E8" s="7"/>
      <c r="F8" s="7"/>
      <c r="P8" s="1"/>
    </row>
    <row r="9" spans="2:16" x14ac:dyDescent="0.2">
      <c r="B9" s="153"/>
      <c r="C9" s="153"/>
    </row>
    <row r="10" spans="2:16" ht="20.25" customHeight="1" x14ac:dyDescent="0.2">
      <c r="B10" s="241" t="s">
        <v>78</v>
      </c>
      <c r="C10" s="242"/>
      <c r="D10" s="242"/>
      <c r="E10" s="242"/>
      <c r="F10" s="242"/>
      <c r="G10" s="243"/>
    </row>
    <row r="11" spans="2:16" customFormat="1" ht="15" customHeight="1" x14ac:dyDescent="0.2"/>
    <row r="12" spans="2:16" ht="24.75" customHeight="1" x14ac:dyDescent="0.2">
      <c r="B12" s="79" t="s">
        <v>79</v>
      </c>
      <c r="C12" s="79" t="s">
        <v>80</v>
      </c>
      <c r="D12" s="79" t="s">
        <v>81</v>
      </c>
      <c r="E12" s="79" t="s">
        <v>82</v>
      </c>
      <c r="F12" s="79" t="s">
        <v>83</v>
      </c>
      <c r="G12" s="79" t="s">
        <v>84</v>
      </c>
    </row>
    <row r="13" spans="2:16" ht="54" customHeight="1" x14ac:dyDescent="0.2">
      <c r="B13" s="91" t="s">
        <v>221</v>
      </c>
      <c r="C13" s="91" t="s">
        <v>85</v>
      </c>
      <c r="D13" s="91" t="s">
        <v>222</v>
      </c>
      <c r="E13" s="91" t="s">
        <v>147</v>
      </c>
      <c r="F13" s="97" t="s">
        <v>56</v>
      </c>
      <c r="G13" s="91" t="s">
        <v>251</v>
      </c>
    </row>
    <row r="14" spans="2:16" ht="54" customHeight="1" x14ac:dyDescent="0.2">
      <c r="B14" s="91" t="s">
        <v>56</v>
      </c>
      <c r="C14" s="91" t="s">
        <v>134</v>
      </c>
      <c r="D14" s="91" t="s">
        <v>250</v>
      </c>
      <c r="E14" s="91" t="s">
        <v>86</v>
      </c>
      <c r="F14" s="96" t="s">
        <v>174</v>
      </c>
      <c r="G14" s="91" t="s">
        <v>223</v>
      </c>
    </row>
    <row r="15" spans="2:16" ht="54" customHeight="1" x14ac:dyDescent="0.2">
      <c r="B15" s="91" t="s">
        <v>58</v>
      </c>
      <c r="C15" s="91" t="s">
        <v>134</v>
      </c>
      <c r="D15" s="91" t="s">
        <v>176</v>
      </c>
      <c r="E15" s="91" t="s">
        <v>86</v>
      </c>
      <c r="F15" s="96" t="s">
        <v>175</v>
      </c>
      <c r="G15" s="91" t="s">
        <v>223</v>
      </c>
    </row>
    <row r="16" spans="2:16" ht="24.95" customHeight="1" x14ac:dyDescent="0.2">
      <c r="B16" s="96"/>
      <c r="C16" s="91"/>
      <c r="D16" s="91"/>
      <c r="E16" s="97"/>
      <c r="F16" s="97"/>
      <c r="G16" s="97"/>
    </row>
    <row r="17" spans="2:7" ht="24.95" customHeight="1" x14ac:dyDescent="0.2">
      <c r="B17" s="96"/>
      <c r="C17" s="91"/>
      <c r="D17" s="91"/>
      <c r="E17" s="97"/>
      <c r="F17" s="97"/>
      <c r="G17" s="97"/>
    </row>
    <row r="18" spans="2:7" ht="24.95" customHeight="1" x14ac:dyDescent="0.2">
      <c r="B18" s="96"/>
      <c r="C18" s="91"/>
      <c r="D18" s="91"/>
      <c r="E18" s="97"/>
      <c r="F18" s="97"/>
      <c r="G18" s="97"/>
    </row>
    <row r="19" spans="2:7" ht="24.95" customHeight="1" x14ac:dyDescent="0.2">
      <c r="B19" s="96"/>
      <c r="C19" s="91"/>
      <c r="D19" s="91"/>
      <c r="E19" s="97"/>
      <c r="F19" s="97"/>
      <c r="G19" s="97"/>
    </row>
    <row r="20" spans="2:7" ht="24.95" customHeight="1" x14ac:dyDescent="0.2">
      <c r="B20" s="107"/>
      <c r="C20" s="91"/>
      <c r="D20" s="91"/>
      <c r="E20" s="97"/>
      <c r="F20" s="91"/>
      <c r="G20" s="97"/>
    </row>
    <row r="21" spans="2:7" ht="24.95" customHeight="1" x14ac:dyDescent="0.2">
      <c r="B21" s="107"/>
      <c r="C21" s="91"/>
      <c r="D21" s="91"/>
      <c r="E21" s="97"/>
      <c r="F21" s="91"/>
      <c r="G21" s="97"/>
    </row>
    <row r="22" spans="2:7" ht="24.95" customHeight="1" x14ac:dyDescent="0.2">
      <c r="B22" s="107"/>
      <c r="C22" s="91"/>
      <c r="D22" s="91"/>
      <c r="E22" s="97"/>
      <c r="F22" s="91"/>
      <c r="G22" s="97"/>
    </row>
    <row r="23" spans="2:7" ht="24.95" customHeight="1" x14ac:dyDescent="0.2">
      <c r="B23" s="107"/>
      <c r="C23" s="91"/>
      <c r="D23" s="91"/>
      <c r="E23" s="97"/>
      <c r="F23" s="91"/>
      <c r="G23" s="97"/>
    </row>
    <row r="24" spans="2:7" ht="24.95" customHeight="1" x14ac:dyDescent="0.2">
      <c r="B24" s="107"/>
      <c r="C24" s="91"/>
      <c r="D24" s="91"/>
      <c r="E24" s="97"/>
      <c r="F24" s="91"/>
      <c r="G24" s="97"/>
    </row>
    <row r="25" spans="2:7" ht="24.95" customHeight="1" x14ac:dyDescent="0.2">
      <c r="B25" s="107"/>
      <c r="C25" s="91"/>
      <c r="D25" s="91"/>
      <c r="E25" s="97"/>
      <c r="F25" s="91"/>
      <c r="G25" s="97"/>
    </row>
    <row r="26" spans="2:7" ht="24.95" customHeight="1" x14ac:dyDescent="0.2">
      <c r="B26" s="107"/>
      <c r="C26" s="91"/>
      <c r="D26" s="91"/>
      <c r="E26" s="97"/>
      <c r="F26" s="91"/>
      <c r="G26" s="97"/>
    </row>
    <row r="27" spans="2:7" ht="24.95" customHeight="1" x14ac:dyDescent="0.2">
      <c r="B27" s="107"/>
      <c r="C27" s="91"/>
      <c r="D27" s="91"/>
      <c r="E27" s="97"/>
      <c r="F27" s="91"/>
      <c r="G27" s="97"/>
    </row>
    <row r="28" spans="2:7" ht="24.95" customHeight="1" x14ac:dyDescent="0.2">
      <c r="B28" s="107"/>
      <c r="C28" s="91"/>
      <c r="D28" s="91"/>
      <c r="E28" s="97"/>
      <c r="F28" s="91"/>
      <c r="G28" s="97"/>
    </row>
  </sheetData>
  <mergeCells count="7">
    <mergeCell ref="B10:G10"/>
    <mergeCell ref="B9:C9"/>
    <mergeCell ref="C7:F7"/>
    <mergeCell ref="C2:F2"/>
    <mergeCell ref="C3:F3"/>
    <mergeCell ref="C4:F4"/>
    <mergeCell ref="C5:F5"/>
  </mergeCells>
  <dataValidations count="1">
    <dataValidation type="whole" allowBlank="1" showInputMessage="1" showErrorMessage="1" sqref="E9 E29:E65504 G11 G9 G29:G65504 H9:N6550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tocar'!$Q$15:$Q$23</xm:f>
          </x14:formula1>
          <xm:sqref>E13:E28</xm:sqref>
        </x14:dataValidation>
        <x14:dataValidation type="list" allowBlank="1" showInputMessage="1" showErrorMessage="1">
          <x14:formula1>
            <xm:f>'No tocar'!$O$5:$O$11</xm:f>
          </x14:formula1>
          <xm:sqref>C13:C28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4"/>
  <sheetViews>
    <sheetView showGridLines="0" zoomScale="90" zoomScaleNormal="90" workbookViewId="0">
      <selection activeCell="D22" sqref="D22"/>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38.7109375" style="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6"/>
      <c r="C2" s="208" t="s">
        <v>0</v>
      </c>
      <c r="D2" s="209"/>
      <c r="E2" s="209"/>
      <c r="F2" s="209"/>
      <c r="G2" s="199" t="str">
        <f>Proyecto!K2</f>
        <v>Código: GC-F-015</v>
      </c>
      <c r="H2" s="201"/>
      <c r="I2" s="72"/>
      <c r="J2" s="9"/>
      <c r="K2" s="9"/>
      <c r="L2" s="9"/>
      <c r="M2" s="12"/>
      <c r="N2" s="72"/>
      <c r="O2" s="72"/>
      <c r="P2" s="72"/>
      <c r="Q2" s="72"/>
      <c r="R2" s="72"/>
      <c r="S2" s="72"/>
      <c r="T2" s="72"/>
      <c r="U2" s="72"/>
      <c r="V2" s="72"/>
      <c r="W2" s="13"/>
    </row>
    <row r="3" spans="2:23" s="10" customFormat="1" ht="23.25" customHeight="1" thickBot="1" x14ac:dyDescent="0.25">
      <c r="B3" s="48"/>
      <c r="C3" s="208" t="s">
        <v>2</v>
      </c>
      <c r="D3" s="209"/>
      <c r="E3" s="209"/>
      <c r="F3" s="209"/>
      <c r="G3" s="202" t="str">
        <f>Proyecto!K3</f>
        <v>Fecha: 17 de septiembre de 2014</v>
      </c>
      <c r="H3" s="204"/>
      <c r="I3" s="72"/>
      <c r="J3" s="9"/>
      <c r="K3" s="9"/>
      <c r="L3" s="9"/>
      <c r="M3" s="12"/>
      <c r="N3" s="72"/>
      <c r="O3" s="72"/>
      <c r="P3" s="72"/>
      <c r="Q3" s="72"/>
      <c r="R3" s="72"/>
      <c r="S3" s="72"/>
      <c r="T3" s="72"/>
      <c r="U3" s="72"/>
      <c r="V3" s="72"/>
      <c r="W3" s="13"/>
    </row>
    <row r="4" spans="2:23" s="10" customFormat="1" ht="24" customHeight="1" thickBot="1" x14ac:dyDescent="0.25">
      <c r="B4" s="48"/>
      <c r="C4" s="208" t="s">
        <v>4</v>
      </c>
      <c r="D4" s="209"/>
      <c r="E4" s="209"/>
      <c r="F4" s="209"/>
      <c r="G4" s="205" t="str">
        <f>Proyecto!K4</f>
        <v>Versión 001</v>
      </c>
      <c r="H4" s="207"/>
      <c r="I4" s="72"/>
      <c r="J4" s="9"/>
      <c r="K4" s="72"/>
      <c r="L4" s="72"/>
      <c r="M4" s="12"/>
      <c r="N4" s="72"/>
      <c r="O4" s="72"/>
      <c r="P4" s="72"/>
      <c r="Q4" s="72"/>
      <c r="R4" s="72"/>
      <c r="S4" s="72"/>
      <c r="T4" s="72"/>
      <c r="U4" s="72"/>
      <c r="V4" s="72"/>
      <c r="W4" s="13"/>
    </row>
    <row r="5" spans="2:23" s="10" customFormat="1" ht="22.5" customHeight="1" thickBot="1" x14ac:dyDescent="0.25">
      <c r="B5" s="50"/>
      <c r="C5" s="208" t="s">
        <v>6</v>
      </c>
      <c r="D5" s="209"/>
      <c r="E5" s="209"/>
      <c r="F5" s="209"/>
      <c r="G5" s="202" t="s">
        <v>87</v>
      </c>
      <c r="H5" s="204"/>
      <c r="I5" s="72"/>
      <c r="J5" s="9"/>
      <c r="K5" s="72"/>
      <c r="L5" s="72"/>
      <c r="M5" s="9"/>
      <c r="N5" s="72"/>
      <c r="O5" s="72"/>
      <c r="P5" s="72"/>
      <c r="Q5" s="72"/>
      <c r="R5" s="72"/>
      <c r="S5" s="72"/>
      <c r="T5" s="72"/>
      <c r="U5" s="72"/>
      <c r="V5" s="72"/>
      <c r="W5" s="13"/>
    </row>
    <row r="6" spans="2:23" ht="5.25" customHeight="1" x14ac:dyDescent="0.2">
      <c r="B6" s="26"/>
      <c r="C6" s="26"/>
      <c r="D6" s="26"/>
      <c r="E6" s="26"/>
      <c r="F6" s="26"/>
      <c r="G6" s="26"/>
      <c r="H6" s="26"/>
    </row>
    <row r="7" spans="2:23" ht="29.25" customHeight="1" x14ac:dyDescent="0.2">
      <c r="B7" s="25" t="s">
        <v>8</v>
      </c>
      <c r="C7" s="194" t="str">
        <f>Proyecto!$E$7</f>
        <v>Secretaría Administrativa Digital Supersociedades</v>
      </c>
      <c r="D7" s="194"/>
      <c r="E7" s="194"/>
      <c r="F7" s="194"/>
      <c r="G7" s="194"/>
      <c r="H7" s="194"/>
      <c r="W7" s="1"/>
    </row>
    <row r="9" spans="2:23" s="110" customFormat="1" ht="15" customHeight="1" x14ac:dyDescent="0.2">
      <c r="B9" s="247" t="s">
        <v>88</v>
      </c>
      <c r="C9" s="247"/>
      <c r="D9" s="247"/>
      <c r="E9" s="247"/>
      <c r="F9" s="247"/>
      <c r="G9" s="247"/>
      <c r="H9" s="247"/>
      <c r="J9" s="111"/>
      <c r="M9" s="111"/>
      <c r="W9" s="112"/>
    </row>
    <row r="10" spans="2:23" customFormat="1" ht="15" customHeight="1" x14ac:dyDescent="0.2"/>
    <row r="11" spans="2:23" ht="33.75" customHeight="1" x14ac:dyDescent="0.2">
      <c r="B11" s="195" t="s">
        <v>89</v>
      </c>
      <c r="C11" s="195"/>
      <c r="D11" s="73" t="s">
        <v>90</v>
      </c>
      <c r="E11" s="73" t="s">
        <v>91</v>
      </c>
      <c r="F11" s="73" t="s">
        <v>92</v>
      </c>
      <c r="G11" s="73" t="s">
        <v>93</v>
      </c>
      <c r="H11" s="73" t="s">
        <v>94</v>
      </c>
    </row>
    <row r="12" spans="2:23" s="83" customFormat="1" ht="30" customHeight="1" x14ac:dyDescent="0.2">
      <c r="B12" s="245" t="s">
        <v>244</v>
      </c>
      <c r="C12" s="246"/>
      <c r="D12" s="91"/>
      <c r="E12" s="97"/>
      <c r="F12" s="97"/>
      <c r="G12" s="108"/>
      <c r="H12" s="109"/>
      <c r="J12" s="84"/>
      <c r="M12" s="84"/>
      <c r="W12" s="85"/>
    </row>
    <row r="13" spans="2:23" s="83" customFormat="1" ht="30" customHeight="1" x14ac:dyDescent="0.2">
      <c r="B13" s="177"/>
      <c r="C13" s="177"/>
      <c r="D13" s="91"/>
      <c r="E13" s="97"/>
      <c r="F13" s="97"/>
      <c r="G13" s="108"/>
      <c r="H13" s="109"/>
      <c r="J13" s="84"/>
      <c r="M13" s="84"/>
      <c r="W13" s="85"/>
    </row>
    <row r="14" spans="2:23" x14ac:dyDescent="0.2">
      <c r="B14" s="81"/>
      <c r="C14" s="81"/>
    </row>
  </sheetData>
  <mergeCells count="13">
    <mergeCell ref="B13:C13"/>
    <mergeCell ref="B12:C12"/>
    <mergeCell ref="B9:H9"/>
    <mergeCell ref="B11:C11"/>
    <mergeCell ref="C7:H7"/>
    <mergeCell ref="C5:F5"/>
    <mergeCell ref="G5:H5"/>
    <mergeCell ref="C2:F2"/>
    <mergeCell ref="G2:H2"/>
    <mergeCell ref="C3:F3"/>
    <mergeCell ref="G3:H3"/>
    <mergeCell ref="C4:F4"/>
    <mergeCell ref="G4:H4"/>
  </mergeCells>
  <conditionalFormatting sqref="E12:E13">
    <cfRule type="cellIs" dxfId="6" priority="19" stopIfTrue="1" operator="equal">
      <formula>"Alto"</formula>
    </cfRule>
    <cfRule type="cellIs" dxfId="5" priority="20" stopIfTrue="1" operator="equal">
      <formula>"Medio"</formula>
    </cfRule>
    <cfRule type="cellIs" dxfId="4" priority="21" stopIfTrue="1" operator="equal">
      <formula>"Bajo"</formula>
    </cfRule>
  </conditionalFormatting>
  <dataValidations count="1">
    <dataValidation type="whole" allowBlank="1" showInputMessage="1" showErrorMessage="1" sqref="F8:G8 O8:U65493 I8:M65493 F14:G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A705721A-FCA5-43FF-A774-7589E74E9F94}">
  <ds:schemaRefs>
    <ds:schemaRef ds:uri="http://schemas.microsoft.com/office/2006/metadata/customXsn"/>
  </ds:schemaRefs>
</ds:datastoreItem>
</file>

<file path=customXml/itemProps3.xml><?xml version="1.0" encoding="utf-8"?>
<ds:datastoreItem xmlns:ds="http://schemas.openxmlformats.org/officeDocument/2006/customXml" ds:itemID="{0809656B-A0BA-4598-967D-AFC27A6453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6CD46FF-15CE-4B87-962F-49D7241576E1}">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microsoft.com/office/2006/documentManagement/types"/>
    <ds:schemaRef ds:uri="http://schemas.openxmlformats.org/package/2006/metadata/core-properties"/>
    <ds:schemaRef ds:uri="ff8e3638-9d45-4162-afb4-6d390653d547"/>
    <ds:schemaRef ds:uri="http://www.w3.org/XML/1998/namespace"/>
  </ds:schemaRefs>
</ds:datastoreItem>
</file>

<file path=customXml/itemProps5.xml><?xml version="1.0" encoding="utf-8"?>
<ds:datastoreItem xmlns:ds="http://schemas.openxmlformats.org/officeDocument/2006/customXml" ds:itemID="{8A986D03-640E-41A3-A8A2-605A310EC533}">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EDT_05</dc:title>
  <dc:subject/>
  <dc:creator>Bibiana Coy Paez</dc:creator>
  <cp:keywords>Despacho</cp:keywords>
  <dc:description/>
  <cp:lastModifiedBy>Bibiana Coy Paez</cp:lastModifiedBy>
  <cp:revision/>
  <dcterms:created xsi:type="dcterms:W3CDTF">2009-01-14T13:57:13Z</dcterms:created>
  <dcterms:modified xsi:type="dcterms:W3CDTF">2024-08-01T02:02:38Z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