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https://supersociedades365-my.sharepoint.com/personal/rubenmp_supersociedades_gov_co/Documents/Documentos/ActualizarMapa/PEstrategicos/Despacho/"/>
    </mc:Choice>
  </mc:AlternateContent>
  <bookViews>
    <workbookView xWindow="0" yWindow="0" windowWidth="28800" windowHeight="18000" tabRatio="776" firstSheet="5" activeTab="10"/>
  </bookViews>
  <sheets>
    <sheet name="Proyecto" sheetId="10" r:id="rId1"/>
    <sheet name="Justificación - Objetivo" sheetId="2" r:id="rId2"/>
    <sheet name="Indicadores" sheetId="3" r:id="rId3"/>
    <sheet name="Recursos Financieros" sheetId="12"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Actividades" sheetId="11" r:id="rId11"/>
    <sheet name="Riesgos" sheetId="9" r:id="rId12"/>
    <sheet name="No tocar" sheetId="15" state="hidden" r:id="rId13"/>
  </sheets>
  <externalReferences>
    <externalReference r:id="rId14"/>
  </externalReferences>
  <definedNames>
    <definedName name="_xlnm._FilterDatabase" localSheetId="10" hidden="1">'EDT- Actividades'!$C$9:$HX$16</definedName>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3">#REF!</definedName>
    <definedName name="Activos" localSheetId="4">#REF!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3">#REF!</definedName>
    <definedName name="ActivosP1" localSheetId="4">#REF!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3">#REF!</definedName>
    <definedName name="ActivosP10" localSheetId="4">#REF!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3">#REF!</definedName>
    <definedName name="ActivosP11" localSheetId="4">#REF!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3">#REF!</definedName>
    <definedName name="Activosp11000" localSheetId="4">#REF!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3">#REF!</definedName>
    <definedName name="ActivosP12" localSheetId="4">#REF!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3">#REF!</definedName>
    <definedName name="ActivosP2" localSheetId="4">#REF!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3">#REF!</definedName>
    <definedName name="ActivosP3" localSheetId="4">#REF!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3">#REF!</definedName>
    <definedName name="ActivosP4" localSheetId="4">#REF!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3">#REF!</definedName>
    <definedName name="ActivosP5" localSheetId="4">#REF!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3">#REF!</definedName>
    <definedName name="ActivosP6" localSheetId="4">#REF!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3">#REF!</definedName>
    <definedName name="ActivosP7" localSheetId="4">#REF!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3">#REF!</definedName>
    <definedName name="ActivosP8" localSheetId="4">#REF!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3">#REF!</definedName>
    <definedName name="ActivosP9" localSheetId="4">#REF!</definedName>
    <definedName name="ActivosP9" localSheetId="11">#REF!</definedName>
    <definedName name="ActivosP9">#REF!</definedName>
    <definedName name="_xlnm.Print_Area" localSheetId="2">Indicadores!$B$2:$I$13</definedName>
    <definedName name="_xlnm.Print_Area" localSheetId="6">Interesados!$B$2:$H$21</definedName>
    <definedName name="_xlnm.Print_Area" localSheetId="7">'Plan de comunicaciones'!$B$2:$H$21</definedName>
    <definedName name="_xlnm.Print_Area" localSheetId="4">'Recursos Humanos'!$B$2:$G$14</definedName>
    <definedName name="_xlnm.Print_Area" localSheetId="8">Requerimientos!$B$2:$H$12</definedName>
    <definedName name="_xlnm.Print_Area" localSheetId="11">Riesgos!$B$2:$P$15</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3">#REF!</definedName>
    <definedName name="Consulta__L" localSheetId="4">#REF!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3">#REF!</definedName>
    <definedName name="gloria" localSheetId="4">#REF!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3">#REF!</definedName>
    <definedName name="pl" localSheetId="4">#REF!</definedName>
    <definedName name="pl" localSheetId="11">#REF!</definedName>
    <definedName name="pl">#REF!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4" i="11" l="1"/>
  <c r="J13" i="11" l="1"/>
  <c r="F14" i="11"/>
  <c r="D7" i="2" l="1"/>
  <c r="J11" i="11" l="1"/>
  <c r="J12" i="11"/>
  <c r="L2" i="11" l="1"/>
  <c r="L3" i="11"/>
  <c r="L4" i="11"/>
  <c r="D7" i="11"/>
  <c r="M4" i="9" l="1"/>
  <c r="M3" i="9"/>
  <c r="M2" i="9"/>
  <c r="M4" i="8"/>
  <c r="M3" i="8"/>
  <c r="M2" i="8"/>
  <c r="G4" i="4"/>
  <c r="G3" i="4"/>
  <c r="G2" i="4"/>
  <c r="G4" i="7"/>
  <c r="G3" i="7"/>
  <c r="G2" i="7"/>
  <c r="H4" i="6"/>
  <c r="H3" i="6"/>
  <c r="H2" i="6"/>
  <c r="G4" i="12"/>
  <c r="G3" i="12"/>
  <c r="G2" i="12"/>
  <c r="G4" i="16"/>
  <c r="G3" i="16"/>
  <c r="G2" i="16"/>
  <c r="G4" i="5"/>
  <c r="G3" i="5"/>
  <c r="G2" i="5"/>
  <c r="I4" i="3"/>
  <c r="I3" i="3"/>
  <c r="I2" i="3"/>
  <c r="M4" i="2"/>
  <c r="M3" i="2"/>
  <c r="M2" i="2"/>
  <c r="C7" i="12" l="1"/>
  <c r="C7" i="5"/>
  <c r="A6" i="12"/>
  <c r="D7" i="9" l="1"/>
  <c r="C7" i="7"/>
  <c r="D7" i="8"/>
  <c r="C7" i="4"/>
  <c r="D7" i="6"/>
  <c r="D7" i="3"/>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rgb="FF000000"/>
            <rFont val="Tahoma"/>
            <family val="2"/>
          </rPr>
          <t xml:space="preserve">NÚMERO DE OBLIGACIÓN:
</t>
        </r>
        <r>
          <rPr>
            <sz val="9"/>
            <color rgb="FF000000"/>
            <rFont val="Tahoma"/>
            <family val="2"/>
          </rPr>
          <t xml:space="preserve">XXXX
</t>
        </r>
      </text>
    </comment>
    <comment ref="B16" authorId="0" shapeId="0">
      <text>
        <r>
          <rPr>
            <b/>
            <sz val="9"/>
            <color rgb="FF000000"/>
            <rFont val="Tahoma"/>
            <family val="2"/>
          </rPr>
          <t>APROPIACIÓN INICIAL:</t>
        </r>
        <r>
          <rPr>
            <sz val="9"/>
            <color rgb="FF000000"/>
            <rFont val="Tahoma"/>
            <family val="2"/>
          </rPr>
          <t xml:space="preserve">
</t>
        </r>
        <r>
          <rPr>
            <sz val="9"/>
            <color rgb="FF000000"/>
            <rFont val="Tahoma"/>
            <family val="2"/>
          </rPr>
          <t>XXX</t>
        </r>
      </text>
    </comment>
    <comment ref="B18" authorId="0" shapeId="0">
      <text>
        <r>
          <rPr>
            <b/>
            <sz val="9"/>
            <color rgb="FF000000"/>
            <rFont val="Tahoma"/>
            <family val="2"/>
          </rPr>
          <t>VALOR COMPROMETIDO:</t>
        </r>
        <r>
          <rPr>
            <sz val="9"/>
            <color rgb="FF000000"/>
            <rFont val="Tahoma"/>
            <family val="2"/>
          </rPr>
          <t xml:space="preserve">
</t>
        </r>
        <r>
          <rPr>
            <sz val="9"/>
            <color rgb="FF000000"/>
            <rFont val="Tahoma"/>
            <family val="2"/>
          </rPr>
          <t>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rgb="FF000000"/>
            <rFont val="Tahoma"/>
            <family val="2"/>
          </rPr>
          <t>CARGO:</t>
        </r>
        <r>
          <rPr>
            <sz val="9"/>
            <color rgb="FF000000"/>
            <rFont val="Tahoma"/>
            <family val="2"/>
          </rPr>
          <t xml:space="preserve">
</t>
        </r>
        <r>
          <rPr>
            <sz val="9"/>
            <color rgb="FF000000"/>
            <rFont val="Tahoma"/>
            <family val="2"/>
          </rPr>
          <t>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relazarlo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<sst xmlns="http://schemas.openxmlformats.org/spreadsheetml/2006/main" count="485" uniqueCount="271">
  <si>
    <t>SUPERINTENDENCIA DE SOCIEDADES</t>
  </si>
  <si>
    <t>Código: GC-F-015</t>
  </si>
  <si>
    <t>SISTEMA DE GESTION INTEGRADO</t>
  </si>
  <si>
    <t>Fecha: 17 de septiembre de 2014</t>
  </si>
  <si>
    <t>PROCESO: GESTION INTEGRAL</t>
  </si>
  <si>
    <t>Versión 001</t>
  </si>
  <si>
    <t>FORMATO: PLANEACION DE PROYECTOS</t>
  </si>
  <si>
    <t>Página 1 de 12</t>
  </si>
  <si>
    <t xml:space="preserve">NOMBRE DEL PROYECTO </t>
  </si>
  <si>
    <t>JUSTIFICACIÓN - OBJETIVO</t>
  </si>
  <si>
    <t>INDICADORES</t>
  </si>
  <si>
    <t>RECURSOS HUMANOS</t>
  </si>
  <si>
    <t>COMUNICACIONES INTERNAS</t>
  </si>
  <si>
    <t>RECURSOS FINANCIEROS</t>
  </si>
  <si>
    <t>INTERESADOS</t>
  </si>
  <si>
    <t>REQUERIMIENTOS</t>
  </si>
  <si>
    <t>ALCANCE</t>
  </si>
  <si>
    <t>EDT-ACTIVIDADES</t>
  </si>
  <si>
    <t>PLAN DE COMUNICACIONES</t>
  </si>
  <si>
    <t>RIESGOS - CRONOGRAMA</t>
  </si>
  <si>
    <t>Pagina 1 de 1</t>
  </si>
  <si>
    <t>Página 2 de 12</t>
  </si>
  <si>
    <t>OBJETIVO ESTRATÉGICO</t>
  </si>
  <si>
    <t>ESTRATEGIA</t>
  </si>
  <si>
    <t xml:space="preserve">Mejorar la calidad y cantidad de información disponible
</t>
  </si>
  <si>
    <t>OBJETIVO DEL PROYECTO (Generales y específicos)</t>
  </si>
  <si>
    <t>TIPO</t>
  </si>
  <si>
    <t>GENERAL</t>
  </si>
  <si>
    <t>ESPECIFICO</t>
  </si>
  <si>
    <t>Página 3 de 12</t>
  </si>
  <si>
    <t>INDICADOR</t>
  </si>
  <si>
    <t>DESCRIPCIÓN</t>
  </si>
  <si>
    <t>Cumplimiento del cronograma de actividades (Ver hoja "EDT - Actividades")</t>
  </si>
  <si>
    <t>UNIDAD DE MEDIDA</t>
  </si>
  <si>
    <t>META</t>
  </si>
  <si>
    <t>FRECUENCIA DE MEDIDA</t>
  </si>
  <si>
    <t>TENDENCIA</t>
  </si>
  <si>
    <t>FÓRMULA DEL INDICADOR</t>
  </si>
  <si>
    <t>Eficacia</t>
  </si>
  <si>
    <t>%</t>
  </si>
  <si>
    <t>Mensual</t>
  </si>
  <si>
    <t>Ascendente</t>
  </si>
  <si>
    <t>Actividades ejecutadas
___________________________
Actividades planeadas</t>
  </si>
  <si>
    <t>RESPONSABLE DE LA MEDICION</t>
  </si>
  <si>
    <t>Gerente de Proyecto</t>
  </si>
  <si>
    <t>Página 4 de 12</t>
  </si>
  <si>
    <t>NO APLICA - PRESUPUESTO DE INVERSIÓN</t>
  </si>
  <si>
    <t>PRESUPUESTO DE INVERSIÓN</t>
  </si>
  <si>
    <t>NUMERO DE CDP</t>
  </si>
  <si>
    <t>NÚMERO DE OBLIGACIÓN</t>
  </si>
  <si>
    <t>APROPIACION INICIAL</t>
  </si>
  <si>
    <t>VALOR COMPROMETIDO</t>
  </si>
  <si>
    <t>VALOR OBLIGADO</t>
  </si>
  <si>
    <t>Página 5 de 12</t>
  </si>
  <si>
    <t xml:space="preserve">RECURSOS HUMANOS  </t>
  </si>
  <si>
    <t>ROL</t>
  </si>
  <si>
    <t>NOMBRE</t>
  </si>
  <si>
    <t>RESPONSABILIDADES</t>
  </si>
  <si>
    <t>INT.-EXT.</t>
  </si>
  <si>
    <t>CAPACIDADES</t>
  </si>
  <si>
    <t>Patrocinador</t>
  </si>
  <si>
    <t>Interno</t>
  </si>
  <si>
    <t>Gerente</t>
  </si>
  <si>
    <t>Líder funcional</t>
  </si>
  <si>
    <t>Página 6 de 12</t>
  </si>
  <si>
    <t>Gestión de las comunicaciones entre los equipos de trabajo</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</si>
  <si>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</si>
  <si>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EQUIPO DE PROYECTO DE LA SUPERINTENDENCIA</t>
  </si>
  <si>
    <t>EQUIPO DE PROYECTO DEL PROVEEDOR</t>
  </si>
  <si>
    <t>mail</t>
  </si>
  <si>
    <t>teléfono</t>
  </si>
  <si>
    <t>Proveedor</t>
  </si>
  <si>
    <t>Página 7 de 12</t>
  </si>
  <si>
    <t>CARGO</t>
  </si>
  <si>
    <t>TELEFONO</t>
  </si>
  <si>
    <t>CORREO ELECTRONICO</t>
  </si>
  <si>
    <t>INTERNO - EXTERNO</t>
  </si>
  <si>
    <t>POSICION FRENTE AL PROYECTO</t>
  </si>
  <si>
    <t>A favor</t>
  </si>
  <si>
    <t>Externo</t>
  </si>
  <si>
    <t>Nubia Xiomara Sepúlveda Mendoza</t>
  </si>
  <si>
    <t>Neutral</t>
  </si>
  <si>
    <t>Página 8 de 12</t>
  </si>
  <si>
    <t>PLAN DE COMUNICACIÓN</t>
  </si>
  <si>
    <t>NOMBRE DE INTERESADO</t>
  </si>
  <si>
    <t>TIPO DE COMUNICACIÓN</t>
  </si>
  <si>
    <t>OBJETIVO</t>
  </si>
  <si>
    <t>FRECUENCIA</t>
  </si>
  <si>
    <t>RESPONSABLE</t>
  </si>
  <si>
    <t>ENTREGABLE</t>
  </si>
  <si>
    <t>Reunión</t>
  </si>
  <si>
    <t>Orientar al líder funcional y equipo cuando se desvíen por falta de información y comunicación.</t>
  </si>
  <si>
    <t>Según requerimiento</t>
  </si>
  <si>
    <t>Citación en Outlook</t>
  </si>
  <si>
    <t>Informar los cambios y decisiones que afectan la planificación del proyecto.</t>
  </si>
  <si>
    <t>Citación en Outlook
Correo electrónico</t>
  </si>
  <si>
    <t>* Orientar metodológicamente al  Gerente de Proyecto en la estructuración del plan de proyecto (las veces que se requiera ejemplo: planeación inicial y control de cambios).
* Realizar el seguimiento al desarrollo del plan de trabajo definido (ejecución de actividades y entregables).</t>
  </si>
  <si>
    <t>Página 9 de 12</t>
  </si>
  <si>
    <t>REQUERIMIENTOS DEL PROYECTO</t>
  </si>
  <si>
    <t>DESCRIPCIÓN DEL REQUERIMIENTO</t>
  </si>
  <si>
    <t>CÓDIGO REQUERIMIENTO</t>
  </si>
  <si>
    <t>NOMBRE DEL SOLICITANTE</t>
  </si>
  <si>
    <t>ALCANCE DEL PROYECTO / ENTREGABLE AFECTADO</t>
  </si>
  <si>
    <t>FECHA DE CUMPLIMIENTO</t>
  </si>
  <si>
    <t>CRITERIO DE ACEPTACIÓN</t>
  </si>
  <si>
    <t>Página 10 de 12</t>
  </si>
  <si>
    <t>DESCRIPCIÓN DEL ALCANCE</t>
  </si>
  <si>
    <t>EXCLUSIONES DEL PROYECTO</t>
  </si>
  <si>
    <t>RESTRICCIONES DEL PROYECTO</t>
  </si>
  <si>
    <t>SUPUESTOS DEL PROYECTO</t>
  </si>
  <si>
    <t>ENTREGABLES DEL PROYECTO</t>
  </si>
  <si>
    <t>CRITERIOS DE ACEPTACIÓN DEL PRODUCTO</t>
  </si>
  <si>
    <t>Página 11 de 12</t>
  </si>
  <si>
    <t>NOMBRE DEL PROYECTO :</t>
  </si>
  <si>
    <t>N°</t>
  </si>
  <si>
    <t>ACTIVIDADES</t>
  </si>
  <si>
    <t xml:space="preserve">ENTREGABLES </t>
  </si>
  <si>
    <t>METAS</t>
  </si>
  <si>
    <t>PESO DE 
LA ACTIVIDAD</t>
  </si>
  <si>
    <t>RESPONSABLES</t>
  </si>
  <si>
    <t xml:space="preserve">FECHA PROGRAMADA DE INICIO </t>
  </si>
  <si>
    <t>FECHA PROGRAMADA DE FINALIZACIÓN</t>
  </si>
  <si>
    <t>DURACIÓN DE LA ACTIVIDAD (Semanas)</t>
  </si>
  <si>
    <t>EVIDENCIA Ó AVANCES  DE LOS ENTREGABLES</t>
  </si>
  <si>
    <t>FECHA CIERRE ACTIVIDAD/FECHA SEGUIMIENTO</t>
  </si>
  <si>
    <t>PORCENTAJE DE CUMPLIMIENTO/AVANCE</t>
  </si>
  <si>
    <t>Bajo</t>
  </si>
  <si>
    <t>Medio</t>
  </si>
  <si>
    <t>Alto</t>
  </si>
  <si>
    <t>Página 12 de 12</t>
  </si>
  <si>
    <t>Extremo</t>
  </si>
  <si>
    <t>GESTION DE RIESGOS DEL PROYECTO</t>
  </si>
  <si>
    <t>DESCRIPCION</t>
  </si>
  <si>
    <t>EVALUACION</t>
  </si>
  <si>
    <t>ACTIVIDADES DE MITIGACION</t>
  </si>
  <si>
    <t>RESPONSABLE DE GESTIONAR EL RIESGO</t>
  </si>
  <si>
    <t>CRONOGRAMA DE ACTIVIDADES</t>
  </si>
  <si>
    <t>Tipo de objetivo</t>
  </si>
  <si>
    <t>Tipos de indicadores</t>
  </si>
  <si>
    <t>Tendencia de indicador</t>
  </si>
  <si>
    <t>Roles</t>
  </si>
  <si>
    <t>interno - externo</t>
  </si>
  <si>
    <t>Posicion en el proyecto</t>
  </si>
  <si>
    <t>Tipo de comunicación</t>
  </si>
  <si>
    <t>NO APLICA</t>
  </si>
  <si>
    <t>Mail</t>
  </si>
  <si>
    <t>Diario</t>
  </si>
  <si>
    <t>Eficiencia</t>
  </si>
  <si>
    <t>Descendente</t>
  </si>
  <si>
    <t>Oficio</t>
  </si>
  <si>
    <t>Semanal</t>
  </si>
  <si>
    <t>Efectividad</t>
  </si>
  <si>
    <t>Lider funcional</t>
  </si>
  <si>
    <t>En contra</t>
  </si>
  <si>
    <t>Memorando</t>
  </si>
  <si>
    <t>Quincenal</t>
  </si>
  <si>
    <t>Telefónica</t>
  </si>
  <si>
    <t>Bimensual</t>
  </si>
  <si>
    <t>Electrónica</t>
  </si>
  <si>
    <t>Trimestral</t>
  </si>
  <si>
    <t>Acto administrativo</t>
  </si>
  <si>
    <t>Semestral</t>
  </si>
  <si>
    <t>Anual</t>
  </si>
  <si>
    <t>FRECUENCIA DE COMUNICACIÓN</t>
  </si>
  <si>
    <t>Por definir</t>
  </si>
  <si>
    <t>Camilo Andrés Bustos Mancera</t>
  </si>
  <si>
    <t>Javier González Pardo</t>
  </si>
  <si>
    <t>Líder Técnico</t>
  </si>
  <si>
    <t>Sujeto al alcance definido en la etapa pre-contractual (Anexo Técnico / Estudios Previos)</t>
  </si>
  <si>
    <t>Construir un nuevo portal web para la Superintendencia de Sociedades, que incorpore nueva plataforma técnológica, diseño moderno y
funcional (responsive), que permita ofrecer más y mejores servicios al ciudadano.</t>
  </si>
  <si>
    <t>Modernizar el proceso de gestión de contenido en la página web de la entidad.</t>
  </si>
  <si>
    <t>Mejorar las caracteristicas técnicas y funcionales que permitan optimizar las consulta de contenido en la página web.</t>
  </si>
  <si>
    <t>N/D</t>
  </si>
  <si>
    <t>Responsable por el desarrollo exitoso del proyecto
Toma decisiones claves en el proyecto
Realizar gestión y ayuda en la solución imprevistos con las partes interesadas y el equipo del proyecto</t>
  </si>
  <si>
    <t>Definir los Objetivos del Proyecto
Define Plan de Trabajo
Realiza seguimiento al plan de trabajo
Coordinar equipo de proyecto
Realizar gestión sobre los recursos del proyecto 
Punto de contacto con el implementador externo y fabrica de Software
Gestiona los riesgos del proyecto
Elabora los estudios previos cuando aplique
Liderar la gestión del cambio del proyecto</t>
  </si>
  <si>
    <t>Especifica las necesidades técnicas de la solución
Participa en el diseño de la solución
Participa en las pruebas de la solución
Verifica que la dependencia usuaria aprueba la solución</t>
  </si>
  <si>
    <t>Nubia Xiomara Sepúlveda</t>
  </si>
  <si>
    <t>Anderson López</t>
  </si>
  <si>
    <t>Marisol Castiblanco</t>
  </si>
  <si>
    <t>Héctor Gerardo Guerrero García</t>
  </si>
  <si>
    <t>Director de Tecnología de la Información y las Comunicaciones</t>
  </si>
  <si>
    <t>Coordinadora del Grupo de Proyectos de Tecnología</t>
  </si>
  <si>
    <t>Coordinador Grupo de Seguridad Informática y Forense</t>
  </si>
  <si>
    <t>Marisol Castiblanco Calixto</t>
  </si>
  <si>
    <t>Coordinadora Grupo de Innovación, Desarrollo y Arquitectura de Aplicaciones</t>
  </si>
  <si>
    <t>Diana Carolina Enciso</t>
  </si>
  <si>
    <t>Jefe Oficina Asesora de Planeación</t>
  </si>
  <si>
    <t>Funcionario Grupo de Proyectos de Tecnología</t>
  </si>
  <si>
    <t>Diana Paola Aguasaco Munevar</t>
  </si>
  <si>
    <t>Oficina de Atención al Ciudadano</t>
  </si>
  <si>
    <t>Anderson Lopez</t>
  </si>
  <si>
    <t>Coordinador Grupo de Sistemas de Tecnología</t>
  </si>
  <si>
    <t>Seguimiento cumplimiento plan de trabajo.</t>
  </si>
  <si>
    <t>Informar sobre solicitudes y Requerimientos Técnicos necesarios para la construcción de los productos entregables del proyecto.</t>
  </si>
  <si>
    <t>Reunión / Correo Electrónico</t>
  </si>
  <si>
    <t>cbustos@supersociedades.gov.co</t>
  </si>
  <si>
    <t>nubiasm@supersociedades.gov.co</t>
  </si>
  <si>
    <t>javierg@supersociedades.gov.co</t>
  </si>
  <si>
    <t>dianaam@supersociedades.gov.co</t>
  </si>
  <si>
    <t>andersonl@supersociedades.gov.co</t>
  </si>
  <si>
    <t>hectorg@supersociedades.gov.co</t>
  </si>
  <si>
    <t>marisolcc@supersociedades.gov.co</t>
  </si>
  <si>
    <t>denciso@supersociedades.gov.co</t>
  </si>
  <si>
    <t>Informar sobre avance del proyecto y cambios de tipo contractual</t>
  </si>
  <si>
    <t>Informar sobre el avance del proyecto y cambios de alcance, cronograma y presupuesto</t>
  </si>
  <si>
    <t>Informar sobre avance del proyecto y cambios de tipo contractual, alcance y presupuesto</t>
  </si>
  <si>
    <t>Informar sobre avance del proyecto, requerimientos normativos y caracteristicas funcionales asociadas al proceso de atención al ciudadano.</t>
  </si>
  <si>
    <t>Todas las comunicaciones relacionadas con el proyecto.</t>
  </si>
  <si>
    <t>Durante el año 2020 se identificaron los requerimientos Técnicos, Funcionales, de proceso y normativos, los cuales fueron plasmados en el documento Ficha Técnica – Proyecto Nuevo Portal Web Superintendencia de Sociedades –Versión 4.0</t>
  </si>
  <si>
    <t>Aplica para todo el proyecto</t>
  </si>
  <si>
    <t>Diciembre 24 de 2020</t>
  </si>
  <si>
    <t>Durante el año 2020 se realizó caracterización técnica y funcional del actual sitio web de la Superintendencia de Sociedades.</t>
  </si>
  <si>
    <t>Durante el año 2020 se realizan dos eventos de cotización y construcción del Estudio de Mercado para el Proyecto Nuevo Portal Web de la Superintendencia de Sociedades</t>
  </si>
  <si>
    <t>Documento Finalizado</t>
  </si>
  <si>
    <t>Durante el mes de Diciembre de 2020 y Enero de 2021, se encuentra en construcción el Estudio de Conveniencia y Oportunidad para contratar el proyecto Nuevo Portal Web</t>
  </si>
  <si>
    <t>Director de Tecnologías de la Información y las Telecomunicaciones</t>
  </si>
  <si>
    <t>Javier Gonzalez Pardo</t>
  </si>
  <si>
    <t>Especifica las necesidades funcionales de la solución
Participa en el diseño de la solución
Participa en las pruebas de la solución
Verifica que la dependencia usuaria aprueba la solución</t>
  </si>
  <si>
    <t>Lograr el reconocimiento y la confianza de los usuarios</t>
  </si>
  <si>
    <t xml:space="preserve">No incorpora Sede Electrónica.
</t>
  </si>
  <si>
    <t>Nuevo portal web de la Superintendencia de Sociedades, desplegado, configurado, con el paquete de diseño incorporado y todo el contenido migrado.</t>
  </si>
  <si>
    <t>El nuevo portal web de la Superintendencia de Sociedades incorporará una interfaz visual responsive, con diseño renovado, contenido mejor presentado, organizado y catalogado, el cual mejorará la experiencia digital de usuario y estará alineado al cumplimiento de la normatividad vigente.</t>
  </si>
  <si>
    <t>Tiempos de desarrollo no se ajusten al tiempo presupuestado para ejecución del proyecto</t>
  </si>
  <si>
    <t>1.  Cronograma detallado de actividades
2.  Planes de choque.
3.  Asignacion de recursos adicionales
4. Re-estimación de actividades de trabajo</t>
  </si>
  <si>
    <t>Supervisor del Contrato/ Proveedor</t>
  </si>
  <si>
    <t>Construir un Nuevo Portal Web para la Superintendencia de Sociedades con metodología Agile, que incorpore una nueva interface de usuario (look and feel), moderna, responsive y funcional, que permita la visualización de contenido web ordenado y correctamente catalogado (información general, trámites y servicios, consulta de documentos), incorporando Experiencia Digital de usuario (UX), optimizando el proceso de Gestión de Contenido Web de la Entidad; asegurando el gobierno de la plataforma con la actualización de los roles, responsabilidades y la documentación existente.
En la vigencia 2022 se realizará: la migración del contenido actual e incorporando metadatos que permitan optimizar las funcionalidades SEO (Search Engine Options), transferencia de conocimiento, Estrategia de Uso y Apropiación y licenciamiento del producto a perpetuidad. Soporte (atención de incidentes, errores, escalamiento al fabricante los casos de mayor complejidad, acceso a actualizaciones de producto) y garantía</t>
  </si>
  <si>
    <t>Gleidys Margoth Blanco Cordoba</t>
  </si>
  <si>
    <t>Gleidys Margoth Blanco Córdoba</t>
  </si>
  <si>
    <t>Adriana María Gutiérrez Laverde</t>
  </si>
  <si>
    <t>Asesora de la Dirección de Tecnología de la Información y las Comunicaciones</t>
  </si>
  <si>
    <t>gblanco@supersociedades.gov.co</t>
  </si>
  <si>
    <t>Coordinadora del Grupo de Comunicaciones</t>
  </si>
  <si>
    <t>Funcionaria del Grupo de Comunicaciones</t>
  </si>
  <si>
    <t>jzamudio@supersociedades.gov.co</t>
  </si>
  <si>
    <t>amgutierrez@supersociedades.gov.co</t>
  </si>
  <si>
    <t>Contratista - Representante legal Aria PSW</t>
  </si>
  <si>
    <t>Luis Hernan Bonilla</t>
  </si>
  <si>
    <t>Funcionario del Grupo de Comunicaciones</t>
  </si>
  <si>
    <t>Carlos Alberto Cuesta</t>
  </si>
  <si>
    <t>Luis Oliverio Espinosa Ruiz</t>
  </si>
  <si>
    <t>luiser@supersociedades.gov.co</t>
  </si>
  <si>
    <t>Funcionario Oficina Asesora de Planeación</t>
  </si>
  <si>
    <t>carloscp@supersociedades.gov.co</t>
  </si>
  <si>
    <t>lbonilla@ariapsw.com</t>
  </si>
  <si>
    <t>Informar sobre avance del proyecto, requerimientos normativos y caracteristicas funcionales asociadas procesos de planeación de la Entidad</t>
  </si>
  <si>
    <t>Informar sobre avance del proyecto y caracteristicas funcionales propias del Grupo de Comunicaciones</t>
  </si>
  <si>
    <t>Orientar al líder funcional y equipo cuando se desvíen por falta de información y comunicación</t>
  </si>
  <si>
    <t>Nuevo Portal Web de la Superintendencia de Sociedades - Fase II</t>
  </si>
  <si>
    <t>Valor Plan Anual Adquisiciones 2021</t>
  </si>
  <si>
    <t>Mayra Alejandra Jiménez</t>
  </si>
  <si>
    <t>Nicolás Martinez Devia</t>
  </si>
  <si>
    <t>Secretario General</t>
  </si>
  <si>
    <t>Directora Administrativa</t>
  </si>
  <si>
    <t>Aldemar Mendoza Cubillos</t>
  </si>
  <si>
    <t>Eliana Patricia Ardila Sánchez</t>
  </si>
  <si>
    <t>Plataforma  que soporta el Portal Web desplegada, configurada y en operación.
Paquete de diseño personalizado (Páginas maestras, plantillas de páginas, temas, Layouts, webparts, estructuras, fragmentos y demás elementos) que incorpore el look and feel requerido por la entidad (Branding).
Contenido del portal web migrado a la nueva plataforma y con las características SEO y metadatos requeridos
Documentación técnica del proyecto.
Documentación de Seguimiento del Proyecto.
Documentación del gobierno del portal</t>
  </si>
  <si>
    <t>Gleidys Margoth Blanco
Javier González Pardo</t>
  </si>
  <si>
    <t xml:space="preserve">Gleidys Margoth Blanco
Javier González Pardo
Mayra Alejandra Jiménez
</t>
  </si>
  <si>
    <t>Pruebas técnicas y funcionales</t>
  </si>
  <si>
    <t>Luis Hernán Bonilla</t>
  </si>
  <si>
    <t>Implementación del portal web</t>
  </si>
  <si>
    <t xml:space="preserve">Transferencia de conocimiento, gobierno del nuevo portal y estrategia de uso y apropiación </t>
  </si>
  <si>
    <t>Puesta en operación, estabilización e inicio de garantía y soporte del nuevo portal web</t>
  </si>
  <si>
    <t>Inventario de elementos publicados.
Actas de aceptación de contenido migrado.</t>
  </si>
  <si>
    <t>Informes de QA con evidencias. 
Archivo de registro de hallazgos técnicos y funcionales.
Acta de aceptación del nuevo portal web.</t>
  </si>
  <si>
    <t>Memorias y listas de asistencia de las transferencias de conocimiento.
Documentos del SGI actualizados (asociados al portal web).
Piezas infográficas de difusión.
Manual técnico.
Manual de usuario.</t>
  </si>
  <si>
    <t>RFC para despliegue en producción.
Informe de estabilización.
Carta de derechos de garantía, soporte y bolsa de horas.</t>
  </si>
  <si>
    <t xml:space="preserve">Se finalizó la ejecución de las pruebas técnicas y funcionales del nuevo portal por parte del equipo del proyecto y las supervisión del contrato 251 de 2021 realizó acta de aceptació  del producto. Evidencias: Informes de QA del contratista + Archivo de registro de hallazgos técnicos y funcionales de la Supersociedades + Acta de aceptación del nuevo portal web.
</t>
  </si>
  <si>
    <t>El nuevo portal web de la Entidad enla plataforma Liferay DXP 7.3 se encuentra implementado en su totalidad y puede ser consultado a través de la URL https://www.supersociedades.gov.co/. Evidencias: Inventario de elementos publicados + Actas de aceptación de contenido migrado.</t>
  </si>
  <si>
    <t>Se culminaron las sesiones de transferencia de conocimientos para el uso y apropiación de la herramienta por parte los administradores de plataforma, publicadores de contenidos, desarrolladores y diseñadores, dirigidas por un experto en Liferay designado por el contratista, por un total de 36 horas. Se construyeron las piezas infográficas para comunicación del lanzamiento del nuevo portal web. Se generó borrador de la versión actualizada del documento de gobierno del portal. El contratista entregó versiones finales del manual de usuario y del manual técnico. Se realizó la transferencia de conocimientos en Liferay Analytics, que fue un ofrecimiento adicional realizado por el contratista para compensar a la Entidad en el marco del Modificatorio 3 al contrato 251 de 2021. Evidencias: Memorias y listas de asistencia de las transferencias de conocimiento + Documentos del SGI actualizados (asociados al portal web) + Piezas infográficas de difusión + Manual técnico + Manual de usuario.</t>
  </si>
  <si>
    <t>Se realizó la puesta en producción del nuevo portal web de la Entidad el día 6 de noviembre de 2022 y se ejecutó la fase de estabilización hasta el día 17 de noviembre de 2022; el contratista entregó las caras de soporte, garantía y bolsa de horas y se dio inicio al cubrimiento pactado durante 2 años que finaliza el 5 de noviembre de 2024. Evidencias: RFC  despliegue en producción + Informe de estabilización + Carta de derechos de garantía, soporte y bolsa de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</si>
</sst>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 #,##0;[Red]\-&quot;$&quot;\ #,##0"/>
    <numFmt numFmtId="41" formatCode="_-* #,##0_-;\-* #,##0_-;_-* &quot;-&quot;_-;_-@_-"/>
    <numFmt numFmtId="164" formatCode="dd/mm/yyyy;@"/>
    <numFmt numFmtId="165" formatCode="[$$-240A]#,##0"/>
    <numFmt numFmtId="166" formatCode="dd\-mm\-yy"/>
    <numFmt numFmtId="167" formatCode="0.0"/>
    <numFmt numFmtId="168" formatCode="[$-80A]dddd\ d&quot; de &quot;mmmm&quot; de &quot;yyyy;@"/>
    <numFmt numFmtId="169" formatCode="[$-240A]d&quot; de &quot;mmmm&quot; de &quot;yyyy;@"/>
    <numFmt numFmtId="170" formatCode="0.0%"/>
    <numFmt numFmtId="171" formatCode="_-* #,##0.000_-;\-* #,##0.000_-;_-* &quot;-&quot;_-;_-@_-"/>
    <numFmt numFmtId="172" formatCode="[$-240A]dddd\ d&quot; de &quot;mmmm&quot; de &quot;yyyy;@"/>
  </numFmts>
  <fonts count="26"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sz val="10"/>
      <name val="Arial"/>
      <family val="2"/>
    </font>
    <font>
      <sz val="11"/>
      <name val="Arial"/>
      <family val="2"/>
    </font>
    <font>
      <sz val="14"/>
      <name val="Arial"/>
      <family val="2"/>
    </font>
    <font>
      <sz val="10"/>
      <color rgb="FF002060"/>
      <name val="Arial"/>
      <family val="2"/>
    </font>
    <font>
      <b/>
      <sz val="10"/>
      <color rgb="FF002060"/>
      <name val="Arial"/>
      <family val="2"/>
    </font>
    <font>
      <sz val="11"/>
      <color rgb="FF002060"/>
      <name val="Arial"/>
      <family val="2"/>
    </font>
    <font>
      <sz val="10"/>
      <name val="Arial"/>
      <family val="2"/>
    </font>
    <font>
      <sz val="10"/>
      <color rgb="FF0000FF"/>
      <name val="Arial"/>
      <family val="2"/>
    </font>
    <font>
      <b/>
      <sz val="10"/>
      <color rgb="FF0000FF"/>
      <name val="Arial"/>
      <family val="2"/>
    </font>
    <font>
      <b/>
      <sz val="9"/>
      <color rgb="FF000000"/>
      <name val="Tahoma"/>
      <family val="2"/>
    </font>
    <font>
      <sz val="9"/>
      <color rgb="FF000000"/>
      <name val="Tahoma"/>
      <family val="2"/>
    </font>
  </fonts>
  <fills count="12">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002060"/>
        <bgColor indexed="23"/>
      </patternFill>
    </fill>
    <fill>
      <patternFill patternType="solid">
        <fgColor rgb="FF002060"/>
        <bgColor indexed="64"/>
      </patternFill>
    </fill>
    <fill>
      <patternFill patternType="solid">
        <fgColor rgb="FFFFFF00"/>
        <bgColor indexed="64"/>
      </patternFill>
    </fill>
    <fill>
      <patternFill patternType="solid">
        <fgColor rgb="FF99FF33"/>
        <bgColor indexed="64"/>
      </patternFill>
    </fill>
  </fills>
  <borders count="59">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s>
  <cellStyleXfs count="7">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9" fontId="15" fillId="0" borderId="0" applyFont="0" applyFill="0" applyBorder="0" applyAlignment="0" applyProtection="0"/>
    <xf numFmtId="41" fontId="21" fillId="0" borderId="0" applyFont="0" applyFill="0" applyBorder="0" applyAlignment="0" applyProtection="0"/>
  </cellStyleXfs>
  <cellXfs count="321">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6" fillId="4" borderId="0" xfId="0" applyFont="1" applyFill="1" applyBorder="1" applyAlignment="1">
      <alignment horizontal="center" vertical="center" wrapText="1"/>
    </xf>
    <xf numFmtId="0" fontId="8"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4" borderId="0" xfId="0" applyFont="1" applyFill="1" applyBorder="1" applyAlignment="1">
      <alignment horizontal="left" vertical="center" wrapText="1"/>
    </xf>
    <xf numFmtId="0" fontId="8"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8" fillId="0" borderId="0" xfId="0" applyFont="1" applyBorder="1" applyAlignment="1">
      <alignment horizontal="center" vertical="center"/>
    </xf>
    <xf numFmtId="0" fontId="4" fillId="0" borderId="0" xfId="0" applyFont="1" applyBorder="1"/>
    <xf numFmtId="0" fontId="4" fillId="0" borderId="0" xfId="0" applyFont="1" applyBorder="1" applyAlignment="1">
      <alignment horizontal="center" vertical="center" wrapText="1"/>
    </xf>
    <xf numFmtId="0" fontId="12" fillId="5" borderId="6" xfId="4" applyFont="1" applyFill="1" applyBorder="1" applyAlignment="1">
      <alignment horizontal="center" vertical="center"/>
    </xf>
    <xf numFmtId="0" fontId="4" fillId="0" borderId="0" xfId="0" applyFont="1" applyBorder="1" applyAlignment="1">
      <alignment horizontal="center" vertical="center" wrapText="1"/>
    </xf>
    <xf numFmtId="0" fontId="4" fillId="0" borderId="2" xfId="0" applyFont="1" applyBorder="1" applyAlignment="1">
      <alignment vertical="center" wrapText="1"/>
    </xf>
    <xf numFmtId="165" fontId="4" fillId="0" borderId="2" xfId="0" applyNumberFormat="1" applyFont="1" applyBorder="1" applyAlignment="1">
      <alignment horizontal="center" vertical="center" wrapText="1"/>
    </xf>
    <xf numFmtId="2" fontId="4" fillId="0" borderId="2" xfId="0" applyNumberFormat="1"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6" borderId="2" xfId="0" applyFont="1" applyFill="1" applyBorder="1"/>
    <xf numFmtId="0" fontId="2" fillId="0" borderId="0" xfId="0" applyFont="1" applyFill="1" applyBorder="1"/>
    <xf numFmtId="0" fontId="14" fillId="3" borderId="2" xfId="0" applyFont="1" applyFill="1" applyBorder="1" applyAlignment="1">
      <alignment horizontal="center" vertical="center"/>
    </xf>
    <xf numFmtId="164" fontId="4" fillId="4" borderId="2" xfId="0" applyNumberFormat="1" applyFont="1" applyFill="1" applyBorder="1" applyAlignment="1">
      <alignment horizontal="center" vertical="center" wrapText="1"/>
    </xf>
    <xf numFmtId="0" fontId="5" fillId="3" borderId="2" xfId="0" applyFont="1" applyFill="1" applyBorder="1" applyAlignment="1">
      <alignment vertical="center"/>
    </xf>
    <xf numFmtId="0" fontId="6" fillId="0" borderId="0" xfId="2" applyFont="1" applyFill="1" applyBorder="1" applyAlignment="1" applyProtection="1">
      <alignment horizontal="center" vertical="center"/>
    </xf>
    <xf numFmtId="0" fontId="4" fillId="0" borderId="0" xfId="0" applyFont="1" applyBorder="1" applyAlignment="1">
      <alignment horizontal="center" vertical="center" wrapText="1"/>
    </xf>
    <xf numFmtId="0" fontId="4" fillId="7"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9" xfId="0" applyFont="1" applyBorder="1" applyAlignment="1">
      <alignment vertical="center" wrapText="1"/>
    </xf>
    <xf numFmtId="0" fontId="4" fillId="0" borderId="12" xfId="0" applyFont="1" applyBorder="1" applyAlignment="1">
      <alignment vertical="center" wrapText="1"/>
    </xf>
    <xf numFmtId="0" fontId="4" fillId="0" borderId="14" xfId="0" applyFont="1" applyBorder="1" applyAlignment="1">
      <alignment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4" fillId="4" borderId="9"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4" fillId="4" borderId="14" xfId="0" applyFont="1" applyFill="1" applyBorder="1" applyAlignment="1">
      <alignment vertical="center" wrapText="1"/>
    </xf>
    <xf numFmtId="0" fontId="4" fillId="4" borderId="6" xfId="0" applyFont="1" applyFill="1" applyBorder="1" applyAlignment="1">
      <alignment vertical="center" wrapText="1"/>
    </xf>
    <xf numFmtId="0" fontId="4" fillId="4" borderId="0"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7" fillId="0" borderId="0" xfId="2" applyFont="1" applyFill="1" applyBorder="1" applyAlignment="1" applyProtection="1">
      <alignment vertical="center"/>
    </xf>
    <xf numFmtId="0" fontId="7" fillId="0" borderId="10" xfId="2" applyFont="1" applyFill="1" applyBorder="1" applyAlignment="1" applyProtection="1">
      <alignment vertical="center"/>
    </xf>
    <xf numFmtId="0" fontId="7" fillId="0" borderId="15" xfId="2" applyFont="1" applyFill="1" applyBorder="1" applyAlignment="1" applyProtection="1">
      <alignment vertical="center"/>
    </xf>
    <xf numFmtId="0" fontId="4" fillId="0" borderId="18"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5" fillId="3" borderId="2" xfId="0" applyFont="1" applyFill="1" applyBorder="1" applyAlignment="1">
      <alignment vertical="center" wrapText="1"/>
    </xf>
    <xf numFmtId="0" fontId="0" fillId="4" borderId="0" xfId="0" applyFill="1" applyAlignment="1">
      <alignment vertical="center" wrapText="1"/>
    </xf>
    <xf numFmtId="0" fontId="2" fillId="4" borderId="2" xfId="0" applyFont="1" applyFill="1" applyBorder="1" applyAlignment="1">
      <alignment vertical="center" wrapText="1"/>
    </xf>
    <xf numFmtId="0" fontId="11" fillId="4" borderId="2" xfId="4" applyFill="1" applyBorder="1" applyAlignment="1">
      <alignment horizontal="center" vertical="center" wrapText="1"/>
    </xf>
    <xf numFmtId="0" fontId="0" fillId="4" borderId="2" xfId="0" applyFill="1" applyBorder="1" applyAlignment="1">
      <alignment horizontal="center" vertical="center" wrapText="1"/>
    </xf>
    <xf numFmtId="0" fontId="0" fillId="4" borderId="8" xfId="0" applyFill="1" applyBorder="1" applyAlignment="1">
      <alignment vertical="center" wrapText="1"/>
    </xf>
    <xf numFmtId="0" fontId="0" fillId="4" borderId="8" xfId="0" applyFill="1" applyBorder="1" applyAlignment="1">
      <alignment horizontal="center" vertical="center" wrapText="1"/>
    </xf>
    <xf numFmtId="0" fontId="0" fillId="4" borderId="0" xfId="0" applyFill="1" applyBorder="1" applyAlignment="1">
      <alignment vertical="center" wrapText="1"/>
    </xf>
    <xf numFmtId="0" fontId="0" fillId="4" borderId="0" xfId="0" applyFill="1" applyBorder="1" applyAlignment="1">
      <alignment horizontal="center" vertical="center" wrapText="1"/>
    </xf>
    <xf numFmtId="0" fontId="4" fillId="0" borderId="2" xfId="0" applyNumberFormat="1" applyFont="1" applyBorder="1" applyAlignment="1">
      <alignment horizontal="center" vertical="center" wrapText="1"/>
    </xf>
    <xf numFmtId="0" fontId="2" fillId="4" borderId="0" xfId="0" applyFont="1" applyFill="1" applyAlignment="1">
      <alignment horizontal="center" vertical="center" wrapText="1"/>
    </xf>
    <xf numFmtId="0" fontId="2" fillId="4" borderId="0" xfId="0" applyFont="1" applyFill="1" applyAlignment="1">
      <alignment vertical="center" wrapText="1"/>
    </xf>
    <xf numFmtId="0" fontId="2" fillId="4" borderId="0" xfId="0" applyFont="1" applyFill="1" applyBorder="1" applyAlignment="1">
      <alignment horizontal="center" vertical="center" wrapText="1"/>
    </xf>
    <xf numFmtId="0" fontId="2" fillId="4" borderId="0" xfId="0" applyFont="1" applyFill="1" applyBorder="1" applyAlignment="1">
      <alignment vertical="center" wrapText="1"/>
    </xf>
    <xf numFmtId="0" fontId="13" fillId="4" borderId="0" xfId="2" applyFont="1" applyFill="1" applyBorder="1" applyAlignment="1" applyProtection="1">
      <alignment horizontal="center" vertical="center"/>
    </xf>
    <xf numFmtId="0" fontId="13" fillId="4" borderId="0" xfId="2" applyFont="1" applyFill="1" applyBorder="1" applyAlignment="1" applyProtection="1">
      <alignment vertical="center"/>
    </xf>
    <xf numFmtId="0" fontId="13" fillId="4" borderId="5" xfId="0" applyFont="1" applyFill="1" applyBorder="1" applyAlignment="1">
      <alignment horizontal="center" vertical="center"/>
    </xf>
    <xf numFmtId="0" fontId="4" fillId="0" borderId="0" xfId="0" applyFont="1" applyBorder="1" applyAlignment="1">
      <alignment horizontal="center" vertical="center" wrapText="1"/>
    </xf>
    <xf numFmtId="0" fontId="2" fillId="0" borderId="0" xfId="0" applyFont="1" applyBorder="1" applyAlignment="1">
      <alignment horizontal="center" vertical="center"/>
    </xf>
    <xf numFmtId="9" fontId="2" fillId="4"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14" fillId="8" borderId="2" xfId="0" applyFont="1" applyFill="1" applyBorder="1" applyAlignment="1" applyProtection="1">
      <alignment horizontal="center" vertical="center" wrapText="1"/>
    </xf>
    <xf numFmtId="9" fontId="14" fillId="8" borderId="2" xfId="0" applyNumberFormat="1" applyFont="1" applyFill="1" applyBorder="1" applyAlignment="1" applyProtection="1">
      <alignment horizontal="center" vertical="center" wrapText="1"/>
    </xf>
    <xf numFmtId="166" fontId="14" fillId="8" borderId="2" xfId="0" applyNumberFormat="1" applyFont="1" applyFill="1" applyBorder="1" applyAlignment="1" applyProtection="1">
      <alignment horizontal="center" vertical="center" wrapText="1"/>
    </xf>
    <xf numFmtId="0" fontId="14" fillId="9" borderId="2" xfId="0" applyFont="1" applyFill="1" applyBorder="1" applyAlignment="1" applyProtection="1">
      <alignment horizontal="center" vertical="center" wrapText="1"/>
    </xf>
    <xf numFmtId="1" fontId="18" fillId="0" borderId="0" xfId="0" applyNumberFormat="1"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4" borderId="0" xfId="0" applyFont="1" applyFill="1" applyAlignment="1">
      <alignment horizontal="center" vertical="center" wrapText="1"/>
    </xf>
    <xf numFmtId="0" fontId="18" fillId="4" borderId="0" xfId="0" applyFont="1" applyFill="1" applyAlignment="1">
      <alignment vertical="center" wrapText="1"/>
    </xf>
    <xf numFmtId="9" fontId="19" fillId="10" borderId="53" xfId="0" applyNumberFormat="1" applyFont="1" applyFill="1" applyBorder="1" applyAlignment="1">
      <alignment horizontal="center" vertical="center" wrapText="1"/>
    </xf>
    <xf numFmtId="167" fontId="18" fillId="4" borderId="0" xfId="0" applyNumberFormat="1" applyFont="1" applyFill="1" applyAlignment="1">
      <alignment horizontal="center" vertical="center" wrapText="1"/>
    </xf>
    <xf numFmtId="0" fontId="18" fillId="4" borderId="0" xfId="0" applyFont="1" applyFill="1" applyBorder="1" applyAlignment="1">
      <alignment horizontal="center" vertical="center" wrapText="1"/>
    </xf>
    <xf numFmtId="1" fontId="19" fillId="4" borderId="0" xfId="0" applyNumberFormat="1" applyFont="1" applyFill="1" applyBorder="1" applyAlignment="1">
      <alignment horizontal="center" vertical="center" wrapText="1"/>
    </xf>
    <xf numFmtId="0" fontId="20" fillId="0" borderId="2" xfId="0" applyFont="1" applyFill="1" applyBorder="1" applyAlignment="1">
      <alignment vertical="center" wrapText="1"/>
    </xf>
    <xf numFmtId="0" fontId="20" fillId="0" borderId="2" xfId="5" applyNumberFormat="1" applyFont="1" applyFill="1" applyBorder="1" applyAlignment="1">
      <alignment horizontal="center" vertical="center" wrapText="1"/>
    </xf>
    <xf numFmtId="9" fontId="20" fillId="0" borderId="2" xfId="5" applyFont="1" applyFill="1" applyBorder="1" applyAlignment="1">
      <alignment horizontal="center" vertical="center" wrapText="1"/>
    </xf>
    <xf numFmtId="167" fontId="20" fillId="0" borderId="2" xfId="0" applyNumberFormat="1" applyFont="1" applyFill="1" applyBorder="1" applyAlignment="1">
      <alignment horizontal="center" vertical="center" wrapText="1"/>
    </xf>
    <xf numFmtId="9" fontId="20" fillId="0" borderId="2" xfId="0" applyNumberFormat="1" applyFont="1" applyFill="1" applyBorder="1" applyAlignment="1">
      <alignment horizontal="center" vertical="center" wrapText="1"/>
    </xf>
    <xf numFmtId="0" fontId="20" fillId="0" borderId="2" xfId="0" applyFont="1" applyFill="1" applyBorder="1" applyAlignment="1">
      <alignment horizontal="left" vertical="center" wrapText="1"/>
    </xf>
    <xf numFmtId="0" fontId="2" fillId="4" borderId="0" xfId="0" applyFont="1" applyFill="1" applyAlignment="1">
      <alignment horizontal="justify" vertical="center" wrapText="1"/>
    </xf>
    <xf numFmtId="0" fontId="18" fillId="4" borderId="0" xfId="0" applyFont="1" applyFill="1" applyAlignment="1">
      <alignment horizontal="justify" vertical="center" wrapText="1"/>
    </xf>
    <xf numFmtId="165"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4" borderId="0" xfId="0" applyFont="1" applyFill="1" applyAlignment="1">
      <alignment horizontal="center"/>
    </xf>
    <xf numFmtId="168" fontId="18" fillId="0" borderId="0" xfId="0" applyNumberFormat="1" applyFont="1" applyFill="1" applyBorder="1" applyAlignment="1">
      <alignment horizontal="left" vertical="center" wrapText="1"/>
    </xf>
    <xf numFmtId="171" fontId="2" fillId="4" borderId="0" xfId="0" applyNumberFormat="1" applyFont="1" applyFill="1" applyAlignment="1">
      <alignment horizontal="center" vertical="center" wrapText="1"/>
    </xf>
    <xf numFmtId="168" fontId="22" fillId="0" borderId="0" xfId="0" applyNumberFormat="1" applyFont="1" applyFill="1" applyBorder="1" applyAlignment="1">
      <alignment horizontal="left" vertical="center" wrapText="1"/>
    </xf>
    <xf numFmtId="0" fontId="2" fillId="0" borderId="2" xfId="0" applyFont="1" applyFill="1" applyBorder="1" applyAlignment="1">
      <alignment horizontal="center" vertical="center" wrapText="1"/>
    </xf>
    <xf numFmtId="2" fontId="2" fillId="4" borderId="0" xfId="0" applyNumberFormat="1" applyFont="1" applyFill="1" applyAlignment="1">
      <alignment horizontal="center" vertical="center" wrapText="1"/>
    </xf>
    <xf numFmtId="10" fontId="2" fillId="4" borderId="0" xfId="0" applyNumberFormat="1" applyFont="1" applyFill="1" applyAlignment="1">
      <alignment horizontal="center" vertical="center" wrapText="1"/>
    </xf>
    <xf numFmtId="169" fontId="20"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172" fontId="20" fillId="0" borderId="2" xfId="0" applyNumberFormat="1" applyFont="1" applyFill="1" applyBorder="1" applyAlignment="1">
      <alignment horizontal="center" vertical="center"/>
    </xf>
    <xf numFmtId="9" fontId="23" fillId="11" borderId="53" xfId="0" applyNumberFormat="1" applyFont="1" applyFill="1" applyBorder="1" applyAlignment="1">
      <alignment horizontal="center" vertical="center" wrapText="1"/>
    </xf>
    <xf numFmtId="170" fontId="22" fillId="4" borderId="0" xfId="6" applyNumberFormat="1" applyFont="1" applyFill="1" applyAlignment="1">
      <alignment horizontal="center" vertical="center" wrapText="1"/>
    </xf>
    <xf numFmtId="41" fontId="22" fillId="0" borderId="0" xfId="6" applyFont="1" applyFill="1" applyBorder="1" applyAlignment="1">
      <alignment horizontal="center" vertical="center" wrapText="1"/>
    </xf>
    <xf numFmtId="170" fontId="22" fillId="4" borderId="0" xfId="5" applyNumberFormat="1" applyFont="1" applyFill="1" applyAlignment="1">
      <alignment horizontal="center" vertical="center" wrapText="1"/>
    </xf>
    <xf numFmtId="0" fontId="22" fillId="4" borderId="0" xfId="0" applyFont="1" applyFill="1" applyAlignment="1">
      <alignment vertical="center" wrapText="1"/>
    </xf>
    <xf numFmtId="0" fontId="5" fillId="3" borderId="2" xfId="0" applyFont="1" applyFill="1" applyBorder="1" applyAlignment="1">
      <alignment horizontal="left" vertical="center"/>
    </xf>
    <xf numFmtId="0" fontId="4" fillId="0" borderId="0" xfId="0" applyFont="1" applyBorder="1" applyAlignment="1">
      <alignment horizontal="center" vertical="center" wrapText="1"/>
    </xf>
    <xf numFmtId="0" fontId="4" fillId="4" borderId="2"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2" fillId="0" borderId="2" xfId="0" applyFont="1" applyBorder="1" applyAlignment="1">
      <alignment horizontal="left" vertical="center" wrapText="1"/>
    </xf>
    <xf numFmtId="0" fontId="4" fillId="4" borderId="0"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2" fillId="4" borderId="2" xfId="0" applyFont="1" applyFill="1" applyBorder="1" applyAlignment="1">
      <alignment horizontal="left" vertical="center" wrapText="1"/>
    </xf>
    <xf numFmtId="0" fontId="4" fillId="4"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4" fillId="0" borderId="2" xfId="0" applyFont="1" applyBorder="1" applyAlignment="1">
      <alignment horizontal="left" vertical="center" wrapText="1"/>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4" fillId="0" borderId="2"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0" fillId="4" borderId="2" xfId="0" applyFill="1" applyBorder="1"/>
    <xf numFmtId="6" fontId="4" fillId="0" borderId="0" xfId="0" applyNumberFormat="1" applyFont="1" applyAlignment="1">
      <alignment horizontal="center" vertical="center" wrapText="1"/>
    </xf>
    <xf numFmtId="0" fontId="2" fillId="4" borderId="2" xfId="0" applyFont="1" applyFill="1" applyBorder="1"/>
    <xf numFmtId="0" fontId="4" fillId="4" borderId="2" xfId="0" quotePrefix="1" applyFont="1" applyFill="1" applyBorder="1" applyAlignment="1">
      <alignment horizontal="center" vertical="center" wrapText="1"/>
    </xf>
    <xf numFmtId="0" fontId="0" fillId="0" borderId="2" xfId="0" applyBorder="1" applyAlignment="1">
      <alignment vertical="center"/>
    </xf>
    <xf numFmtId="0" fontId="2" fillId="0" borderId="2" xfId="0" applyFont="1" applyBorder="1" applyAlignment="1">
      <alignment vertical="center"/>
    </xf>
    <xf numFmtId="0" fontId="11" fillId="0" borderId="2" xfId="4" applyBorder="1" applyAlignment="1">
      <alignment horizontal="center" vertical="center" wrapText="1"/>
    </xf>
    <xf numFmtId="0" fontId="4" fillId="0" borderId="0" xfId="0" applyFont="1" applyAlignment="1">
      <alignment horizontal="left" vertical="center" wrapText="1"/>
    </xf>
    <xf numFmtId="9" fontId="20" fillId="0" borderId="2" xfId="5" applyNumberFormat="1" applyFont="1" applyFill="1" applyBorder="1" applyAlignment="1">
      <alignment horizontal="center" vertical="center"/>
    </xf>
    <xf numFmtId="0" fontId="2" fillId="4" borderId="2"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Fill="1" applyBorder="1" applyAlignment="1">
      <alignment horizontal="left" vertical="center" wrapText="1"/>
    </xf>
    <xf numFmtId="0" fontId="4" fillId="0" borderId="2" xfId="0" applyFont="1" applyBorder="1" applyAlignment="1">
      <alignment horizontal="left" vertical="center" wrapText="1"/>
    </xf>
    <xf numFmtId="0" fontId="4"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Border="1" applyAlignment="1">
      <alignment horizontal="center" vertical="center" wrapText="1"/>
    </xf>
    <xf numFmtId="0" fontId="2" fillId="4" borderId="2" xfId="0" applyFont="1" applyFill="1" applyBorder="1" applyAlignment="1">
      <alignment horizontal="left" vertical="center" wrapText="1"/>
    </xf>
    <xf numFmtId="0" fontId="2" fillId="0" borderId="2" xfId="0" applyFont="1" applyBorder="1" applyAlignment="1">
      <alignment horizontal="left" vertical="center" wrapText="1"/>
    </xf>
    <xf numFmtId="0" fontId="4" fillId="0" borderId="2" xfId="0" applyFont="1" applyBorder="1" applyAlignment="1">
      <alignment horizontal="left" vertical="center" wrapText="1"/>
    </xf>
    <xf numFmtId="0" fontId="20" fillId="0" borderId="0"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5" xfId="0" applyFont="1" applyFill="1" applyBorder="1" applyAlignment="1">
      <alignment horizontal="left" vertical="center"/>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17" xfId="2" applyFont="1" applyFill="1" applyBorder="1" applyAlignment="1" applyProtection="1">
      <alignment horizontal="center" vertical="center"/>
    </xf>
    <xf numFmtId="0" fontId="6" fillId="0" borderId="18" xfId="2" applyFont="1" applyFill="1" applyBorder="1" applyAlignment="1" applyProtection="1">
      <alignment horizontal="center" vertical="center"/>
    </xf>
    <xf numFmtId="0" fontId="6" fillId="0" borderId="25" xfId="2" applyFont="1" applyFill="1" applyBorder="1" applyAlignment="1" applyProtection="1">
      <alignment horizontal="center" vertical="center"/>
    </xf>
    <xf numFmtId="0" fontId="6" fillId="0" borderId="20" xfId="2" applyFont="1" applyFill="1" applyBorder="1" applyAlignment="1" applyProtection="1">
      <alignment horizontal="center" vertical="center"/>
    </xf>
    <xf numFmtId="0" fontId="6" fillId="0" borderId="2" xfId="2" applyFont="1" applyFill="1" applyBorder="1" applyAlignment="1" applyProtection="1">
      <alignment horizontal="center" vertical="center"/>
    </xf>
    <xf numFmtId="0" fontId="6" fillId="0" borderId="5" xfId="2" applyFont="1" applyFill="1" applyBorder="1" applyAlignment="1" applyProtection="1">
      <alignment horizontal="center" vertical="center"/>
    </xf>
    <xf numFmtId="0" fontId="6" fillId="0" borderId="22" xfId="2" applyFont="1" applyFill="1" applyBorder="1" applyAlignment="1" applyProtection="1">
      <alignment horizontal="center" vertical="center"/>
    </xf>
    <xf numFmtId="0" fontId="6" fillId="0" borderId="23" xfId="2" applyFont="1" applyFill="1" applyBorder="1" applyAlignment="1" applyProtection="1">
      <alignment horizontal="center" vertical="center"/>
    </xf>
    <xf numFmtId="0" fontId="6" fillId="0" borderId="26" xfId="2" applyFont="1" applyFill="1" applyBorder="1" applyAlignment="1" applyProtection="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4" fillId="0" borderId="18"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2" xfId="0" applyFont="1" applyBorder="1" applyAlignment="1">
      <alignment horizontal="left" vertical="center" wrapText="1"/>
    </xf>
    <xf numFmtId="0" fontId="4" fillId="0" borderId="25" xfId="0" applyFont="1" applyBorder="1" applyAlignment="1">
      <alignment horizontal="left" vertical="center" wrapText="1"/>
    </xf>
    <xf numFmtId="0" fontId="4" fillId="0" borderId="5" xfId="0" applyFont="1" applyBorder="1" applyAlignment="1">
      <alignment horizontal="left" vertical="center" wrapText="1"/>
    </xf>
    <xf numFmtId="0" fontId="5" fillId="3" borderId="8" xfId="0" applyFont="1" applyFill="1" applyBorder="1" applyAlignment="1">
      <alignment horizontal="left" vertical="center" wrapText="1"/>
    </xf>
    <xf numFmtId="0" fontId="5" fillId="3" borderId="0" xfId="0" applyFont="1" applyFill="1" applyBorder="1" applyAlignment="1">
      <alignment horizontal="left" vertical="center" wrapText="1"/>
    </xf>
    <xf numFmtId="0" fontId="2" fillId="4" borderId="2"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2" fillId="0" borderId="2" xfId="0" applyFont="1" applyBorder="1" applyAlignment="1">
      <alignment horizontal="left" vertical="center" wrapText="1"/>
    </xf>
    <xf numFmtId="0" fontId="2" fillId="4" borderId="5" xfId="0" applyFont="1" applyFill="1" applyBorder="1" applyAlignment="1">
      <alignment horizontal="left" vertical="center" wrapText="1"/>
    </xf>
    <xf numFmtId="0" fontId="2" fillId="4" borderId="4" xfId="0" applyFont="1" applyFill="1" applyBorder="1" applyAlignment="1">
      <alignment horizontal="left" vertical="center"/>
    </xf>
    <xf numFmtId="0" fontId="2" fillId="4" borderId="3" xfId="0" applyFont="1" applyFill="1" applyBorder="1" applyAlignment="1">
      <alignment horizontal="left" vertical="center"/>
    </xf>
    <xf numFmtId="0" fontId="5" fillId="3" borderId="5" xfId="0" applyFont="1" applyFill="1" applyBorder="1" applyAlignment="1">
      <alignment horizontal="left" vertical="center" wrapText="1"/>
    </xf>
    <xf numFmtId="0" fontId="5" fillId="3"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4" fillId="0" borderId="26" xfId="0" applyFont="1" applyBorder="1" applyAlignment="1">
      <alignment horizontal="left" vertical="center" wrapText="1"/>
    </xf>
    <xf numFmtId="0" fontId="6" fillId="0" borderId="27" xfId="2" applyFont="1" applyFill="1" applyBorder="1" applyAlignment="1" applyProtection="1">
      <alignment horizontal="center" vertical="center"/>
    </xf>
    <xf numFmtId="0" fontId="6" fillId="0" borderId="29" xfId="2" applyFont="1" applyFill="1" applyBorder="1" applyAlignment="1" applyProtection="1">
      <alignment horizontal="center" vertical="center"/>
    </xf>
    <xf numFmtId="0" fontId="6" fillId="0" borderId="28" xfId="2" applyFont="1" applyFill="1" applyBorder="1" applyAlignment="1" applyProtection="1">
      <alignment horizontal="center" vertical="center"/>
    </xf>
    <xf numFmtId="0" fontId="6" fillId="0" borderId="30" xfId="2" applyFont="1" applyFill="1" applyBorder="1" applyAlignment="1" applyProtection="1">
      <alignment horizontal="center" vertical="center"/>
    </xf>
    <xf numFmtId="0" fontId="6" fillId="0" borderId="39" xfId="2" applyFont="1" applyFill="1" applyBorder="1" applyAlignment="1" applyProtection="1">
      <alignment horizontal="center" vertical="center"/>
    </xf>
    <xf numFmtId="0" fontId="6" fillId="0" borderId="31" xfId="2" applyFont="1" applyFill="1" applyBorder="1" applyAlignment="1" applyProtection="1">
      <alignment horizontal="center" vertical="center"/>
    </xf>
    <xf numFmtId="0" fontId="4" fillId="0" borderId="2" xfId="0" applyFont="1" applyBorder="1" applyAlignment="1">
      <alignment horizontal="left" vertical="center"/>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4" fillId="4" borderId="40"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6" fillId="4" borderId="30" xfId="2" applyFont="1" applyFill="1" applyBorder="1" applyAlignment="1" applyProtection="1">
      <alignment horizontal="center" vertical="center"/>
    </xf>
    <xf numFmtId="0" fontId="6" fillId="4" borderId="39" xfId="2" applyFont="1" applyFill="1" applyBorder="1" applyAlignment="1" applyProtection="1">
      <alignment horizontal="center" vertical="center"/>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16" fillId="0" borderId="2" xfId="0" applyFont="1" applyBorder="1" applyAlignment="1">
      <alignment horizontal="left" vertical="center"/>
    </xf>
    <xf numFmtId="0" fontId="14" fillId="3" borderId="7" xfId="0" applyFont="1" applyFill="1" applyBorder="1" applyAlignment="1">
      <alignment horizontal="center" vertical="center"/>
    </xf>
    <xf numFmtId="0" fontId="14" fillId="3" borderId="0" xfId="0" applyFont="1" applyFill="1" applyBorder="1" applyAlignment="1">
      <alignment horizontal="center" vertical="center"/>
    </xf>
    <xf numFmtId="0" fontId="4" fillId="4" borderId="2" xfId="0" applyFont="1" applyFill="1" applyBorder="1" applyAlignment="1">
      <alignment horizontal="left"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0"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3" xfId="0" applyFont="1" applyFill="1" applyBorder="1" applyAlignment="1">
      <alignment horizontal="center" vertical="center"/>
    </xf>
    <xf numFmtId="0" fontId="4" fillId="4" borderId="0" xfId="0" applyFont="1" applyFill="1" applyBorder="1" applyAlignment="1">
      <alignment horizontal="center" vertical="center" wrapText="1"/>
    </xf>
    <xf numFmtId="0" fontId="6" fillId="4" borderId="40" xfId="2" applyFont="1" applyFill="1" applyBorder="1" applyAlignment="1" applyProtection="1">
      <alignment horizontal="center" vertical="center"/>
    </xf>
    <xf numFmtId="0" fontId="6" fillId="4" borderId="46" xfId="2" applyFont="1" applyFill="1" applyBorder="1" applyAlignment="1" applyProtection="1">
      <alignment horizontal="center" vertical="center"/>
    </xf>
    <xf numFmtId="0" fontId="6" fillId="4" borderId="41" xfId="2" applyFont="1" applyFill="1" applyBorder="1" applyAlignment="1" applyProtection="1">
      <alignment horizontal="center" vertical="center"/>
    </xf>
    <xf numFmtId="0" fontId="6" fillId="4" borderId="42" xfId="2" applyFont="1" applyFill="1" applyBorder="1" applyAlignment="1" applyProtection="1">
      <alignment horizontal="center" vertical="center"/>
    </xf>
    <xf numFmtId="0" fontId="6" fillId="4" borderId="47" xfId="2" applyFont="1" applyFill="1" applyBorder="1" applyAlignment="1" applyProtection="1">
      <alignment horizontal="center" vertical="center"/>
    </xf>
    <xf numFmtId="0" fontId="6" fillId="4" borderId="43" xfId="2" applyFont="1" applyFill="1" applyBorder="1" applyAlignment="1" applyProtection="1">
      <alignment horizontal="center" vertical="center"/>
    </xf>
    <xf numFmtId="0" fontId="6" fillId="4" borderId="44" xfId="2" applyFont="1" applyFill="1" applyBorder="1" applyAlignment="1" applyProtection="1">
      <alignment horizontal="center" vertical="center"/>
    </xf>
    <xf numFmtId="0" fontId="6" fillId="4" borderId="48" xfId="2" applyFont="1" applyFill="1" applyBorder="1" applyAlignment="1" applyProtection="1">
      <alignment horizontal="center" vertical="center"/>
    </xf>
    <xf numFmtId="0" fontId="6" fillId="4" borderId="45" xfId="2" applyFont="1" applyFill="1" applyBorder="1" applyAlignment="1" applyProtection="1">
      <alignment horizontal="center" vertical="center"/>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3"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4" fillId="0" borderId="4" xfId="0" applyFont="1" applyBorder="1" applyAlignment="1">
      <alignment horizontal="left" vertical="center"/>
    </xf>
    <xf numFmtId="0" fontId="4" fillId="4" borderId="5"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6" fillId="4" borderId="17" xfId="2" applyFont="1" applyFill="1" applyBorder="1" applyAlignment="1" applyProtection="1">
      <alignment horizontal="center" vertical="center"/>
    </xf>
    <xf numFmtId="0" fontId="6" fillId="4" borderId="18" xfId="2" applyFont="1" applyFill="1" applyBorder="1" applyAlignment="1" applyProtection="1">
      <alignment horizontal="center" vertical="center"/>
    </xf>
    <xf numFmtId="0" fontId="6" fillId="4" borderId="19" xfId="2" applyFont="1" applyFill="1" applyBorder="1" applyAlignment="1" applyProtection="1">
      <alignment horizontal="center" vertical="center"/>
    </xf>
    <xf numFmtId="0" fontId="6" fillId="4" borderId="20" xfId="2" applyFont="1" applyFill="1" applyBorder="1" applyAlignment="1" applyProtection="1">
      <alignment horizontal="center" vertical="center"/>
    </xf>
    <xf numFmtId="0" fontId="6" fillId="4" borderId="2" xfId="2" applyFont="1" applyFill="1" applyBorder="1" applyAlignment="1" applyProtection="1">
      <alignment horizontal="center" vertical="center"/>
    </xf>
    <xf numFmtId="0" fontId="6" fillId="4" borderId="21" xfId="2" applyFont="1" applyFill="1" applyBorder="1" applyAlignment="1" applyProtection="1">
      <alignment horizontal="center" vertical="center"/>
    </xf>
    <xf numFmtId="0" fontId="6" fillId="4" borderId="22" xfId="2" applyFont="1" applyFill="1" applyBorder="1" applyAlignment="1" applyProtection="1">
      <alignment horizontal="center" vertical="center"/>
    </xf>
    <xf numFmtId="0" fontId="6" fillId="4" borderId="23" xfId="2" applyFont="1" applyFill="1" applyBorder="1" applyAlignment="1" applyProtection="1">
      <alignment horizontal="center" vertical="center"/>
    </xf>
    <xf numFmtId="0" fontId="6" fillId="4" borderId="24" xfId="2" applyFont="1" applyFill="1" applyBorder="1" applyAlignment="1" applyProtection="1">
      <alignment horizontal="center" vertical="center"/>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center"/>
    </xf>
    <xf numFmtId="0" fontId="2" fillId="4" borderId="51" xfId="0" applyFont="1" applyFill="1" applyBorder="1" applyAlignment="1">
      <alignment horizontal="center" vertical="center" wrapText="1"/>
    </xf>
    <xf numFmtId="0" fontId="2" fillId="4" borderId="58" xfId="0" applyFont="1" applyFill="1" applyBorder="1" applyAlignment="1">
      <alignment horizontal="center" vertical="center" wrapText="1"/>
    </xf>
    <xf numFmtId="0" fontId="2" fillId="4" borderId="52" xfId="0" applyFont="1" applyFill="1" applyBorder="1" applyAlignment="1">
      <alignment horizontal="center" vertical="center" wrapText="1"/>
    </xf>
    <xf numFmtId="0" fontId="13" fillId="4" borderId="56" xfId="2" applyFont="1" applyFill="1" applyBorder="1" applyAlignment="1" applyProtection="1">
      <alignment horizontal="center" vertical="center"/>
    </xf>
    <xf numFmtId="0" fontId="13" fillId="4" borderId="4" xfId="2" applyFont="1" applyFill="1" applyBorder="1" applyAlignment="1" applyProtection="1">
      <alignment horizontal="center" vertical="center"/>
    </xf>
    <xf numFmtId="0" fontId="13" fillId="4" borderId="57" xfId="2" applyFont="1" applyFill="1" applyBorder="1" applyAlignment="1" applyProtection="1">
      <alignment horizontal="center" vertical="center"/>
    </xf>
    <xf numFmtId="0" fontId="13" fillId="4" borderId="54" xfId="2" applyFont="1" applyFill="1" applyBorder="1" applyAlignment="1" applyProtection="1">
      <alignment horizontal="center" vertical="center"/>
    </xf>
    <xf numFmtId="0" fontId="13" fillId="4" borderId="35" xfId="2" applyFont="1" applyFill="1" applyBorder="1" applyAlignment="1" applyProtection="1">
      <alignment horizontal="center" vertical="center"/>
    </xf>
    <xf numFmtId="0" fontId="13" fillId="4" borderId="55" xfId="2" applyFont="1" applyFill="1" applyBorder="1" applyAlignment="1" applyProtection="1">
      <alignment horizontal="center" vertical="center"/>
    </xf>
    <xf numFmtId="0" fontId="17" fillId="4" borderId="4" xfId="0" applyFont="1" applyFill="1" applyBorder="1" applyAlignment="1">
      <alignment horizontal="left" vertical="center"/>
    </xf>
    <xf numFmtId="0" fontId="17" fillId="4" borderId="3" xfId="0" applyFont="1" applyFill="1" applyBorder="1" applyAlignment="1">
      <alignment horizontal="left" vertical="center"/>
    </xf>
    <xf numFmtId="0" fontId="2" fillId="4" borderId="27" xfId="0" applyFont="1" applyFill="1" applyBorder="1" applyAlignment="1">
      <alignment horizontal="left" vertical="center" wrapText="1"/>
    </xf>
    <xf numFmtId="0" fontId="2" fillId="4" borderId="28" xfId="0" applyFont="1" applyFill="1" applyBorder="1" applyAlignment="1">
      <alignment horizontal="left" vertical="center" wrapText="1"/>
    </xf>
    <xf numFmtId="0" fontId="2" fillId="4" borderId="56" xfId="0" applyFont="1" applyFill="1" applyBorder="1" applyAlignment="1">
      <alignment horizontal="left" vertical="center" wrapText="1"/>
    </xf>
    <xf numFmtId="0" fontId="2" fillId="4" borderId="57" xfId="0" applyFont="1" applyFill="1" applyBorder="1" applyAlignment="1">
      <alignment horizontal="left" vertical="center" wrapText="1"/>
    </xf>
    <xf numFmtId="0" fontId="2" fillId="4" borderId="54" xfId="0" applyFont="1" applyFill="1" applyBorder="1" applyAlignment="1">
      <alignment horizontal="left" vertical="center" wrapText="1"/>
    </xf>
    <xf numFmtId="0" fontId="2" fillId="4" borderId="55" xfId="0" applyFont="1" applyFill="1" applyBorder="1" applyAlignment="1">
      <alignment horizontal="left" vertical="center" wrapText="1"/>
    </xf>
    <xf numFmtId="0" fontId="13" fillId="4" borderId="27" xfId="2" applyFont="1" applyFill="1" applyBorder="1" applyAlignment="1" applyProtection="1">
      <alignment horizontal="center" vertical="center"/>
    </xf>
    <xf numFmtId="0" fontId="13" fillId="4" borderId="29" xfId="2" applyFont="1" applyFill="1" applyBorder="1" applyAlignment="1" applyProtection="1">
      <alignment horizontal="center" vertical="center"/>
    </xf>
    <xf numFmtId="0" fontId="13" fillId="4" borderId="28" xfId="2" applyFont="1" applyFill="1" applyBorder="1" applyAlignment="1" applyProtection="1">
      <alignment horizontal="center" vertical="center"/>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center" vertical="center" wrapText="1"/>
    </xf>
    <xf numFmtId="0" fontId="6" fillId="4" borderId="49" xfId="2" applyFont="1" applyFill="1" applyBorder="1" applyAlignment="1" applyProtection="1">
      <alignment horizontal="center" vertical="center"/>
    </xf>
    <xf numFmtId="0" fontId="6" fillId="4" borderId="3" xfId="2" applyFont="1" applyFill="1" applyBorder="1" applyAlignment="1" applyProtection="1">
      <alignment horizontal="center" vertical="center"/>
    </xf>
    <xf numFmtId="0" fontId="6" fillId="4" borderId="50" xfId="2" applyFont="1" applyFill="1" applyBorder="1" applyAlignment="1" applyProtection="1">
      <alignment horizontal="center" vertical="center"/>
    </xf>
    <xf numFmtId="0" fontId="4" fillId="4" borderId="17"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7"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2" xfId="0" applyFont="1" applyFill="1" applyBorder="1" applyAlignment="1">
      <alignment horizontal="left" vertical="center" wrapText="1"/>
    </xf>
  </cellXfs>
  <cellStyles count="7">
    <cellStyle name="Hipervínculo" xfId="4" builtinId="8"/>
    <cellStyle name="Millares [0]" xfId="6" builtinId="6"/>
    <cellStyle name="Neutral" xfId="1" builtinId="28" customBuiltin="1"/>
    <cellStyle name="Normal" xfId="0" builtinId="0"/>
    <cellStyle name="Normal 2" xfId="2"/>
    <cellStyle name="Porcentaje" xfId="5" builtinId="5"/>
    <cellStyle name="Total" xfId="3" builtinId="25" customBuiltin="1"/>
  </cellStyles>
  <dxfs count="28">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0000FF"/>
      <color rgb="FFCCFF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280149</xdr:colOff>
      <xdr:row>1</xdr:row>
      <xdr:rowOff>22411</xdr:rowOff>
    </xdr:from>
    <xdr:to>
      <xdr:col>2</xdr:col>
      <xdr:colOff>1367119</xdr:colOff>
      <xdr:row>4</xdr:row>
      <xdr:rowOff>206484</xdr:rowOff>
    </xdr:to>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6267" y="504264"/>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917637</xdr:colOff>
      <xdr:row>4</xdr:row>
      <xdr:rowOff>235743</xdr:rowOff>
    </xdr:to>
    <xdr:pic>
      <xdr:nvPicPr>
        <xdr:cNvPr id="5" name="Picture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462642</xdr:colOff>
      <xdr:row>6</xdr:row>
      <xdr:rowOff>108858</xdr:rowOff>
    </xdr:from>
    <xdr:to>
      <xdr:col>13</xdr:col>
      <xdr:colOff>1638300</xdr:colOff>
      <xdr:row>9</xdr:row>
      <xdr:rowOff>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21925642" y="1467758"/>
          <a:ext cx="1175658" cy="11992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2</xdr:col>
      <xdr:colOff>1484313</xdr:colOff>
      <xdr:row>1</xdr:row>
      <xdr:rowOff>34925</xdr:rowOff>
    </xdr:from>
    <xdr:to>
      <xdr:col>2</xdr:col>
      <xdr:colOff>2401888</xdr:colOff>
      <xdr:row>4</xdr:row>
      <xdr:rowOff>204486</xdr:rowOff>
    </xdr:to>
    <xdr:pic>
      <xdr:nvPicPr>
        <xdr:cNvPr id="5" name="Picture 2">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33141" y="213519"/>
          <a:ext cx="917575" cy="92858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16</xdr:row>
      <xdr:rowOff>2</xdr:rowOff>
    </xdr:from>
    <xdr:to>
      <xdr:col>6</xdr:col>
      <xdr:colOff>402789</xdr:colOff>
      <xdr:row>23</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1690221</xdr:colOff>
      <xdr:row>4</xdr:row>
      <xdr:rowOff>235743</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29</xdr:row>
      <xdr:rowOff>10574</xdr:rowOff>
    </xdr:from>
    <xdr:to>
      <xdr:col>5</xdr:col>
      <xdr:colOff>718777</xdr:colOff>
      <xdr:row>40</xdr:row>
      <xdr:rowOff>29073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6274404" y="8053907"/>
          <a:ext cx="1365873" cy="1648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687917</xdr:colOff>
      <xdr:row>32</xdr:row>
      <xdr:rowOff>95250</xdr:rowOff>
    </xdr:from>
    <xdr:to>
      <xdr:col>3</xdr:col>
      <xdr:colOff>1651623</xdr:colOff>
      <xdr:row>41</xdr:row>
      <xdr:rowOff>23036</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5185834" y="7164917"/>
          <a:ext cx="963706" cy="126128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Users/NiniRa/NINROD/Planeaci&#243;n%20Estrat&#233;gica%202016/Difusi&#243;n%20procedimiento%20para%20resoluci&#243;n%20de%20objeciones%20en%20garant&#237;as%20mobiliari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
      <sheetName val="Justificación - Objetivo"/>
      <sheetName val="Indicadores"/>
      <sheetName val="Recursos Humanos"/>
      <sheetName val="Comunicaciones internas"/>
      <sheetName val="Recursos Financieros"/>
      <sheetName val="Interesados"/>
      <sheetName val="Plan de comunicaciones"/>
      <sheetName val="Requerimientos"/>
      <sheetName val="Alcance"/>
      <sheetName val="EDT- Actividades"/>
      <sheetName val="Riesgos-Cronograma"/>
      <sheetName val="No toc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hyperlink" Target="mailto:denciso@supersociedades.gov.co" TargetMode="External"/><Relationship Id="rId13" Type="http://schemas.openxmlformats.org/officeDocument/2006/relationships/hyperlink" Target="mailto:carloscp@supersociedades.gov.co" TargetMode="External"/><Relationship Id="rId18" Type="http://schemas.openxmlformats.org/officeDocument/2006/relationships/comments" Target="../comments6.xml"/><Relationship Id="rId3" Type="http://schemas.openxmlformats.org/officeDocument/2006/relationships/hyperlink" Target="mailto:javierg@supersociedades.gov.co" TargetMode="External"/><Relationship Id="rId7" Type="http://schemas.openxmlformats.org/officeDocument/2006/relationships/hyperlink" Target="mailto:marisolcc@supersociedades.gov.co" TargetMode="External"/><Relationship Id="rId12" Type="http://schemas.openxmlformats.org/officeDocument/2006/relationships/hyperlink" Target="mailto:luiser@supersociedades.gov.co" TargetMode="External"/><Relationship Id="rId17" Type="http://schemas.openxmlformats.org/officeDocument/2006/relationships/vmlDrawing" Target="../drawings/vmlDrawing6.vml"/><Relationship Id="rId2" Type="http://schemas.openxmlformats.org/officeDocument/2006/relationships/hyperlink" Target="mailto:nubiasm@supersociedades.gov.co" TargetMode="External"/><Relationship Id="rId16" Type="http://schemas.openxmlformats.org/officeDocument/2006/relationships/drawing" Target="../drawings/drawing7.xml"/><Relationship Id="rId1" Type="http://schemas.openxmlformats.org/officeDocument/2006/relationships/hyperlink" Target="mailto:cbustos@supersociedades.gov.co" TargetMode="External"/><Relationship Id="rId6" Type="http://schemas.openxmlformats.org/officeDocument/2006/relationships/hyperlink" Target="mailto:hectorg@supersociedades.gov.co" TargetMode="External"/><Relationship Id="rId11" Type="http://schemas.openxmlformats.org/officeDocument/2006/relationships/hyperlink" Target="mailto:amgutierrez@supersociedades.gov.co" TargetMode="External"/><Relationship Id="rId5" Type="http://schemas.openxmlformats.org/officeDocument/2006/relationships/hyperlink" Target="mailto:andersonl@supersociedades.gov.co" TargetMode="External"/><Relationship Id="rId15" Type="http://schemas.openxmlformats.org/officeDocument/2006/relationships/printerSettings" Target="../printerSettings/printerSettings7.bin"/><Relationship Id="rId10" Type="http://schemas.openxmlformats.org/officeDocument/2006/relationships/hyperlink" Target="mailto:jzamudio@supersociedades.gov.co" TargetMode="External"/><Relationship Id="rId4" Type="http://schemas.openxmlformats.org/officeDocument/2006/relationships/hyperlink" Target="mailto:dianaam@supersociedades.gov.co" TargetMode="External"/><Relationship Id="rId9" Type="http://schemas.openxmlformats.org/officeDocument/2006/relationships/hyperlink" Target="mailto:gblanco@supersociedades.gov.co" TargetMode="External"/><Relationship Id="rId14" Type="http://schemas.openxmlformats.org/officeDocument/2006/relationships/hyperlink" Target="mailto:lbonilla@ariapsw.com"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S25"/>
  <sheetViews>
    <sheetView showGridLines="0" topLeftCell="A3" zoomScale="110" zoomScaleNormal="110" workbookViewId="0">
      <selection activeCell="E11" sqref="E11"/>
    </sheetView>
  </sheetViews>
  <sheetFormatPr baseColWidth="10" defaultColWidth="11.42578125" defaultRowHeight="12" x14ac:dyDescent="0.2"/>
  <cols>
    <col min="1" max="1" width="11.42578125" style="1"/>
    <col min="2" max="2" width="3.28515625" style="1" customWidth="1"/>
    <col min="3" max="3" width="26.42578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1:19" ht="37.5" customHeight="1" thickBot="1" x14ac:dyDescent="0.25"/>
    <row r="2" spans="1:19" s="11" customFormat="1" ht="26.25" customHeight="1" x14ac:dyDescent="0.2">
      <c r="A2" s="123"/>
      <c r="B2" s="178"/>
      <c r="C2" s="179"/>
      <c r="D2" s="180" t="s">
        <v>0</v>
      </c>
      <c r="E2" s="181"/>
      <c r="F2" s="181"/>
      <c r="G2" s="181"/>
      <c r="H2" s="181"/>
      <c r="I2" s="181"/>
      <c r="J2" s="182"/>
      <c r="K2" s="168" t="s">
        <v>1</v>
      </c>
      <c r="L2" s="169"/>
      <c r="M2" s="123"/>
      <c r="N2" s="123"/>
      <c r="O2" s="123"/>
      <c r="P2" s="123"/>
      <c r="Q2" s="123"/>
      <c r="R2" s="123"/>
      <c r="S2" s="13"/>
    </row>
    <row r="3" spans="1:19" s="11" customFormat="1" ht="23.25" customHeight="1" x14ac:dyDescent="0.2">
      <c r="A3" s="123"/>
      <c r="B3" s="174"/>
      <c r="C3" s="175"/>
      <c r="D3" s="183" t="s">
        <v>2</v>
      </c>
      <c r="E3" s="184"/>
      <c r="F3" s="184"/>
      <c r="G3" s="184"/>
      <c r="H3" s="184"/>
      <c r="I3" s="184"/>
      <c r="J3" s="185"/>
      <c r="K3" s="170" t="s">
        <v>3</v>
      </c>
      <c r="L3" s="171"/>
      <c r="M3" s="123"/>
      <c r="N3" s="123"/>
      <c r="O3" s="123"/>
      <c r="P3" s="123"/>
      <c r="Q3" s="123"/>
      <c r="R3" s="123"/>
      <c r="S3" s="13"/>
    </row>
    <row r="4" spans="1:19" s="11" customFormat="1" ht="24" customHeight="1" x14ac:dyDescent="0.2">
      <c r="A4" s="123"/>
      <c r="B4" s="174"/>
      <c r="C4" s="175"/>
      <c r="D4" s="183" t="s">
        <v>4</v>
      </c>
      <c r="E4" s="184"/>
      <c r="F4" s="184"/>
      <c r="G4" s="184"/>
      <c r="H4" s="184"/>
      <c r="I4" s="184"/>
      <c r="J4" s="185"/>
      <c r="K4" s="170" t="s">
        <v>5</v>
      </c>
      <c r="L4" s="171"/>
      <c r="M4" s="123"/>
      <c r="N4" s="123"/>
      <c r="O4" s="123"/>
      <c r="P4" s="123"/>
      <c r="Q4" s="123"/>
      <c r="R4" s="123"/>
      <c r="S4" s="13"/>
    </row>
    <row r="5" spans="1:19" s="11" customFormat="1" ht="22.5" customHeight="1" thickBot="1" x14ac:dyDescent="0.25">
      <c r="A5" s="123"/>
      <c r="B5" s="176"/>
      <c r="C5" s="177"/>
      <c r="D5" s="186" t="s">
        <v>6</v>
      </c>
      <c r="E5" s="187"/>
      <c r="F5" s="187"/>
      <c r="G5" s="187"/>
      <c r="H5" s="187"/>
      <c r="I5" s="187"/>
      <c r="J5" s="188"/>
      <c r="K5" s="172" t="s">
        <v>7</v>
      </c>
      <c r="L5" s="173"/>
      <c r="M5" s="123"/>
      <c r="N5" s="123"/>
      <c r="O5" s="123"/>
      <c r="P5" s="123"/>
      <c r="Q5" s="123"/>
      <c r="R5" s="123"/>
      <c r="S5" s="13"/>
    </row>
    <row r="6" spans="1:19" ht="5.25" customHeight="1" x14ac:dyDescent="0.2">
      <c r="C6" s="28"/>
      <c r="D6" s="28"/>
      <c r="E6" s="28"/>
      <c r="F6" s="28"/>
      <c r="G6" s="28"/>
      <c r="H6" s="28"/>
      <c r="I6" s="28"/>
    </row>
    <row r="7" spans="1:19" ht="48" customHeight="1" x14ac:dyDescent="0.2">
      <c r="C7" s="166" t="s">
        <v>8</v>
      </c>
      <c r="D7" s="167"/>
      <c r="E7" s="189" t="s">
        <v>247</v>
      </c>
      <c r="F7" s="190"/>
      <c r="G7" s="190"/>
      <c r="H7" s="190"/>
      <c r="I7" s="190"/>
      <c r="J7" s="190"/>
      <c r="K7" s="190"/>
      <c r="L7" s="190"/>
      <c r="M7" s="190"/>
      <c r="N7" s="190"/>
      <c r="O7" s="190"/>
      <c r="P7" s="190"/>
      <c r="Q7" s="190"/>
      <c r="S7" s="1"/>
    </row>
    <row r="8" spans="1:19" ht="6.75" customHeight="1" x14ac:dyDescent="0.2">
      <c r="C8" s="6"/>
      <c r="D8" s="6"/>
      <c r="E8" s="7"/>
      <c r="F8" s="7"/>
      <c r="G8" s="7"/>
      <c r="H8" s="7"/>
      <c r="I8" s="7"/>
      <c r="S8" s="1"/>
    </row>
    <row r="9" spans="1:19" ht="6.75" customHeight="1" thickBot="1" x14ac:dyDescent="0.25">
      <c r="C9" s="6"/>
      <c r="D9" s="6"/>
      <c r="E9" s="7"/>
      <c r="F9" s="7"/>
      <c r="G9" s="7"/>
      <c r="H9" s="7"/>
      <c r="I9" s="7"/>
      <c r="S9" s="1"/>
    </row>
    <row r="10" spans="1:19" ht="12.75" thickBot="1" x14ac:dyDescent="0.25">
      <c r="B10" s="30"/>
      <c r="C10" s="31"/>
      <c r="D10" s="31"/>
      <c r="E10" s="31"/>
      <c r="F10" s="31"/>
      <c r="G10" s="31"/>
      <c r="H10" s="31"/>
      <c r="I10" s="31"/>
      <c r="J10" s="31"/>
      <c r="K10" s="31"/>
      <c r="L10" s="32"/>
    </row>
    <row r="11" spans="1:19" ht="39.950000000000003" customHeight="1" thickBot="1" x14ac:dyDescent="0.25">
      <c r="B11" s="33"/>
      <c r="C11" s="15" t="s">
        <v>9</v>
      </c>
      <c r="D11" s="34"/>
      <c r="E11" s="15" t="s">
        <v>10</v>
      </c>
      <c r="F11" s="34"/>
      <c r="G11" s="15" t="s">
        <v>11</v>
      </c>
      <c r="H11" s="34"/>
      <c r="I11" s="15" t="s">
        <v>12</v>
      </c>
      <c r="J11" s="34"/>
      <c r="K11" s="15" t="s">
        <v>13</v>
      </c>
      <c r="L11" s="35"/>
    </row>
    <row r="12" spans="1:19" ht="15" customHeight="1" thickBot="1" x14ac:dyDescent="0.25">
      <c r="B12" s="33"/>
      <c r="C12" s="34"/>
      <c r="D12" s="34"/>
      <c r="E12" s="34"/>
      <c r="F12" s="34"/>
      <c r="G12" s="34"/>
      <c r="H12" s="34"/>
      <c r="I12" s="34"/>
      <c r="J12" s="34"/>
      <c r="K12" s="34"/>
      <c r="L12" s="35"/>
    </row>
    <row r="13" spans="1:19" ht="39.950000000000003" customHeight="1" thickBot="1" x14ac:dyDescent="0.25">
      <c r="B13" s="33"/>
      <c r="C13" s="15" t="s">
        <v>14</v>
      </c>
      <c r="D13" s="34"/>
      <c r="E13" s="15" t="s">
        <v>15</v>
      </c>
      <c r="F13" s="34"/>
      <c r="G13" s="15" t="s">
        <v>16</v>
      </c>
      <c r="H13" s="34"/>
      <c r="I13" s="15" t="s">
        <v>17</v>
      </c>
      <c r="J13" s="34"/>
      <c r="K13" s="15" t="s">
        <v>18</v>
      </c>
      <c r="L13" s="35"/>
    </row>
    <row r="14" spans="1:19" ht="15" customHeight="1" thickBot="1" x14ac:dyDescent="0.25">
      <c r="B14" s="33"/>
      <c r="C14" s="34"/>
      <c r="D14" s="34"/>
      <c r="E14" s="34"/>
      <c r="F14" s="34"/>
      <c r="G14" s="34"/>
      <c r="H14" s="34"/>
      <c r="I14" s="34"/>
      <c r="J14" s="34"/>
      <c r="K14" s="34"/>
      <c r="L14" s="35"/>
    </row>
    <row r="15" spans="1:19" ht="37.5" customHeight="1" thickBot="1" x14ac:dyDescent="0.25">
      <c r="B15" s="33"/>
      <c r="C15" s="34"/>
      <c r="D15" s="34"/>
      <c r="E15" s="34"/>
      <c r="F15" s="34"/>
      <c r="G15" s="15" t="s">
        <v>19</v>
      </c>
      <c r="H15" s="34"/>
      <c r="I15" s="34"/>
      <c r="J15" s="34"/>
      <c r="K15" s="34"/>
      <c r="L15" s="35"/>
    </row>
    <row r="16" spans="1:19" ht="12.75" thickBot="1" x14ac:dyDescent="0.25">
      <c r="B16" s="36"/>
      <c r="C16" s="37"/>
      <c r="D16" s="37"/>
      <c r="E16" s="37"/>
      <c r="F16" s="37"/>
      <c r="G16" s="37"/>
      <c r="H16" s="37"/>
      <c r="I16" s="37"/>
      <c r="J16" s="37"/>
      <c r="K16" s="37"/>
      <c r="L16" s="38"/>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K2:L2"/>
    <mergeCell ref="K3:L3"/>
    <mergeCell ref="K4:L4"/>
    <mergeCell ref="K5:L5"/>
    <mergeCell ref="B3:C3"/>
    <mergeCell ref="B4:C4"/>
    <mergeCell ref="B5:C5"/>
    <mergeCell ref="B2:C2"/>
    <mergeCell ref="D2:J2"/>
    <mergeCell ref="D3:J3"/>
    <mergeCell ref="D4:J4"/>
    <mergeCell ref="D5:J5"/>
    <mergeCell ref="E7:Q7"/>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rintOptions horizontalCentered="1"/>
  <pageMargins left="0.39370078740157483" right="0.39370078740157483" top="0.74803149606299213" bottom="0.74803149606299213" header="0.31496062992125984" footer="0.31496062992125984"/>
  <pageSetup paperSize="5" scale="88"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B1" zoomScaleNormal="100" workbookViewId="0">
      <selection activeCell="D20" sqref="D20:P20"/>
    </sheetView>
  </sheetViews>
  <sheetFormatPr baseColWidth="10" defaultColWidth="11.42578125" defaultRowHeight="12" x14ac:dyDescent="0.2"/>
  <cols>
    <col min="1" max="1" width="2.42578125" style="1" customWidth="1"/>
    <col min="2" max="2" width="14.42578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257"/>
      <c r="C2" s="258"/>
      <c r="D2" s="275" t="s">
        <v>0</v>
      </c>
      <c r="E2" s="276"/>
      <c r="F2" s="276"/>
      <c r="G2" s="276"/>
      <c r="H2" s="276"/>
      <c r="I2" s="276"/>
      <c r="J2" s="277"/>
      <c r="K2" s="62"/>
      <c r="L2" s="60"/>
      <c r="M2" s="270" t="str">
        <f>Proyecto!K2</f>
        <v>Código: GC-F-015</v>
      </c>
      <c r="N2" s="270"/>
      <c r="O2" s="270"/>
      <c r="P2" s="271"/>
      <c r="Q2" s="123"/>
      <c r="R2" s="9"/>
      <c r="S2" s="9"/>
      <c r="T2" s="9"/>
      <c r="U2" s="12"/>
      <c r="V2" s="123"/>
      <c r="W2" s="123"/>
      <c r="X2" s="123"/>
      <c r="Y2" s="123"/>
      <c r="Z2" s="123"/>
      <c r="AA2" s="123"/>
      <c r="AB2" s="123"/>
      <c r="AC2" s="123"/>
      <c r="AD2" s="123"/>
      <c r="AE2" s="13"/>
    </row>
    <row r="3" spans="2:31" s="10" customFormat="1" ht="23.25" customHeight="1" x14ac:dyDescent="0.2">
      <c r="B3" s="259"/>
      <c r="C3" s="247"/>
      <c r="D3" s="278" t="s">
        <v>2</v>
      </c>
      <c r="E3" s="279"/>
      <c r="F3" s="279"/>
      <c r="G3" s="279"/>
      <c r="H3" s="279"/>
      <c r="I3" s="279"/>
      <c r="J3" s="280"/>
      <c r="K3" s="131"/>
      <c r="L3" s="132"/>
      <c r="M3" s="201" t="str">
        <f>Proyecto!K3</f>
        <v>Fecha: 17 de septiembre de 2014</v>
      </c>
      <c r="N3" s="201"/>
      <c r="O3" s="201"/>
      <c r="P3" s="272"/>
      <c r="Q3" s="123"/>
      <c r="R3" s="9"/>
      <c r="S3" s="9"/>
      <c r="T3" s="9"/>
      <c r="U3" s="12"/>
      <c r="V3" s="123"/>
      <c r="W3" s="123"/>
      <c r="X3" s="123"/>
      <c r="Y3" s="123"/>
      <c r="Z3" s="123"/>
      <c r="AA3" s="123"/>
      <c r="AB3" s="123"/>
      <c r="AC3" s="123"/>
      <c r="AD3" s="123"/>
      <c r="AE3" s="13"/>
    </row>
    <row r="4" spans="2:31" s="10" customFormat="1" ht="24" customHeight="1" x14ac:dyDescent="0.2">
      <c r="B4" s="259"/>
      <c r="C4" s="247"/>
      <c r="D4" s="278" t="s">
        <v>4</v>
      </c>
      <c r="E4" s="279"/>
      <c r="F4" s="279"/>
      <c r="G4" s="279"/>
      <c r="H4" s="279"/>
      <c r="I4" s="279"/>
      <c r="J4" s="280"/>
      <c r="K4" s="131"/>
      <c r="L4" s="132"/>
      <c r="M4" s="201" t="str">
        <f>Proyecto!K4</f>
        <v>Versión 001</v>
      </c>
      <c r="N4" s="201"/>
      <c r="O4" s="201"/>
      <c r="P4" s="272"/>
      <c r="Q4" s="123"/>
      <c r="R4" s="9"/>
      <c r="S4" s="123"/>
      <c r="T4" s="123"/>
      <c r="U4" s="12"/>
      <c r="V4" s="123"/>
      <c r="W4" s="123"/>
      <c r="X4" s="123"/>
      <c r="Y4" s="123"/>
      <c r="Z4" s="123"/>
      <c r="AA4" s="123"/>
      <c r="AB4" s="123"/>
      <c r="AC4" s="123"/>
      <c r="AD4" s="123"/>
      <c r="AE4" s="13"/>
    </row>
    <row r="5" spans="2:31" s="10" customFormat="1" ht="22.5" customHeight="1" thickBot="1" x14ac:dyDescent="0.25">
      <c r="B5" s="260"/>
      <c r="C5" s="261"/>
      <c r="D5" s="281" t="s">
        <v>6</v>
      </c>
      <c r="E5" s="282"/>
      <c r="F5" s="282"/>
      <c r="G5" s="282"/>
      <c r="H5" s="282"/>
      <c r="I5" s="282"/>
      <c r="J5" s="283"/>
      <c r="K5" s="63"/>
      <c r="L5" s="61"/>
      <c r="M5" s="273" t="s">
        <v>105</v>
      </c>
      <c r="N5" s="273"/>
      <c r="O5" s="273"/>
      <c r="P5" s="274"/>
      <c r="Q5" s="123"/>
      <c r="R5" s="9"/>
      <c r="S5" s="123"/>
      <c r="T5" s="123"/>
      <c r="U5" s="9"/>
      <c r="V5" s="123"/>
      <c r="W5" s="123"/>
      <c r="X5" s="123"/>
      <c r="Y5" s="123"/>
      <c r="Z5" s="123"/>
      <c r="AA5" s="123"/>
      <c r="AB5" s="123"/>
      <c r="AC5" s="123"/>
      <c r="AD5" s="123"/>
      <c r="AE5" s="13"/>
    </row>
    <row r="6" spans="2:31" ht="5.25" customHeight="1" x14ac:dyDescent="0.2">
      <c r="B6" s="28"/>
      <c r="C6" s="28"/>
      <c r="D6" s="28"/>
      <c r="E6" s="28"/>
      <c r="F6" s="28"/>
      <c r="G6" s="28"/>
      <c r="H6" s="28"/>
      <c r="I6" s="28"/>
      <c r="J6" s="28"/>
      <c r="K6" s="28"/>
      <c r="L6" s="28"/>
      <c r="M6" s="28"/>
      <c r="N6" s="28"/>
      <c r="O6" s="28"/>
      <c r="P6" s="28"/>
    </row>
    <row r="7" spans="2:31" ht="29.25" customHeight="1" x14ac:dyDescent="0.2">
      <c r="B7" s="166" t="s">
        <v>8</v>
      </c>
      <c r="C7" s="166"/>
      <c r="D7" s="219" t="str">
        <f>Proyecto!$E$7</f>
        <v>Nuevo Portal Web de la Superintendencia de Sociedades - Fase II</v>
      </c>
      <c r="E7" s="219"/>
      <c r="F7" s="219"/>
      <c r="G7" s="219"/>
      <c r="H7" s="219"/>
      <c r="I7" s="219"/>
      <c r="J7" s="219"/>
      <c r="K7" s="219"/>
      <c r="L7" s="219"/>
      <c r="M7" s="219"/>
      <c r="N7" s="219"/>
      <c r="O7" s="219"/>
      <c r="P7" s="219"/>
      <c r="AE7" s="1"/>
    </row>
    <row r="8" spans="2:31" ht="6.75" customHeight="1" x14ac:dyDescent="0.2">
      <c r="B8" s="6"/>
      <c r="C8" s="6"/>
      <c r="D8" s="7"/>
      <c r="E8" s="7"/>
      <c r="F8" s="7"/>
      <c r="G8" s="7"/>
      <c r="H8" s="7"/>
      <c r="I8" s="7"/>
      <c r="J8" s="7"/>
      <c r="K8" s="7"/>
      <c r="L8" s="7"/>
      <c r="M8" s="7"/>
      <c r="N8" s="7"/>
      <c r="O8" s="7"/>
      <c r="P8" s="7"/>
      <c r="AE8" s="1"/>
    </row>
    <row r="10" spans="2:31" ht="87.75" customHeight="1" x14ac:dyDescent="0.2">
      <c r="B10" s="166" t="s">
        <v>106</v>
      </c>
      <c r="C10" s="166"/>
      <c r="D10" s="284" t="s">
        <v>225</v>
      </c>
      <c r="E10" s="285"/>
      <c r="F10" s="285"/>
      <c r="G10" s="285"/>
      <c r="H10" s="285"/>
      <c r="I10" s="285"/>
      <c r="J10" s="285"/>
      <c r="K10" s="285"/>
      <c r="L10" s="285"/>
      <c r="M10" s="285"/>
      <c r="N10" s="285"/>
      <c r="O10" s="285"/>
      <c r="P10" s="285"/>
      <c r="AE10" s="1"/>
    </row>
    <row r="12" spans="2:31" ht="32.25" customHeight="1" x14ac:dyDescent="0.2">
      <c r="B12" s="166" t="s">
        <v>107</v>
      </c>
      <c r="C12" s="166"/>
      <c r="D12" s="284" t="s">
        <v>219</v>
      </c>
      <c r="E12" s="284"/>
      <c r="F12" s="284"/>
      <c r="G12" s="284"/>
      <c r="H12" s="284"/>
      <c r="I12" s="284"/>
      <c r="J12" s="284"/>
      <c r="K12" s="284"/>
      <c r="L12" s="284"/>
      <c r="M12" s="284"/>
      <c r="N12" s="284"/>
      <c r="O12" s="284"/>
      <c r="P12" s="284"/>
    </row>
    <row r="13" spans="2:31" ht="6.75" customHeight="1" x14ac:dyDescent="0.2">
      <c r="B13" s="6"/>
      <c r="C13" s="6"/>
      <c r="D13" s="7"/>
      <c r="E13" s="7"/>
      <c r="F13" s="7"/>
      <c r="G13" s="7"/>
      <c r="H13" s="7"/>
      <c r="I13" s="7"/>
      <c r="J13" s="7"/>
      <c r="K13" s="7"/>
      <c r="L13" s="7"/>
      <c r="M13" s="7"/>
      <c r="N13" s="7"/>
      <c r="O13" s="7"/>
      <c r="P13" s="7"/>
      <c r="AE13" s="1"/>
    </row>
    <row r="14" spans="2:31" ht="36" customHeight="1" x14ac:dyDescent="0.2">
      <c r="B14" s="166" t="s">
        <v>108</v>
      </c>
      <c r="C14" s="166"/>
      <c r="D14" s="195" t="s">
        <v>168</v>
      </c>
      <c r="E14" s="195"/>
      <c r="F14" s="195"/>
      <c r="G14" s="195"/>
      <c r="H14" s="195"/>
      <c r="I14" s="195"/>
      <c r="J14" s="195"/>
      <c r="K14" s="195"/>
      <c r="L14" s="195"/>
      <c r="M14" s="195"/>
      <c r="N14" s="195"/>
      <c r="O14" s="195"/>
      <c r="P14" s="195"/>
    </row>
    <row r="15" spans="2:31" ht="6.75" customHeight="1" x14ac:dyDescent="0.2">
      <c r="B15" s="6"/>
      <c r="C15" s="6"/>
      <c r="D15" s="7"/>
      <c r="E15" s="7"/>
      <c r="F15" s="7"/>
      <c r="G15" s="7"/>
      <c r="H15" s="7"/>
      <c r="I15" s="7"/>
      <c r="J15" s="7"/>
      <c r="K15" s="7"/>
      <c r="L15" s="7"/>
      <c r="M15" s="7"/>
      <c r="N15" s="7"/>
      <c r="O15" s="7"/>
      <c r="P15" s="7"/>
      <c r="AE15" s="1"/>
    </row>
    <row r="16" spans="2:31" ht="45.75" customHeight="1" x14ac:dyDescent="0.2">
      <c r="B16" s="166" t="s">
        <v>109</v>
      </c>
      <c r="C16" s="166"/>
      <c r="D16" s="195" t="s">
        <v>221</v>
      </c>
      <c r="E16" s="195"/>
      <c r="F16" s="195"/>
      <c r="G16" s="195"/>
      <c r="H16" s="195"/>
      <c r="I16" s="195"/>
      <c r="J16" s="195"/>
      <c r="K16" s="195"/>
      <c r="L16" s="195"/>
      <c r="M16" s="195"/>
      <c r="N16" s="195"/>
      <c r="O16" s="195"/>
      <c r="P16" s="195"/>
    </row>
    <row r="17" spans="2:31" ht="6.75" customHeight="1" x14ac:dyDescent="0.2">
      <c r="B17" s="6"/>
      <c r="C17" s="6"/>
      <c r="D17" s="7"/>
      <c r="E17" s="7"/>
      <c r="F17" s="7"/>
      <c r="G17" s="7"/>
      <c r="H17" s="7"/>
      <c r="I17" s="7"/>
      <c r="J17" s="7"/>
      <c r="K17" s="7"/>
      <c r="L17" s="7"/>
      <c r="M17" s="7"/>
      <c r="N17" s="7"/>
      <c r="O17" s="7"/>
      <c r="P17" s="7"/>
      <c r="AE17" s="1"/>
    </row>
    <row r="18" spans="2:31" ht="88.5" customHeight="1" x14ac:dyDescent="0.2">
      <c r="B18" s="166" t="s">
        <v>110</v>
      </c>
      <c r="C18" s="166"/>
      <c r="D18" s="284" t="s">
        <v>255</v>
      </c>
      <c r="E18" s="284"/>
      <c r="F18" s="284"/>
      <c r="G18" s="284"/>
      <c r="H18" s="284"/>
      <c r="I18" s="284"/>
      <c r="J18" s="284"/>
      <c r="K18" s="284"/>
      <c r="L18" s="284"/>
      <c r="M18" s="284"/>
      <c r="N18" s="284"/>
      <c r="O18" s="284"/>
      <c r="P18" s="284"/>
    </row>
    <row r="19" spans="2:31" ht="13.5" customHeight="1" x14ac:dyDescent="0.2">
      <c r="B19" s="6"/>
      <c r="C19" s="6"/>
      <c r="D19" s="7"/>
      <c r="E19" s="7"/>
      <c r="F19" s="7"/>
      <c r="G19" s="7"/>
      <c r="H19" s="7"/>
      <c r="I19" s="7"/>
      <c r="J19" s="7"/>
      <c r="K19" s="7"/>
      <c r="L19" s="7"/>
      <c r="M19" s="7"/>
      <c r="N19" s="7"/>
      <c r="O19" s="7"/>
      <c r="P19" s="7"/>
      <c r="AE19" s="1"/>
    </row>
    <row r="20" spans="2:31" ht="55.5" customHeight="1" x14ac:dyDescent="0.2">
      <c r="B20" s="166" t="s">
        <v>111</v>
      </c>
      <c r="C20" s="166"/>
      <c r="D20" s="284" t="s">
        <v>220</v>
      </c>
      <c r="E20" s="284"/>
      <c r="F20" s="284"/>
      <c r="G20" s="284"/>
      <c r="H20" s="284"/>
      <c r="I20" s="284"/>
      <c r="J20" s="284"/>
      <c r="K20" s="284"/>
      <c r="L20" s="284"/>
      <c r="M20" s="284"/>
      <c r="N20" s="284"/>
      <c r="O20" s="284"/>
      <c r="P20" s="284"/>
    </row>
  </sheetData>
  <mergeCells count="26">
    <mergeCell ref="D20:P20"/>
    <mergeCell ref="B10:C10"/>
    <mergeCell ref="D10:P10"/>
    <mergeCell ref="B12:C12"/>
    <mergeCell ref="B14:C14"/>
    <mergeCell ref="B16:C16"/>
    <mergeCell ref="B18:C18"/>
    <mergeCell ref="B20:C20"/>
    <mergeCell ref="D18:P18"/>
    <mergeCell ref="D12:P12"/>
    <mergeCell ref="D14:P14"/>
    <mergeCell ref="D16:P16"/>
    <mergeCell ref="B7:C7"/>
    <mergeCell ref="D7:P7"/>
    <mergeCell ref="M2:P2"/>
    <mergeCell ref="M3:P3"/>
    <mergeCell ref="M4:P4"/>
    <mergeCell ref="M5:P5"/>
    <mergeCell ref="B2:C2"/>
    <mergeCell ref="B3:C3"/>
    <mergeCell ref="B4:C4"/>
    <mergeCell ref="B5:C5"/>
    <mergeCell ref="D2:J2"/>
    <mergeCell ref="D3:J3"/>
    <mergeCell ref="D4:J4"/>
    <mergeCell ref="D5:J5"/>
  </mergeCells>
  <dataValidations count="1">
    <dataValidation type="whole" allowBlank="1" showInputMessage="1" showErrorMessage="1" sqref="O20:U65492 O9:U9 G9:M9 W9:AC9 G20:M65492 O11:P11 G11:M11 W14:AC14 G14:M14 O14:U14 O16:U16 W16:AC16 G16:M16 G18:M18 O18:U18 W18:AC18 W20:AC65492 W11:AC12 Q11:U12">
      <formula1>1</formula1>
      <formula2>5</formula2>
    </dataValidation>
  </dataValidations>
  <printOptions horizontalCentered="1"/>
  <pageMargins left="0.39370078740157483" right="0.39370078740157483" top="0.74803149606299213" bottom="0.74803149606299213" header="0.31496062992125984" footer="0.31496062992125984"/>
  <pageSetup scale="69" fitToHeight="0" orientation="landscape" r:id="rId1"/>
  <headerFooter>
    <oddHeader>&amp;A</oddHead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O28"/>
  <sheetViews>
    <sheetView showGridLines="0" tabSelected="1" topLeftCell="I12" zoomScale="85" zoomScaleNormal="85" workbookViewId="0">
      <selection activeCell="M12" sqref="M12"/>
    </sheetView>
  </sheetViews>
  <sheetFormatPr baseColWidth="10" defaultColWidth="11.42578125" defaultRowHeight="12.75" x14ac:dyDescent="0.2"/>
  <cols>
    <col min="1" max="1" width="3.7109375" style="76" customWidth="1"/>
    <col min="2" max="2" width="7.7109375" style="76" customWidth="1"/>
    <col min="3" max="3" width="55" style="74" customWidth="1"/>
    <col min="4" max="4" width="21.42578125" style="75" customWidth="1"/>
    <col min="5" max="5" width="7.140625" style="74" bestFit="1" customWidth="1"/>
    <col min="6" max="6" width="15.28515625" style="74" customWidth="1"/>
    <col min="7" max="7" width="26.140625" style="74" customWidth="1"/>
    <col min="8" max="9" width="39.7109375" style="74" customWidth="1"/>
    <col min="10" max="10" width="16.28515625" style="74" customWidth="1"/>
    <col min="11" max="11" width="67.42578125" style="103" customWidth="1"/>
    <col min="12" max="12" width="34.140625" style="74" customWidth="1"/>
    <col min="13" max="13" width="22.85546875" style="74" customWidth="1"/>
    <col min="14" max="14" width="40.28515625" style="46" customWidth="1"/>
    <col min="15" max="15" width="27.7109375" style="76" customWidth="1"/>
    <col min="16" max="16" width="37.140625" style="76" bestFit="1" customWidth="1"/>
    <col min="17" max="17" width="20.85546875" style="76" customWidth="1"/>
    <col min="18" max="232" width="9.140625" style="76" customWidth="1"/>
    <col min="233" max="16384" width="11.42578125" style="76"/>
  </cols>
  <sheetData>
    <row r="1" spans="2:15" ht="13.5" thickBot="1" x14ac:dyDescent="0.25"/>
    <row r="2" spans="2:15" ht="20.100000000000001" customHeight="1" x14ac:dyDescent="0.2">
      <c r="C2" s="286"/>
      <c r="D2" s="303" t="s">
        <v>0</v>
      </c>
      <c r="E2" s="304"/>
      <c r="F2" s="304"/>
      <c r="G2" s="304"/>
      <c r="H2" s="304"/>
      <c r="I2" s="304"/>
      <c r="J2" s="304"/>
      <c r="K2" s="305"/>
      <c r="L2" s="297" t="str">
        <f>Proyecto!K2</f>
        <v>Código: GC-F-015</v>
      </c>
      <c r="M2" s="298"/>
      <c r="N2" s="77"/>
    </row>
    <row r="3" spans="2:15" ht="20.100000000000001" customHeight="1" x14ac:dyDescent="0.2">
      <c r="C3" s="287"/>
      <c r="D3" s="289" t="s">
        <v>2</v>
      </c>
      <c r="E3" s="290"/>
      <c r="F3" s="290"/>
      <c r="G3" s="290"/>
      <c r="H3" s="290"/>
      <c r="I3" s="290"/>
      <c r="J3" s="290"/>
      <c r="K3" s="291"/>
      <c r="L3" s="299" t="str">
        <f>Proyecto!K3</f>
        <v>Fecha: 17 de septiembre de 2014</v>
      </c>
      <c r="M3" s="300"/>
      <c r="N3" s="77"/>
    </row>
    <row r="4" spans="2:15" ht="20.100000000000001" customHeight="1" x14ac:dyDescent="0.2">
      <c r="C4" s="287"/>
      <c r="D4" s="289" t="s">
        <v>4</v>
      </c>
      <c r="E4" s="290"/>
      <c r="F4" s="290"/>
      <c r="G4" s="290"/>
      <c r="H4" s="290"/>
      <c r="I4" s="290"/>
      <c r="J4" s="290"/>
      <c r="K4" s="291"/>
      <c r="L4" s="299" t="str">
        <f>Proyecto!K4</f>
        <v>Versión 001</v>
      </c>
      <c r="M4" s="300"/>
      <c r="N4" s="77"/>
    </row>
    <row r="5" spans="2:15" ht="20.100000000000001" customHeight="1" thickBot="1" x14ac:dyDescent="0.25">
      <c r="C5" s="288"/>
      <c r="D5" s="292" t="s">
        <v>6</v>
      </c>
      <c r="E5" s="293"/>
      <c r="F5" s="293"/>
      <c r="G5" s="293"/>
      <c r="H5" s="293"/>
      <c r="I5" s="293"/>
      <c r="J5" s="293"/>
      <c r="K5" s="294"/>
      <c r="L5" s="301" t="s">
        <v>112</v>
      </c>
      <c r="M5" s="302"/>
      <c r="N5" s="77"/>
    </row>
    <row r="6" spans="2:15" x14ac:dyDescent="0.2">
      <c r="C6" s="78"/>
      <c r="D6" s="79"/>
      <c r="E6" s="78"/>
      <c r="F6" s="78"/>
    </row>
    <row r="7" spans="2:15" ht="22.5" customHeight="1" x14ac:dyDescent="0.2">
      <c r="C7" s="80" t="s">
        <v>113</v>
      </c>
      <c r="D7" s="295" t="str">
        <f>Proyecto!$E$7</f>
        <v>Nuevo Portal Web de la Superintendencia de Sociedades - Fase II</v>
      </c>
      <c r="E7" s="295"/>
      <c r="F7" s="295"/>
      <c r="G7" s="295"/>
      <c r="H7" s="295"/>
      <c r="I7" s="295"/>
      <c r="J7" s="295"/>
      <c r="K7" s="295"/>
      <c r="L7" s="295"/>
      <c r="M7" s="296"/>
      <c r="N7" s="74"/>
    </row>
    <row r="9" spans="2:15" ht="66.75" customHeight="1" x14ac:dyDescent="0.2">
      <c r="B9" s="85" t="s">
        <v>114</v>
      </c>
      <c r="C9" s="85" t="s">
        <v>115</v>
      </c>
      <c r="D9" s="85" t="s">
        <v>116</v>
      </c>
      <c r="E9" s="85" t="s">
        <v>117</v>
      </c>
      <c r="F9" s="86" t="s">
        <v>118</v>
      </c>
      <c r="G9" s="85" t="s">
        <v>119</v>
      </c>
      <c r="H9" s="87" t="s">
        <v>120</v>
      </c>
      <c r="I9" s="87" t="s">
        <v>121</v>
      </c>
      <c r="J9" s="87" t="s">
        <v>122</v>
      </c>
      <c r="K9" s="86" t="s">
        <v>123</v>
      </c>
      <c r="L9" s="88" t="s">
        <v>124</v>
      </c>
      <c r="M9" s="88" t="s">
        <v>125</v>
      </c>
      <c r="N9" s="107"/>
    </row>
    <row r="10" spans="2:15" s="90" customFormat="1" ht="85.5" x14ac:dyDescent="0.2">
      <c r="B10" s="115">
        <v>1</v>
      </c>
      <c r="C10" s="97" t="s">
        <v>260</v>
      </c>
      <c r="D10" s="97" t="s">
        <v>263</v>
      </c>
      <c r="E10" s="98">
        <v>1</v>
      </c>
      <c r="F10" s="99">
        <v>0.4</v>
      </c>
      <c r="G10" s="102" t="s">
        <v>256</v>
      </c>
      <c r="H10" s="116">
        <v>44564</v>
      </c>
      <c r="I10" s="116">
        <v>44742</v>
      </c>
      <c r="J10" s="100">
        <v>20.5</v>
      </c>
      <c r="K10" s="97" t="s">
        <v>268</v>
      </c>
      <c r="L10" s="114">
        <v>44918</v>
      </c>
      <c r="M10" s="101">
        <v>0.4</v>
      </c>
      <c r="N10" s="108"/>
      <c r="O10" s="89"/>
    </row>
    <row r="11" spans="2:15" s="90" customFormat="1" ht="99.75" x14ac:dyDescent="0.2">
      <c r="B11" s="115">
        <v>2</v>
      </c>
      <c r="C11" s="97" t="s">
        <v>258</v>
      </c>
      <c r="D11" s="97" t="s">
        <v>264</v>
      </c>
      <c r="E11" s="98">
        <v>1</v>
      </c>
      <c r="F11" s="99">
        <v>0.2</v>
      </c>
      <c r="G11" s="102" t="s">
        <v>257</v>
      </c>
      <c r="H11" s="116">
        <v>44669</v>
      </c>
      <c r="I11" s="116">
        <v>44727</v>
      </c>
      <c r="J11" s="100">
        <f t="shared" ref="J11:J13" si="0">(I11-H11)/7</f>
        <v>8.2857142857142865</v>
      </c>
      <c r="K11" s="97" t="s">
        <v>267</v>
      </c>
      <c r="L11" s="114">
        <v>44882</v>
      </c>
      <c r="M11" s="153">
        <v>0.2</v>
      </c>
      <c r="N11" s="108"/>
      <c r="O11" s="89"/>
    </row>
    <row r="12" spans="2:15" s="90" customFormat="1" ht="213.75" x14ac:dyDescent="0.2">
      <c r="B12" s="115">
        <v>3</v>
      </c>
      <c r="C12" s="165" t="s">
        <v>261</v>
      </c>
      <c r="D12" s="97" t="s">
        <v>265</v>
      </c>
      <c r="E12" s="98">
        <v>1</v>
      </c>
      <c r="F12" s="99">
        <v>0.15</v>
      </c>
      <c r="G12" s="102" t="s">
        <v>256</v>
      </c>
      <c r="H12" s="116">
        <v>44694</v>
      </c>
      <c r="I12" s="116">
        <v>44728</v>
      </c>
      <c r="J12" s="100">
        <f t="shared" si="0"/>
        <v>4.8571428571428568</v>
      </c>
      <c r="K12" s="97" t="s">
        <v>269</v>
      </c>
      <c r="L12" s="114">
        <v>44882</v>
      </c>
      <c r="M12" s="101">
        <v>0.15</v>
      </c>
      <c r="N12" s="108"/>
      <c r="O12" s="89"/>
    </row>
    <row r="13" spans="2:15" s="90" customFormat="1" ht="114" x14ac:dyDescent="0.2">
      <c r="B13" s="115">
        <v>4</v>
      </c>
      <c r="C13" s="97" t="s">
        <v>262</v>
      </c>
      <c r="D13" s="97" t="s">
        <v>266</v>
      </c>
      <c r="E13" s="98">
        <v>1</v>
      </c>
      <c r="F13" s="99">
        <v>0.25</v>
      </c>
      <c r="G13" s="102" t="s">
        <v>256</v>
      </c>
      <c r="H13" s="116">
        <v>44701</v>
      </c>
      <c r="I13" s="116">
        <v>44742</v>
      </c>
      <c r="J13" s="100">
        <f t="shared" si="0"/>
        <v>5.8571428571428568</v>
      </c>
      <c r="K13" s="97" t="s">
        <v>270</v>
      </c>
      <c r="L13" s="114">
        <v>44882</v>
      </c>
      <c r="M13" s="101">
        <v>0.25</v>
      </c>
      <c r="N13" s="108"/>
      <c r="O13" s="89"/>
    </row>
    <row r="14" spans="2:15" s="90" customFormat="1" ht="28.5" customHeight="1" x14ac:dyDescent="0.2">
      <c r="C14" s="91"/>
      <c r="D14" s="92"/>
      <c r="E14" s="91"/>
      <c r="F14" s="93">
        <f>SUM(F10:F13)</f>
        <v>1</v>
      </c>
      <c r="G14" s="91"/>
      <c r="H14" s="91"/>
      <c r="I14" s="91"/>
      <c r="J14" s="94"/>
      <c r="K14" s="104"/>
      <c r="L14" s="91"/>
      <c r="M14" s="117">
        <f>SUM(M10:M13)</f>
        <v>1</v>
      </c>
      <c r="N14" s="110"/>
      <c r="O14" s="89"/>
    </row>
    <row r="15" spans="2:15" s="90" customFormat="1" ht="21.75" customHeight="1" x14ac:dyDescent="0.2">
      <c r="C15" s="91"/>
      <c r="D15" s="92"/>
      <c r="E15" s="91"/>
      <c r="F15" s="91"/>
      <c r="G15" s="91"/>
      <c r="H15" s="91"/>
      <c r="I15" s="91"/>
      <c r="J15" s="94"/>
      <c r="K15" s="104"/>
      <c r="L15" s="91"/>
      <c r="M15" s="118"/>
      <c r="N15" s="119"/>
      <c r="O15" s="89"/>
    </row>
    <row r="16" spans="2:15" s="95" customFormat="1" ht="27" customHeight="1" x14ac:dyDescent="0.2">
      <c r="C16" s="91"/>
      <c r="D16" s="92"/>
      <c r="E16" s="91"/>
      <c r="F16" s="91"/>
      <c r="G16" s="91"/>
      <c r="H16" s="91"/>
      <c r="I16" s="91"/>
      <c r="J16" s="91"/>
      <c r="L16" s="91"/>
      <c r="M16" s="120"/>
      <c r="N16" s="121"/>
      <c r="O16" s="96"/>
    </row>
    <row r="19" spans="13:14" x14ac:dyDescent="0.2">
      <c r="M19" s="113"/>
    </row>
    <row r="20" spans="13:14" x14ac:dyDescent="0.2">
      <c r="M20" s="109"/>
    </row>
    <row r="27" spans="13:14" x14ac:dyDescent="0.2">
      <c r="M27" s="112"/>
    </row>
    <row r="28" spans="13:14" x14ac:dyDescent="0.2">
      <c r="N28" s="74"/>
    </row>
  </sheetData>
  <mergeCells count="10">
    <mergeCell ref="C2:C5"/>
    <mergeCell ref="D3:K3"/>
    <mergeCell ref="D4:K4"/>
    <mergeCell ref="D5:K5"/>
    <mergeCell ref="D7:M7"/>
    <mergeCell ref="L2:M2"/>
    <mergeCell ref="L3:M3"/>
    <mergeCell ref="L4:M4"/>
    <mergeCell ref="L5:M5"/>
    <mergeCell ref="D2:K2"/>
  </mergeCells>
  <dataValidations count="1">
    <dataValidation type="whole" allowBlank="1" showInputMessage="1" showErrorMessage="1" sqref="G8:L8 G14:J65376 L14:L65376 K14:K15 K17:K65376">
      <formula1>1</formula1>
      <formula2>5</formula2>
    </dataValidation>
  </dataValidations>
  <printOptions horizontalCentered="1"/>
  <pageMargins left="0.59055118110236227" right="0.59055118110236227" top="0.55118110236220474" bottom="0.55118110236220474" header="0.31496062992125984" footer="0.31496062992125984"/>
  <pageSetup paperSize="5" scale="38" fitToHeight="0" orientation="landscape" r:id="rId1"/>
  <headerFooter>
    <oddHeader>Página &amp;P de &amp;F</oddHeader>
    <oddFooter>Preparado por N.Johanna Rodríguez A &amp;D&amp;RPágina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4"/>
  <sheetViews>
    <sheetView showGridLines="0" topLeftCell="A7" zoomScale="90" zoomScaleNormal="90" workbookViewId="0">
      <selection activeCell="M32" sqref="M32"/>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312"/>
      <c r="C2" s="313"/>
      <c r="D2" s="309" t="s">
        <v>0</v>
      </c>
      <c r="E2" s="276"/>
      <c r="F2" s="276"/>
      <c r="G2" s="276"/>
      <c r="H2" s="276"/>
      <c r="I2" s="276"/>
      <c r="J2" s="276"/>
      <c r="K2" s="58"/>
      <c r="L2" s="58"/>
      <c r="M2" s="318" t="str">
        <f>Proyecto!K2</f>
        <v>Código: GC-F-015</v>
      </c>
      <c r="N2" s="270"/>
      <c r="O2" s="270"/>
      <c r="P2" s="271"/>
      <c r="Q2" s="123"/>
      <c r="R2" s="9"/>
      <c r="S2" s="9"/>
      <c r="T2" s="9" t="s">
        <v>126</v>
      </c>
      <c r="U2" s="12"/>
      <c r="V2" s="123"/>
      <c r="W2" s="123"/>
      <c r="X2" s="123"/>
      <c r="Y2" s="123"/>
      <c r="Z2" s="123"/>
      <c r="AA2" s="123"/>
      <c r="AB2" s="123"/>
      <c r="AC2" s="123"/>
      <c r="AD2" s="123"/>
      <c r="AE2" s="13"/>
    </row>
    <row r="3" spans="2:31" s="10" customFormat="1" ht="23.25" customHeight="1" x14ac:dyDescent="0.2">
      <c r="B3" s="314"/>
      <c r="C3" s="315"/>
      <c r="D3" s="310" t="s">
        <v>2</v>
      </c>
      <c r="E3" s="279"/>
      <c r="F3" s="279"/>
      <c r="G3" s="279"/>
      <c r="H3" s="279"/>
      <c r="I3" s="279"/>
      <c r="J3" s="279"/>
      <c r="K3" s="57"/>
      <c r="L3" s="57"/>
      <c r="M3" s="319" t="str">
        <f>Proyecto!K3</f>
        <v>Fecha: 17 de septiembre de 2014</v>
      </c>
      <c r="N3" s="201"/>
      <c r="O3" s="201"/>
      <c r="P3" s="272"/>
      <c r="Q3" s="123"/>
      <c r="R3" s="9"/>
      <c r="S3" s="9"/>
      <c r="T3" s="9" t="s">
        <v>127</v>
      </c>
      <c r="U3" s="12"/>
      <c r="V3" s="123"/>
      <c r="W3" s="123"/>
      <c r="X3" s="123"/>
      <c r="Y3" s="123"/>
      <c r="Z3" s="123"/>
      <c r="AA3" s="123"/>
      <c r="AB3" s="123"/>
      <c r="AC3" s="123"/>
      <c r="AD3" s="123"/>
      <c r="AE3" s="13"/>
    </row>
    <row r="4" spans="2:31" s="10" customFormat="1" ht="24" customHeight="1" x14ac:dyDescent="0.2">
      <c r="B4" s="314"/>
      <c r="C4" s="315"/>
      <c r="D4" s="310" t="s">
        <v>4</v>
      </c>
      <c r="E4" s="279"/>
      <c r="F4" s="279"/>
      <c r="G4" s="279"/>
      <c r="H4" s="279"/>
      <c r="I4" s="279"/>
      <c r="J4" s="279"/>
      <c r="K4" s="57"/>
      <c r="L4" s="57"/>
      <c r="M4" s="319" t="str">
        <f>Proyecto!K4</f>
        <v>Versión 001</v>
      </c>
      <c r="N4" s="201"/>
      <c r="O4" s="201"/>
      <c r="P4" s="272"/>
      <c r="Q4" s="123"/>
      <c r="R4" s="9"/>
      <c r="S4" s="123"/>
      <c r="T4" s="9" t="s">
        <v>128</v>
      </c>
      <c r="U4" s="12"/>
      <c r="V4" s="123"/>
      <c r="W4" s="123"/>
      <c r="X4" s="123"/>
      <c r="Y4" s="123"/>
      <c r="Z4" s="123"/>
      <c r="AA4" s="123"/>
      <c r="AB4" s="123"/>
      <c r="AC4" s="123"/>
      <c r="AD4" s="123"/>
      <c r="AE4" s="13"/>
    </row>
    <row r="5" spans="2:31" s="10" customFormat="1" ht="22.5" customHeight="1" thickBot="1" x14ac:dyDescent="0.25">
      <c r="B5" s="316"/>
      <c r="C5" s="317"/>
      <c r="D5" s="311" t="s">
        <v>6</v>
      </c>
      <c r="E5" s="282"/>
      <c r="F5" s="282"/>
      <c r="G5" s="282"/>
      <c r="H5" s="282"/>
      <c r="I5" s="282"/>
      <c r="J5" s="282"/>
      <c r="K5" s="59"/>
      <c r="L5" s="59"/>
      <c r="M5" s="320" t="s">
        <v>129</v>
      </c>
      <c r="N5" s="273"/>
      <c r="O5" s="273"/>
      <c r="P5" s="274"/>
      <c r="Q5" s="123"/>
      <c r="R5" s="9"/>
      <c r="S5" s="123"/>
      <c r="T5" s="9" t="s">
        <v>130</v>
      </c>
      <c r="U5" s="9"/>
      <c r="V5" s="123"/>
      <c r="W5" s="123"/>
      <c r="X5" s="123"/>
      <c r="Y5" s="123"/>
      <c r="Z5" s="123"/>
      <c r="AA5" s="123"/>
      <c r="AB5" s="123"/>
      <c r="AC5" s="123"/>
      <c r="AD5" s="123"/>
      <c r="AE5" s="13"/>
    </row>
    <row r="6" spans="2:31" ht="5.25" customHeight="1" x14ac:dyDescent="0.2">
      <c r="B6" s="28"/>
      <c r="C6" s="28"/>
      <c r="D6" s="28"/>
      <c r="E6" s="28"/>
      <c r="F6" s="28"/>
      <c r="G6" s="28"/>
      <c r="H6" s="28"/>
      <c r="I6" s="28"/>
      <c r="J6" s="28"/>
      <c r="K6" s="28"/>
      <c r="L6" s="28"/>
      <c r="M6" s="28"/>
      <c r="N6" s="28"/>
      <c r="O6" s="28"/>
      <c r="P6" s="28"/>
      <c r="T6" s="5"/>
    </row>
    <row r="7" spans="2:31" ht="29.25" customHeight="1" x14ac:dyDescent="0.2">
      <c r="B7" s="166" t="s">
        <v>8</v>
      </c>
      <c r="C7" s="166"/>
      <c r="D7" s="219" t="str">
        <f>Proyecto!$E$7</f>
        <v>Nuevo Portal Web de la Superintendencia de Sociedades - Fase II</v>
      </c>
      <c r="E7" s="219"/>
      <c r="F7" s="219"/>
      <c r="G7" s="219"/>
      <c r="H7" s="219"/>
      <c r="I7" s="219"/>
      <c r="J7" s="219"/>
      <c r="K7" s="219"/>
      <c r="L7" s="219"/>
      <c r="M7" s="219"/>
      <c r="N7" s="219"/>
      <c r="O7" s="219"/>
      <c r="P7" s="219"/>
      <c r="AE7" s="1"/>
    </row>
    <row r="8" spans="2:31" ht="6.75" customHeight="1" x14ac:dyDescent="0.2">
      <c r="B8" s="6"/>
      <c r="C8" s="6"/>
      <c r="D8" s="7"/>
      <c r="E8" s="7"/>
      <c r="F8" s="7"/>
      <c r="G8" s="7"/>
      <c r="H8" s="7"/>
      <c r="I8" s="7"/>
      <c r="J8" s="7"/>
      <c r="K8" s="7"/>
      <c r="L8" s="7"/>
      <c r="M8" s="7"/>
      <c r="N8" s="7"/>
      <c r="O8" s="7"/>
      <c r="P8" s="7"/>
      <c r="AE8" s="1"/>
    </row>
    <row r="10" spans="2:31" ht="21.95" customHeight="1" x14ac:dyDescent="0.2">
      <c r="B10" s="223" t="s">
        <v>131</v>
      </c>
      <c r="C10" s="223"/>
      <c r="D10" s="223"/>
      <c r="E10" s="223"/>
      <c r="F10" s="223"/>
      <c r="G10" s="223"/>
      <c r="H10" s="223"/>
      <c r="I10" s="223"/>
      <c r="J10" s="223"/>
      <c r="K10" s="223"/>
      <c r="L10" s="223"/>
      <c r="M10" s="223"/>
      <c r="N10" s="223"/>
      <c r="O10" s="223"/>
      <c r="P10" s="223"/>
    </row>
    <row r="11" spans="2:31" ht="21.95" customHeight="1" x14ac:dyDescent="0.2">
      <c r="B11" s="220" t="s">
        <v>132</v>
      </c>
      <c r="C11" s="220"/>
      <c r="D11" s="220"/>
      <c r="E11" s="220"/>
      <c r="F11" s="125" t="s">
        <v>133</v>
      </c>
      <c r="G11" s="220" t="s">
        <v>134</v>
      </c>
      <c r="H11" s="220"/>
      <c r="I11" s="220"/>
      <c r="J11" s="220"/>
      <c r="K11" s="64"/>
      <c r="L11" s="64"/>
      <c r="M11" s="220" t="s">
        <v>135</v>
      </c>
      <c r="N11" s="220"/>
      <c r="O11" s="220"/>
      <c r="P11" s="220"/>
    </row>
    <row r="12" spans="2:31" ht="60" customHeight="1" x14ac:dyDescent="0.2">
      <c r="B12" s="195" t="s">
        <v>222</v>
      </c>
      <c r="C12" s="195"/>
      <c r="D12" s="195"/>
      <c r="E12" s="195"/>
      <c r="F12" s="132" t="s">
        <v>127</v>
      </c>
      <c r="G12" s="197" t="s">
        <v>223</v>
      </c>
      <c r="H12" s="306"/>
      <c r="I12" s="306"/>
      <c r="J12" s="307"/>
      <c r="K12" s="17"/>
      <c r="L12" s="17"/>
      <c r="M12" s="235" t="s">
        <v>224</v>
      </c>
      <c r="N12" s="308"/>
      <c r="O12" s="308"/>
      <c r="P12" s="236"/>
    </row>
    <row r="14" spans="2:31" ht="21.95" customHeight="1" x14ac:dyDescent="0.2">
      <c r="B14" s="223" t="s">
        <v>136</v>
      </c>
      <c r="C14" s="223"/>
      <c r="D14" s="223"/>
      <c r="E14" s="223"/>
      <c r="F14" s="223"/>
      <c r="G14" s="223"/>
      <c r="H14" s="223"/>
      <c r="I14" s="223"/>
      <c r="J14" s="223"/>
      <c r="K14" s="223"/>
      <c r="L14" s="223"/>
      <c r="M14" s="223"/>
      <c r="N14" s="223"/>
      <c r="O14" s="223"/>
      <c r="P14" s="223"/>
    </row>
  </sheetData>
  <mergeCells count="19">
    <mergeCell ref="D2:J2"/>
    <mergeCell ref="D3:J3"/>
    <mergeCell ref="D4:J4"/>
    <mergeCell ref="D5:J5"/>
    <mergeCell ref="B10:P10"/>
    <mergeCell ref="B2:C5"/>
    <mergeCell ref="M2:P2"/>
    <mergeCell ref="M3:P3"/>
    <mergeCell ref="M4:P4"/>
    <mergeCell ref="M5:P5"/>
    <mergeCell ref="B7:C7"/>
    <mergeCell ref="D7:P7"/>
    <mergeCell ref="B12:E12"/>
    <mergeCell ref="G12:J12"/>
    <mergeCell ref="M12:P12"/>
    <mergeCell ref="B14:P14"/>
    <mergeCell ref="B11:E11"/>
    <mergeCell ref="G11:J11"/>
    <mergeCell ref="M11:P11"/>
  </mergeCells>
  <conditionalFormatting sqref="F12">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15:P65501 O9:P9 O13:P13 G13:M13 G15:M65501 G9:M9 Q9:U65501 W9:AC65501">
      <formula1>1</formula1>
      <formula2>5</formula2>
    </dataValidation>
    <dataValidation type="list" allowBlank="1" showInputMessage="1" showErrorMessage="1" sqref="F12">
      <formula1>$T$2:$T$5</formula1>
    </dataValidation>
  </dataValidations>
  <printOptions horizontalCentered="1"/>
  <pageMargins left="0.39370078740157483" right="0.39370078740157483" top="0.74803149606299213" bottom="0.74803149606299213" header="0.31496062992125984" footer="0.31496062992125984"/>
  <pageSetup paperSize="5" scale="97"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Q24" sqref="Q24"/>
    </sheetView>
  </sheetViews>
  <sheetFormatPr baseColWidth="10" defaultColWidth="11.42578125"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42578125" customWidth="1"/>
    <col min="7" max="7" width="12.85546875" bestFit="1" customWidth="1"/>
    <col min="8" max="8" width="2" customWidth="1"/>
    <col min="9" max="9" width="14.42578125" bestFit="1" customWidth="1"/>
    <col min="10" max="10" width="1.42578125" customWidth="1"/>
    <col min="11" max="11" width="20.42578125" bestFit="1" customWidth="1"/>
    <col min="12" max="12" width="3" customWidth="1"/>
    <col min="13" max="13" width="29.140625" bestFit="1" customWidth="1"/>
    <col min="14" max="14" width="2.42578125" customWidth="1"/>
    <col min="15" max="15" width="19.140625" bestFit="1" customWidth="1"/>
    <col min="16" max="16" width="5" customWidth="1"/>
  </cols>
  <sheetData>
    <row r="4" spans="1:17" x14ac:dyDescent="0.2">
      <c r="A4" s="23" t="s">
        <v>137</v>
      </c>
      <c r="C4" s="23" t="s">
        <v>138</v>
      </c>
      <c r="E4" s="23" t="s">
        <v>139</v>
      </c>
      <c r="G4" s="23" t="s">
        <v>140</v>
      </c>
      <c r="I4" s="23" t="s">
        <v>141</v>
      </c>
      <c r="K4" s="23" t="s">
        <v>142</v>
      </c>
      <c r="M4" s="23"/>
      <c r="O4" s="23" t="s">
        <v>143</v>
      </c>
      <c r="Q4" s="23" t="s">
        <v>35</v>
      </c>
    </row>
    <row r="5" spans="1:17" x14ac:dyDescent="0.2">
      <c r="A5" t="s">
        <v>27</v>
      </c>
      <c r="C5" s="22" t="s">
        <v>38</v>
      </c>
      <c r="E5" s="22" t="s">
        <v>41</v>
      </c>
      <c r="G5" s="22" t="s">
        <v>60</v>
      </c>
      <c r="I5" s="22" t="s">
        <v>61</v>
      </c>
      <c r="K5" s="22" t="s">
        <v>78</v>
      </c>
      <c r="M5" t="s">
        <v>144</v>
      </c>
      <c r="O5" s="22" t="s">
        <v>145</v>
      </c>
      <c r="Q5" t="s">
        <v>146</v>
      </c>
    </row>
    <row r="6" spans="1:17" x14ac:dyDescent="0.2">
      <c r="A6" t="s">
        <v>28</v>
      </c>
      <c r="C6" s="22" t="s">
        <v>147</v>
      </c>
      <c r="E6" s="22" t="s">
        <v>148</v>
      </c>
      <c r="G6" s="22" t="s">
        <v>62</v>
      </c>
      <c r="I6" s="22" t="s">
        <v>79</v>
      </c>
      <c r="K6" s="22" t="s">
        <v>81</v>
      </c>
      <c r="M6" t="s">
        <v>47</v>
      </c>
      <c r="O6" s="22" t="s">
        <v>149</v>
      </c>
      <c r="Q6" t="s">
        <v>150</v>
      </c>
    </row>
    <row r="7" spans="1:17" x14ac:dyDescent="0.2">
      <c r="C7" s="22" t="s">
        <v>151</v>
      </c>
      <c r="G7" s="22" t="s">
        <v>152</v>
      </c>
      <c r="K7" s="24" t="s">
        <v>153</v>
      </c>
      <c r="O7" s="24" t="s">
        <v>154</v>
      </c>
      <c r="Q7" t="s">
        <v>155</v>
      </c>
    </row>
    <row r="8" spans="1:17" x14ac:dyDescent="0.2">
      <c r="O8" s="24" t="s">
        <v>90</v>
      </c>
      <c r="Q8" t="s">
        <v>40</v>
      </c>
    </row>
    <row r="9" spans="1:17" x14ac:dyDescent="0.2">
      <c r="O9" s="24" t="s">
        <v>156</v>
      </c>
      <c r="Q9" t="s">
        <v>157</v>
      </c>
    </row>
    <row r="10" spans="1:17" x14ac:dyDescent="0.2">
      <c r="O10" s="24" t="s">
        <v>158</v>
      </c>
      <c r="Q10" t="s">
        <v>159</v>
      </c>
    </row>
    <row r="11" spans="1:17" x14ac:dyDescent="0.2">
      <c r="O11" s="24" t="s">
        <v>160</v>
      </c>
      <c r="Q11" t="s">
        <v>161</v>
      </c>
    </row>
    <row r="12" spans="1:17" x14ac:dyDescent="0.2">
      <c r="Q12" t="s">
        <v>162</v>
      </c>
    </row>
    <row r="14" spans="1:17" x14ac:dyDescent="0.2">
      <c r="Q14" s="23" t="s">
        <v>163</v>
      </c>
    </row>
    <row r="15" spans="1:17" x14ac:dyDescent="0.2">
      <c r="Q15" t="s">
        <v>146</v>
      </c>
    </row>
    <row r="16" spans="1:17" x14ac:dyDescent="0.2">
      <c r="Q16" t="s">
        <v>150</v>
      </c>
    </row>
    <row r="17" spans="17:17" x14ac:dyDescent="0.2">
      <c r="Q17" t="s">
        <v>155</v>
      </c>
    </row>
    <row r="18" spans="17:17" x14ac:dyDescent="0.2">
      <c r="Q18" t="s">
        <v>40</v>
      </c>
    </row>
    <row r="19" spans="17:17" x14ac:dyDescent="0.2">
      <c r="Q19" t="s">
        <v>157</v>
      </c>
    </row>
    <row r="20" spans="17:17" x14ac:dyDescent="0.2">
      <c r="Q20" t="s">
        <v>159</v>
      </c>
    </row>
    <row r="21" spans="17:17" x14ac:dyDescent="0.2">
      <c r="Q21" t="s">
        <v>161</v>
      </c>
    </row>
    <row r="22" spans="17:17" x14ac:dyDescent="0.2">
      <c r="Q22" t="s">
        <v>162</v>
      </c>
    </row>
    <row r="23" spans="17:17" x14ac:dyDescent="0.2">
      <c r="Q23" s="22" t="s">
        <v>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A8" zoomScaleNormal="100" workbookViewId="0">
      <selection activeCell="F28" sqref="F28"/>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178"/>
      <c r="C2" s="179"/>
      <c r="D2" s="180" t="s">
        <v>0</v>
      </c>
      <c r="E2" s="181"/>
      <c r="F2" s="181"/>
      <c r="G2" s="181"/>
      <c r="H2" s="181"/>
      <c r="I2" s="181"/>
      <c r="J2" s="182"/>
      <c r="K2" s="168" t="s">
        <v>1</v>
      </c>
      <c r="L2" s="196"/>
      <c r="M2" s="168" t="str">
        <f>Proyecto!K2</f>
        <v>Código: GC-F-015</v>
      </c>
      <c r="N2" s="191"/>
      <c r="O2" s="191"/>
      <c r="P2" s="169"/>
      <c r="Q2" s="123"/>
      <c r="R2" s="9"/>
      <c r="S2" s="9"/>
      <c r="T2" s="9"/>
      <c r="U2" s="12"/>
      <c r="V2" s="123"/>
      <c r="W2" s="123"/>
      <c r="X2" s="123"/>
      <c r="Y2" s="123"/>
      <c r="Z2" s="123"/>
      <c r="AA2" s="123"/>
      <c r="AB2" s="123"/>
      <c r="AC2" s="123"/>
      <c r="AD2" s="123"/>
      <c r="AE2" s="13"/>
    </row>
    <row r="3" spans="2:31" s="10" customFormat="1" ht="23.25" customHeight="1" x14ac:dyDescent="0.2">
      <c r="B3" s="174"/>
      <c r="C3" s="175"/>
      <c r="D3" s="183" t="s">
        <v>2</v>
      </c>
      <c r="E3" s="184"/>
      <c r="F3" s="184"/>
      <c r="G3" s="184"/>
      <c r="H3" s="184"/>
      <c r="I3" s="184"/>
      <c r="J3" s="185"/>
      <c r="K3" s="170" t="s">
        <v>3</v>
      </c>
      <c r="L3" s="197"/>
      <c r="M3" s="192" t="str">
        <f>Proyecto!K3</f>
        <v>Fecha: 17 de septiembre de 2014</v>
      </c>
      <c r="N3" s="193"/>
      <c r="O3" s="193"/>
      <c r="P3" s="194"/>
      <c r="Q3" s="123"/>
      <c r="R3" s="9"/>
      <c r="S3" s="9"/>
      <c r="T3" s="9"/>
      <c r="U3" s="12"/>
      <c r="V3" s="123"/>
      <c r="W3" s="123"/>
      <c r="X3" s="123"/>
      <c r="Y3" s="123"/>
      <c r="Z3" s="123"/>
      <c r="AA3" s="123"/>
      <c r="AB3" s="123"/>
      <c r="AC3" s="123"/>
      <c r="AD3" s="123"/>
      <c r="AE3" s="13"/>
    </row>
    <row r="4" spans="2:31" s="10" customFormat="1" ht="24" customHeight="1" x14ac:dyDescent="0.2">
      <c r="B4" s="174"/>
      <c r="C4" s="175"/>
      <c r="D4" s="183" t="s">
        <v>4</v>
      </c>
      <c r="E4" s="184"/>
      <c r="F4" s="184"/>
      <c r="G4" s="184"/>
      <c r="H4" s="184"/>
      <c r="I4" s="184"/>
      <c r="J4" s="185"/>
      <c r="K4" s="170" t="s">
        <v>5</v>
      </c>
      <c r="L4" s="197"/>
      <c r="M4" s="170" t="str">
        <f>Proyecto!K4</f>
        <v>Versión 001</v>
      </c>
      <c r="N4" s="195"/>
      <c r="O4" s="195"/>
      <c r="P4" s="171"/>
      <c r="Q4" s="123"/>
      <c r="R4" s="9"/>
      <c r="S4" s="123"/>
      <c r="T4" s="123"/>
      <c r="U4" s="12"/>
      <c r="V4" s="123"/>
      <c r="W4" s="123"/>
      <c r="X4" s="123"/>
      <c r="Y4" s="123"/>
      <c r="Z4" s="123"/>
      <c r="AA4" s="123"/>
      <c r="AB4" s="123"/>
      <c r="AC4" s="123"/>
      <c r="AD4" s="123"/>
      <c r="AE4" s="13"/>
    </row>
    <row r="5" spans="2:31" s="10" customFormat="1" ht="22.5" customHeight="1" thickBot="1" x14ac:dyDescent="0.25">
      <c r="B5" s="176"/>
      <c r="C5" s="177"/>
      <c r="D5" s="186" t="s">
        <v>6</v>
      </c>
      <c r="E5" s="187"/>
      <c r="F5" s="187"/>
      <c r="G5" s="187"/>
      <c r="H5" s="187"/>
      <c r="I5" s="187"/>
      <c r="J5" s="188"/>
      <c r="K5" s="172" t="s">
        <v>20</v>
      </c>
      <c r="L5" s="212"/>
      <c r="M5" s="202" t="s">
        <v>21</v>
      </c>
      <c r="N5" s="203"/>
      <c r="O5" s="203"/>
      <c r="P5" s="204"/>
      <c r="Q5" s="123"/>
      <c r="R5" s="9"/>
      <c r="S5" s="123"/>
      <c r="T5" s="123"/>
      <c r="U5" s="9"/>
      <c r="V5" s="123"/>
      <c r="W5" s="123"/>
      <c r="X5" s="123"/>
      <c r="Y5" s="123"/>
      <c r="Z5" s="123"/>
      <c r="AA5" s="123"/>
      <c r="AB5" s="123"/>
      <c r="AC5" s="123"/>
      <c r="AD5" s="123"/>
      <c r="AE5" s="13"/>
    </row>
    <row r="6" spans="2:31" ht="5.25" customHeight="1" x14ac:dyDescent="0.2">
      <c r="B6" s="28"/>
      <c r="C6" s="28"/>
      <c r="D6" s="28"/>
      <c r="E6" s="28"/>
      <c r="F6" s="28"/>
      <c r="G6" s="28"/>
      <c r="H6" s="28"/>
      <c r="I6" s="28"/>
      <c r="J6" s="28"/>
      <c r="K6" s="28"/>
      <c r="L6" s="28"/>
      <c r="M6" s="28"/>
      <c r="N6" s="28"/>
      <c r="O6" s="28"/>
      <c r="P6" s="28"/>
    </row>
    <row r="7" spans="2:31" ht="33.75" customHeight="1" x14ac:dyDescent="0.2">
      <c r="B7" s="166" t="s">
        <v>8</v>
      </c>
      <c r="C7" s="166"/>
      <c r="D7" s="205" t="str">
        <f>+Proyecto!E7</f>
        <v>Nuevo Portal Web de la Superintendencia de Sociedades - Fase II</v>
      </c>
      <c r="E7" s="205"/>
      <c r="F7" s="205"/>
      <c r="G7" s="205"/>
      <c r="H7" s="205"/>
      <c r="I7" s="205"/>
      <c r="J7" s="205"/>
      <c r="K7" s="205"/>
      <c r="L7" s="205"/>
      <c r="M7" s="205"/>
      <c r="N7" s="205"/>
      <c r="O7" s="205"/>
      <c r="P7" s="205"/>
      <c r="AE7" s="1"/>
    </row>
    <row r="8" spans="2:31" ht="6.75" customHeight="1" x14ac:dyDescent="0.2">
      <c r="B8" s="6"/>
      <c r="C8" s="6"/>
      <c r="D8" s="82"/>
      <c r="E8" s="82"/>
      <c r="F8" s="82"/>
      <c r="G8" s="82"/>
      <c r="H8" s="82"/>
      <c r="I8" s="82"/>
      <c r="J8" s="82"/>
      <c r="K8" s="82"/>
      <c r="L8" s="82"/>
      <c r="M8" s="82"/>
      <c r="N8" s="82"/>
      <c r="O8" s="82"/>
      <c r="P8" s="82"/>
      <c r="AE8" s="1"/>
    </row>
    <row r="9" spans="2:31" ht="39.75" customHeight="1" x14ac:dyDescent="0.2">
      <c r="B9" s="209" t="s">
        <v>22</v>
      </c>
      <c r="C9" s="210"/>
      <c r="D9" s="206" t="s">
        <v>218</v>
      </c>
      <c r="E9" s="207"/>
      <c r="F9" s="207"/>
      <c r="G9" s="207"/>
      <c r="H9" s="207"/>
      <c r="I9" s="207"/>
      <c r="J9" s="207"/>
      <c r="K9" s="207"/>
      <c r="L9" s="207"/>
      <c r="M9" s="207"/>
      <c r="N9" s="207"/>
      <c r="O9" s="207"/>
      <c r="P9" s="208"/>
      <c r="AE9" s="1"/>
    </row>
    <row r="10" spans="2:31" customFormat="1" ht="7.5" customHeight="1" x14ac:dyDescent="0.2">
      <c r="D10" s="22"/>
      <c r="E10" s="22"/>
      <c r="F10" s="22"/>
      <c r="G10" s="22"/>
      <c r="H10" s="22"/>
      <c r="I10" s="22"/>
      <c r="J10" s="22"/>
      <c r="K10" s="22"/>
      <c r="L10" s="22"/>
      <c r="M10" s="22"/>
      <c r="N10" s="22"/>
      <c r="O10" s="22"/>
      <c r="P10" s="22"/>
    </row>
    <row r="11" spans="2:31" ht="31.5" customHeight="1" x14ac:dyDescent="0.2">
      <c r="B11" s="209" t="s">
        <v>23</v>
      </c>
      <c r="C11" s="210"/>
      <c r="D11" s="200" t="s">
        <v>24</v>
      </c>
      <c r="E11" s="200"/>
      <c r="F11" s="200"/>
      <c r="G11" s="200"/>
      <c r="H11" s="200"/>
      <c r="I11" s="200"/>
      <c r="J11" s="200"/>
      <c r="K11" s="200"/>
      <c r="L11" s="200"/>
      <c r="M11" s="200"/>
      <c r="N11" s="200"/>
      <c r="O11" s="200"/>
      <c r="P11" s="200"/>
      <c r="AE11" s="1"/>
    </row>
    <row r="12" spans="2:31" s="3" customFormat="1" ht="5.25" customHeight="1" x14ac:dyDescent="0.2">
      <c r="B12" s="8"/>
      <c r="C12" s="8"/>
      <c r="D12" s="130"/>
      <c r="E12" s="130"/>
      <c r="F12" s="130"/>
      <c r="G12" s="130"/>
      <c r="H12" s="130"/>
      <c r="I12" s="130"/>
      <c r="J12" s="130"/>
      <c r="K12" s="130"/>
      <c r="L12" s="130"/>
      <c r="M12" s="130"/>
      <c r="N12" s="130"/>
      <c r="O12" s="130"/>
      <c r="P12" s="130"/>
      <c r="Q12" s="123"/>
      <c r="R12" s="9"/>
      <c r="S12" s="123"/>
      <c r="T12" s="123"/>
      <c r="U12" s="9"/>
      <c r="V12" s="123"/>
      <c r="W12" s="123"/>
      <c r="X12" s="123"/>
      <c r="Y12" s="123"/>
      <c r="Z12" s="123"/>
      <c r="AA12" s="123"/>
      <c r="AB12" s="123"/>
      <c r="AC12" s="123"/>
      <c r="AD12" s="123"/>
      <c r="AE12" s="123"/>
    </row>
    <row r="13" spans="2:31" ht="22.5" customHeight="1" x14ac:dyDescent="0.2">
      <c r="B13" s="198" t="s">
        <v>25</v>
      </c>
      <c r="C13" s="198"/>
      <c r="D13" s="125" t="s">
        <v>26</v>
      </c>
      <c r="E13" s="211" t="s">
        <v>169</v>
      </c>
      <c r="F13" s="211"/>
      <c r="G13" s="211"/>
      <c r="H13" s="211"/>
      <c r="I13" s="211"/>
      <c r="J13" s="211"/>
      <c r="K13" s="211"/>
      <c r="L13" s="211"/>
      <c r="M13" s="211"/>
      <c r="N13" s="211"/>
      <c r="O13" s="211"/>
      <c r="P13" s="211"/>
      <c r="AE13" s="1"/>
    </row>
    <row r="14" spans="2:31" s="29" customFormat="1" ht="82.5" customHeight="1" x14ac:dyDescent="0.2">
      <c r="B14" s="199"/>
      <c r="C14" s="199"/>
      <c r="D14" s="126" t="s">
        <v>27</v>
      </c>
      <c r="E14" s="211"/>
      <c r="F14" s="211"/>
      <c r="G14" s="211"/>
      <c r="H14" s="211"/>
      <c r="I14" s="211"/>
      <c r="J14" s="211"/>
      <c r="K14" s="211"/>
      <c r="L14" s="211"/>
      <c r="M14" s="211"/>
      <c r="N14" s="211"/>
      <c r="O14" s="211"/>
      <c r="P14" s="211"/>
      <c r="Q14" s="123"/>
      <c r="R14" s="9"/>
      <c r="S14" s="123"/>
      <c r="T14" s="123"/>
      <c r="U14" s="9"/>
      <c r="V14" s="123"/>
      <c r="W14" s="123"/>
      <c r="X14" s="123"/>
      <c r="Y14" s="123"/>
      <c r="Z14" s="123"/>
      <c r="AA14" s="123"/>
      <c r="AB14" s="123"/>
      <c r="AC14" s="123"/>
      <c r="AD14" s="123"/>
      <c r="AE14" s="123"/>
    </row>
    <row r="16" spans="2:31" ht="22.5" customHeight="1" x14ac:dyDescent="0.2">
      <c r="B16" s="198" t="s">
        <v>25</v>
      </c>
      <c r="C16" s="198"/>
      <c r="D16" s="125" t="s">
        <v>26</v>
      </c>
      <c r="E16" s="200" t="s">
        <v>170</v>
      </c>
      <c r="F16" s="201"/>
      <c r="G16" s="201"/>
      <c r="H16" s="201"/>
      <c r="I16" s="201"/>
      <c r="J16" s="201"/>
      <c r="K16" s="201"/>
      <c r="L16" s="201"/>
      <c r="M16" s="201"/>
      <c r="N16" s="201"/>
      <c r="O16" s="201"/>
      <c r="P16" s="201"/>
      <c r="AE16" s="1"/>
    </row>
    <row r="17" spans="2:21" s="81" customFormat="1" ht="55.5" customHeight="1" x14ac:dyDescent="0.2">
      <c r="B17" s="199"/>
      <c r="C17" s="199"/>
      <c r="D17" s="126" t="s">
        <v>28</v>
      </c>
      <c r="E17" s="201"/>
      <c r="F17" s="201"/>
      <c r="G17" s="201"/>
      <c r="H17" s="201"/>
      <c r="I17" s="201"/>
      <c r="J17" s="201"/>
      <c r="K17" s="201"/>
      <c r="L17" s="201"/>
      <c r="M17" s="201"/>
      <c r="N17" s="201"/>
      <c r="O17" s="201"/>
      <c r="P17" s="201"/>
      <c r="Q17" s="123"/>
      <c r="R17" s="9"/>
      <c r="S17" s="123"/>
      <c r="T17" s="123"/>
      <c r="U17" s="9"/>
    </row>
    <row r="19" spans="2:21" x14ac:dyDescent="0.2">
      <c r="B19" s="198" t="s">
        <v>25</v>
      </c>
      <c r="C19" s="198"/>
      <c r="D19" s="137" t="s">
        <v>26</v>
      </c>
      <c r="E19" s="200" t="s">
        <v>171</v>
      </c>
      <c r="F19" s="201"/>
      <c r="G19" s="201"/>
      <c r="H19" s="201"/>
      <c r="I19" s="201"/>
      <c r="J19" s="201"/>
      <c r="K19" s="201"/>
      <c r="L19" s="201"/>
      <c r="M19" s="201"/>
      <c r="N19" s="201"/>
      <c r="O19" s="201"/>
      <c r="P19" s="201"/>
    </row>
    <row r="20" spans="2:21" ht="48" customHeight="1" x14ac:dyDescent="0.2">
      <c r="B20" s="199"/>
      <c r="C20" s="199"/>
      <c r="D20" s="138" t="s">
        <v>28</v>
      </c>
      <c r="E20" s="201"/>
      <c r="F20" s="201"/>
      <c r="G20" s="201"/>
      <c r="H20" s="201"/>
      <c r="I20" s="201"/>
      <c r="J20" s="201"/>
      <c r="K20" s="201"/>
      <c r="L20" s="201"/>
      <c r="M20" s="201"/>
      <c r="N20" s="201"/>
      <c r="O20" s="201"/>
      <c r="P20" s="201"/>
    </row>
  </sheetData>
  <mergeCells count="28">
    <mergeCell ref="B19:C20"/>
    <mergeCell ref="E19:P20"/>
    <mergeCell ref="B16:C17"/>
    <mergeCell ref="E16:P17"/>
    <mergeCell ref="M5:P5"/>
    <mergeCell ref="D7:P7"/>
    <mergeCell ref="B5:C5"/>
    <mergeCell ref="D11:P11"/>
    <mergeCell ref="D9:P9"/>
    <mergeCell ref="B7:C7"/>
    <mergeCell ref="B11:C11"/>
    <mergeCell ref="B9:C9"/>
    <mergeCell ref="E13:P14"/>
    <mergeCell ref="B13:C14"/>
    <mergeCell ref="D5:J5"/>
    <mergeCell ref="K5:L5"/>
    <mergeCell ref="B2:C2"/>
    <mergeCell ref="B3:C3"/>
    <mergeCell ref="B4:C4"/>
    <mergeCell ref="M2:P2"/>
    <mergeCell ref="M3:P3"/>
    <mergeCell ref="M4:P4"/>
    <mergeCell ref="D2:J2"/>
    <mergeCell ref="K2:L2"/>
    <mergeCell ref="D3:J3"/>
    <mergeCell ref="K3:L3"/>
    <mergeCell ref="D4:J4"/>
    <mergeCell ref="K4:L4"/>
  </mergeCells>
  <dataValidations count="1">
    <dataValidation type="whole" allowBlank="1" showInputMessage="1" showErrorMessage="1" sqref="O21:P65470 W18:AC65470 W15:AC15 G15:M15 O15:U15 Q19:U65470 G21:M65470 G18:M18 O18:U18">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2"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D20 D17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zoomScale="90" zoomScaleNormal="90" workbookViewId="0">
      <selection activeCell="B2" sqref="B2:I13"/>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42578125" style="1" customWidth="1"/>
    <col min="14" max="14" width="1.7109375" style="21"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16" customFormat="1" ht="26.25" customHeight="1" thickBot="1" x14ac:dyDescent="0.25">
      <c r="B2" s="178"/>
      <c r="C2" s="179"/>
      <c r="D2" s="213" t="s">
        <v>0</v>
      </c>
      <c r="E2" s="214"/>
      <c r="F2" s="214"/>
      <c r="G2" s="214"/>
      <c r="H2" s="215"/>
      <c r="I2" s="39" t="str">
        <f>Proyecto!K2</f>
        <v>Código: GC-F-015</v>
      </c>
      <c r="J2" s="20"/>
      <c r="K2" s="20"/>
      <c r="L2" s="20"/>
      <c r="M2" s="123"/>
      <c r="N2" s="123"/>
      <c r="O2" s="123"/>
      <c r="P2" s="123"/>
      <c r="Q2" s="123"/>
      <c r="R2" s="123"/>
      <c r="S2" s="123"/>
      <c r="T2" s="13"/>
      <c r="U2" s="123"/>
      <c r="V2" s="123"/>
      <c r="W2" s="123"/>
      <c r="X2" s="123"/>
    </row>
    <row r="3" spans="2:24" s="16" customFormat="1" ht="23.25" customHeight="1" thickBot="1" x14ac:dyDescent="0.25">
      <c r="B3" s="174"/>
      <c r="C3" s="175"/>
      <c r="D3" s="213" t="s">
        <v>2</v>
      </c>
      <c r="E3" s="214"/>
      <c r="F3" s="214"/>
      <c r="G3" s="214"/>
      <c r="H3" s="215"/>
      <c r="I3" s="40" t="str">
        <f>Proyecto!K3</f>
        <v>Fecha: 17 de septiembre de 2014</v>
      </c>
      <c r="J3" s="20"/>
      <c r="K3" s="20"/>
      <c r="L3" s="20"/>
      <c r="M3" s="123"/>
      <c r="N3" s="123"/>
      <c r="O3" s="123"/>
      <c r="P3" s="123"/>
      <c r="Q3" s="123"/>
      <c r="R3" s="123"/>
      <c r="S3" s="123"/>
      <c r="T3" s="13"/>
      <c r="U3" s="123"/>
      <c r="V3" s="123"/>
      <c r="W3" s="123"/>
      <c r="X3" s="123"/>
    </row>
    <row r="4" spans="2:24" s="16" customFormat="1" ht="24" customHeight="1" thickBot="1" x14ac:dyDescent="0.25">
      <c r="B4" s="174"/>
      <c r="C4" s="175"/>
      <c r="D4" s="213" t="s">
        <v>4</v>
      </c>
      <c r="E4" s="214"/>
      <c r="F4" s="214"/>
      <c r="G4" s="214"/>
      <c r="H4" s="215"/>
      <c r="I4" s="40" t="str">
        <f>Proyecto!K4</f>
        <v>Versión 001</v>
      </c>
      <c r="J4" s="20"/>
      <c r="K4" s="20"/>
      <c r="L4" s="20"/>
      <c r="M4" s="123"/>
      <c r="N4" s="123"/>
      <c r="O4" s="123"/>
      <c r="P4" s="123"/>
      <c r="Q4" s="123"/>
      <c r="R4" s="123"/>
      <c r="S4" s="123"/>
      <c r="T4" s="13"/>
      <c r="U4" s="123"/>
      <c r="V4" s="123"/>
      <c r="W4" s="123"/>
      <c r="X4" s="123"/>
    </row>
    <row r="5" spans="2:24" s="16" customFormat="1" ht="22.5" customHeight="1" thickBot="1" x14ac:dyDescent="0.25">
      <c r="B5" s="176"/>
      <c r="C5" s="177"/>
      <c r="D5" s="216" t="s">
        <v>6</v>
      </c>
      <c r="E5" s="217"/>
      <c r="F5" s="217"/>
      <c r="G5" s="217"/>
      <c r="H5" s="218"/>
      <c r="I5" s="41" t="s">
        <v>29</v>
      </c>
      <c r="J5" s="20"/>
      <c r="K5" s="20"/>
      <c r="L5" s="20"/>
      <c r="M5" s="123"/>
      <c r="N5" s="123"/>
      <c r="O5" s="123"/>
      <c r="P5" s="123"/>
      <c r="Q5" s="123"/>
      <c r="R5" s="123"/>
      <c r="S5" s="123"/>
      <c r="T5" s="13"/>
      <c r="U5" s="123"/>
      <c r="V5" s="123"/>
      <c r="W5" s="123"/>
      <c r="X5" s="123"/>
    </row>
    <row r="6" spans="2:24" ht="5.25" customHeight="1" x14ac:dyDescent="0.2">
      <c r="B6" s="28"/>
      <c r="C6" s="28"/>
      <c r="D6" s="28"/>
      <c r="E6" s="28"/>
      <c r="F6" s="28"/>
      <c r="G6" s="28"/>
      <c r="H6" s="28"/>
      <c r="I6" s="28"/>
    </row>
    <row r="7" spans="2:24" x14ac:dyDescent="0.2">
      <c r="B7" s="166" t="s">
        <v>8</v>
      </c>
      <c r="C7" s="166"/>
      <c r="D7" s="219" t="str">
        <f>Proyecto!$E$7</f>
        <v>Nuevo Portal Web de la Superintendencia de Sociedades - Fase II</v>
      </c>
      <c r="E7" s="219"/>
      <c r="F7" s="219"/>
      <c r="G7" s="219"/>
      <c r="H7" s="219"/>
      <c r="I7" s="219"/>
      <c r="X7" s="1"/>
    </row>
    <row r="8" spans="2:24" s="16" customFormat="1" ht="10.5" customHeight="1" x14ac:dyDescent="0.2">
      <c r="B8" s="8"/>
      <c r="C8" s="8"/>
      <c r="D8" s="4"/>
      <c r="E8" s="4"/>
      <c r="F8" s="4"/>
      <c r="G8" s="4"/>
      <c r="H8" s="4"/>
      <c r="I8" s="4"/>
      <c r="J8" s="123"/>
      <c r="K8" s="123"/>
      <c r="L8" s="123"/>
      <c r="M8" s="123"/>
      <c r="N8" s="20"/>
      <c r="O8" s="123"/>
      <c r="P8" s="123"/>
      <c r="Q8" s="123"/>
      <c r="R8" s="123"/>
      <c r="S8" s="123"/>
      <c r="T8" s="123"/>
      <c r="U8" s="123"/>
      <c r="V8" s="123"/>
      <c r="W8" s="123"/>
      <c r="X8" s="123"/>
    </row>
    <row r="9" spans="2:24" ht="18.75" customHeight="1" x14ac:dyDescent="0.2">
      <c r="B9" s="223" t="s">
        <v>30</v>
      </c>
      <c r="C9" s="223"/>
      <c r="D9" s="223"/>
      <c r="E9" s="223"/>
      <c r="F9" s="223"/>
      <c r="G9" s="223"/>
      <c r="H9" s="223"/>
      <c r="I9" s="223"/>
      <c r="X9" s="1"/>
    </row>
    <row r="10" spans="2:24" ht="40.5" customHeight="1" x14ac:dyDescent="0.2">
      <c r="B10" s="220" t="s">
        <v>31</v>
      </c>
      <c r="C10" s="220"/>
      <c r="D10" s="201" t="s">
        <v>32</v>
      </c>
      <c r="E10" s="201"/>
      <c r="F10" s="201"/>
      <c r="G10" s="201"/>
      <c r="H10" s="201"/>
      <c r="I10" s="201"/>
      <c r="X10" s="1"/>
    </row>
    <row r="11" spans="2:24" ht="22.5" customHeight="1" x14ac:dyDescent="0.2">
      <c r="B11" s="220" t="s">
        <v>26</v>
      </c>
      <c r="C11" s="220"/>
      <c r="D11" s="220" t="s">
        <v>33</v>
      </c>
      <c r="E11" s="220"/>
      <c r="F11" s="125" t="s">
        <v>34</v>
      </c>
      <c r="G11" s="125" t="s">
        <v>35</v>
      </c>
      <c r="H11" s="125" t="s">
        <v>36</v>
      </c>
      <c r="I11" s="125" t="s">
        <v>37</v>
      </c>
      <c r="X11" s="1"/>
    </row>
    <row r="12" spans="2:24" ht="91.5" customHeight="1" x14ac:dyDescent="0.2">
      <c r="B12" s="222" t="s">
        <v>38</v>
      </c>
      <c r="C12" s="222"/>
      <c r="D12" s="222" t="s">
        <v>39</v>
      </c>
      <c r="E12" s="222"/>
      <c r="F12" s="83">
        <v>1</v>
      </c>
      <c r="G12" s="127" t="s">
        <v>40</v>
      </c>
      <c r="H12" s="127" t="s">
        <v>41</v>
      </c>
      <c r="I12" s="127" t="s">
        <v>42</v>
      </c>
      <c r="X12" s="1"/>
    </row>
    <row r="13" spans="2:24" ht="22.5" customHeight="1" x14ac:dyDescent="0.2">
      <c r="B13" s="220" t="s">
        <v>43</v>
      </c>
      <c r="C13" s="220"/>
      <c r="D13" s="221" t="s">
        <v>44</v>
      </c>
      <c r="E13" s="221"/>
      <c r="F13" s="221"/>
      <c r="G13" s="221"/>
      <c r="H13" s="221"/>
      <c r="I13" s="221"/>
      <c r="X13" s="1"/>
    </row>
  </sheetData>
  <mergeCells count="19">
    <mergeCell ref="B7:C7"/>
    <mergeCell ref="D7:I7"/>
    <mergeCell ref="B13:C13"/>
    <mergeCell ref="D13:I13"/>
    <mergeCell ref="B12:C12"/>
    <mergeCell ref="D12:E12"/>
    <mergeCell ref="B9:I9"/>
    <mergeCell ref="B11:C11"/>
    <mergeCell ref="D11:E11"/>
    <mergeCell ref="B10:C10"/>
    <mergeCell ref="D10:I10"/>
    <mergeCell ref="D2:H2"/>
    <mergeCell ref="D3:H3"/>
    <mergeCell ref="D4:H4"/>
    <mergeCell ref="D5:H5"/>
    <mergeCell ref="B2:C2"/>
    <mergeCell ref="B4:C4"/>
    <mergeCell ref="B5:C5"/>
    <mergeCell ref="B3:C3"/>
  </mergeCells>
  <dataValidations count="1">
    <dataValidation type="whole" allowBlank="1" showInputMessage="1" showErrorMessage="1" sqref="H14:H65488 J14:N65488 P14:V65488">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tocar'!$E$5:$E$6</xm:f>
          </x14:formula1>
          <xm:sqref>H12</xm:sqref>
        </x14:dataValidation>
        <x14:dataValidation type="list" allowBlank="1" showInputMessage="1" showErrorMessage="1">
          <x14:formula1>
            <xm:f>'No tocar'!$C$5:$C$7</xm:f>
          </x14:formula1>
          <xm:sqref>B12:C12</xm:sqref>
        </x14:dataValidation>
        <x14:dataValidation type="list" allowBlank="1" showInputMessage="1" showErrorMessage="1">
          <x14:formula1>
            <xm:f>'No tocar'!$Q$5:$Q$12</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4"/>
  <sheetViews>
    <sheetView showGridLines="0" topLeftCell="A2" zoomScale="110" zoomScaleNormal="110" workbookViewId="0">
      <selection activeCell="C24" sqref="C24"/>
    </sheetView>
  </sheetViews>
  <sheetFormatPr baseColWidth="10" defaultColWidth="11.42578125"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5" customWidth="1"/>
    <col min="9" max="9" width="1" style="1" customWidth="1"/>
    <col min="10" max="10" width="1.42578125" style="1" customWidth="1"/>
    <col min="11" max="11" width="1.140625" style="5"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14" customFormat="1" ht="26.25" customHeight="1" thickBot="1" x14ac:dyDescent="0.25">
      <c r="A2" s="123"/>
      <c r="B2" s="48"/>
      <c r="C2" s="233" t="s">
        <v>0</v>
      </c>
      <c r="D2" s="234"/>
      <c r="E2" s="234"/>
      <c r="F2" s="234"/>
      <c r="G2" s="224" t="str">
        <f>Proyecto!K2</f>
        <v>Código: GC-F-015</v>
      </c>
      <c r="H2" s="225"/>
      <c r="I2" s="225"/>
      <c r="J2" s="225"/>
      <c r="K2" s="225"/>
      <c r="L2" s="226"/>
      <c r="M2" s="123"/>
      <c r="N2" s="123"/>
      <c r="O2" s="123"/>
      <c r="P2" s="123"/>
      <c r="Q2" s="123"/>
      <c r="R2" s="123"/>
      <c r="S2" s="123"/>
      <c r="T2" s="123"/>
      <c r="U2" s="13"/>
    </row>
    <row r="3" spans="1:21" s="14" customFormat="1" ht="23.25" customHeight="1" thickBot="1" x14ac:dyDescent="0.25">
      <c r="A3" s="123"/>
      <c r="B3" s="50"/>
      <c r="C3" s="233" t="s">
        <v>2</v>
      </c>
      <c r="D3" s="234"/>
      <c r="E3" s="234"/>
      <c r="F3" s="234"/>
      <c r="G3" s="227" t="str">
        <f>Proyecto!K3</f>
        <v>Fecha: 17 de septiembre de 2014</v>
      </c>
      <c r="H3" s="228"/>
      <c r="I3" s="228"/>
      <c r="J3" s="228"/>
      <c r="K3" s="228"/>
      <c r="L3" s="229"/>
      <c r="M3" s="123"/>
      <c r="N3" s="123"/>
      <c r="O3" s="123"/>
      <c r="P3" s="123"/>
      <c r="Q3" s="123"/>
      <c r="R3" s="123"/>
      <c r="S3" s="123"/>
      <c r="T3" s="123"/>
      <c r="U3" s="13"/>
    </row>
    <row r="4" spans="1:21" s="14" customFormat="1" ht="24" customHeight="1" thickBot="1" x14ac:dyDescent="0.25">
      <c r="A4" s="123"/>
      <c r="B4" s="50"/>
      <c r="C4" s="233" t="s">
        <v>4</v>
      </c>
      <c r="D4" s="234"/>
      <c r="E4" s="234"/>
      <c r="F4" s="234"/>
      <c r="G4" s="230" t="str">
        <f>Proyecto!K4</f>
        <v>Versión 001</v>
      </c>
      <c r="H4" s="231"/>
      <c r="I4" s="231"/>
      <c r="J4" s="231"/>
      <c r="K4" s="231"/>
      <c r="L4" s="232"/>
      <c r="M4" s="123"/>
      <c r="N4" s="123"/>
      <c r="O4" s="123"/>
      <c r="P4" s="123"/>
      <c r="Q4" s="123"/>
      <c r="R4" s="123"/>
      <c r="S4" s="123"/>
      <c r="T4" s="123"/>
      <c r="U4" s="13"/>
    </row>
    <row r="5" spans="1:21" s="14" customFormat="1" ht="22.5" customHeight="1" thickBot="1" x14ac:dyDescent="0.25">
      <c r="A5" s="123"/>
      <c r="B5" s="52"/>
      <c r="C5" s="233" t="s">
        <v>6</v>
      </c>
      <c r="D5" s="234"/>
      <c r="E5" s="234"/>
      <c r="F5" s="234"/>
      <c r="G5" s="227" t="s">
        <v>45</v>
      </c>
      <c r="H5" s="228"/>
      <c r="I5" s="228"/>
      <c r="J5" s="228"/>
      <c r="K5" s="228"/>
      <c r="L5" s="229"/>
      <c r="M5" s="123"/>
      <c r="N5" s="123"/>
      <c r="O5" s="123"/>
      <c r="P5" s="123"/>
      <c r="Q5" s="123"/>
      <c r="R5" s="123"/>
      <c r="S5" s="123"/>
      <c r="T5" s="123"/>
      <c r="U5" s="13"/>
    </row>
    <row r="6" spans="1:21" ht="5.25" customHeight="1" x14ac:dyDescent="0.2">
      <c r="A6" s="5" t="str">
        <f>Proyecto!$E$7</f>
        <v>Nuevo Portal Web de la Superintendencia de Sociedades - Fase II</v>
      </c>
      <c r="B6" s="28"/>
      <c r="C6" s="28"/>
      <c r="D6" s="28"/>
      <c r="E6" s="28"/>
      <c r="F6" s="28"/>
    </row>
    <row r="7" spans="1:21" ht="29.25" customHeight="1" x14ac:dyDescent="0.2">
      <c r="B7" s="122" t="s">
        <v>8</v>
      </c>
      <c r="C7" s="219" t="str">
        <f>Proyecto!$E$7</f>
        <v>Nuevo Portal Web de la Superintendencia de Sociedades - Fase II</v>
      </c>
      <c r="D7" s="219"/>
      <c r="E7" s="219"/>
      <c r="F7" s="219"/>
      <c r="U7" s="1"/>
    </row>
    <row r="8" spans="1:21" x14ac:dyDescent="0.2">
      <c r="B8" s="123"/>
    </row>
    <row r="10" spans="1:21" ht="18" customHeight="1" x14ac:dyDescent="0.2">
      <c r="B10" s="122" t="s">
        <v>46</v>
      </c>
      <c r="C10" s="73" t="s">
        <v>47</v>
      </c>
    </row>
    <row r="11" spans="1:21" ht="6" customHeight="1" x14ac:dyDescent="0.2"/>
    <row r="12" spans="1:21" ht="18" customHeight="1" x14ac:dyDescent="0.2">
      <c r="B12" s="122" t="s">
        <v>48</v>
      </c>
      <c r="C12" s="73">
        <v>31521</v>
      </c>
    </row>
    <row r="13" spans="1:21" ht="6" customHeight="1" x14ac:dyDescent="0.2"/>
    <row r="14" spans="1:21" ht="18" customHeight="1" x14ac:dyDescent="0.2">
      <c r="B14" s="122" t="s">
        <v>49</v>
      </c>
      <c r="C14" s="19" t="s">
        <v>172</v>
      </c>
    </row>
    <row r="15" spans="1:21" ht="6" customHeight="1" x14ac:dyDescent="0.2"/>
    <row r="16" spans="1:21" ht="18" customHeight="1" x14ac:dyDescent="0.2">
      <c r="B16" s="122" t="s">
        <v>50</v>
      </c>
      <c r="C16" s="105">
        <v>0</v>
      </c>
    </row>
    <row r="17" spans="2:3" ht="6" customHeight="1" x14ac:dyDescent="0.2"/>
    <row r="18" spans="2:3" ht="18" customHeight="1" x14ac:dyDescent="0.2">
      <c r="B18" s="122" t="s">
        <v>51</v>
      </c>
      <c r="C18" s="18">
        <v>0</v>
      </c>
    </row>
    <row r="19" spans="2:3" ht="6" customHeight="1" x14ac:dyDescent="0.2"/>
    <row r="20" spans="2:3" ht="18" customHeight="1" x14ac:dyDescent="0.2">
      <c r="B20" s="122" t="s">
        <v>52</v>
      </c>
      <c r="C20" s="18">
        <v>0</v>
      </c>
    </row>
    <row r="24" spans="2:3" x14ac:dyDescent="0.2">
      <c r="B24" s="1" t="s">
        <v>248</v>
      </c>
      <c r="C24" s="146">
        <v>894614227</v>
      </c>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5"/>
  <sheetViews>
    <sheetView showGridLines="0" topLeftCell="B1" zoomScale="124" zoomScaleNormal="75" workbookViewId="0">
      <selection activeCell="C15" sqref="C15"/>
    </sheetView>
  </sheetViews>
  <sheetFormatPr baseColWidth="10" defaultColWidth="11.42578125" defaultRowHeight="12" x14ac:dyDescent="0.2"/>
  <cols>
    <col min="1" max="1" width="2.42578125" style="1" customWidth="1"/>
    <col min="2" max="2" width="34.28515625" style="1" customWidth="1"/>
    <col min="3" max="3" width="31.7109375" style="1" customWidth="1"/>
    <col min="4" max="4" width="83.140625" style="1" customWidth="1"/>
    <col min="5" max="5" width="16.85546875" style="1" customWidth="1"/>
    <col min="6" max="6" width="5.7109375" style="1" customWidth="1"/>
    <col min="7" max="7" width="49.85546875" style="1" customWidth="1"/>
    <col min="8" max="8" width="7.7109375" style="1" customWidth="1"/>
    <col min="9" max="9" width="0.7109375" style="5" customWidth="1"/>
    <col min="10" max="10" width="1" style="1" customWidth="1"/>
    <col min="11" max="11" width="1.42578125" style="1" customWidth="1"/>
    <col min="12" max="12" width="1.140625" style="5"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10" customFormat="1" ht="26.25" customHeight="1" thickBot="1" x14ac:dyDescent="0.25">
      <c r="B2" s="42"/>
      <c r="C2" s="216" t="s">
        <v>0</v>
      </c>
      <c r="D2" s="217"/>
      <c r="E2" s="217"/>
      <c r="F2" s="218"/>
      <c r="G2" s="39" t="str">
        <f>Proyecto!K2</f>
        <v>Código: GC-F-015</v>
      </c>
      <c r="H2" s="9"/>
      <c r="I2" s="9"/>
      <c r="J2" s="12"/>
      <c r="K2" s="123"/>
      <c r="L2" s="123"/>
      <c r="M2" s="123"/>
      <c r="N2" s="123"/>
      <c r="O2" s="123"/>
      <c r="P2" s="123"/>
      <c r="Q2" s="123"/>
      <c r="R2" s="123"/>
      <c r="S2" s="123"/>
      <c r="T2" s="13"/>
      <c r="U2" s="123"/>
      <c r="V2" s="123"/>
    </row>
    <row r="3" spans="2:22" s="10" customFormat="1" ht="23.25" customHeight="1" thickBot="1" x14ac:dyDescent="0.25">
      <c r="B3" s="43"/>
      <c r="C3" s="216" t="s">
        <v>2</v>
      </c>
      <c r="D3" s="217"/>
      <c r="E3" s="217"/>
      <c r="F3" s="218"/>
      <c r="G3" s="40" t="str">
        <f>Proyecto!K3</f>
        <v>Fecha: 17 de septiembre de 2014</v>
      </c>
      <c r="H3" s="9"/>
      <c r="I3" s="9"/>
      <c r="J3" s="12"/>
      <c r="K3" s="123"/>
      <c r="L3" s="123"/>
      <c r="M3" s="123"/>
      <c r="N3" s="123"/>
      <c r="O3" s="123"/>
      <c r="P3" s="123"/>
      <c r="Q3" s="123"/>
      <c r="R3" s="123"/>
      <c r="S3" s="123"/>
      <c r="T3" s="13"/>
      <c r="U3" s="123"/>
      <c r="V3" s="123"/>
    </row>
    <row r="4" spans="2:22" s="10" customFormat="1" ht="24" customHeight="1" thickBot="1" x14ac:dyDescent="0.25">
      <c r="B4" s="43"/>
      <c r="C4" s="216" t="s">
        <v>4</v>
      </c>
      <c r="D4" s="217"/>
      <c r="E4" s="217"/>
      <c r="F4" s="218"/>
      <c r="G4" s="40" t="str">
        <f>Proyecto!K4</f>
        <v>Versión 001</v>
      </c>
      <c r="H4" s="123"/>
      <c r="I4" s="123"/>
      <c r="J4" s="12"/>
      <c r="K4" s="123"/>
      <c r="L4" s="123"/>
      <c r="M4" s="123"/>
      <c r="N4" s="123"/>
      <c r="O4" s="123"/>
      <c r="P4" s="123"/>
      <c r="Q4" s="123"/>
      <c r="R4" s="123"/>
      <c r="S4" s="123"/>
      <c r="T4" s="13"/>
      <c r="U4" s="123"/>
      <c r="V4" s="123"/>
    </row>
    <row r="5" spans="2:22" s="10" customFormat="1" ht="22.5" customHeight="1" thickBot="1" x14ac:dyDescent="0.25">
      <c r="B5" s="44"/>
      <c r="C5" s="216" t="s">
        <v>6</v>
      </c>
      <c r="D5" s="217"/>
      <c r="E5" s="217"/>
      <c r="F5" s="218"/>
      <c r="G5" s="41" t="s">
        <v>53</v>
      </c>
      <c r="H5" s="123"/>
      <c r="I5" s="123"/>
      <c r="J5" s="9"/>
      <c r="K5" s="123"/>
      <c r="L5" s="123"/>
      <c r="M5" s="123"/>
      <c r="N5" s="123"/>
      <c r="O5" s="123"/>
      <c r="P5" s="123"/>
      <c r="Q5" s="123"/>
      <c r="R5" s="123"/>
      <c r="S5" s="123"/>
      <c r="T5" s="13"/>
      <c r="U5" s="123"/>
      <c r="V5" s="123"/>
    </row>
    <row r="6" spans="2:22" ht="5.25" customHeight="1" x14ac:dyDescent="0.2">
      <c r="B6" s="28"/>
      <c r="C6" s="28"/>
      <c r="D6" s="28"/>
      <c r="E6" s="28"/>
      <c r="F6" s="28"/>
      <c r="G6" s="28"/>
    </row>
    <row r="7" spans="2:22" ht="29.25" customHeight="1" x14ac:dyDescent="0.2">
      <c r="B7" s="122" t="s">
        <v>8</v>
      </c>
      <c r="C7" s="237" t="str">
        <f>Proyecto!$E$7</f>
        <v>Nuevo Portal Web de la Superintendencia de Sociedades - Fase II</v>
      </c>
      <c r="D7" s="237"/>
      <c r="E7" s="237"/>
      <c r="F7" s="237"/>
      <c r="G7" s="237"/>
      <c r="V7" s="1"/>
    </row>
    <row r="9" spans="2:22" ht="18" customHeight="1" x14ac:dyDescent="0.2">
      <c r="B9" s="223" t="s">
        <v>54</v>
      </c>
      <c r="C9" s="223"/>
      <c r="D9" s="223"/>
      <c r="E9" s="223"/>
      <c r="F9" s="223"/>
      <c r="G9" s="223"/>
    </row>
    <row r="10" spans="2:22" customFormat="1" ht="15" customHeight="1" x14ac:dyDescent="0.2"/>
    <row r="11" spans="2:22" ht="27.75" customHeight="1" x14ac:dyDescent="0.2">
      <c r="B11" s="125" t="s">
        <v>55</v>
      </c>
      <c r="C11" s="125" t="s">
        <v>56</v>
      </c>
      <c r="D11" s="125" t="s">
        <v>57</v>
      </c>
      <c r="E11" s="125" t="s">
        <v>58</v>
      </c>
      <c r="F11" s="223" t="s">
        <v>59</v>
      </c>
      <c r="G11" s="223"/>
    </row>
    <row r="12" spans="2:22" ht="77.25" customHeight="1" x14ac:dyDescent="0.2">
      <c r="B12" s="84" t="s">
        <v>60</v>
      </c>
      <c r="C12" s="84" t="s">
        <v>165</v>
      </c>
      <c r="D12" s="129" t="s">
        <v>173</v>
      </c>
      <c r="E12" s="84" t="s">
        <v>61</v>
      </c>
      <c r="F12" s="205"/>
      <c r="G12" s="205"/>
    </row>
    <row r="13" spans="2:22" ht="129" customHeight="1" x14ac:dyDescent="0.2">
      <c r="B13" s="84" t="s">
        <v>62</v>
      </c>
      <c r="C13" s="111" t="s">
        <v>226</v>
      </c>
      <c r="D13" s="129" t="s">
        <v>174</v>
      </c>
      <c r="E13" s="84" t="s">
        <v>61</v>
      </c>
      <c r="F13" s="205"/>
      <c r="G13" s="205"/>
    </row>
    <row r="14" spans="2:22" ht="61.5" customHeight="1" x14ac:dyDescent="0.2">
      <c r="B14" s="84" t="s">
        <v>63</v>
      </c>
      <c r="C14" s="84" t="s">
        <v>249</v>
      </c>
      <c r="D14" s="129" t="s">
        <v>217</v>
      </c>
      <c r="E14" s="84" t="s">
        <v>61</v>
      </c>
      <c r="F14" s="205"/>
      <c r="G14" s="205"/>
    </row>
    <row r="15" spans="2:22" ht="48" x14ac:dyDescent="0.2">
      <c r="B15" s="144" t="s">
        <v>167</v>
      </c>
      <c r="C15" s="144" t="s">
        <v>216</v>
      </c>
      <c r="D15" s="143" t="s">
        <v>175</v>
      </c>
      <c r="E15" s="84" t="s">
        <v>61</v>
      </c>
      <c r="F15" s="235"/>
      <c r="G15" s="236"/>
    </row>
  </sheetData>
  <mergeCells count="11">
    <mergeCell ref="F15:G15"/>
    <mergeCell ref="F12:G12"/>
    <mergeCell ref="F13:G13"/>
    <mergeCell ref="F14:G14"/>
    <mergeCell ref="C2:F2"/>
    <mergeCell ref="C3:F3"/>
    <mergeCell ref="C4:F4"/>
    <mergeCell ref="C5:F5"/>
    <mergeCell ref="F11:G11"/>
    <mergeCell ref="C7:G7"/>
    <mergeCell ref="B9:G9"/>
  </mergeCells>
  <dataValidations count="1">
    <dataValidation type="whole" allowBlank="1" showInputMessage="1" showErrorMessage="1" sqref="E8:G8 N8:T65484 H8:L14 E16:E65484 F15:F65484 H15:L65484 G16:G65484">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77"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tocar'!$G$5:$G$7</xm:f>
          </x14:formula1>
          <xm:sqref>B12:B14</xm:sqref>
        </x14:dataValidation>
        <x14:dataValidation type="list" allowBlank="1" showInputMessage="1" showErrorMessage="1">
          <x14:formula1>
            <xm:f>'No tocar'!$I$5:$I$6</xm:f>
          </x14:formula1>
          <xm:sqref>E12:E15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H24"/>
  <sheetViews>
    <sheetView zoomScale="130" zoomScaleNormal="130" workbookViewId="0">
      <selection activeCell="B19" sqref="B19"/>
    </sheetView>
  </sheetViews>
  <sheetFormatPr baseColWidth="10" defaultColWidth="11.42578125" defaultRowHeight="12.75" x14ac:dyDescent="0.2"/>
  <cols>
    <col min="1" max="1" width="5" style="45" customWidth="1"/>
    <col min="2" max="2" width="32.42578125" style="45" customWidth="1"/>
    <col min="3" max="3" width="25" style="45" customWidth="1"/>
    <col min="4" max="4" width="11.42578125" style="45"/>
    <col min="5" max="5" width="40.42578125" style="45" customWidth="1"/>
    <col min="6" max="6" width="20.7109375" style="45" customWidth="1"/>
    <col min="7" max="7" width="25.42578125" style="45" customWidth="1"/>
    <col min="8" max="8" width="15" style="45" customWidth="1"/>
    <col min="9" max="16384" width="11.42578125" style="45"/>
  </cols>
  <sheetData>
    <row r="1" spans="2:8" ht="13.5" thickBot="1" x14ac:dyDescent="0.25"/>
    <row r="2" spans="2:8" ht="18" customHeight="1" thickBot="1" x14ac:dyDescent="0.25">
      <c r="B2" s="48"/>
      <c r="C2" s="233" t="s">
        <v>0</v>
      </c>
      <c r="D2" s="234"/>
      <c r="E2" s="234"/>
      <c r="F2" s="234"/>
      <c r="G2" s="224" t="str">
        <f>Proyecto!K2</f>
        <v>Código: GC-F-015</v>
      </c>
      <c r="H2" s="226"/>
    </row>
    <row r="3" spans="2:8" ht="19.5" customHeight="1" thickBot="1" x14ac:dyDescent="0.25">
      <c r="B3" s="50"/>
      <c r="C3" s="233" t="s">
        <v>2</v>
      </c>
      <c r="D3" s="234"/>
      <c r="E3" s="234"/>
      <c r="F3" s="234"/>
      <c r="G3" s="227" t="str">
        <f>Proyecto!K3</f>
        <v>Fecha: 17 de septiembre de 2014</v>
      </c>
      <c r="H3" s="229"/>
    </row>
    <row r="4" spans="2:8" ht="19.5" customHeight="1" thickBot="1" x14ac:dyDescent="0.25">
      <c r="B4" s="50"/>
      <c r="C4" s="233" t="s">
        <v>4</v>
      </c>
      <c r="D4" s="234"/>
      <c r="E4" s="234"/>
      <c r="F4" s="234"/>
      <c r="G4" s="230" t="str">
        <f>Proyecto!K4</f>
        <v>Versión 001</v>
      </c>
      <c r="H4" s="232"/>
    </row>
    <row r="5" spans="2:8" ht="21.75" customHeight="1" thickBot="1" x14ac:dyDescent="0.25">
      <c r="B5" s="52"/>
      <c r="C5" s="233" t="s">
        <v>6</v>
      </c>
      <c r="D5" s="234"/>
      <c r="E5" s="234"/>
      <c r="F5" s="234"/>
      <c r="G5" s="227" t="s">
        <v>64</v>
      </c>
      <c r="H5" s="229"/>
    </row>
    <row r="6" spans="2:8" ht="21" customHeight="1" x14ac:dyDescent="0.2"/>
    <row r="7" spans="2:8" ht="22.5" customHeight="1" x14ac:dyDescent="0.2">
      <c r="B7" s="238" t="s">
        <v>65</v>
      </c>
      <c r="C7" s="239"/>
      <c r="D7" s="239"/>
      <c r="E7" s="239"/>
      <c r="F7" s="239"/>
      <c r="G7" s="239"/>
      <c r="H7" s="239"/>
    </row>
    <row r="8" spans="2:8" ht="84" customHeight="1" x14ac:dyDescent="0.2">
      <c r="B8" s="201" t="s">
        <v>66</v>
      </c>
      <c r="C8" s="240"/>
      <c r="D8" s="240"/>
      <c r="E8" s="240"/>
      <c r="F8" s="240"/>
      <c r="G8" s="240"/>
      <c r="H8" s="240"/>
    </row>
    <row r="9" spans="2:8" x14ac:dyDescent="0.2">
      <c r="B9" s="46"/>
    </row>
    <row r="11" spans="2:8" ht="22.5" customHeight="1" x14ac:dyDescent="0.2">
      <c r="B11" s="241" t="s">
        <v>67</v>
      </c>
      <c r="C11" s="242"/>
      <c r="E11" s="238" t="s">
        <v>68</v>
      </c>
      <c r="F11" s="239"/>
      <c r="G11" s="239"/>
      <c r="H11" s="239"/>
    </row>
    <row r="13" spans="2:8" ht="20.25" customHeight="1" x14ac:dyDescent="0.2">
      <c r="B13" s="25" t="s">
        <v>56</v>
      </c>
      <c r="C13" s="25" t="s">
        <v>55</v>
      </c>
      <c r="D13" s="47"/>
      <c r="E13" s="25" t="s">
        <v>56</v>
      </c>
      <c r="F13" s="25" t="s">
        <v>55</v>
      </c>
      <c r="G13" s="25" t="s">
        <v>69</v>
      </c>
      <c r="H13" s="25" t="s">
        <v>70</v>
      </c>
    </row>
    <row r="14" spans="2:8" s="65" customFormat="1" ht="23.1" customHeight="1" x14ac:dyDescent="0.2">
      <c r="B14" s="66" t="s">
        <v>250</v>
      </c>
      <c r="C14" s="164" t="s">
        <v>60</v>
      </c>
      <c r="E14" s="66" t="s">
        <v>164</v>
      </c>
      <c r="F14" s="127" t="s">
        <v>71</v>
      </c>
      <c r="G14" s="67"/>
      <c r="H14" s="68"/>
    </row>
    <row r="15" spans="2:8" s="65" customFormat="1" ht="23.1" customHeight="1" x14ac:dyDescent="0.2">
      <c r="B15" s="162" t="s">
        <v>165</v>
      </c>
      <c r="C15" s="164" t="s">
        <v>60</v>
      </c>
      <c r="E15" s="69"/>
      <c r="F15" s="70"/>
      <c r="G15" s="70"/>
      <c r="H15" s="70"/>
    </row>
    <row r="16" spans="2:8" s="65" customFormat="1" ht="23.1" customHeight="1" x14ac:dyDescent="0.2">
      <c r="B16" s="135" t="s">
        <v>80</v>
      </c>
      <c r="C16" s="136" t="s">
        <v>60</v>
      </c>
      <c r="E16" s="71"/>
      <c r="F16" s="72"/>
      <c r="G16" s="72"/>
      <c r="H16" s="72"/>
    </row>
    <row r="17" spans="2:8" s="65" customFormat="1" ht="23.1" customHeight="1" x14ac:dyDescent="0.2">
      <c r="B17" s="156" t="s">
        <v>227</v>
      </c>
      <c r="C17" s="157" t="s">
        <v>62</v>
      </c>
      <c r="E17" s="71"/>
      <c r="F17" s="72"/>
      <c r="G17" s="72"/>
      <c r="H17" s="72"/>
    </row>
    <row r="18" spans="2:8" s="65" customFormat="1" ht="23.1" customHeight="1" x14ac:dyDescent="0.2">
      <c r="B18" s="140" t="s">
        <v>249</v>
      </c>
      <c r="C18" s="133" t="s">
        <v>63</v>
      </c>
      <c r="E18" s="71"/>
      <c r="F18" s="72"/>
      <c r="G18" s="72"/>
      <c r="H18" s="72"/>
    </row>
    <row r="19" spans="2:8" ht="23.1" customHeight="1" x14ac:dyDescent="0.2">
      <c r="B19" s="155" t="s">
        <v>228</v>
      </c>
      <c r="C19" s="154" t="s">
        <v>152</v>
      </c>
    </row>
    <row r="20" spans="2:8" ht="23.1" customHeight="1" x14ac:dyDescent="0.2">
      <c r="B20" s="163" t="s">
        <v>239</v>
      </c>
      <c r="C20" s="162" t="s">
        <v>152</v>
      </c>
    </row>
    <row r="21" spans="2:8" ht="23.1" customHeight="1" x14ac:dyDescent="0.2">
      <c r="B21" s="145" t="s">
        <v>166</v>
      </c>
      <c r="C21" s="145" t="s">
        <v>167</v>
      </c>
    </row>
    <row r="22" spans="2:8" ht="23.1" customHeight="1" x14ac:dyDescent="0.2">
      <c r="B22" s="147" t="s">
        <v>177</v>
      </c>
      <c r="C22" s="147" t="s">
        <v>167</v>
      </c>
    </row>
    <row r="23" spans="2:8" ht="23.1" customHeight="1" x14ac:dyDescent="0.2">
      <c r="B23" s="147" t="s">
        <v>178</v>
      </c>
      <c r="C23" s="147" t="s">
        <v>167</v>
      </c>
    </row>
    <row r="24" spans="2:8" ht="23.1" customHeight="1" x14ac:dyDescent="0.2">
      <c r="B24" s="147" t="s">
        <v>179</v>
      </c>
      <c r="C24" s="147" t="s">
        <v>167</v>
      </c>
    </row>
  </sheetData>
  <mergeCells count="12">
    <mergeCell ref="E11:H11"/>
    <mergeCell ref="B7:H7"/>
    <mergeCell ref="B8:H8"/>
    <mergeCell ref="B11:C11"/>
    <mergeCell ref="G2:H2"/>
    <mergeCell ref="G3:H3"/>
    <mergeCell ref="G4:H4"/>
    <mergeCell ref="G5:H5"/>
    <mergeCell ref="C2:F2"/>
    <mergeCell ref="C3:F3"/>
    <mergeCell ref="C4:F4"/>
    <mergeCell ref="C5:F5"/>
  </mergeCells>
  <printOptions horizontalCentered="1"/>
  <pageMargins left="0.70866141732283472" right="0.70866141732283472" top="0.74803149606299213" bottom="0.74803149606299213" header="0.31496062992125984" footer="0.31496062992125984"/>
  <pageSetup paperSize="5" scale="82"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tocar'!$G$5:$G$7</xm:f>
          </x14:formula1>
          <xm:sqref>C14:C20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8"/>
  <sheetViews>
    <sheetView showGridLines="0" topLeftCell="A20" zoomScale="114" zoomScaleNormal="90" workbookViewId="0">
      <selection activeCell="A23" sqref="A23:XFD23"/>
    </sheetView>
  </sheetViews>
  <sheetFormatPr baseColWidth="10" defaultColWidth="11.42578125" defaultRowHeight="12" x14ac:dyDescent="0.2"/>
  <cols>
    <col min="1" max="1" width="2.42578125" style="1" customWidth="1"/>
    <col min="2" max="2" width="14.42578125" style="1" customWidth="1"/>
    <col min="3" max="3" width="30.7109375" style="1" customWidth="1"/>
    <col min="4" max="4" width="33" style="1" customWidth="1"/>
    <col min="5" max="5" width="23.140625" style="1" customWidth="1"/>
    <col min="6" max="6" width="41.4257812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0" customFormat="1" ht="26.25" customHeight="1" thickBot="1" x14ac:dyDescent="0.25">
      <c r="B2" s="257"/>
      <c r="C2" s="258"/>
      <c r="D2" s="248" t="s">
        <v>0</v>
      </c>
      <c r="E2" s="249"/>
      <c r="F2" s="249"/>
      <c r="G2" s="250"/>
      <c r="H2" s="49" t="str">
        <f>Proyecto!K2</f>
        <v>Código: GC-F-015</v>
      </c>
      <c r="I2" s="123"/>
      <c r="J2" s="123"/>
      <c r="K2" s="123"/>
      <c r="L2" s="123"/>
      <c r="M2" s="123"/>
      <c r="N2" s="123"/>
      <c r="O2" s="123"/>
      <c r="P2" s="13"/>
    </row>
    <row r="3" spans="2:16" s="10" customFormat="1" ht="23.25" customHeight="1" thickBot="1" x14ac:dyDescent="0.25">
      <c r="B3" s="259"/>
      <c r="C3" s="247"/>
      <c r="D3" s="251" t="s">
        <v>2</v>
      </c>
      <c r="E3" s="252"/>
      <c r="F3" s="252"/>
      <c r="G3" s="253"/>
      <c r="H3" s="53" t="str">
        <f>Proyecto!K3</f>
        <v>Fecha: 17 de septiembre de 2014</v>
      </c>
      <c r="I3" s="123"/>
      <c r="J3" s="123"/>
      <c r="K3" s="123"/>
      <c r="L3" s="123"/>
      <c r="M3" s="123"/>
      <c r="N3" s="123"/>
      <c r="O3" s="123"/>
      <c r="P3" s="13"/>
    </row>
    <row r="4" spans="2:16" s="10" customFormat="1" ht="24" customHeight="1" thickBot="1" x14ac:dyDescent="0.25">
      <c r="B4" s="259"/>
      <c r="C4" s="247"/>
      <c r="D4" s="254" t="s">
        <v>4</v>
      </c>
      <c r="E4" s="255"/>
      <c r="F4" s="255"/>
      <c r="G4" s="256"/>
      <c r="H4" s="51" t="str">
        <f>Proyecto!K4</f>
        <v>Versión 001</v>
      </c>
      <c r="I4" s="123"/>
      <c r="J4" s="123"/>
      <c r="K4" s="123"/>
      <c r="L4" s="123"/>
      <c r="M4" s="123"/>
      <c r="N4" s="123"/>
      <c r="O4" s="123"/>
      <c r="P4" s="13"/>
    </row>
    <row r="5" spans="2:16" s="10" customFormat="1" ht="22.5" customHeight="1" thickBot="1" x14ac:dyDescent="0.25">
      <c r="B5" s="260"/>
      <c r="C5" s="261"/>
      <c r="D5" s="251" t="s">
        <v>6</v>
      </c>
      <c r="E5" s="252"/>
      <c r="F5" s="252"/>
      <c r="G5" s="253"/>
      <c r="H5" s="53" t="s">
        <v>72</v>
      </c>
      <c r="I5" s="123"/>
      <c r="J5" s="123"/>
      <c r="K5" s="123"/>
      <c r="L5" s="123"/>
      <c r="M5" s="123"/>
      <c r="N5" s="123"/>
      <c r="O5" s="123"/>
      <c r="P5" s="13"/>
    </row>
    <row r="6" spans="2:16" ht="5.25" customHeight="1" x14ac:dyDescent="0.2">
      <c r="B6" s="28"/>
      <c r="C6" s="28"/>
      <c r="D6" s="28"/>
      <c r="E6" s="28"/>
      <c r="F6" s="28"/>
      <c r="G6" s="28"/>
      <c r="H6" s="28"/>
    </row>
    <row r="7" spans="2:16" ht="29.25" customHeight="1" x14ac:dyDescent="0.2">
      <c r="B7" s="166" t="s">
        <v>8</v>
      </c>
      <c r="C7" s="166"/>
      <c r="D7" s="219" t="str">
        <f>Proyecto!$E$7</f>
        <v>Nuevo Portal Web de la Superintendencia de Sociedades - Fase II</v>
      </c>
      <c r="E7" s="219"/>
      <c r="F7" s="219"/>
      <c r="G7" s="219"/>
      <c r="H7" s="219"/>
      <c r="P7" s="1"/>
    </row>
    <row r="8" spans="2:16" customFormat="1" ht="19.5" customHeight="1" x14ac:dyDescent="0.2"/>
    <row r="9" spans="2:16" ht="30" customHeight="1" x14ac:dyDescent="0.2">
      <c r="B9" s="243" t="s">
        <v>14</v>
      </c>
      <c r="C9" s="244"/>
      <c r="D9" s="244"/>
      <c r="E9" s="244"/>
      <c r="F9" s="244"/>
      <c r="G9" s="244"/>
      <c r="H9" s="244"/>
    </row>
    <row r="10" spans="2:16" ht="9.75" customHeight="1" x14ac:dyDescent="0.2">
      <c r="B10" s="247"/>
      <c r="C10" s="247"/>
      <c r="D10" s="247"/>
      <c r="E10" s="247"/>
      <c r="F10" s="247"/>
      <c r="G10" s="247"/>
      <c r="H10" s="247"/>
      <c r="P10" s="1"/>
    </row>
    <row r="11" spans="2:16" ht="25.5" customHeight="1" x14ac:dyDescent="0.2">
      <c r="B11" s="220" t="s">
        <v>56</v>
      </c>
      <c r="C11" s="220"/>
      <c r="D11" s="125" t="s">
        <v>73</v>
      </c>
      <c r="E11" s="128" t="s">
        <v>74</v>
      </c>
      <c r="F11" s="125" t="s">
        <v>75</v>
      </c>
      <c r="G11" s="125" t="s">
        <v>76</v>
      </c>
      <c r="H11" s="125" t="s">
        <v>77</v>
      </c>
      <c r="P11" s="1"/>
    </row>
    <row r="12" spans="2:16" ht="38.1" customHeight="1" x14ac:dyDescent="0.2">
      <c r="B12" s="235" t="s">
        <v>165</v>
      </c>
      <c r="C12" s="236"/>
      <c r="D12" s="148" t="s">
        <v>180</v>
      </c>
      <c r="E12" s="67">
        <v>3178940141</v>
      </c>
      <c r="F12" s="67" t="s">
        <v>195</v>
      </c>
      <c r="G12" s="138" t="s">
        <v>61</v>
      </c>
      <c r="H12" s="127" t="s">
        <v>78</v>
      </c>
      <c r="O12" s="2"/>
      <c r="P12" s="1"/>
    </row>
    <row r="13" spans="2:16" ht="38.1" customHeight="1" x14ac:dyDescent="0.2">
      <c r="B13" s="245" t="s">
        <v>176</v>
      </c>
      <c r="C13" s="246"/>
      <c r="D13" s="142" t="s">
        <v>181</v>
      </c>
      <c r="E13" s="142">
        <v>3002039360</v>
      </c>
      <c r="F13" s="151" t="s">
        <v>196</v>
      </c>
      <c r="G13" s="138" t="s">
        <v>61</v>
      </c>
      <c r="H13" s="127" t="s">
        <v>78</v>
      </c>
      <c r="O13" s="2"/>
      <c r="P13" s="1"/>
    </row>
    <row r="14" spans="2:16" ht="38.1" customHeight="1" x14ac:dyDescent="0.2">
      <c r="B14" s="245" t="s">
        <v>227</v>
      </c>
      <c r="C14" s="246"/>
      <c r="D14" s="161" t="s">
        <v>229</v>
      </c>
      <c r="E14" s="161">
        <v>3103872305</v>
      </c>
      <c r="F14" s="151" t="s">
        <v>230</v>
      </c>
      <c r="G14" s="158" t="s">
        <v>61</v>
      </c>
      <c r="H14" s="159" t="s">
        <v>78</v>
      </c>
      <c r="O14" s="2"/>
      <c r="P14" s="1"/>
    </row>
    <row r="15" spans="2:16" ht="38.1" customHeight="1" x14ac:dyDescent="0.2">
      <c r="B15" s="245" t="s">
        <v>249</v>
      </c>
      <c r="C15" s="246"/>
      <c r="D15" s="161" t="s">
        <v>231</v>
      </c>
      <c r="E15" s="161"/>
      <c r="F15" s="151" t="s">
        <v>233</v>
      </c>
      <c r="G15" s="158" t="s">
        <v>61</v>
      </c>
      <c r="H15" s="159" t="s">
        <v>78</v>
      </c>
      <c r="O15" s="2"/>
      <c r="P15" s="1"/>
    </row>
    <row r="16" spans="2:16" ht="38.1" customHeight="1" x14ac:dyDescent="0.2">
      <c r="B16" s="245" t="s">
        <v>228</v>
      </c>
      <c r="C16" s="246"/>
      <c r="D16" s="161" t="s">
        <v>232</v>
      </c>
      <c r="E16" s="161"/>
      <c r="F16" s="151" t="s">
        <v>234</v>
      </c>
      <c r="G16" s="158" t="s">
        <v>61</v>
      </c>
      <c r="H16" s="159" t="s">
        <v>78</v>
      </c>
      <c r="O16" s="2"/>
      <c r="P16" s="1"/>
    </row>
    <row r="17" spans="2:16" ht="38.1" customHeight="1" x14ac:dyDescent="0.2">
      <c r="B17" s="245" t="s">
        <v>239</v>
      </c>
      <c r="C17" s="246"/>
      <c r="D17" s="161" t="s">
        <v>237</v>
      </c>
      <c r="E17" s="161"/>
      <c r="F17" s="151" t="s">
        <v>240</v>
      </c>
      <c r="G17" s="158" t="s">
        <v>61</v>
      </c>
      <c r="H17" s="159" t="s">
        <v>78</v>
      </c>
      <c r="O17" s="2"/>
      <c r="P17" s="1"/>
    </row>
    <row r="18" spans="2:16" ht="38.1" customHeight="1" x14ac:dyDescent="0.2">
      <c r="B18" s="245" t="s">
        <v>166</v>
      </c>
      <c r="C18" s="246"/>
      <c r="D18" s="138" t="s">
        <v>187</v>
      </c>
      <c r="E18" s="138">
        <v>3007849244</v>
      </c>
      <c r="F18" s="67" t="s">
        <v>197</v>
      </c>
      <c r="G18" s="138" t="s">
        <v>61</v>
      </c>
      <c r="H18" s="139" t="s">
        <v>78</v>
      </c>
      <c r="O18" s="2"/>
      <c r="P18" s="1"/>
    </row>
    <row r="19" spans="2:16" ht="38.1" customHeight="1" x14ac:dyDescent="0.2">
      <c r="B19" s="245" t="s">
        <v>188</v>
      </c>
      <c r="C19" s="246"/>
      <c r="D19" s="138" t="s">
        <v>187</v>
      </c>
      <c r="E19" s="138">
        <v>3105523480</v>
      </c>
      <c r="F19" s="67" t="s">
        <v>198</v>
      </c>
      <c r="G19" s="158" t="s">
        <v>61</v>
      </c>
      <c r="H19" s="139"/>
      <c r="O19" s="2"/>
      <c r="P19" s="1"/>
    </row>
    <row r="20" spans="2:16" ht="38.1" customHeight="1" x14ac:dyDescent="0.2">
      <c r="B20" s="245" t="s">
        <v>190</v>
      </c>
      <c r="C20" s="246"/>
      <c r="D20" s="138" t="s">
        <v>191</v>
      </c>
      <c r="E20" s="138">
        <v>3167482290</v>
      </c>
      <c r="F20" s="67" t="s">
        <v>199</v>
      </c>
      <c r="G20" s="138" t="s">
        <v>61</v>
      </c>
      <c r="H20" s="127" t="s">
        <v>78</v>
      </c>
      <c r="O20" s="2"/>
      <c r="P20" s="1"/>
    </row>
    <row r="21" spans="2:16" ht="38.1" customHeight="1" x14ac:dyDescent="0.2">
      <c r="B21" s="245" t="s">
        <v>179</v>
      </c>
      <c r="C21" s="246"/>
      <c r="D21" s="138" t="s">
        <v>182</v>
      </c>
      <c r="E21" s="138">
        <v>3003682303</v>
      </c>
      <c r="F21" s="67" t="s">
        <v>200</v>
      </c>
      <c r="G21" s="138" t="s">
        <v>61</v>
      </c>
      <c r="H21" s="127" t="s">
        <v>81</v>
      </c>
      <c r="O21" s="2"/>
      <c r="P21" s="1"/>
    </row>
    <row r="22" spans="2:16" ht="38.1" customHeight="1" x14ac:dyDescent="0.2">
      <c r="B22" s="245" t="s">
        <v>183</v>
      </c>
      <c r="C22" s="246"/>
      <c r="D22" s="142" t="s">
        <v>184</v>
      </c>
      <c r="E22" s="142">
        <v>3133231027</v>
      </c>
      <c r="F22" s="151" t="s">
        <v>201</v>
      </c>
      <c r="G22" s="138" t="s">
        <v>61</v>
      </c>
      <c r="H22" s="142"/>
    </row>
    <row r="23" spans="2:16" ht="38.1" customHeight="1" x14ac:dyDescent="0.2">
      <c r="B23" s="245" t="s">
        <v>250</v>
      </c>
      <c r="C23" s="246"/>
      <c r="D23" s="138" t="s">
        <v>251</v>
      </c>
      <c r="E23" s="138"/>
      <c r="F23" s="67"/>
      <c r="G23" s="138" t="s">
        <v>61</v>
      </c>
      <c r="H23" s="142"/>
    </row>
    <row r="24" spans="2:16" ht="38.1" customHeight="1" x14ac:dyDescent="0.2">
      <c r="B24" s="262" t="s">
        <v>254</v>
      </c>
      <c r="C24" s="263"/>
      <c r="D24" s="106" t="s">
        <v>252</v>
      </c>
      <c r="E24" s="106"/>
      <c r="F24" s="67"/>
      <c r="G24" s="138" t="s">
        <v>61</v>
      </c>
      <c r="H24" s="142"/>
    </row>
    <row r="25" spans="2:16" ht="38.1" customHeight="1" x14ac:dyDescent="0.2">
      <c r="B25" s="245" t="s">
        <v>253</v>
      </c>
      <c r="C25" s="246"/>
      <c r="D25" s="142" t="s">
        <v>189</v>
      </c>
      <c r="E25" s="142">
        <v>3213978966</v>
      </c>
      <c r="F25" s="151"/>
      <c r="G25" s="138" t="s">
        <v>61</v>
      </c>
      <c r="H25" s="142"/>
    </row>
    <row r="26" spans="2:16" ht="38.1" customHeight="1" x14ac:dyDescent="0.2">
      <c r="B26" s="245" t="s">
        <v>185</v>
      </c>
      <c r="C26" s="246"/>
      <c r="D26" s="142" t="s">
        <v>186</v>
      </c>
      <c r="E26" s="142">
        <v>3164353244</v>
      </c>
      <c r="F26" s="151" t="s">
        <v>202</v>
      </c>
      <c r="G26" s="138" t="s">
        <v>61</v>
      </c>
      <c r="H26" s="142"/>
    </row>
    <row r="27" spans="2:16" ht="38.1" customHeight="1" x14ac:dyDescent="0.2">
      <c r="B27" s="245" t="s">
        <v>238</v>
      </c>
      <c r="C27" s="246"/>
      <c r="D27" s="161" t="s">
        <v>241</v>
      </c>
      <c r="E27" s="161"/>
      <c r="F27" s="151" t="s">
        <v>242</v>
      </c>
      <c r="G27" s="158" t="s">
        <v>61</v>
      </c>
      <c r="H27" s="161"/>
    </row>
    <row r="28" spans="2:16" ht="38.1" customHeight="1" x14ac:dyDescent="0.2">
      <c r="B28" s="221" t="s">
        <v>236</v>
      </c>
      <c r="C28" s="221"/>
      <c r="D28" s="138" t="s">
        <v>235</v>
      </c>
      <c r="E28" s="138">
        <v>3172853029</v>
      </c>
      <c r="F28" s="67" t="s">
        <v>243</v>
      </c>
      <c r="G28" s="138" t="s">
        <v>79</v>
      </c>
      <c r="H28" s="142"/>
    </row>
  </sheetData>
  <mergeCells count="27">
    <mergeCell ref="B22:C22"/>
    <mergeCell ref="B24:C24"/>
    <mergeCell ref="B26:C26"/>
    <mergeCell ref="B28:C28"/>
    <mergeCell ref="B25:C25"/>
    <mergeCell ref="B23:C23"/>
    <mergeCell ref="B27:C27"/>
    <mergeCell ref="D2:G2"/>
    <mergeCell ref="D3:G3"/>
    <mergeCell ref="D4:G4"/>
    <mergeCell ref="D5:G5"/>
    <mergeCell ref="B2:C5"/>
    <mergeCell ref="B7:C7"/>
    <mergeCell ref="D7:H7"/>
    <mergeCell ref="B9:H9"/>
    <mergeCell ref="B21:C21"/>
    <mergeCell ref="B12:C12"/>
    <mergeCell ref="B11:C11"/>
    <mergeCell ref="B10:H10"/>
    <mergeCell ref="B18:C18"/>
    <mergeCell ref="B13:C13"/>
    <mergeCell ref="B20:C20"/>
    <mergeCell ref="B19:C19"/>
    <mergeCell ref="B14:C14"/>
    <mergeCell ref="B16:C16"/>
    <mergeCell ref="B15:C15"/>
    <mergeCell ref="B17:C17"/>
  </mergeCells>
  <conditionalFormatting sqref="D11">
    <cfRule type="cellIs" dxfId="27" priority="61" stopIfTrue="1" operator="equal">
      <formula>"Alto"</formula>
    </cfRule>
    <cfRule type="cellIs" dxfId="26" priority="62" stopIfTrue="1" operator="equal">
      <formula>"Medio"</formula>
    </cfRule>
    <cfRule type="cellIs" dxfId="25" priority="63" stopIfTrue="1" operator="equal">
      <formula>"Bajo"</formula>
    </cfRule>
  </conditionalFormatting>
  <conditionalFormatting sqref="D24">
    <cfRule type="cellIs" dxfId="24" priority="16" stopIfTrue="1" operator="equal">
      <formula>"Alto"</formula>
    </cfRule>
    <cfRule type="cellIs" dxfId="23" priority="17" stopIfTrue="1" operator="equal">
      <formula>"Medio"</formula>
    </cfRule>
    <cfRule type="cellIs" dxfId="22" priority="18" stopIfTrue="1" operator="equal">
      <formula>"Bajo"</formula>
    </cfRule>
  </conditionalFormatting>
  <conditionalFormatting sqref="D28">
    <cfRule type="cellIs" dxfId="21" priority="13" stopIfTrue="1" operator="equal">
      <formula>"Alto"</formula>
    </cfRule>
    <cfRule type="cellIs" dxfId="20" priority="14" stopIfTrue="1" operator="equal">
      <formula>"Medio"</formula>
    </cfRule>
    <cfRule type="cellIs" dxfId="19" priority="15" stopIfTrue="1" operator="equal">
      <formula>"Bajo"</formula>
    </cfRule>
  </conditionalFormatting>
  <conditionalFormatting sqref="D12">
    <cfRule type="cellIs" dxfId="18" priority="25" stopIfTrue="1" operator="equal">
      <formula>"Alto"</formula>
    </cfRule>
    <cfRule type="cellIs" dxfId="17" priority="26" stopIfTrue="1" operator="equal">
      <formula>"Medio"</formula>
    </cfRule>
    <cfRule type="cellIs" dxfId="16" priority="27" stopIfTrue="1" operator="equal">
      <formula>"Bajo"</formula>
    </cfRule>
  </conditionalFormatting>
  <conditionalFormatting sqref="D20:D21">
    <cfRule type="cellIs" dxfId="15" priority="22" stopIfTrue="1" operator="equal">
      <formula>"Alto"</formula>
    </cfRule>
    <cfRule type="cellIs" dxfId="14" priority="23" stopIfTrue="1" operator="equal">
      <formula>"Medio"</formula>
    </cfRule>
    <cfRule type="cellIs" dxfId="13" priority="24" stopIfTrue="1" operator="equal">
      <formula>"Bajo"</formula>
    </cfRule>
  </conditionalFormatting>
  <conditionalFormatting sqref="D18:D19">
    <cfRule type="cellIs" dxfId="12" priority="10" stopIfTrue="1" operator="equal">
      <formula>"Alto"</formula>
    </cfRule>
    <cfRule type="cellIs" dxfId="11" priority="11" stopIfTrue="1" operator="equal">
      <formula>"Medio"</formula>
    </cfRule>
    <cfRule type="cellIs" dxfId="10" priority="12" stopIfTrue="1" operator="equal">
      <formula>"Bajo"</formula>
    </cfRule>
  </conditionalFormatting>
  <conditionalFormatting sqref="D23">
    <cfRule type="cellIs" dxfId="9" priority="1" stopIfTrue="1" operator="equal">
      <formula>"Alto"</formula>
    </cfRule>
    <cfRule type="cellIs" dxfId="8" priority="2" stopIfTrue="1" operator="equal">
      <formula>"Medio"</formula>
    </cfRule>
    <cfRule type="cellIs" dxfId="7" priority="3" stopIfTrue="1" operator="equal">
      <formula>"Bajo"</formula>
    </cfRule>
  </conditionalFormatting>
  <dataValidations count="1">
    <dataValidation type="whole" allowBlank="1" showInputMessage="1" showErrorMessage="1" sqref="I9:N9 F29:G65501 H22:N65501">
      <formula1>1</formula1>
      <formula2>5</formula2>
    </dataValidation>
  </dataValidations>
  <hyperlinks>
    <hyperlink ref="F12" r:id="rId1"/>
    <hyperlink ref="F13" r:id="rId2"/>
    <hyperlink ref="F18" r:id="rId3"/>
    <hyperlink ref="F19" r:id="rId4"/>
    <hyperlink ref="F20" r:id="rId5"/>
    <hyperlink ref="F21" r:id="rId6"/>
    <hyperlink ref="F22" r:id="rId7"/>
    <hyperlink ref="F26" r:id="rId8"/>
    <hyperlink ref="F14" r:id="rId9"/>
    <hyperlink ref="F15" r:id="rId10"/>
    <hyperlink ref="F16" r:id="rId11"/>
    <hyperlink ref="F17" r:id="rId12"/>
    <hyperlink ref="F27" r:id="rId13"/>
    <hyperlink ref="F28" r:id="rId14"/>
  </hyperlinks>
  <printOptions horizontalCentered="1"/>
  <pageMargins left="0.39370078740157483" right="0.39370078740157483" top="0.74803149606299213" bottom="0.74803149606299213" header="0.31496062992125984" footer="0.31496062992125984"/>
  <pageSetup paperSize="5" scale="89" fitToHeight="0" orientation="landscape" r:id="rId15"/>
  <headerFooter>
    <oddHeader>&amp;A</oddHeader>
  </headerFooter>
  <drawing r:id="rId16"/>
  <legacyDrawing r:id="rId17"/>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tocar'!$K$5:$K$7</xm:f>
          </x14:formula1>
          <xm:sqref>H12:H21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9"/>
  <sheetViews>
    <sheetView showGridLines="0" topLeftCell="A25" zoomScale="80" zoomScaleNormal="80" workbookViewId="0">
      <selection activeCell="C29" sqref="C29"/>
    </sheetView>
  </sheetViews>
  <sheetFormatPr baseColWidth="10" defaultColWidth="11.42578125" defaultRowHeight="12" x14ac:dyDescent="0.2"/>
  <cols>
    <col min="1" max="1" width="2.42578125" style="1" customWidth="1"/>
    <col min="2" max="2" width="39.140625" style="1" customWidth="1"/>
    <col min="3" max="3" width="25.85546875" style="1" customWidth="1"/>
    <col min="4" max="4" width="50.28515625" style="1" customWidth="1"/>
    <col min="5" max="5" width="18" style="1" customWidth="1"/>
    <col min="6" max="6" width="28.85546875" style="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0" customFormat="1" ht="26.25" customHeight="1" thickBot="1" x14ac:dyDescent="0.25">
      <c r="B2" s="48"/>
      <c r="C2" s="233" t="s">
        <v>0</v>
      </c>
      <c r="D2" s="234"/>
      <c r="E2" s="234"/>
      <c r="F2" s="234"/>
      <c r="G2" s="55" t="str">
        <f>Proyecto!K2</f>
        <v>Código: GC-F-015</v>
      </c>
      <c r="H2" s="54"/>
      <c r="I2" s="123"/>
      <c r="J2" s="123"/>
      <c r="K2" s="123"/>
      <c r="L2" s="123"/>
      <c r="M2" s="123"/>
      <c r="N2" s="123"/>
      <c r="O2" s="123"/>
      <c r="P2" s="13"/>
    </row>
    <row r="3" spans="2:16" s="10" customFormat="1" ht="23.25" customHeight="1" thickBot="1" x14ac:dyDescent="0.25">
      <c r="B3" s="50"/>
      <c r="C3" s="233" t="s">
        <v>2</v>
      </c>
      <c r="D3" s="234"/>
      <c r="E3" s="234"/>
      <c r="F3" s="234"/>
      <c r="G3" s="53" t="str">
        <f>Proyecto!K3</f>
        <v>Fecha: 17 de septiembre de 2014</v>
      </c>
      <c r="H3" s="54"/>
      <c r="I3" s="123"/>
      <c r="J3" s="123"/>
      <c r="K3" s="123"/>
      <c r="L3" s="123"/>
      <c r="M3" s="123"/>
      <c r="N3" s="123"/>
      <c r="O3" s="123"/>
      <c r="P3" s="13"/>
    </row>
    <row r="4" spans="2:16" s="10" customFormat="1" ht="24" customHeight="1" thickBot="1" x14ac:dyDescent="0.25">
      <c r="B4" s="50"/>
      <c r="C4" s="233" t="s">
        <v>4</v>
      </c>
      <c r="D4" s="234"/>
      <c r="E4" s="234"/>
      <c r="F4" s="234"/>
      <c r="G4" s="53" t="str">
        <f>Proyecto!K4</f>
        <v>Versión 001</v>
      </c>
      <c r="H4" s="54"/>
      <c r="I4" s="123"/>
      <c r="J4" s="123"/>
      <c r="K4" s="123"/>
      <c r="L4" s="123"/>
      <c r="M4" s="123"/>
      <c r="N4" s="123"/>
      <c r="O4" s="123"/>
      <c r="P4" s="13"/>
    </row>
    <row r="5" spans="2:16" s="10" customFormat="1" ht="22.5" customHeight="1" thickBot="1" x14ac:dyDescent="0.25">
      <c r="B5" s="52"/>
      <c r="C5" s="233" t="s">
        <v>6</v>
      </c>
      <c r="D5" s="234"/>
      <c r="E5" s="234"/>
      <c r="F5" s="234"/>
      <c r="G5" s="56" t="s">
        <v>82</v>
      </c>
      <c r="H5" s="54"/>
      <c r="I5" s="123"/>
      <c r="J5" s="123"/>
      <c r="K5" s="123"/>
      <c r="L5" s="123"/>
      <c r="M5" s="123"/>
      <c r="N5" s="123"/>
      <c r="O5" s="123"/>
      <c r="P5" s="13"/>
    </row>
    <row r="6" spans="2:16" ht="5.25" customHeight="1" x14ac:dyDescent="0.2">
      <c r="B6" s="28"/>
      <c r="C6" s="28"/>
      <c r="D6" s="28"/>
      <c r="E6" s="28"/>
      <c r="F6" s="28"/>
    </row>
    <row r="7" spans="2:16" ht="29.25" customHeight="1" x14ac:dyDescent="0.2">
      <c r="B7" s="122" t="s">
        <v>8</v>
      </c>
      <c r="C7" s="267" t="str">
        <f>Proyecto!$E$7</f>
        <v>Nuevo Portal Web de la Superintendencia de Sociedades - Fase II</v>
      </c>
      <c r="D7" s="267"/>
      <c r="E7" s="267"/>
      <c r="F7" s="267"/>
      <c r="G7" s="131"/>
      <c r="P7" s="1"/>
    </row>
    <row r="8" spans="2:16" ht="6.75" customHeight="1" x14ac:dyDescent="0.2">
      <c r="B8" s="6"/>
      <c r="C8" s="7"/>
      <c r="D8" s="7"/>
      <c r="E8" s="7"/>
      <c r="F8" s="7"/>
      <c r="P8" s="1"/>
    </row>
    <row r="9" spans="2:16" x14ac:dyDescent="0.2">
      <c r="B9" s="175"/>
      <c r="C9" s="175"/>
    </row>
    <row r="10" spans="2:16" ht="20.25" customHeight="1" x14ac:dyDescent="0.2">
      <c r="B10" s="264" t="s">
        <v>83</v>
      </c>
      <c r="C10" s="265"/>
      <c r="D10" s="265"/>
      <c r="E10" s="265"/>
      <c r="F10" s="265"/>
      <c r="G10" s="266"/>
    </row>
    <row r="11" spans="2:16" customFormat="1" ht="15" customHeight="1" x14ac:dyDescent="0.2"/>
    <row r="12" spans="2:16" ht="24.75" customHeight="1" x14ac:dyDescent="0.2">
      <c r="B12" s="137" t="s">
        <v>84</v>
      </c>
      <c r="C12" s="137" t="s">
        <v>85</v>
      </c>
      <c r="D12" s="137" t="s">
        <v>86</v>
      </c>
      <c r="E12" s="137" t="s">
        <v>87</v>
      </c>
      <c r="F12" s="137" t="s">
        <v>88</v>
      </c>
      <c r="G12" s="137" t="s">
        <v>89</v>
      </c>
    </row>
    <row r="13" spans="2:16" ht="54" customHeight="1" x14ac:dyDescent="0.2">
      <c r="B13" s="149" t="s">
        <v>165</v>
      </c>
      <c r="C13" s="106" t="s">
        <v>194</v>
      </c>
      <c r="D13" s="106" t="s">
        <v>91</v>
      </c>
      <c r="E13" s="141" t="s">
        <v>92</v>
      </c>
      <c r="F13" s="141"/>
      <c r="G13" s="141" t="s">
        <v>93</v>
      </c>
    </row>
    <row r="14" spans="2:16" ht="54" customHeight="1" x14ac:dyDescent="0.2">
      <c r="B14" s="149" t="s">
        <v>176</v>
      </c>
      <c r="C14" s="106" t="s">
        <v>194</v>
      </c>
      <c r="D14" s="106" t="s">
        <v>94</v>
      </c>
      <c r="E14" s="141" t="s">
        <v>92</v>
      </c>
      <c r="F14" s="141"/>
      <c r="G14" s="141" t="s">
        <v>95</v>
      </c>
    </row>
    <row r="15" spans="2:16" ht="54" customHeight="1" x14ac:dyDescent="0.2">
      <c r="B15" s="150" t="s">
        <v>227</v>
      </c>
      <c r="C15" s="106" t="s">
        <v>194</v>
      </c>
      <c r="D15" s="106" t="s">
        <v>94</v>
      </c>
      <c r="E15" s="160" t="s">
        <v>92</v>
      </c>
      <c r="F15" s="160"/>
      <c r="G15" s="160" t="s">
        <v>95</v>
      </c>
    </row>
    <row r="16" spans="2:16" ht="54" customHeight="1" x14ac:dyDescent="0.2">
      <c r="B16" s="150" t="s">
        <v>249</v>
      </c>
      <c r="C16" s="106" t="s">
        <v>194</v>
      </c>
      <c r="D16" s="106" t="s">
        <v>246</v>
      </c>
      <c r="E16" s="160" t="s">
        <v>92</v>
      </c>
      <c r="F16" s="160"/>
      <c r="G16" s="160" t="s">
        <v>95</v>
      </c>
    </row>
    <row r="17" spans="2:7" ht="75" customHeight="1" x14ac:dyDescent="0.2">
      <c r="B17" s="149" t="s">
        <v>166</v>
      </c>
      <c r="C17" s="106" t="s">
        <v>194</v>
      </c>
      <c r="D17" s="106" t="s">
        <v>96</v>
      </c>
      <c r="E17" s="141" t="s">
        <v>92</v>
      </c>
      <c r="F17" s="141"/>
      <c r="G17" s="141" t="s">
        <v>95</v>
      </c>
    </row>
    <row r="18" spans="2:7" ht="75" customHeight="1" x14ac:dyDescent="0.2">
      <c r="B18" s="150" t="s">
        <v>228</v>
      </c>
      <c r="C18" s="106" t="s">
        <v>194</v>
      </c>
      <c r="D18" s="106" t="s">
        <v>245</v>
      </c>
      <c r="E18" s="160" t="s">
        <v>92</v>
      </c>
      <c r="F18" s="160"/>
      <c r="G18" s="160" t="s">
        <v>95</v>
      </c>
    </row>
    <row r="19" spans="2:7" ht="75" customHeight="1" x14ac:dyDescent="0.2">
      <c r="B19" s="150" t="s">
        <v>239</v>
      </c>
      <c r="C19" s="106" t="s">
        <v>194</v>
      </c>
      <c r="D19" s="106" t="s">
        <v>245</v>
      </c>
      <c r="E19" s="160" t="s">
        <v>92</v>
      </c>
      <c r="F19" s="160"/>
      <c r="G19" s="160" t="s">
        <v>95</v>
      </c>
    </row>
    <row r="20" spans="2:7" ht="75" customHeight="1" x14ac:dyDescent="0.2">
      <c r="B20" s="150" t="s">
        <v>238</v>
      </c>
      <c r="C20" s="106" t="s">
        <v>194</v>
      </c>
      <c r="D20" s="161" t="s">
        <v>244</v>
      </c>
      <c r="E20" s="160" t="s">
        <v>92</v>
      </c>
      <c r="F20" s="160"/>
      <c r="G20" s="160" t="s">
        <v>95</v>
      </c>
    </row>
    <row r="21" spans="2:7" ht="54" customHeight="1" x14ac:dyDescent="0.2">
      <c r="B21" s="149" t="s">
        <v>188</v>
      </c>
      <c r="C21" s="106" t="s">
        <v>194</v>
      </c>
      <c r="D21" s="142" t="s">
        <v>192</v>
      </c>
      <c r="E21" s="141" t="s">
        <v>92</v>
      </c>
      <c r="F21" s="142"/>
      <c r="G21" s="141" t="s">
        <v>95</v>
      </c>
    </row>
    <row r="22" spans="2:7" ht="54" customHeight="1" x14ac:dyDescent="0.2">
      <c r="B22" s="149" t="s">
        <v>190</v>
      </c>
      <c r="C22" s="106" t="s">
        <v>194</v>
      </c>
      <c r="D22" s="142" t="s">
        <v>193</v>
      </c>
      <c r="E22" s="141" t="s">
        <v>92</v>
      </c>
      <c r="F22" s="142"/>
      <c r="G22" s="141" t="s">
        <v>95</v>
      </c>
    </row>
    <row r="23" spans="2:7" ht="54" customHeight="1" x14ac:dyDescent="0.2">
      <c r="B23" s="149" t="s">
        <v>179</v>
      </c>
      <c r="C23" s="106" t="s">
        <v>194</v>
      </c>
      <c r="D23" s="142" t="s">
        <v>193</v>
      </c>
      <c r="E23" s="141" t="s">
        <v>92</v>
      </c>
      <c r="F23" s="142"/>
      <c r="G23" s="141" t="s">
        <v>95</v>
      </c>
    </row>
    <row r="24" spans="2:7" ht="54" customHeight="1" x14ac:dyDescent="0.2">
      <c r="B24" s="149" t="s">
        <v>183</v>
      </c>
      <c r="C24" s="106" t="s">
        <v>194</v>
      </c>
      <c r="D24" s="142" t="s">
        <v>193</v>
      </c>
      <c r="E24" s="141" t="s">
        <v>92</v>
      </c>
      <c r="F24" s="142"/>
      <c r="G24" s="141" t="s">
        <v>95</v>
      </c>
    </row>
    <row r="25" spans="2:7" ht="54" customHeight="1" x14ac:dyDescent="0.2">
      <c r="B25" s="150" t="s">
        <v>250</v>
      </c>
      <c r="C25" s="106" t="s">
        <v>194</v>
      </c>
      <c r="D25" s="142" t="s">
        <v>205</v>
      </c>
      <c r="E25" s="141" t="s">
        <v>92</v>
      </c>
      <c r="F25" s="142"/>
      <c r="G25" s="141" t="s">
        <v>95</v>
      </c>
    </row>
    <row r="26" spans="2:7" ht="54" customHeight="1" x14ac:dyDescent="0.2">
      <c r="B26" s="149" t="s">
        <v>254</v>
      </c>
      <c r="C26" s="106" t="s">
        <v>194</v>
      </c>
      <c r="D26" s="142" t="s">
        <v>203</v>
      </c>
      <c r="E26" s="141" t="s">
        <v>92</v>
      </c>
      <c r="F26" s="142"/>
      <c r="G26" s="141" t="s">
        <v>95</v>
      </c>
    </row>
    <row r="27" spans="2:7" ht="54" customHeight="1" x14ac:dyDescent="0.2">
      <c r="B27" s="149" t="s">
        <v>253</v>
      </c>
      <c r="C27" s="106" t="s">
        <v>194</v>
      </c>
      <c r="D27" s="142" t="s">
        <v>206</v>
      </c>
      <c r="E27" s="141" t="s">
        <v>92</v>
      </c>
      <c r="F27" s="142"/>
      <c r="G27" s="141" t="s">
        <v>95</v>
      </c>
    </row>
    <row r="28" spans="2:7" ht="54" customHeight="1" x14ac:dyDescent="0.2">
      <c r="B28" s="149" t="s">
        <v>185</v>
      </c>
      <c r="C28" s="106" t="s">
        <v>194</v>
      </c>
      <c r="D28" s="142" t="s">
        <v>204</v>
      </c>
      <c r="E28" s="141" t="s">
        <v>92</v>
      </c>
      <c r="F28" s="142"/>
      <c r="G28" s="141" t="s">
        <v>95</v>
      </c>
    </row>
    <row r="29" spans="2:7" ht="54" customHeight="1" x14ac:dyDescent="0.2">
      <c r="B29" s="150" t="s">
        <v>259</v>
      </c>
      <c r="C29" s="106" t="s">
        <v>194</v>
      </c>
      <c r="D29" s="142" t="s">
        <v>207</v>
      </c>
      <c r="E29" s="141" t="s">
        <v>92</v>
      </c>
      <c r="F29" s="142"/>
      <c r="G29" s="141" t="s">
        <v>95</v>
      </c>
    </row>
  </sheetData>
  <mergeCells count="7">
    <mergeCell ref="B10:G10"/>
    <mergeCell ref="B9:C9"/>
    <mergeCell ref="C7:F7"/>
    <mergeCell ref="C2:F2"/>
    <mergeCell ref="C3:F3"/>
    <mergeCell ref="C4:F4"/>
    <mergeCell ref="C5:F5"/>
  </mergeCells>
  <dataValidations count="1">
    <dataValidation type="whole" allowBlank="1" showInputMessage="1" showErrorMessage="1" sqref="E9 E30:E65505 G11 G9 G30:G65505 H9:N65505">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4"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'http://intranet/Users/NiniRa/NINROD/Planeación Estratégica 2016/[Difusión procedimiento para resolución de objeciones en garantías mobiliarias.xlsx]No tocar'!#REF!</xm:f>
          </x14:formula1>
          <xm:sqref>E13:E29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16"/>
  <sheetViews>
    <sheetView showGridLines="0" topLeftCell="A8" zoomScale="110" zoomScaleNormal="110" workbookViewId="0">
      <selection activeCell="E15" sqref="E15"/>
    </sheetView>
  </sheetViews>
  <sheetFormatPr baseColWidth="10" defaultColWidth="11.42578125" defaultRowHeight="12" x14ac:dyDescent="0.2"/>
  <cols>
    <col min="1" max="1" width="2.42578125" style="1" customWidth="1"/>
    <col min="2" max="2" width="30.7109375" style="1" customWidth="1"/>
    <col min="3" max="3" width="18.28515625" style="1" customWidth="1"/>
    <col min="4" max="4" width="28.7109375" style="1" customWidth="1"/>
    <col min="5" max="5" width="29.42578125" style="1" customWidth="1"/>
    <col min="6" max="6" width="42.42578125" style="1" customWidth="1"/>
    <col min="7" max="7" width="19.42578125" style="1" customWidth="1"/>
    <col min="8" max="8" width="17.7109375" style="1" bestFit="1" customWidth="1"/>
    <col min="9" max="9" width="7.7109375" style="1" customWidth="1"/>
    <col min="10" max="10" width="0.7109375" style="5" customWidth="1"/>
    <col min="11" max="11" width="1" style="1" customWidth="1"/>
    <col min="12" max="12" width="1.42578125" style="1" customWidth="1"/>
    <col min="13" max="13" width="1.140625" style="5"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10" customFormat="1" ht="26.25" customHeight="1" thickBot="1" x14ac:dyDescent="0.25">
      <c r="B2" s="48"/>
      <c r="C2" s="233" t="s">
        <v>0</v>
      </c>
      <c r="D2" s="234"/>
      <c r="E2" s="234"/>
      <c r="F2" s="234"/>
      <c r="G2" s="224" t="str">
        <f>Proyecto!K2</f>
        <v>Código: GC-F-015</v>
      </c>
      <c r="H2" s="226"/>
      <c r="I2" s="123"/>
      <c r="J2" s="9"/>
      <c r="K2" s="9"/>
      <c r="L2" s="9"/>
      <c r="M2" s="12"/>
      <c r="N2" s="123"/>
      <c r="O2" s="123"/>
      <c r="P2" s="123"/>
      <c r="Q2" s="123"/>
      <c r="R2" s="123"/>
      <c r="S2" s="123"/>
      <c r="T2" s="123"/>
      <c r="U2" s="123"/>
      <c r="V2" s="123"/>
      <c r="W2" s="13"/>
    </row>
    <row r="3" spans="2:23" s="10" customFormat="1" ht="23.25" customHeight="1" thickBot="1" x14ac:dyDescent="0.25">
      <c r="B3" s="50"/>
      <c r="C3" s="233" t="s">
        <v>2</v>
      </c>
      <c r="D3" s="234"/>
      <c r="E3" s="234"/>
      <c r="F3" s="234"/>
      <c r="G3" s="227" t="str">
        <f>Proyecto!K3</f>
        <v>Fecha: 17 de septiembre de 2014</v>
      </c>
      <c r="H3" s="229"/>
      <c r="I3" s="123"/>
      <c r="J3" s="9"/>
      <c r="K3" s="9"/>
      <c r="L3" s="9"/>
      <c r="M3" s="12"/>
      <c r="N3" s="123"/>
      <c r="O3" s="123"/>
      <c r="P3" s="123"/>
      <c r="Q3" s="123"/>
      <c r="R3" s="123"/>
      <c r="S3" s="123"/>
      <c r="T3" s="123"/>
      <c r="U3" s="123"/>
      <c r="V3" s="123"/>
      <c r="W3" s="13"/>
    </row>
    <row r="4" spans="2:23" s="10" customFormat="1" ht="24" customHeight="1" thickBot="1" x14ac:dyDescent="0.25">
      <c r="B4" s="50"/>
      <c r="C4" s="233" t="s">
        <v>4</v>
      </c>
      <c r="D4" s="234"/>
      <c r="E4" s="234"/>
      <c r="F4" s="234"/>
      <c r="G4" s="230" t="str">
        <f>Proyecto!K4</f>
        <v>Versión 001</v>
      </c>
      <c r="H4" s="232"/>
      <c r="I4" s="123"/>
      <c r="J4" s="9"/>
      <c r="K4" s="123"/>
      <c r="L4" s="123"/>
      <c r="M4" s="12"/>
      <c r="N4" s="123"/>
      <c r="O4" s="123"/>
      <c r="P4" s="123"/>
      <c r="Q4" s="123"/>
      <c r="R4" s="123"/>
      <c r="S4" s="123"/>
      <c r="T4" s="123"/>
      <c r="U4" s="123"/>
      <c r="V4" s="123"/>
      <c r="W4" s="13"/>
    </row>
    <row r="5" spans="2:23" s="10" customFormat="1" ht="22.5" customHeight="1" thickBot="1" x14ac:dyDescent="0.25">
      <c r="B5" s="52"/>
      <c r="C5" s="233" t="s">
        <v>6</v>
      </c>
      <c r="D5" s="234"/>
      <c r="E5" s="234"/>
      <c r="F5" s="234"/>
      <c r="G5" s="227" t="s">
        <v>97</v>
      </c>
      <c r="H5" s="229"/>
      <c r="I5" s="123"/>
      <c r="J5" s="9"/>
      <c r="K5" s="123"/>
      <c r="L5" s="123"/>
      <c r="M5" s="9"/>
      <c r="N5" s="123"/>
      <c r="O5" s="123"/>
      <c r="P5" s="123"/>
      <c r="Q5" s="123"/>
      <c r="R5" s="123"/>
      <c r="S5" s="123"/>
      <c r="T5" s="123"/>
      <c r="U5" s="123"/>
      <c r="V5" s="123"/>
      <c r="W5" s="13"/>
    </row>
    <row r="6" spans="2:23" ht="5.25" customHeight="1" x14ac:dyDescent="0.2">
      <c r="B6" s="28"/>
      <c r="C6" s="28"/>
      <c r="D6" s="28"/>
      <c r="E6" s="28"/>
      <c r="F6" s="28"/>
      <c r="G6" s="28"/>
      <c r="H6" s="28"/>
    </row>
    <row r="7" spans="2:23" ht="29.25" customHeight="1" x14ac:dyDescent="0.2">
      <c r="B7" s="27" t="s">
        <v>8</v>
      </c>
      <c r="C7" s="219" t="str">
        <f>Proyecto!$E$7</f>
        <v>Nuevo Portal Web de la Superintendencia de Sociedades - Fase II</v>
      </c>
      <c r="D7" s="219"/>
      <c r="E7" s="219"/>
      <c r="F7" s="219"/>
      <c r="G7" s="219"/>
      <c r="H7" s="219"/>
      <c r="W7" s="1"/>
    </row>
    <row r="9" spans="2:23" ht="15" customHeight="1" x14ac:dyDescent="0.2">
      <c r="B9" s="223" t="s">
        <v>98</v>
      </c>
      <c r="C9" s="223"/>
      <c r="D9" s="223"/>
      <c r="E9" s="223"/>
      <c r="F9" s="223"/>
      <c r="G9" s="223"/>
      <c r="H9" s="223"/>
    </row>
    <row r="10" spans="2:23" customFormat="1" ht="15" customHeight="1" x14ac:dyDescent="0.2"/>
    <row r="11" spans="2:23" ht="33.75" customHeight="1" x14ac:dyDescent="0.2">
      <c r="B11" s="220" t="s">
        <v>99</v>
      </c>
      <c r="C11" s="220"/>
      <c r="D11" s="125" t="s">
        <v>100</v>
      </c>
      <c r="E11" s="125" t="s">
        <v>101</v>
      </c>
      <c r="F11" s="125" t="s">
        <v>102</v>
      </c>
      <c r="G11" s="125" t="s">
        <v>103</v>
      </c>
      <c r="H11" s="125" t="s">
        <v>104</v>
      </c>
    </row>
    <row r="12" spans="2:23" ht="61.5" customHeight="1" x14ac:dyDescent="0.2">
      <c r="B12" s="268" t="s">
        <v>208</v>
      </c>
      <c r="C12" s="269"/>
      <c r="D12" s="124"/>
      <c r="E12" s="124" t="s">
        <v>215</v>
      </c>
      <c r="F12" s="124" t="s">
        <v>209</v>
      </c>
      <c r="G12" s="26" t="s">
        <v>210</v>
      </c>
      <c r="H12" s="126" t="s">
        <v>213</v>
      </c>
    </row>
    <row r="13" spans="2:23" ht="48" customHeight="1" x14ac:dyDescent="0.2">
      <c r="B13" s="195" t="s">
        <v>211</v>
      </c>
      <c r="C13" s="195"/>
      <c r="D13" s="142"/>
      <c r="E13" s="134" t="s">
        <v>215</v>
      </c>
      <c r="F13" s="134" t="s">
        <v>209</v>
      </c>
      <c r="G13" s="26"/>
      <c r="H13" s="142"/>
    </row>
    <row r="14" spans="2:23" ht="60" customHeight="1" x14ac:dyDescent="0.2">
      <c r="B14" s="195" t="s">
        <v>212</v>
      </c>
      <c r="C14" s="195"/>
      <c r="D14" s="142"/>
      <c r="E14" s="134" t="s">
        <v>215</v>
      </c>
      <c r="F14" s="134" t="s">
        <v>209</v>
      </c>
      <c r="G14" s="26"/>
      <c r="H14" s="142"/>
    </row>
    <row r="15" spans="2:23" ht="60" customHeight="1" x14ac:dyDescent="0.2">
      <c r="B15" s="195" t="s">
        <v>214</v>
      </c>
      <c r="C15" s="195"/>
      <c r="D15" s="142"/>
      <c r="E15" s="134" t="s">
        <v>215</v>
      </c>
      <c r="F15" s="134" t="s">
        <v>209</v>
      </c>
      <c r="G15" s="26"/>
      <c r="H15" s="142"/>
    </row>
    <row r="16" spans="2:23" x14ac:dyDescent="0.2">
      <c r="B16" s="152"/>
      <c r="C16" s="152"/>
    </row>
  </sheetData>
  <mergeCells count="15">
    <mergeCell ref="B13:C13"/>
    <mergeCell ref="B14:C14"/>
    <mergeCell ref="B15:C15"/>
    <mergeCell ref="B12:C12"/>
    <mergeCell ref="B9:H9"/>
    <mergeCell ref="B11:C11"/>
    <mergeCell ref="C7:H7"/>
    <mergeCell ref="C2:F2"/>
    <mergeCell ref="G2:H2"/>
    <mergeCell ref="C3:F3"/>
    <mergeCell ref="G3:H3"/>
    <mergeCell ref="C4:F4"/>
    <mergeCell ref="G4:H4"/>
    <mergeCell ref="C5:F5"/>
    <mergeCell ref="G5:H5"/>
  </mergeCells>
  <conditionalFormatting sqref="E12:E15">
    <cfRule type="cellIs" dxfId="6" priority="19" stopIfTrue="1" operator="equal">
      <formula>"Alto"</formula>
    </cfRule>
    <cfRule type="cellIs" dxfId="5" priority="20" stopIfTrue="1" operator="equal">
      <formula>"Medio"</formula>
    </cfRule>
    <cfRule type="cellIs" dxfId="4" priority="21" stopIfTrue="1" operator="equal">
      <formula>"Bajo"</formula>
    </cfRule>
  </conditionalFormatting>
  <dataValidations count="1">
    <dataValidation type="whole" allowBlank="1" showInputMessage="1" showErrorMessage="1" sqref="F8:G8 O8:U65495 I8:M65495 G13:G65495 F16:F65495">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92" fitToHeight="0" orientation="landscape" r:id="rId1"/>
  <headerFooter>
    <oddHeader>&amp;A</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39BF34C51052F4EB1722A7668941347" ma:contentTypeVersion="13" ma:contentTypeDescription="Crear nuevo documento." ma:contentTypeScope="" ma:versionID="dca0491d82e5baebf7dc6bed6091ef8a">
  <xsd:schema xmlns:xsd="http://www.w3.org/2001/XMLSchema" xmlns:xs="http://www.w3.org/2001/XMLSchema" xmlns:p="http://schemas.microsoft.com/office/2006/metadata/properties" xmlns:ns3="064bacd2-ab02-49c4-81bb-ed40c0eb4a15" xmlns:ns4="020317a2-216a-4193-b12d-e1527c295d72" targetNamespace="http://schemas.microsoft.com/office/2006/metadata/properties" ma:root="true" ma:fieldsID="34098a0c1c48776d4df0e0fd286226d7" ns3:_="" ns4:_="">
    <xsd:import namespace="064bacd2-ab02-49c4-81bb-ed40c0eb4a15"/>
    <xsd:import namespace="020317a2-216a-4193-b12d-e1527c295d7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4bacd2-ab02-49c4-81bb-ed40c0eb4a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0317a2-216a-4193-b12d-e1527c295d7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2.xml><?xml version="1.0" encoding="utf-8"?>
<ds:datastoreItem xmlns:ds="http://schemas.openxmlformats.org/officeDocument/2006/customXml" ds:itemID="{76CD46FF-15CE-4B87-962F-49D7241576E1}">
  <ds:schemaRefs>
    <ds:schemaRef ds:uri="http://schemas.microsoft.com/office/2006/documentManagement/types"/>
    <ds:schemaRef ds:uri="http://schemas.microsoft.com/office/infopath/2007/PartnerControls"/>
    <ds:schemaRef ds:uri="020317a2-216a-4193-b12d-e1527c295d72"/>
    <ds:schemaRef ds:uri="http://purl.org/dc/elements/1.1/"/>
    <ds:schemaRef ds:uri="http://schemas.microsoft.com/office/2006/metadata/properties"/>
    <ds:schemaRef ds:uri="064bacd2-ab02-49c4-81bb-ed40c0eb4a15"/>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802AB494-2B1E-4888-97B8-0347025991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4bacd2-ab02-49c4-81bb-ed40c0eb4a15"/>
    <ds:schemaRef ds:uri="020317a2-216a-4193-b12d-e1527c295d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Proyecto</vt:lpstr>
      <vt:lpstr>Justificación - Objetivo</vt:lpstr>
      <vt:lpstr>Indicadores</vt:lpstr>
      <vt:lpstr>Recursos Financieros</vt:lpstr>
      <vt:lpstr>Recursos Humanos</vt:lpstr>
      <vt:lpstr>Comunicaciones internas</vt:lpstr>
      <vt:lpstr>Interesados</vt:lpstr>
      <vt:lpstr>Plan de comunicaciones</vt:lpstr>
      <vt:lpstr>Requerimientos</vt:lpstr>
      <vt:lpstr>Alcance</vt:lpstr>
      <vt:lpstr>EDT- Actividades</vt:lpstr>
      <vt:lpstr>Riesgos</vt:lpstr>
      <vt:lpstr>No tocar</vt:lpstr>
      <vt:lpstr>Indicadores!Área_de_impresión</vt:lpstr>
      <vt:lpstr>Interesados!Área_de_impresión</vt:lpstr>
      <vt:lpstr>'Plan de comunicaciones'!Área_de_impresión</vt:lpstr>
      <vt:lpstr>'Recursos Humanos'!Área_de_impresión</vt:lpstr>
      <vt:lpstr>Requerimientos!Área_de_impresión</vt:lpstr>
      <vt:lpstr>Riesgos!Área_de_impresión</vt:lpstr>
    </vt:vector>
  </TitlesOfParts>
  <Manager/>
  <Company>Windows 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EDT Proyecto Nuevo Portal Web</dc:title>
  <dc:subject/>
  <dc:creator>N.Johanna Rodríguez A</dc:creator>
  <cp:keywords>NINROD</cp:keywords>
  <dc:description/>
  <cp:lastModifiedBy>Ruben Dario Moreno Posada</cp:lastModifiedBy>
  <cp:revision/>
  <dcterms:created xsi:type="dcterms:W3CDTF">2009-01-14T13:57:13Z</dcterms:created>
  <dcterms:modified xsi:type="dcterms:W3CDTF">2023-01-04T17:13:42Z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0x010100A39BF34C51052F4EB1722A7668941347</vt:lpwstr>
  </property>
  <property fmtid="{D5CDD505-2E9C-101B-9397-08002B2CF9AE}" pid="3" name="eDOCS AutoSave">
    <vt:lpwstr/>
  </property>
</Properties>
</file>