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Despacho/"/>
    </mc:Choice>
  </mc:AlternateContent>
  <bookViews>
    <workbookView xWindow="0" yWindow="0" windowWidth="15360" windowHeight="7620" tabRatio="864" firstSheet="4"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Comunicaciones" sheetId="7" r:id="rId8"/>
    <sheet name="Requerimientos" sheetId="17" r:id="rId9"/>
    <sheet name="Alcance" sheetId="8" r:id="rId10"/>
    <sheet name="EDT- Actividades " sheetId="18" r:id="rId11"/>
    <sheet name="EDT- Actividades" sheetId="11" state="hidden" r:id="rId12"/>
    <sheet name="Riesgos" sheetId="9" r:id="rId13"/>
    <sheet name="REF" sheetId="15" state="hidden" r:id="rId14"/>
  </sheets>
  <externalReferences>
    <externalReference r:id="rId15"/>
  </externalReferences>
  <definedNames>
    <definedName name="_xlnm._FilterDatabase" localSheetId="10" hidden="1">'EDT- Actividades '!$B$9:$L$15</definedName>
    <definedName name="Activos" localSheetId="9">#N/A</definedName>
    <definedName name="Activos" localSheetId="11">#N/A</definedName>
    <definedName name="Activos" localSheetId="10">#N/A</definedName>
    <definedName name="Activos" localSheetId="2">#N/A</definedName>
    <definedName name="Activos" localSheetId="6">#N/A</definedName>
    <definedName name="Activos" localSheetId="7">#N/A</definedName>
    <definedName name="Activos" localSheetId="0">#N/A</definedName>
    <definedName name="Activos" localSheetId="5">#N/A</definedName>
    <definedName name="Activos" localSheetId="3">#N/A</definedName>
    <definedName name="Activos" localSheetId="12">#N/A</definedName>
    <definedName name="Activos">#N/A</definedName>
    <definedName name="ActivosP1" localSheetId="9">#N/A</definedName>
    <definedName name="ActivosP1" localSheetId="11">#N/A</definedName>
    <definedName name="ActivosP1" localSheetId="10">#N/A</definedName>
    <definedName name="ActivosP1" localSheetId="2">#N/A</definedName>
    <definedName name="ActivosP1" localSheetId="6">#N/A</definedName>
    <definedName name="ActivosP1" localSheetId="7">#N/A</definedName>
    <definedName name="ActivosP1" localSheetId="0">#N/A</definedName>
    <definedName name="ActivosP1" localSheetId="5">#N/A</definedName>
    <definedName name="ActivosP1" localSheetId="3">#N/A</definedName>
    <definedName name="ActivosP1" localSheetId="12">#N/A</definedName>
    <definedName name="ActivosP1">#N/A</definedName>
    <definedName name="ActivosP10" localSheetId="9">#N/A</definedName>
    <definedName name="ActivosP10" localSheetId="11">#N/A</definedName>
    <definedName name="ActivosP10" localSheetId="10">#N/A</definedName>
    <definedName name="ActivosP10" localSheetId="2">#N/A</definedName>
    <definedName name="ActivosP10" localSheetId="6">#N/A</definedName>
    <definedName name="ActivosP10" localSheetId="7">#N/A</definedName>
    <definedName name="ActivosP10" localSheetId="0">#N/A</definedName>
    <definedName name="ActivosP10" localSheetId="5">#N/A</definedName>
    <definedName name="ActivosP10" localSheetId="3">#N/A</definedName>
    <definedName name="ActivosP10" localSheetId="12">#N/A</definedName>
    <definedName name="ActivosP10">#N/A</definedName>
    <definedName name="ActivosP11" localSheetId="9">#N/A</definedName>
    <definedName name="ActivosP11" localSheetId="11">#N/A</definedName>
    <definedName name="ActivosP11" localSheetId="10">#N/A</definedName>
    <definedName name="ActivosP11" localSheetId="2">#N/A</definedName>
    <definedName name="ActivosP11" localSheetId="6">#N/A</definedName>
    <definedName name="ActivosP11" localSheetId="7">#N/A</definedName>
    <definedName name="ActivosP11" localSheetId="0">#N/A</definedName>
    <definedName name="ActivosP11" localSheetId="5">#N/A</definedName>
    <definedName name="ActivosP11" localSheetId="3">#N/A</definedName>
    <definedName name="ActivosP11" localSheetId="12">#N/A</definedName>
    <definedName name="ActivosP11">#N/A</definedName>
    <definedName name="Activosp11000" localSheetId="9">#N/A</definedName>
    <definedName name="Activosp11000" localSheetId="11">#N/A</definedName>
    <definedName name="Activosp11000" localSheetId="10">#N/A</definedName>
    <definedName name="Activosp11000" localSheetId="2">#N/A</definedName>
    <definedName name="Activosp11000" localSheetId="6">#N/A</definedName>
    <definedName name="Activosp11000" localSheetId="7">#N/A</definedName>
    <definedName name="Activosp11000" localSheetId="0">#N/A</definedName>
    <definedName name="Activosp11000" localSheetId="5">#N/A</definedName>
    <definedName name="Activosp11000" localSheetId="3">#N/A</definedName>
    <definedName name="Activosp11000" localSheetId="12">#N/A</definedName>
    <definedName name="Activosp11000">#N/A</definedName>
    <definedName name="ActivosP12" localSheetId="9">#N/A</definedName>
    <definedName name="ActivosP12" localSheetId="11">#N/A</definedName>
    <definedName name="ActivosP12" localSheetId="10">#N/A</definedName>
    <definedName name="ActivosP12" localSheetId="2">#N/A</definedName>
    <definedName name="ActivosP12" localSheetId="6">#N/A</definedName>
    <definedName name="ActivosP12" localSheetId="7">#N/A</definedName>
    <definedName name="ActivosP12" localSheetId="0">#N/A</definedName>
    <definedName name="ActivosP12" localSheetId="5">#N/A</definedName>
    <definedName name="ActivosP12" localSheetId="3">#N/A</definedName>
    <definedName name="ActivosP12" localSheetId="12">#N/A</definedName>
    <definedName name="ActivosP12">#N/A</definedName>
    <definedName name="ActivosP2" localSheetId="9">#N/A</definedName>
    <definedName name="ActivosP2" localSheetId="11">#N/A</definedName>
    <definedName name="ActivosP2" localSheetId="10">#N/A</definedName>
    <definedName name="ActivosP2" localSheetId="2">#N/A</definedName>
    <definedName name="ActivosP2" localSheetId="6">#N/A</definedName>
    <definedName name="ActivosP2" localSheetId="7">#N/A</definedName>
    <definedName name="ActivosP2" localSheetId="0">#N/A</definedName>
    <definedName name="ActivosP2" localSheetId="5">#N/A</definedName>
    <definedName name="ActivosP2" localSheetId="3">#N/A</definedName>
    <definedName name="ActivosP2" localSheetId="12">#N/A</definedName>
    <definedName name="ActivosP2">#N/A</definedName>
    <definedName name="ActivosP3" localSheetId="9">#N/A</definedName>
    <definedName name="ActivosP3" localSheetId="11">#N/A</definedName>
    <definedName name="ActivosP3" localSheetId="10">#N/A</definedName>
    <definedName name="ActivosP3" localSheetId="2">#N/A</definedName>
    <definedName name="ActivosP3" localSheetId="6">#N/A</definedName>
    <definedName name="ActivosP3" localSheetId="7">#N/A</definedName>
    <definedName name="ActivosP3" localSheetId="0">#N/A</definedName>
    <definedName name="ActivosP3" localSheetId="5">#N/A</definedName>
    <definedName name="ActivosP3" localSheetId="3">#N/A</definedName>
    <definedName name="ActivosP3" localSheetId="12">#N/A</definedName>
    <definedName name="ActivosP3">#N/A</definedName>
    <definedName name="ActivosP4" localSheetId="9">#N/A</definedName>
    <definedName name="ActivosP4" localSheetId="11">#N/A</definedName>
    <definedName name="ActivosP4" localSheetId="10">#N/A</definedName>
    <definedName name="ActivosP4" localSheetId="2">#N/A</definedName>
    <definedName name="ActivosP4" localSheetId="6">#N/A</definedName>
    <definedName name="ActivosP4" localSheetId="7">#N/A</definedName>
    <definedName name="ActivosP4" localSheetId="0">#N/A</definedName>
    <definedName name="ActivosP4" localSheetId="5">#N/A</definedName>
    <definedName name="ActivosP4" localSheetId="3">#N/A</definedName>
    <definedName name="ActivosP4" localSheetId="12">#N/A</definedName>
    <definedName name="ActivosP4">#N/A</definedName>
    <definedName name="ActivosP5" localSheetId="9">#N/A</definedName>
    <definedName name="ActivosP5" localSheetId="11">#N/A</definedName>
    <definedName name="ActivosP5" localSheetId="10">#N/A</definedName>
    <definedName name="ActivosP5" localSheetId="2">#N/A</definedName>
    <definedName name="ActivosP5" localSheetId="6">#N/A</definedName>
    <definedName name="ActivosP5" localSheetId="7">#N/A</definedName>
    <definedName name="ActivosP5" localSheetId="0">#N/A</definedName>
    <definedName name="ActivosP5" localSheetId="5">#N/A</definedName>
    <definedName name="ActivosP5" localSheetId="3">#N/A</definedName>
    <definedName name="ActivosP5" localSheetId="12">#N/A</definedName>
    <definedName name="ActivosP5">#N/A</definedName>
    <definedName name="ActivosP6" localSheetId="9">#N/A</definedName>
    <definedName name="ActivosP6" localSheetId="11">#N/A</definedName>
    <definedName name="ActivosP6" localSheetId="10">#N/A</definedName>
    <definedName name="ActivosP6" localSheetId="2">#N/A</definedName>
    <definedName name="ActivosP6" localSheetId="6">#N/A</definedName>
    <definedName name="ActivosP6" localSheetId="7">#N/A</definedName>
    <definedName name="ActivosP6" localSheetId="0">#N/A</definedName>
    <definedName name="ActivosP6" localSheetId="5">#N/A</definedName>
    <definedName name="ActivosP6" localSheetId="3">#N/A</definedName>
    <definedName name="ActivosP6" localSheetId="12">#N/A</definedName>
    <definedName name="ActivosP6">#N/A</definedName>
    <definedName name="ActivosP7" localSheetId="9">#N/A</definedName>
    <definedName name="ActivosP7" localSheetId="11">#N/A</definedName>
    <definedName name="ActivosP7" localSheetId="10">#N/A</definedName>
    <definedName name="ActivosP7" localSheetId="2">#N/A</definedName>
    <definedName name="ActivosP7" localSheetId="6">#N/A</definedName>
    <definedName name="ActivosP7" localSheetId="7">#N/A</definedName>
    <definedName name="ActivosP7" localSheetId="0">#N/A</definedName>
    <definedName name="ActivosP7" localSheetId="5">#N/A</definedName>
    <definedName name="ActivosP7" localSheetId="3">#N/A</definedName>
    <definedName name="ActivosP7" localSheetId="12">#N/A</definedName>
    <definedName name="ActivosP7">#N/A</definedName>
    <definedName name="ActivosP8" localSheetId="9">#N/A</definedName>
    <definedName name="ActivosP8" localSheetId="11">#N/A</definedName>
    <definedName name="ActivosP8" localSheetId="10">#N/A</definedName>
    <definedName name="ActivosP8" localSheetId="2">#N/A</definedName>
    <definedName name="ActivosP8" localSheetId="6">#N/A</definedName>
    <definedName name="ActivosP8" localSheetId="7">#N/A</definedName>
    <definedName name="ActivosP8" localSheetId="0">#N/A</definedName>
    <definedName name="ActivosP8" localSheetId="5">#N/A</definedName>
    <definedName name="ActivosP8" localSheetId="3">#N/A</definedName>
    <definedName name="ActivosP8" localSheetId="12">#N/A</definedName>
    <definedName name="ActivosP8">#N/A</definedName>
    <definedName name="ActivosP9" localSheetId="9">#N/A</definedName>
    <definedName name="ActivosP9" localSheetId="11">#N/A</definedName>
    <definedName name="ActivosP9" localSheetId="10">#N/A</definedName>
    <definedName name="ActivosP9" localSheetId="2">#N/A</definedName>
    <definedName name="ActivosP9" localSheetId="6">#N/A</definedName>
    <definedName name="ActivosP9" localSheetId="7">#N/A</definedName>
    <definedName name="ActivosP9" localSheetId="0">#N/A</definedName>
    <definedName name="ActivosP9" localSheetId="5">#N/A</definedName>
    <definedName name="ActivosP9" localSheetId="3">#N/A</definedName>
    <definedName name="ActivosP9" localSheetId="12">#N/A</definedName>
    <definedName name="ActivosP9">#N/A</definedName>
    <definedName name="_xlnm.Print_Area" localSheetId="9">#N/A</definedName>
    <definedName name="_xlnm.Print_Area" localSheetId="11">#N/A</definedName>
    <definedName name="_xlnm.Print_Area" localSheetId="10">#N/A</definedName>
    <definedName name="_xlnm.Print_Area" localSheetId="2">#N/A</definedName>
    <definedName name="_xlnm.Print_Area" localSheetId="6">#N/A</definedName>
    <definedName name="_xlnm.Print_Area" localSheetId="1">#N/A</definedName>
    <definedName name="_xlnm.Print_Area" localSheetId="7">#N/A</definedName>
    <definedName name="_xlnm.Print_Area" localSheetId="0">#N/A</definedName>
    <definedName name="_xlnm.Print_Area" localSheetId="5">#N/A</definedName>
    <definedName name="_xlnm.Print_Area" localSheetId="3">#N/A</definedName>
    <definedName name="_xlnm.Print_Area" localSheetId="12">#N/A</definedName>
    <definedName name="Consulta__L" localSheetId="9">#N/A</definedName>
    <definedName name="Consulta__L" localSheetId="11">#N/A</definedName>
    <definedName name="Consulta__L" localSheetId="10">#N/A</definedName>
    <definedName name="Consulta__L" localSheetId="2">#N/A</definedName>
    <definedName name="Consulta__L" localSheetId="6">#N/A</definedName>
    <definedName name="Consulta__L" localSheetId="7">#N/A</definedName>
    <definedName name="Consulta__L" localSheetId="0">#N/A</definedName>
    <definedName name="Consulta__L" localSheetId="5">#N/A</definedName>
    <definedName name="Consulta__L" localSheetId="3">#N/A</definedName>
    <definedName name="Consulta__L" localSheetId="12">#N/A</definedName>
    <definedName name="Consulta__L">#N/A</definedName>
    <definedName name="gloria" localSheetId="9">#N/A</definedName>
    <definedName name="gloria" localSheetId="11">#N/A</definedName>
    <definedName name="gloria" localSheetId="10">#N/A</definedName>
    <definedName name="gloria" localSheetId="2">#N/A</definedName>
    <definedName name="gloria" localSheetId="6">#N/A</definedName>
    <definedName name="gloria" localSheetId="7">#N/A</definedName>
    <definedName name="gloria" localSheetId="0">#N/A</definedName>
    <definedName name="gloria" localSheetId="5">#N/A</definedName>
    <definedName name="gloria" localSheetId="3">#N/A</definedName>
    <definedName name="gloria" localSheetId="12">#N/A</definedName>
    <definedName name="gloria">#N/A</definedName>
    <definedName name="pl" localSheetId="9">#N/A</definedName>
    <definedName name="pl" localSheetId="11">#N/A</definedName>
    <definedName name="pl" localSheetId="10">#N/A</definedName>
    <definedName name="pl" localSheetId="2">#N/A</definedName>
    <definedName name="pl" localSheetId="6">#N/A</definedName>
    <definedName name="pl" localSheetId="7">#N/A</definedName>
    <definedName name="pl" localSheetId="0">#N/A</definedName>
    <definedName name="pl" localSheetId="5">#N/A</definedName>
    <definedName name="pl" localSheetId="3">#N/A</definedName>
    <definedName name="pl" localSheetId="12">#N/A</definedName>
    <definedName name="pl">#N/A</definedName>
  </definedNames>
  <calcPr calcId="162913"/>
</workbook>
</file>

<file path=xl/calcChain.xml><?xml version="1.0" encoding="utf-8"?>
<calcChain xmlns="http://schemas.openxmlformats.org/spreadsheetml/2006/main">
  <c r="L15" i="18" l="1"/>
  <c r="E15" i="18"/>
  <c r="C16" i="12"/>
  <c r="I14" i="18"/>
  <c r="I13" i="18"/>
  <c r="I12" i="18"/>
  <c r="I11" i="18"/>
  <c r="I10" i="18"/>
  <c r="D7" i="9"/>
  <c r="I10" i="11"/>
  <c r="L10" i="11"/>
  <c r="I12" i="11"/>
  <c r="L12" i="11"/>
  <c r="I14" i="11"/>
  <c r="I15" i="11"/>
  <c r="I16" i="11"/>
  <c r="E17" i="11"/>
  <c r="L17" i="11"/>
  <c r="D7" i="18"/>
  <c r="D7" i="8"/>
  <c r="G2" i="17"/>
  <c r="G3" i="17"/>
  <c r="G4" i="17"/>
  <c r="C7" i="17"/>
  <c r="C7" i="7"/>
  <c r="D7" i="6"/>
  <c r="C7" i="12"/>
  <c r="C7" i="5"/>
  <c r="D7" i="3"/>
  <c r="D7" i="2"/>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<sst xmlns="http://schemas.openxmlformats.org/spreadsheetml/2006/main" count="472" uniqueCount="255">
  <si>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</si>
  <si>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</si>
  <si>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</si>
  <si>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</si>
  <si>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</si>
  <si>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</si>
  <si>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</si>
  <si>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</si>
  <si>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</si>
  <si>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</si>
  <si>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</si>
  <si>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</si>
  <si>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</si>
  <si>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</si>
  <si>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</si>
  <si>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</si>
  <si>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</si>
  <si>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</si>
  <si>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</si>
  <si>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</si>
  <si>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</si>
  <si>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</si>
  <si>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</si>
  <si>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</si>
  <si>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</si>
  <si>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</si>
  <si>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</si>
  <si>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</si>
  <si>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</si>
  <si>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</si>
  <si>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</si>
  <si>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</si>
  <si>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</si>
  <si>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</si>
  <si>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</si>
  <si>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</si>
  <si>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</si>
  <si>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</si>
  <si>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</si>
  <si>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</si>
  <si>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</si>
  <si>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</si>
  <si>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</si>
  <si>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</si>
  <si>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</si>
  <si>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</si>
  <si>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</si>
  <si>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</si>
  <si>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</si>
  <si>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</si>
  <si>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</si>
  <si>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</si>
  <si>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</si>
  <si>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</si>
  <si>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</si>
  <si>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</si>
  <si>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</si>
  <si>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</si>
  <si>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</si>
  <si>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</si>
  <si>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</si>
  <si>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</si>
  <si>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</si>
  <si>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</si>
  <si>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</si>
  <si>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</si>
  <si>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</si>
  <si>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</si>
  <si>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</si>
  <si>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</si>
  <si>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</si>
  <si>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</si>
  <si>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</si>
  <si>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</si>
  <si>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</si>
  <si>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</si>
  <si>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</si>
  <si>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</si>
  <si>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</si>
  <si>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</si>
  <si>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</si>
  <si>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</si>
  <si>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</si>
  <si>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</si>
  <si>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</si>
  <si>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</si>
  <si>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</si>
  <si>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</si>
  <si>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</si>
  <si>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</si>
  <si>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</si>
  <si>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</si>
  <si>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</si>
  <si>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</si>
  <si>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</si>
  <si>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</si>
  <si>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</si>
  <si>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</si>
  <si>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</si>
  <si>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</si>
  <si>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</si>
  <si>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</si>
  <si>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</si>
  <si>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</si>
  <si>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</si>
  <si>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</si>
  <si>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</si>
  <si>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</si>
  <si>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</si>
  <si>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</si>
  <si>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</si>
  <si>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</si>
  <si>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</si>
  <si>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</si>
  <si>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</si>
  <si>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</si>
  <si>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</si>
  <si>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</si>
  <si>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</si>
  <si>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</si>
  <si>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</si>
  <si>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</si>
  <si>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</si>
  <si>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</si>
  <si>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</si>
  <si>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</si>
  <si>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</si>
  <si>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</si>
  <si>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</si>
  <si>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</si>
  <si>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</si>
  <si>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</si>
  <si>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</si>
  <si>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</si>
  <si>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</si>
  <si>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t>
  </si>
  <si>
    <t>% de cumplimiento</t>
  </si>
  <si>
    <t>Gerentes del proyecto</t>
  </si>
  <si>
    <t>Líder Técnico</t>
  </si>
  <si>
    <t>Sociedades supervisadas por la entidad</t>
  </si>
  <si>
    <t>Mail con requerimientos</t>
  </si>
  <si>
    <t>Mail de aceptación o ajuste</t>
  </si>
  <si>
    <t>N/A</t>
  </si>
  <si>
    <t>Solicita Información sobre gestión y avance de entregables del proyecto</t>
  </si>
  <si>
    <t xml:space="preserve">Documento de solicitud de avance y evidencias del proyecto. </t>
  </si>
  <si>
    <t>Informa sobre ejecución de entregables asignados</t>
  </si>
  <si>
    <t>Cuando la soliciten</t>
  </si>
  <si>
    <t>Documento de seguimiento de entregables del proyecto y evidencias</t>
  </si>
  <si>
    <t>Documento de seguimiento de entregables bajo su responsabilidad.</t>
  </si>
  <si>
    <t>Mejorar la calidad y cantidad de información disponible</t>
  </si>
  <si>
    <t>Entrega los requerimientos para fortalecer el portal</t>
  </si>
  <si>
    <t xml:space="preserve">Acepta o solicita modificaciones del portal </t>
  </si>
  <si>
    <t xml:space="preserve">Utiliza y retroalimenta las nueva funcionalidades del portal </t>
  </si>
  <si>
    <t>Sugerencias</t>
  </si>
  <si>
    <t>Informa sobre ejecución de nuevos reportes solicitados</t>
  </si>
  <si>
    <t>Que no se cuente con el presupuesto requerido para su desarrollo a partir del Estudio de Mercado recibido por los proponentes.
No contar con el tiempo de ejecución del proyecto necesario a partir de las necesidades requeridas para el proyecto.</t>
  </si>
  <si>
    <t>Se cuenta con las estructuras de datos de los origenes de información definidos para la implementación del proyecto.
Se cuenta con la infraestructura y licenciamiento para la ejecución del proyecto.</t>
  </si>
  <si>
    <t>Que los nuevos reportes generados por el aplicativo sean dinámicos.</t>
  </si>
  <si>
    <t>Lograr el reconocimiento y la confianza de los usuarios</t>
  </si>
  <si>
    <t>• Proponer el proyecto y ubicarlo en la estrategia de la entidad.
• Promover el proyecto y buscar el apoyo necesario al interior de la entidad para el desarrollo del mismo. 
• Gestionar la consecución de los recursos necesarios para el desarrollo del proyecto.
• Tomar decisiones claves en el proyecto.
• Orientar al gerente de proyecto y equipo cuando se desvíen por falta de información. 
• Autorizar el cierre del proyecto, entregando previamente  a la entidad los productos finales del proyecto.</t>
  </si>
  <si>
    <t>• Participar en la planificación del proyecto: Definir los objetivos del proyecto y el plan de trabajo (EDT - estructura detallada de actividades) y productos entregables.
• Identificar a las partes interesadas (Stakeholders) del proyecto.
• Elaborar y ejecutar el plan de comunicaciones del proyecto.
• Identificar y gestionar los riesgos del proyecto.
• Coordinar al equipo de trabajo del proyecto.
• Realizar el seguimiento al desarrollo del plan de trabajo definido (ejecución de actividades y entregables).
• Gestionar los recursos asignados al proyecto. 
• Liderar el proceso de gestión del cambio que se requiera para el desarrollo del proyecto. 
• Participar en la toma de decisiones respecto a los cambios que requiera el proyecto.
• Comunicar al patrocinador (Sponsor) las novedades generadas al interior del proyecto.
• Informar a las partes interesadas en el proyecto los cambios y decisiones que afectan la planificación del proyecto.
• Participar en la solución imprevistos con las partes interesadas y el equipo del proyecto.</t>
  </si>
  <si>
    <t>• Recolectar y articular todos los requerimientos  y necesidades del patrocinador (Sponsor) y de las partes interesadas (Stakeholders) del proyecto.
• Coordinar al equipo de trabajo asignado al interior del proyecto.
• Ejecutar oportunamente las actividades asignadas y relacionadas con el desarrollo del proyecto.
• Reportar al gerente de proyecto los avances y dificultades respecto a la ejecución del plan de trabajo propuesto. 
• Comunicar oportunamente al gerente de proyecto las novedades generadas en los diferentes frentes de trabajo.
• Asistir al gerente del proyecto en el logro de los objetivos propuestos para el proyecto.
• Revisar y validar que el producto final cumple con requerimientos y  los criterios de aceptación definidos.
• Asegurar que las partes interesadas (Stakeholders) y el patrocinador (Sponsor) aprueben los entregables del proyecto.
• Participar en la elaboración y ejecución del plan de pruebas de aceptación de producto (cuando se requiera).
• Participar en la elaboración y ejecución del plan de capacitación (cuando se requiera).</t>
  </si>
  <si>
    <t>Diana Carolina Enciso Upegui</t>
  </si>
  <si>
    <t>• Especificar las necesidades técnicas de la solución.
• Participar en la definición de los aspectos técnicos que requiere el diseño de la solución.
• Participar en la elaboración y ejecución del plan de pruebas de la solución</t>
  </si>
  <si>
    <t>Proveedor</t>
  </si>
  <si>
    <t>Superintendente de Sociedades</t>
  </si>
  <si>
    <t>2201000 Ext 8740</t>
  </si>
  <si>
    <t xml:space="preserve">Proveedor de la solución </t>
  </si>
  <si>
    <t>Coordinador Grupo de Estudios Economicos y Financieros</t>
  </si>
  <si>
    <t>DEnciso@supersociedades.gov.co</t>
  </si>
  <si>
    <t>Jefe Oficina Asesora de Planeación</t>
  </si>
  <si>
    <t>Coordinador Grupo de Arquitectura de Datos</t>
  </si>
  <si>
    <t>Camilo Andres Bustos Mancera</t>
  </si>
  <si>
    <t>CBustos@supersociedades.gov.co</t>
  </si>
  <si>
    <t>Página 9 de 12</t>
  </si>
  <si>
    <t>Gerente de Proyecto</t>
  </si>
  <si>
    <t>Desarrollo inadecuado de la solución debido a la omisión de información en el levantamiento de los requerimientos</t>
  </si>
  <si>
    <t xml:space="preserve">• Identificar toda la información necesaria a tener en cuenta para que la solución cuente con las funcionalidades que se requieren. 
• Contar con la participación del funcionario que conozca las necesidades de las partes interesadas para la elaboración de los requerimientos de la solución. </t>
  </si>
  <si>
    <t>Realizar la descripción funcional de los nuevos reportes que se requieren agregar</t>
  </si>
  <si>
    <t>Realizar los requerimientos de ajuste de diseño que requiere la vista 360.</t>
  </si>
  <si>
    <t>Realizar los desarrollos requeridos para agregar los reportes y realizar los ajustes de diseño solicitados.</t>
  </si>
  <si>
    <t>Realizar las pruebas de la solución y hacer los ajustes que se requieran</t>
  </si>
  <si>
    <t>Solución funcionando en ambiente productivo</t>
  </si>
  <si>
    <t>Requerimientos</t>
  </si>
  <si>
    <t>Santiago Orduz Salazar
David Andrés Ibáñez Parra
Fabian Ulises Velandia Soto
Diana Carolina Enciso Upegui</t>
  </si>
  <si>
    <t>Ricardo Molano León
Santiago Orduz Salazar
Fabian Ulises Velandia Soto</t>
  </si>
  <si>
    <t>HighTech Software
Fabian Ulises Velandia Soto
Camilo Andres Bustos Mancera</t>
  </si>
  <si>
    <t>Se realizaron las sesiones de entendimiento de problemas y objetivos de los reportes agregados globales.
Se revisaron las maquetas de la interfaz de generación de reportes agregados y las maquetas de los reportes en Excel.
Se revisó la maqueta propuesta para el reporte dinámico de las 1.000 empresas más grandes.</t>
  </si>
  <si>
    <t>Se entregó en producción de la interfaz gráfica de usuario que permita realizar una vista 360° de cada una de las sociedades de las cuales se ha recibido información contable y financiera, así como de las sociedades que llevan procesos en las delegaturas con funciones jurisdiccionales.
Se presentó la versión en producción con todos los componentes funcionales de la Vista 360°, entre los ajustes se destacan la visualización de los procesos jurisdiccionales y la descarga de los reportes individuales de datos básicos y estados financieros.</t>
  </si>
  <si>
    <t>Entregar la vista 360 en ambiente productivo, con nueva interfaz gráfica en el dominio de supersociedades</t>
  </si>
  <si>
    <t>Solución funcionando en ambiente productivo en el dominio de supersociedades</t>
  </si>
  <si>
    <t>HighTech Software
Fabian Ulises Velandia Soto
Camilo Andres Bustos Mancera
Santiago Orduz Salazar
David Andrés Ibáñez Parra
Diana Carolina Enciso Upegui</t>
  </si>
  <si>
    <t>Realizar el levantamiento de los nuevos requerimientos del portal de información empresarial</t>
  </si>
  <si>
    <t>Implementar la fase I de los nuevos requerimientos del portal de información empresarial</t>
  </si>
  <si>
    <t xml:space="preserve">Fortalecer el Sistema Integrado de Información Societaria – SIIS V.3.0
</t>
  </si>
  <si>
    <t>NUVU</t>
  </si>
  <si>
    <t>Superintendente Delegado de Asuntos Económicos y Societarios</t>
  </si>
  <si>
    <t>Adriana Ximena Morales Ballesteros</t>
  </si>
  <si>
    <t>Funcionario Grupo de Arquitectura de Datos</t>
  </si>
  <si>
    <t>Amorales@supersociedades.gov.co</t>
  </si>
  <si>
    <t>Nivel de cumplimiento del EDT del proyecto</t>
  </si>
  <si>
    <t>Director de Tecnologías de la Información y las Comunicaciones</t>
  </si>
  <si>
    <t>Delegatura para Asuntos Económicos y Societarios</t>
  </si>
  <si>
    <t>Se requiere ampliar el datalake con mayor información societaria de cada una de las sociedades de las cuales se ha recibido información contable y financiera, así como de las sociedades que llevan procesos en las delegaturas con funciones jurisdiccionales.</t>
  </si>
  <si>
    <t>Campaña de comunicación implementada con el fin de promover el uso de la herramienta</t>
  </si>
  <si>
    <t>EVIDENCIA O AVANCES  DE LOS ENTREGABLES</t>
  </si>
  <si>
    <t xml:space="preserve">Fortalecer el Sistema Integrado de Información Societaria – SIIS V.3.0 2022
</t>
  </si>
  <si>
    <t xml:space="preserve">Fortalecer el sistema de información centralizado e integrado para el análisis, consulta y generación de reportes para vista pública y privada. </t>
  </si>
  <si>
    <t xml:space="preserve">Aumentar la información que quede en formato estructurado y mejorar la interfaz con el usuario y de los reportes que genere el sistema.
</t>
  </si>
  <si>
    <t>Billy Escobar Pérez – Superintendente de Sociedades</t>
  </si>
  <si>
    <t>Iván Suarez – Asesor del Despacho del Superintendente de Sociedades</t>
  </si>
  <si>
    <t xml:space="preserve">David Gómez – Director de Información Empresarial y Estudios Económicos y Contables.
</t>
  </si>
  <si>
    <t>Adriana Ximena Morales – Funcionario de Arquitectura de datos</t>
  </si>
  <si>
    <t>Billy Escobar Pérez</t>
  </si>
  <si>
    <t>Ana María Alzate</t>
  </si>
  <si>
    <t>Douglas Andrés Ballesteros</t>
  </si>
  <si>
    <t>Iván Suárez</t>
  </si>
  <si>
    <t xml:space="preserve">Asesor de Despacho </t>
  </si>
  <si>
    <t>David Gómez</t>
  </si>
  <si>
    <t>Director de Información Empresarial y Estudios Económicos y Contables.</t>
  </si>
  <si>
    <t>Camilo León</t>
  </si>
  <si>
    <t>BEscobar@SUPERSOCIEDADES.GOV.CO</t>
  </si>
  <si>
    <t>AAlzate@supersociedades.gov.co</t>
  </si>
  <si>
    <t>DBallesteros@SUPERSOCIEDADES.GOV.CO</t>
  </si>
  <si>
    <t>ISuarez@supersociedades.gov.co</t>
  </si>
  <si>
    <t>DGomez@SUPERSOCIEDADES.GOV.C</t>
  </si>
  <si>
    <t>camilol@SUPERSOCIEDADES.GOV.CO</t>
  </si>
  <si>
    <t xml:space="preserve">Fuentes de Información (Auto ingesta informe 01).
Reporte 9.000 empresas (Visualización de cifras generales de forma estadística = 1.000 empresas + 9.000 empresas = 10.000 empresas).
</t>
  </si>
  <si>
    <t>Mantenimiento evolutivo del SIIS para el mejoramiento de la herramienta, ampliando el datalake y cargando la información financiera del 2021, con el fin de generar reportes que muestren la información societaria actualizada y de calidad</t>
  </si>
  <si>
    <t>Ajustar el proceso de autoingesta (automática) en SIIS, con base en la información financiera corte 2021 disponible en SIRFIN, tras la ejecución del proceso de verificación sobre el adecuado diligenciamiento de la información por parte de las sociedades.</t>
  </si>
  <si>
    <t xml:space="preserve">Visualización de informes financieros con corte 2021 en el portal SIIS en el siguiente enlace:
https://siis.ia.supersociedades.gov.co/#/ </t>
  </si>
  <si>
    <t>- Archivo de excel con la base de información.
- Visualización de la Implementación de la información en la herramienta en el módulo de informes especiales. enlace:
https://siis.ia.supersociedades.gov.co/MilEmpresas/index.html#/</t>
  </si>
  <si>
    <t xml:space="preserve">- Archivo de excel con la base de información
- Visualización de la Implementación de la información en la herramienta en el módulo de informes especiales. 
</t>
  </si>
  <si>
    <t xml:space="preserve">Entregar y cargar la base de información asociada al año 2021 del  Reporte de 1.000 empresas  para actualizar dentro del módulo correspondiente en el portal SIIS
</t>
  </si>
  <si>
    <t xml:space="preserve">Entregar y cargar  la base de información asociada al año 2021 de Reporte 9.000 empresas (Visualización de cifras generales de forma estadística = 1.000 empresas + 9.000 empresas = 10.000 empresas)  para actualizar dentro del módulo correspondientes en el portal SIIS
</t>
  </si>
  <si>
    <t>Documento que consolide las actividades realizadas para la promoción del portal.</t>
  </si>
  <si>
    <t xml:space="preserve">- Adriana Ximena Morales – Funcionario de Arquitectura de datos 
- Camilo Eduardo León – Coordinador grupo de Arquitectura de Datos.
</t>
  </si>
  <si>
    <t>- David Gomez Bolivar
- NUVU</t>
  </si>
  <si>
    <t>Visualización del historial de ejecución del proceso de autoingesta</t>
  </si>
  <si>
    <t xml:space="preserve">- Adriana Ximena Morales – Funcionario de Arquitectura de datos 
- Camilo Eduardo León – Coordinador grupo de Arquitectura de Datos.
- NUVU
</t>
  </si>
  <si>
    <t>David Gomez Bolivar</t>
  </si>
  <si>
    <t xml:space="preserve">David Gómez – Director de Información Empresarial y Estudios Económicos y Contables.
 Diana Paola Aguasaco -  Funcionario Grupo de proyectos de tecnología
</t>
  </si>
  <si>
    <t xml:space="preserve">Iván Suarez – Asesor del Despacho del Superintendente de Sociedades
</t>
  </si>
  <si>
    <t xml:space="preserve">
Camilo Eduardo León – Coordinador grupo de Arquitectura de Datos
Adriana Ximena Morales – Funcionario de Arquitectura de datos
</t>
  </si>
  <si>
    <t xml:space="preserve">David Gómez – Director de Información Empresarial y Estudios Económicos y Contables.
Diana Paola Aguasaco -  Funcionario Grupo de proyectos de tecnología
</t>
  </si>
  <si>
    <t xml:space="preserve">
Diana Paola Aguasaco</t>
  </si>
  <si>
    <t>Funcionario Grupo de proyectos de tecnología</t>
  </si>
  <si>
    <t>dianaam@supersociedades.gov.co</t>
  </si>
  <si>
    <t xml:space="preserve">
Diana Paola Aguasaco - Funcionario Grupo de proyectos de tecnología</t>
  </si>
  <si>
    <t>Para el primer trimestre de 2022, se formalizaron los requerimientos funcionales con el proveedor NUVU, se validó el alcance de la solicitud de la auto ingesta (base SIRFIN), y el DIEEC solicitó apagarla por prudencia de no publicación de información financiera en SIIS antes de la Rueda de Prensa de 1.000 empresas. Además, se confirmó el cronograma de desarrollo, pruebas y producción. 
En abril y mayo, se confirmó el periodo de pruebas funcionales robustas que realizará el equipo DIEEC (2-10 jun 2022) para los EEFF de 6 puntos de entrada (10, 20, 30, 40, 50 y 60); así como la naturaleza automática de la autoingesta (igual que para el corte 2020).
En junio se realizaron las pruebas funcionales robustas por parte del equipo coordinador por DIEEC, dentro de las cuales se realizaron 3 fases de reportes de hallazgos hacia el proveedor NUVU, con gestión exitosa de dichos hallazgos, y por ende, salida a producción exitosa el jueves 23 de junio.
El 3 de agosto de 2022, el equipo DIT Arq Datos realizó reunión de carácter técnico con el proveedor NUVU, para solucionar inquietudes detalladas sobre el mecanismos de autoingesta del SIIS, con base en la información de SIRFIN. Se encuentra en afinamientos finales e igualación de cargue para dar vía libre a iniciar la auto ingesta.
La auto ingesta se encuentra operativa a la fecha se puede evidenciar en el portal SIIS consultando individualmente o en el modulo de descargas masivas estamos en monitoreo de la misma.</t>
  </si>
  <si>
    <r>
      <t>Al corte del primer trimestre, se ha logrado recibir de forma anticipada (cronograma de recepción oficial empezó el 5 abr 2021) 718 estados financieros en SIRFIN, lo cual es el insumo de autoingesta para SIIS. 
Agregando la información financiera recibida durante abril, mayo y al corte del 20 jun 2022, según situación de fuerza mayor antes señalada, se estima una recepción de 34.860 estados financieros (5 puntos de entrada: 10, 20, 40, 50 y 70) con mensaje "correcto", de los cuales 28.843  han superado satisfactoriamente las reglas de validación de DIT Arq Datos y DIEEC EstEmpr. 
Adicionalmente, el jueves 16 de junio se entregó, la base de datos en formato Excel el Informe Especial de 1.000 empresas. También se recibió satisfactoriamente información de otras superintendencias (Salud, Servicios, Financiera y Vigilancia).
Teniendo en cuenta que el SIIS refleja información financiera de (4 puntos de entrada: 10, 20, 40 y 50),</t>
    </r>
    <r>
      <rPr>
        <sz val="8"/>
        <color indexed="30"/>
        <rFont val="Arial"/>
        <family val="2"/>
      </rPr>
      <t xml:space="preserve"> </t>
    </r>
    <r>
      <rPr>
        <u/>
        <sz val="8"/>
        <color indexed="30"/>
        <rFont val="Arial"/>
        <family val="2"/>
      </rPr>
      <t>el jueves 23 de junio se publicaron 28,529 estados financieros</t>
    </r>
    <r>
      <rPr>
        <sz val="8"/>
        <color indexed="30"/>
        <rFont val="Arial"/>
        <family val="2"/>
      </rPr>
      <t xml:space="preserve">, </t>
    </r>
    <r>
      <rPr>
        <sz val="8"/>
        <rFont val="Arial"/>
        <family val="2"/>
      </rPr>
      <t>con sus notas y documentos adicionales; disponibles a través de Vista 360, Reportes Masivos, documentos adicionales, indicadores, etc.</t>
    </r>
  </si>
  <si>
    <r>
      <t xml:space="preserve">Para el primer trimestre de 2022, se formalizaron los requerimientos funcionales con el proveedor NUVU, se validó el alcance de las solicitudes (cambio de etiquetas en indicadores, ajustes de carátula para inclusión de preguntas y subformulario CBJ Capítulo X y Capítulo XIII) y se confirmó el cronograma de desarrollo, pruebas y producción.
Durante abril, mayo y hasta el jueves 23 de junio de 2022, se generó el proceso de recepción de información financiera (estados financieros - Informe 01) para el corte 2022; y se confirmo la estabilidad de la estructura de campos de los 6 puntos de entrada (10, 20, 30, 40, 50 y 60) en SIRFIN, para posterior inclusión en el ambiente de pruebas de SIIS.
Teniendo en cuenta que el miercoles 22 de junio se llevó a cabo la Rueda de Prensa del Informe 1000 empresas, el jueves 23 de junio se dio la salida a producción del SIIS, con todas sus herramientas habilitadas (Vista 360, reportes masivos, documentos adicionales, indicadores, etc).
</t>
    </r>
    <r>
      <rPr>
        <u/>
        <sz val="8"/>
        <rFont val="Arial"/>
        <family val="2"/>
      </rPr>
      <t xml:space="preserve">Cabe indicar que en el mes de junio de 2022, se presentó una situación de fuerza mayor a nivel de Tecnología, de forma tal que se tomó la decisión de sacar de línea la aplicación SIRFIN, así como el SIIS.,
</t>
    </r>
    <r>
      <rPr>
        <u/>
        <sz val="8"/>
        <color indexed="30"/>
        <rFont val="Arial"/>
        <family val="2"/>
      </rPr>
      <t>SIIS ya fue puesta en linea nuevamente con la informacion cargada de corte 2021 para la consulta de los interesados a finales de junio.</t>
    </r>
  </si>
  <si>
    <t xml:space="preserve">Ante la situación de fuerza mayor a nivel de Tecnología sucedida en Junio, se considera prudente esperar el regreso en línea del sistema SIRFIN y del aplicativo Postal, que son la base de la información financiera y documental del SIIS, respectivamente; para dimensionar la campaña de promoción de uso de la herramienta SIIS.
Se solicitará al Grupo de Comunicaciones que haga una campaña promocional del SIIS y de sus herramientas, a finales de diciembre. </t>
  </si>
  <si>
    <t>31/072022</t>
  </si>
  <si>
    <t>Durante abril, mayo y al corte del 20 jun 2022, se han recibido un total de 34.860 estados financieros (4 puntos de entrada: 10, 20, 40, 50 y 70) con mensaje "correcto", de los cuales 28.843 han superado satisfactoriamente las reglas de validación de DIT Arq Datos y DIEEC EstEmpr. También se ha recibido información de otras superintendencias (Salud, Servicios, Financiera y Vigilancia). De esta forma, se está construyendo la base de datos para el Informe de 9.000 empresas siguientes, y la subsecuente base para el nuevo Informe Especial en SIIS (10.000 empresas), sobre el cual el 20 may 2022, el DIEEC revisó y ajustó el requerimiento funcional diseñado por NUVU. 
se entrega base de las 10,000 por parte de David Gomez y se pone en produccion.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</si>
</sst>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4" formatCode="dd/mm/yyyy;@"/>
    <numFmt numFmtId="185" formatCode="[$$-240A]#,##0"/>
    <numFmt numFmtId="186" formatCode="dd\-mm\-yy"/>
    <numFmt numFmtId="193" formatCode="[$-240A]dddd\ d&quot; de &quot;mmmm&quot; de &quot;yyyy;@"/>
    <numFmt numFmtId="194" formatCode="0.0"/>
    <numFmt numFmtId="195" formatCode="[$-240A]d&quot; de &quot;mmmm&quot; de &quot;yyyy;@"/>
  </numFmts>
  <fonts count="21"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sz val="8"/>
      <name val="Arial"/>
      <family val="2"/>
    </font>
    <font>
      <u/>
      <sz val="8"/>
      <name val="Arial"/>
      <family val="2"/>
    </font>
    <font>
      <u/>
      <sz val="8"/>
      <color indexed="30"/>
      <name val="Arial"/>
      <family val="2"/>
    </font>
    <font>
      <sz val="8"/>
      <color indexed="3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s>
  <fills count="12">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58">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6">
    <xf numFmtId="0" fontId="0" fillId="0" borderId="0"/>
    <xf numFmtId="0" fontId="16" fillId="0" borderId="0" applyNumberForma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0" fontId="3" fillId="0" borderId="1" applyNumberFormat="0" applyFill="0" applyAlignment="0" applyProtection="0"/>
  </cellStyleXfs>
  <cellXfs count="287">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7"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4" fillId="0" borderId="0" xfId="0" applyFont="1" applyBorder="1"/>
    <xf numFmtId="0" fontId="18" fillId="4" borderId="2" xfId="1" applyFont="1" applyFill="1" applyBorder="1" applyAlignment="1">
      <alignment horizontal="center" vertical="center"/>
    </xf>
    <xf numFmtId="0" fontId="4" fillId="0" borderId="3" xfId="0" applyFont="1" applyBorder="1" applyAlignment="1">
      <alignment vertical="center" wrapText="1"/>
    </xf>
    <xf numFmtId="185"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9" fillId="6" borderId="3"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3" xfId="0" applyFont="1" applyFill="1" applyBorder="1" applyAlignment="1">
      <alignment horizontal="center" vertical="center"/>
    </xf>
    <xf numFmtId="0" fontId="16" fillId="3" borderId="3" xfId="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3" xfId="0" applyFont="1" applyFill="1" applyBorder="1" applyAlignment="1">
      <alignment horizontal="left" vertical="center"/>
    </xf>
    <xf numFmtId="0" fontId="20" fillId="6" borderId="3" xfId="0" applyFont="1" applyFill="1" applyBorder="1" applyAlignment="1">
      <alignment horizontal="center" vertical="center"/>
    </xf>
    <xf numFmtId="184" fontId="4" fillId="3" borderId="3" xfId="0" applyNumberFormat="1" applyFont="1" applyFill="1" applyBorder="1" applyAlignment="1">
      <alignment horizontal="center" vertical="center" wrapText="1"/>
    </xf>
    <xf numFmtId="0" fontId="19"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86"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9"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9" fillId="6" borderId="3" xfId="0" applyFont="1" applyFill="1" applyBorder="1" applyAlignment="1">
      <alignment horizontal="center" vertical="center" wrapText="1"/>
    </xf>
    <xf numFmtId="0" fontId="19" fillId="6" borderId="3" xfId="0" applyFont="1" applyFill="1" applyBorder="1" applyAlignment="1">
      <alignment vertical="center" wrapText="1"/>
    </xf>
    <xf numFmtId="9" fontId="4" fillId="3" borderId="3" xfId="0" applyNumberFormat="1" applyFont="1" applyFill="1" applyBorder="1" applyAlignment="1">
      <alignment horizontal="center" vertical="center" wrapText="1"/>
    </xf>
    <xf numFmtId="0" fontId="19"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0" borderId="23" xfId="0" applyFont="1" applyBorder="1" applyAlignment="1">
      <alignment horizontal="left" vertical="center"/>
    </xf>
    <xf numFmtId="0" fontId="4" fillId="0" borderId="24" xfId="0" applyFont="1" applyBorder="1" applyAlignment="1">
      <alignment horizontal="center" vertical="center"/>
    </xf>
    <xf numFmtId="0" fontId="0" fillId="0" borderId="23" xfId="0" applyBorder="1"/>
    <xf numFmtId="0" fontId="0" fillId="0" borderId="0" xfId="0" applyBorder="1"/>
    <xf numFmtId="0" fontId="0" fillId="0" borderId="24" xfId="0" applyBorder="1"/>
    <xf numFmtId="0" fontId="4" fillId="3" borderId="23" xfId="0" applyFont="1" applyFill="1" applyBorder="1" applyAlignment="1">
      <alignment horizontal="left" vertical="center" wrapText="1"/>
    </xf>
    <xf numFmtId="0" fontId="4" fillId="3" borderId="24"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19"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6" fillId="3" borderId="3" xfId="1" applyFont="1" applyFill="1" applyBorder="1" applyAlignment="1">
      <alignment horizontal="center" vertical="center" wrapText="1"/>
    </xf>
    <xf numFmtId="9" fontId="4" fillId="0" borderId="0" xfId="0" applyNumberFormat="1" applyFont="1" applyAlignment="1">
      <alignment horizontal="center" vertical="center" wrapText="1"/>
    </xf>
    <xf numFmtId="9" fontId="5" fillId="9" borderId="3" xfId="0" applyNumberFormat="1" applyFont="1" applyFill="1" applyBorder="1" applyAlignment="1">
      <alignment horizontal="center" vertical="center" wrapText="1"/>
    </xf>
    <xf numFmtId="0" fontId="12" fillId="0" borderId="3" xfId="0" applyFont="1" applyBorder="1" applyAlignment="1">
      <alignment horizontal="justify" vertical="center" wrapText="1"/>
    </xf>
    <xf numFmtId="0" fontId="12" fillId="0" borderId="0" xfId="0" applyFont="1"/>
    <xf numFmtId="0" fontId="12" fillId="0" borderId="0" xfId="0" applyFont="1" applyAlignment="1">
      <alignment horizontal="center" vertical="center" wrapText="1"/>
    </xf>
    <xf numFmtId="9" fontId="12" fillId="0" borderId="0" xfId="4" applyFont="1" applyAlignment="1">
      <alignment horizontal="center" vertical="center" wrapText="1"/>
    </xf>
    <xf numFmtId="0" fontId="12" fillId="0" borderId="3" xfId="0" applyFont="1" applyBorder="1" applyAlignment="1">
      <alignment horizontal="left" vertical="center" wrapText="1"/>
    </xf>
    <xf numFmtId="0" fontId="12" fillId="0" borderId="3" xfId="0" applyFont="1" applyBorder="1" applyAlignment="1">
      <alignment horizontal="center" vertical="center" wrapText="1"/>
    </xf>
    <xf numFmtId="9" fontId="12" fillId="0" borderId="3" xfId="4" applyFont="1" applyBorder="1" applyAlignment="1">
      <alignment horizontal="center" vertical="center" wrapText="1"/>
    </xf>
    <xf numFmtId="0" fontId="12" fillId="0" borderId="3" xfId="0" applyFont="1" applyBorder="1" applyAlignment="1">
      <alignment vertical="center" wrapText="1"/>
    </xf>
    <xf numFmtId="9" fontId="12" fillId="0" borderId="3" xfId="4" applyFont="1" applyBorder="1" applyAlignment="1">
      <alignment horizontal="center" vertical="center"/>
    </xf>
    <xf numFmtId="9" fontId="12" fillId="0" borderId="3" xfId="0" applyNumberFormat="1" applyFont="1" applyBorder="1" applyAlignment="1">
      <alignment horizontal="center" vertical="center" wrapText="1"/>
    </xf>
    <xf numFmtId="0" fontId="12" fillId="0" borderId="3" xfId="0" applyFont="1" applyBorder="1"/>
    <xf numFmtId="193" fontId="12" fillId="0" borderId="3" xfId="0" applyNumberFormat="1" applyFont="1" applyBorder="1" applyAlignment="1">
      <alignment horizontal="center" vertical="center"/>
    </xf>
    <xf numFmtId="9" fontId="5" fillId="0" borderId="0" xfId="0" applyNumberFormat="1" applyFont="1" applyFill="1" applyBorder="1" applyAlignment="1">
      <alignment horizontal="center" vertical="center" wrapText="1"/>
    </xf>
    <xf numFmtId="194" fontId="12" fillId="0" borderId="5" xfId="0" applyNumberFormat="1" applyFont="1" applyBorder="1" applyAlignment="1">
      <alignment horizontal="center" vertical="center"/>
    </xf>
    <xf numFmtId="194" fontId="12" fillId="0" borderId="3" xfId="0" applyNumberFormat="1" applyFont="1" applyBorder="1" applyAlignment="1">
      <alignment horizontal="center" vertical="center"/>
    </xf>
    <xf numFmtId="195" fontId="12" fillId="0" borderId="3" xfId="0" applyNumberFormat="1" applyFont="1" applyBorder="1" applyAlignment="1">
      <alignment horizontal="center" vertical="center" wrapText="1"/>
    </xf>
    <xf numFmtId="0" fontId="19"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0" fillId="0" borderId="0" xfId="0" applyAlignment="1">
      <alignment horizontal="center" vertical="center"/>
    </xf>
    <xf numFmtId="184" fontId="12" fillId="0" borderId="3" xfId="0" applyNumberFormat="1" applyFont="1" applyFill="1" applyBorder="1" applyAlignment="1">
      <alignment horizontal="center" vertical="center" wrapText="1"/>
    </xf>
    <xf numFmtId="0" fontId="12" fillId="0" borderId="3" xfId="0" quotePrefix="1" applyFont="1" applyBorder="1" applyAlignment="1">
      <alignment horizontal="left" vertical="center" wrapText="1"/>
    </xf>
    <xf numFmtId="1" fontId="12" fillId="0" borderId="3" xfId="0" applyNumberFormat="1" applyFont="1" applyBorder="1" applyAlignment="1">
      <alignment horizontal="center" vertical="center" wrapText="1"/>
    </xf>
    <xf numFmtId="0" fontId="12" fillId="0" borderId="3" xfId="0" applyFont="1" applyFill="1" applyBorder="1" applyAlignment="1">
      <alignment horizontal="justify" vertical="center" wrapText="1"/>
    </xf>
    <xf numFmtId="0" fontId="2" fillId="3" borderId="3"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0" fillId="0" borderId="3" xfId="0" applyFill="1" applyBorder="1" applyAlignment="1">
      <alignment vertical="center" wrapText="1"/>
    </xf>
    <xf numFmtId="185" fontId="4" fillId="0" borderId="3"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2" fillId="0" borderId="25" xfId="0" applyFont="1" applyFill="1" applyBorder="1" applyAlignment="1">
      <alignment vertical="center" wrapText="1"/>
    </xf>
    <xf numFmtId="0" fontId="12" fillId="10" borderId="3" xfId="0" quotePrefix="1" applyFont="1" applyFill="1" applyBorder="1" applyAlignment="1">
      <alignment horizontal="left" vertical="center" wrapText="1"/>
    </xf>
    <xf numFmtId="193" fontId="12" fillId="10" borderId="3" xfId="0" applyNumberFormat="1" applyFont="1" applyFill="1" applyBorder="1" applyAlignment="1">
      <alignment horizontal="center" vertical="center"/>
    </xf>
    <xf numFmtId="193" fontId="12" fillId="11" borderId="3" xfId="0" applyNumberFormat="1" applyFont="1" applyFill="1" applyBorder="1" applyAlignment="1">
      <alignment horizontal="center" vertical="center"/>
    </xf>
    <xf numFmtId="9" fontId="5" fillId="0" borderId="26" xfId="0" applyNumberFormat="1" applyFont="1" applyFill="1" applyBorder="1" applyAlignment="1">
      <alignment horizontal="center" vertical="center" wrapText="1"/>
    </xf>
    <xf numFmtId="0" fontId="13" fillId="0" borderId="3" xfId="0" applyFont="1" applyBorder="1" applyAlignment="1">
      <alignment horizontal="justify" vertical="center" wrapText="1"/>
    </xf>
    <xf numFmtId="9" fontId="12" fillId="10" borderId="3" xfId="0" applyNumberFormat="1" applyFont="1" applyFill="1" applyBorder="1" applyAlignment="1">
      <alignment horizontal="center" vertical="center" wrapText="1"/>
    </xf>
    <xf numFmtId="0" fontId="5" fillId="0" borderId="27"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33" xfId="3" applyFont="1" applyFill="1" applyBorder="1" applyAlignment="1" applyProtection="1">
      <alignment horizontal="center" vertical="center"/>
    </xf>
    <xf numFmtId="0" fontId="5" fillId="0" borderId="29"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34" xfId="3" applyFont="1" applyFill="1" applyBorder="1" applyAlignment="1" applyProtection="1">
      <alignment horizontal="center" vertical="center"/>
    </xf>
    <xf numFmtId="0" fontId="5" fillId="0" borderId="31"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35" xfId="3" applyFont="1" applyFill="1" applyBorder="1" applyAlignment="1" applyProtection="1">
      <alignment horizontal="center" vertical="center"/>
    </xf>
    <xf numFmtId="0" fontId="19" fillId="6" borderId="3" xfId="0" applyFont="1" applyFill="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left" vertical="center" wrapText="1"/>
    </xf>
    <xf numFmtId="0" fontId="4" fillId="0" borderId="40" xfId="0" applyFont="1" applyBorder="1" applyAlignment="1">
      <alignment horizontal="left" vertical="center" wrapText="1"/>
    </xf>
    <xf numFmtId="0" fontId="4" fillId="0" borderId="39" xfId="0" applyFont="1" applyBorder="1" applyAlignment="1">
      <alignment horizontal="left" vertical="center" wrapText="1"/>
    </xf>
    <xf numFmtId="0" fontId="4" fillId="0" borderId="41"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3" xfId="0" applyFont="1" applyFill="1" applyBorder="1" applyAlignment="1">
      <alignment horizontal="left" vertical="center"/>
    </xf>
    <xf numFmtId="0" fontId="19" fillId="6" borderId="36" xfId="0" applyFont="1" applyFill="1" applyBorder="1" applyAlignment="1">
      <alignment horizontal="left" vertical="center" wrapText="1"/>
    </xf>
    <xf numFmtId="0" fontId="19" fillId="6" borderId="37" xfId="0" applyFont="1" applyFill="1" applyBorder="1" applyAlignment="1">
      <alignment horizontal="left" vertical="center" wrapText="1"/>
    </xf>
    <xf numFmtId="0" fontId="19" fillId="6" borderId="38" xfId="0" applyFont="1" applyFill="1" applyBorder="1" applyAlignment="1">
      <alignment horizontal="left" vertical="center" wrapText="1"/>
    </xf>
    <xf numFmtId="0" fontId="19" fillId="6" borderId="39"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9" fillId="6" borderId="23" xfId="0" applyFont="1" applyFill="1" applyBorder="1" applyAlignment="1">
      <alignment horizontal="left" vertical="center" wrapText="1"/>
    </xf>
    <xf numFmtId="0" fontId="19" fillId="6" borderId="0" xfId="0" applyFont="1" applyFill="1" applyBorder="1" applyAlignment="1">
      <alignment horizontal="left" vertical="center" wrapText="1"/>
    </xf>
    <xf numFmtId="0" fontId="4" fillId="0" borderId="35"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3" borderId="25" xfId="0" applyFont="1" applyFill="1" applyBorder="1" applyAlignment="1">
      <alignment horizontal="left" vertical="center"/>
    </xf>
    <xf numFmtId="0" fontId="4" fillId="3" borderId="4" xfId="0" applyFont="1" applyFill="1" applyBorder="1" applyAlignment="1">
      <alignment horizontal="left" vertical="center"/>
    </xf>
    <xf numFmtId="0" fontId="19" fillId="6" borderId="3" xfId="0" applyFont="1" applyFill="1" applyBorder="1" applyAlignment="1">
      <alignment horizontal="left" vertical="center"/>
    </xf>
    <xf numFmtId="0" fontId="19" fillId="6" borderId="34" xfId="0" applyFont="1" applyFill="1" applyBorder="1" applyAlignment="1">
      <alignment horizontal="left" vertical="center" wrapText="1"/>
    </xf>
    <xf numFmtId="0" fontId="19" fillId="6" borderId="4" xfId="0" applyFont="1" applyFill="1" applyBorder="1" applyAlignment="1">
      <alignment horizontal="left" vertical="center" wrapText="1"/>
    </xf>
    <xf numFmtId="0" fontId="19"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42" xfId="3" applyFont="1" applyFill="1" applyBorder="1" applyAlignment="1" applyProtection="1">
      <alignment horizontal="center" vertical="center"/>
    </xf>
    <xf numFmtId="0" fontId="5" fillId="0" borderId="43" xfId="3" applyFont="1" applyFill="1" applyBorder="1" applyAlignment="1" applyProtection="1">
      <alignment horizontal="center" vertical="center"/>
    </xf>
    <xf numFmtId="0" fontId="5" fillId="0" borderId="44" xfId="3" applyFont="1" applyFill="1" applyBorder="1" applyAlignment="1" applyProtection="1">
      <alignment horizontal="center" vertical="center"/>
    </xf>
    <xf numFmtId="0" fontId="5" fillId="0" borderId="45" xfId="3" applyFont="1" applyFill="1" applyBorder="1" applyAlignment="1" applyProtection="1">
      <alignment horizontal="center" vertical="center"/>
    </xf>
    <xf numFmtId="0" fontId="5" fillId="0" borderId="46" xfId="3" applyFont="1" applyFill="1" applyBorder="1" applyAlignment="1" applyProtection="1">
      <alignment horizontal="center" vertical="center"/>
    </xf>
    <xf numFmtId="0" fontId="5" fillId="0" borderId="47" xfId="3" applyFont="1" applyFill="1" applyBorder="1" applyAlignment="1" applyProtection="1">
      <alignment horizontal="center" vertical="center"/>
    </xf>
    <xf numFmtId="0" fontId="4" fillId="0" borderId="3" xfId="0" applyFont="1" applyBorder="1" applyAlignment="1">
      <alignment horizontal="center" vertical="center" wrapText="1"/>
    </xf>
    <xf numFmtId="0" fontId="5" fillId="3" borderId="45"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20" fillId="6" borderId="23" xfId="0" applyFont="1" applyFill="1" applyBorder="1" applyAlignment="1">
      <alignment horizontal="center" vertical="center"/>
    </xf>
    <xf numFmtId="0" fontId="20" fillId="6" borderId="0" xfId="0" applyFont="1" applyFill="1" applyBorder="1" applyAlignment="1">
      <alignment horizontal="center" vertical="center"/>
    </xf>
    <xf numFmtId="0" fontId="0" fillId="3" borderId="3" xfId="0" applyFill="1" applyBorder="1" applyAlignment="1">
      <alignment horizontal="left" vertical="center"/>
    </xf>
    <xf numFmtId="0" fontId="20" fillId="6" borderId="34" xfId="0" applyFont="1" applyFill="1" applyBorder="1" applyAlignment="1">
      <alignment horizontal="center" vertical="center"/>
    </xf>
    <xf numFmtId="0" fontId="20" fillId="6" borderId="4" xfId="0" applyFont="1" applyFill="1" applyBorder="1" applyAlignment="1">
      <alignment horizontal="center" vertical="center"/>
    </xf>
    <xf numFmtId="0" fontId="4" fillId="3" borderId="48"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4" fillId="3" borderId="55" xfId="0" applyFont="1" applyFill="1" applyBorder="1" applyAlignment="1">
      <alignment horizontal="left" vertical="center" wrapText="1"/>
    </xf>
    <xf numFmtId="0" fontId="4" fillId="3" borderId="56" xfId="0" applyFont="1" applyFill="1" applyBorder="1" applyAlignment="1">
      <alignment horizontal="left" vertical="center" wrapText="1"/>
    </xf>
    <xf numFmtId="0" fontId="5" fillId="3" borderId="48" xfId="3" applyFont="1" applyFill="1" applyBorder="1" applyAlignment="1" applyProtection="1">
      <alignment horizontal="center" vertical="center"/>
    </xf>
    <xf numFmtId="0" fontId="5" fillId="3" borderId="54" xfId="3" applyFont="1" applyFill="1" applyBorder="1" applyAlignment="1" applyProtection="1">
      <alignment horizontal="center" vertical="center"/>
    </xf>
    <xf numFmtId="0" fontId="5" fillId="3" borderId="49"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55"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56"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9" fillId="6" borderId="23" xfId="0" applyFont="1" applyFill="1" applyBorder="1" applyAlignment="1">
      <alignment horizontal="center" vertical="center"/>
    </xf>
    <xf numFmtId="0" fontId="19" fillId="6" borderId="0" xfId="0" applyFont="1" applyFill="1" applyBorder="1" applyAlignment="1">
      <alignment horizontal="center" vertical="center"/>
    </xf>
    <xf numFmtId="0" fontId="19" fillId="6" borderId="34" xfId="0" applyFont="1" applyFill="1" applyBorder="1" applyAlignment="1">
      <alignment horizontal="center" vertical="center"/>
    </xf>
    <xf numFmtId="0" fontId="19" fillId="6" borderId="25" xfId="0" applyFont="1" applyFill="1" applyBorder="1" applyAlignment="1">
      <alignment horizontal="center" vertical="center"/>
    </xf>
    <xf numFmtId="0" fontId="19" fillId="6" borderId="4" xfId="0" applyFont="1" applyFill="1" applyBorder="1" applyAlignment="1">
      <alignment horizontal="center" vertical="center"/>
    </xf>
    <xf numFmtId="0" fontId="4" fillId="0" borderId="25" xfId="0" applyFont="1" applyBorder="1" applyAlignment="1">
      <alignment horizontal="left" vertical="center"/>
    </xf>
    <xf numFmtId="0" fontId="4" fillId="0" borderId="3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3" borderId="19"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5" fillId="3" borderId="27"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28" xfId="3" applyFont="1" applyFill="1" applyBorder="1" applyAlignment="1" applyProtection="1">
      <alignment horizontal="center" vertical="center"/>
    </xf>
    <xf numFmtId="0" fontId="5" fillId="3" borderId="29"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31"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32" xfId="3" applyFont="1" applyFill="1" applyBorder="1" applyAlignment="1" applyProtection="1">
      <alignment horizontal="center" vertical="center"/>
    </xf>
    <xf numFmtId="0" fontId="4" fillId="3" borderId="31"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43" xfId="3" applyFont="1" applyFill="1" applyBorder="1" applyAlignment="1" applyProtection="1">
      <alignment horizontal="center" vertical="center"/>
    </xf>
    <xf numFmtId="0" fontId="4" fillId="3" borderId="27" xfId="0" applyFont="1" applyFill="1" applyBorder="1" applyAlignment="1">
      <alignment horizontal="left" vertical="center" wrapText="1"/>
    </xf>
    <xf numFmtId="0" fontId="5" fillId="3" borderId="25" xfId="3" applyFont="1" applyFill="1" applyBorder="1" applyAlignment="1" applyProtection="1">
      <alignment horizontal="center" vertical="center"/>
    </xf>
    <xf numFmtId="0" fontId="4" fillId="3" borderId="29" xfId="0" applyFont="1" applyFill="1" applyBorder="1" applyAlignment="1">
      <alignment horizontal="left" vertical="center" wrapText="1"/>
    </xf>
    <xf numFmtId="0" fontId="5" fillId="3" borderId="57" xfId="3" applyFont="1" applyFill="1" applyBorder="1" applyAlignment="1" applyProtection="1">
      <alignment horizontal="center" vertical="center"/>
    </xf>
    <xf numFmtId="0" fontId="12" fillId="0" borderId="5" xfId="0" applyFont="1" applyBorder="1" applyAlignment="1">
      <alignment horizontal="left" vertical="center" wrapText="1"/>
    </xf>
    <xf numFmtId="0" fontId="12" fillId="0" borderId="26" xfId="0" applyFont="1" applyBorder="1" applyAlignment="1">
      <alignment horizontal="left" vertical="center" wrapText="1"/>
    </xf>
    <xf numFmtId="0" fontId="12" fillId="0" borderId="5" xfId="0" applyFont="1" applyBorder="1" applyAlignment="1">
      <alignment horizontal="center" vertical="center" wrapText="1"/>
    </xf>
    <xf numFmtId="0" fontId="12" fillId="0" borderId="26" xfId="0" applyFont="1" applyBorder="1" applyAlignment="1">
      <alignment horizontal="center" vertical="center" wrapText="1"/>
    </xf>
    <xf numFmtId="9" fontId="12" fillId="0" borderId="5" xfId="4" applyFont="1" applyBorder="1" applyAlignment="1">
      <alignment horizontal="center" vertical="center" wrapText="1"/>
    </xf>
    <xf numFmtId="9" fontId="12" fillId="0" borderId="26" xfId="4" applyFont="1" applyBorder="1" applyAlignment="1">
      <alignment horizontal="center" vertical="center" wrapText="1"/>
    </xf>
    <xf numFmtId="9" fontId="12" fillId="0" borderId="5" xfId="4" applyFont="1" applyBorder="1" applyAlignment="1">
      <alignment horizontal="center" vertical="center"/>
    </xf>
    <xf numFmtId="9" fontId="12" fillId="0" borderId="26" xfId="4" applyFont="1" applyBorder="1" applyAlignment="1">
      <alignment horizontal="center" vertical="center"/>
    </xf>
    <xf numFmtId="193" fontId="12" fillId="0" borderId="5" xfId="0" applyNumberFormat="1" applyFont="1" applyBorder="1" applyAlignment="1">
      <alignment horizontal="center" vertical="center"/>
    </xf>
    <xf numFmtId="193" fontId="12" fillId="0" borderId="26" xfId="0" applyNumberFormat="1" applyFont="1" applyBorder="1" applyAlignment="1">
      <alignment horizontal="center" vertical="center"/>
    </xf>
    <xf numFmtId="194" fontId="12" fillId="0" borderId="5" xfId="0" applyNumberFormat="1" applyFont="1" applyBorder="1" applyAlignment="1">
      <alignment horizontal="center" vertical="center"/>
    </xf>
    <xf numFmtId="194" fontId="12" fillId="0" borderId="26" xfId="0" applyNumberFormat="1" applyFont="1" applyBorder="1" applyAlignment="1">
      <alignment horizontal="center" vertical="center"/>
    </xf>
    <xf numFmtId="0" fontId="12" fillId="0" borderId="5" xfId="0" applyNumberFormat="1" applyFont="1" applyBorder="1" applyAlignment="1">
      <alignment vertical="center" wrapText="1"/>
    </xf>
    <xf numFmtId="0" fontId="12" fillId="0" borderId="26" xfId="0" applyNumberFormat="1" applyFont="1" applyBorder="1" applyAlignment="1">
      <alignment vertical="center" wrapText="1"/>
    </xf>
    <xf numFmtId="195" fontId="12" fillId="0" borderId="5" xfId="0" applyNumberFormat="1" applyFont="1" applyBorder="1" applyAlignment="1">
      <alignment horizontal="center" vertical="center" wrapText="1"/>
    </xf>
    <xf numFmtId="195" fontId="12" fillId="0" borderId="26" xfId="0" applyNumberFormat="1" applyFont="1" applyBorder="1" applyAlignment="1">
      <alignment horizontal="center" vertical="center" wrapText="1"/>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5" fillId="3" borderId="21" xfId="3" applyFont="1" applyFill="1" applyBorder="1" applyAlignment="1" applyProtection="1">
      <alignment horizontal="center" vertical="center"/>
    </xf>
  </cellXfs>
  <cellStyles count="6">
    <cellStyle name="Hipervínculo" xfId="1" builtinId="8"/>
    <cellStyle name="Neutral" xfId="2" builtinId="28" customBuiltin="1"/>
    <cellStyle name="Normal" xfId="0" builtinId="0"/>
    <cellStyle name="Normal 2" xfId="3"/>
    <cellStyle name="Porcentaje" xfId="4" builtinId="5"/>
    <cellStyle name="Total" xfId="5" builtinId="25" customBuiltin="1"/>
  </cellStyles>
  <dxfs count="22">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66675</xdr:rowOff>
    </xdr:from>
    <xdr:to>
      <xdr:col>2</xdr:col>
      <xdr:colOff>1323975</xdr:colOff>
      <xdr:row>4</xdr:row>
      <xdr:rowOff>247650</xdr:rowOff>
    </xdr:to>
    <xdr:pic>
      <xdr:nvPicPr>
        <xdr:cNvPr id="131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4292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66675</xdr:rowOff>
    </xdr:from>
    <xdr:to>
      <xdr:col>2</xdr:col>
      <xdr:colOff>914400</xdr:colOff>
      <xdr:row>4</xdr:row>
      <xdr:rowOff>238125</xdr:rowOff>
    </xdr:to>
    <xdr:pic>
      <xdr:nvPicPr>
        <xdr:cNvPr id="1082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462642</xdr:colOff>
      <xdr:row>6</xdr:row>
      <xdr:rowOff>108858</xdr:rowOff>
    </xdr:from>
    <xdr:to>
      <xdr:col>14</xdr:col>
      <xdr:colOff>201706</xdr:colOff>
      <xdr:row>9</xdr:row>
      <xdr:rowOff>0</xdr:rowOff>
    </xdr:to>
    <xdr:sp macro="" textlink="">
      <xdr:nvSpPr>
        <xdr:cNvPr id="2" name="Flecha izquierda 1">
          <a:hlinkClick xmlns:r="http://schemas.openxmlformats.org/officeDocument/2006/relationships" r:id="rId1"/>
        </xdr:cNvPr>
        <xdr:cNvSpPr/>
      </xdr:nvSpPr>
      <xdr:spPr>
        <a:xfrm>
          <a:off x="16845642" y="1556658"/>
          <a:ext cx="958264" cy="97699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495300</xdr:colOff>
      <xdr:row>1</xdr:row>
      <xdr:rowOff>57150</xdr:rowOff>
    </xdr:from>
    <xdr:to>
      <xdr:col>1</xdr:col>
      <xdr:colOff>1581150</xdr:colOff>
      <xdr:row>4</xdr:row>
      <xdr:rowOff>238125</xdr:rowOff>
    </xdr:to>
    <xdr:pic>
      <xdr:nvPicPr>
        <xdr:cNvPr id="1461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342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462642</xdr:colOff>
      <xdr:row>6</xdr:row>
      <xdr:rowOff>108858</xdr:rowOff>
    </xdr:from>
    <xdr:to>
      <xdr:col>14</xdr:col>
      <xdr:colOff>201706</xdr:colOff>
      <xdr:row>9</xdr:row>
      <xdr:rowOff>0</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495300</xdr:colOff>
      <xdr:row>1</xdr:row>
      <xdr:rowOff>57150</xdr:rowOff>
    </xdr:from>
    <xdr:to>
      <xdr:col>1</xdr:col>
      <xdr:colOff>1581150</xdr:colOff>
      <xdr:row>4</xdr:row>
      <xdr:rowOff>238125</xdr:rowOff>
    </xdr:to>
    <xdr:pic>
      <xdr:nvPicPr>
        <xdr:cNvPr id="1184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5</xdr:col>
      <xdr:colOff>984249</xdr:colOff>
      <xdr:row>19</xdr:row>
      <xdr:rowOff>2</xdr:rowOff>
    </xdr:from>
    <xdr:to>
      <xdr:col>6</xdr:col>
      <xdr:colOff>402789</xdr:colOff>
      <xdr:row>26</xdr:row>
      <xdr:rowOff>139453</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228600</xdr:rowOff>
    </xdr:to>
    <xdr:pic>
      <xdr:nvPicPr>
        <xdr:cNvPr id="1287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264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409575</xdr:colOff>
      <xdr:row>1</xdr:row>
      <xdr:rowOff>66675</xdr:rowOff>
    </xdr:from>
    <xdr:to>
      <xdr:col>2</xdr:col>
      <xdr:colOff>523875</xdr:colOff>
      <xdr:row>4</xdr:row>
      <xdr:rowOff>238125</xdr:rowOff>
    </xdr:to>
    <xdr:pic>
      <xdr:nvPicPr>
        <xdr:cNvPr id="366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590550</xdr:colOff>
      <xdr:row>1</xdr:row>
      <xdr:rowOff>28575</xdr:rowOff>
    </xdr:from>
    <xdr:to>
      <xdr:col>1</xdr:col>
      <xdr:colOff>1676400</xdr:colOff>
      <xdr:row>4</xdr:row>
      <xdr:rowOff>200025</xdr:rowOff>
    </xdr:to>
    <xdr:pic>
      <xdr:nvPicPr>
        <xdr:cNvPr id="468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 y="1905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70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66675</xdr:rowOff>
    </xdr:from>
    <xdr:to>
      <xdr:col>1</xdr:col>
      <xdr:colOff>1800225</xdr:colOff>
      <xdr:row>4</xdr:row>
      <xdr:rowOff>238125</xdr:rowOff>
    </xdr:to>
    <xdr:pic>
      <xdr:nvPicPr>
        <xdr:cNvPr id="673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28600"/>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23</xdr:row>
      <xdr:rowOff>81643</xdr:rowOff>
    </xdr:from>
    <xdr:to>
      <xdr:col>5</xdr:col>
      <xdr:colOff>718777</xdr:colOff>
      <xdr:row>31</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66675</xdr:rowOff>
    </xdr:from>
    <xdr:to>
      <xdr:col>2</xdr:col>
      <xdr:colOff>866775</xdr:colOff>
      <xdr:row>4</xdr:row>
      <xdr:rowOff>238125</xdr:rowOff>
    </xdr:to>
    <xdr:pic>
      <xdr:nvPicPr>
        <xdr:cNvPr id="775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771525</xdr:colOff>
      <xdr:row>1</xdr:row>
      <xdr:rowOff>66675</xdr:rowOff>
    </xdr:from>
    <xdr:to>
      <xdr:col>1</xdr:col>
      <xdr:colOff>1857375</xdr:colOff>
      <xdr:row>4</xdr:row>
      <xdr:rowOff>238125</xdr:rowOff>
    </xdr:to>
    <xdr:pic>
      <xdr:nvPicPr>
        <xdr:cNvPr id="878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323850</xdr:colOff>
      <xdr:row>1</xdr:row>
      <xdr:rowOff>28575</xdr:rowOff>
    </xdr:from>
    <xdr:to>
      <xdr:col>1</xdr:col>
      <xdr:colOff>1409700</xdr:colOff>
      <xdr:row>4</xdr:row>
      <xdr:rowOff>209550</xdr:rowOff>
    </xdr:to>
    <xdr:pic>
      <xdr:nvPicPr>
        <xdr:cNvPr id="1350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 y="190500"/>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kup%20Nini%20Johana%20Rodriguez\NINROD\Planeaci&#243;n%20Estrat&#233;gica\PEI%202020\Q1\EDT_Tesauros_Fase_II_DPMyOJ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Comunicaciones internas"/>
      <sheetName val="Interesados"/>
      <sheetName val="Plan de comunicaciones"/>
      <sheetName val="Requerimientos"/>
      <sheetName val="Alcance"/>
      <sheetName val="EDT- Actividades"/>
      <sheetName val="Riesgos"/>
      <sheetName val="No tocar"/>
    </sheetNames>
    <sheetDataSet>
      <sheetData sheetId="0">
        <row r="2">
          <cell r="K2" t="str">
            <v>Código: GC-F-015</v>
          </cell>
        </row>
        <row r="3">
          <cell r="K3" t="str">
            <v>Fecha: 17 de septiembre de 2014</v>
          </cell>
        </row>
        <row r="4">
          <cell r="K4" t="str">
            <v>Versión 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mailto:Amorales@supersociedades.gov.co" TargetMode="External"/><Relationship Id="rId7" Type="http://schemas.openxmlformats.org/officeDocument/2006/relationships/hyperlink" Target="mailto:DGomez@SUPERSOCIEDADES.GOV.C" TargetMode="External"/><Relationship Id="rId2" Type="http://schemas.openxmlformats.org/officeDocument/2006/relationships/hyperlink" Target="mailto:DEnciso@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ISuarez@supersociedades.gov.co" TargetMode="External"/><Relationship Id="rId11" Type="http://schemas.openxmlformats.org/officeDocument/2006/relationships/comments" Target="../comments6.xml"/><Relationship Id="rId5" Type="http://schemas.openxmlformats.org/officeDocument/2006/relationships/hyperlink" Target="mailto:DBallesteros@SUPERSOCIEDADES.GOV.CO" TargetMode="External"/><Relationship Id="rId10" Type="http://schemas.openxmlformats.org/officeDocument/2006/relationships/vmlDrawing" Target="../drawings/vmlDrawing6.vml"/><Relationship Id="rId4" Type="http://schemas.openxmlformats.org/officeDocument/2006/relationships/hyperlink" Target="mailto:CBustos@supersociedades.gov.co"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topLeftCell="C1" zoomScaleNormal="100" workbookViewId="0">
      <selection activeCell="E7" sqref="E7:K7"/>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160"/>
      <c r="C2" s="161"/>
      <c r="D2" s="138" t="s">
        <v>119</v>
      </c>
      <c r="E2" s="139"/>
      <c r="F2" s="139"/>
      <c r="G2" s="139"/>
      <c r="H2" s="139"/>
      <c r="I2" s="139"/>
      <c r="J2" s="140"/>
      <c r="K2" s="150" t="s">
        <v>120</v>
      </c>
      <c r="L2" s="151"/>
      <c r="S2" s="12"/>
    </row>
    <row r="3" spans="2:19" s="3" customFormat="1" ht="23.25" customHeight="1" x14ac:dyDescent="0.2">
      <c r="B3" s="156"/>
      <c r="C3" s="157"/>
      <c r="D3" s="141" t="s">
        <v>121</v>
      </c>
      <c r="E3" s="142"/>
      <c r="F3" s="142"/>
      <c r="G3" s="142"/>
      <c r="H3" s="142"/>
      <c r="I3" s="142"/>
      <c r="J3" s="143"/>
      <c r="K3" s="152" t="s">
        <v>126</v>
      </c>
      <c r="L3" s="153"/>
      <c r="S3" s="12"/>
    </row>
    <row r="4" spans="2:19" s="3" customFormat="1" ht="24" customHeight="1" x14ac:dyDescent="0.2">
      <c r="B4" s="156"/>
      <c r="C4" s="157"/>
      <c r="D4" s="141" t="s">
        <v>122</v>
      </c>
      <c r="E4" s="142"/>
      <c r="F4" s="142"/>
      <c r="G4" s="142"/>
      <c r="H4" s="142"/>
      <c r="I4" s="142"/>
      <c r="J4" s="143"/>
      <c r="K4" s="152" t="s">
        <v>123</v>
      </c>
      <c r="L4" s="153"/>
      <c r="S4" s="12"/>
    </row>
    <row r="5" spans="2:19" s="3" customFormat="1" ht="22.5" customHeight="1" thickBot="1" x14ac:dyDescent="0.25">
      <c r="B5" s="158"/>
      <c r="C5" s="159"/>
      <c r="D5" s="144" t="s">
        <v>124</v>
      </c>
      <c r="E5" s="145"/>
      <c r="F5" s="145"/>
      <c r="G5" s="145"/>
      <c r="H5" s="145"/>
      <c r="I5" s="145"/>
      <c r="J5" s="146"/>
      <c r="K5" s="154" t="s">
        <v>125</v>
      </c>
      <c r="L5" s="155"/>
      <c r="S5" s="12"/>
    </row>
    <row r="6" spans="2:19" ht="5.25" customHeight="1" x14ac:dyDescent="0.2">
      <c r="C6" s="4"/>
      <c r="D6" s="4"/>
      <c r="E6" s="4"/>
      <c r="F6" s="4"/>
      <c r="G6" s="4"/>
      <c r="H6" s="4"/>
      <c r="I6" s="4"/>
    </row>
    <row r="7" spans="2:19" ht="29.25" customHeight="1" x14ac:dyDescent="0.2">
      <c r="C7" s="147" t="s">
        <v>0</v>
      </c>
      <c r="D7" s="147"/>
      <c r="E7" s="148" t="s">
        <v>206</v>
      </c>
      <c r="F7" s="149"/>
      <c r="G7" s="149"/>
      <c r="H7" s="149"/>
      <c r="I7" s="149"/>
      <c r="J7" s="149"/>
      <c r="K7" s="149"/>
      <c r="S7" s="1"/>
    </row>
    <row r="8" spans="2:19" ht="6.75" customHeight="1" x14ac:dyDescent="0.2">
      <c r="C8" s="7"/>
      <c r="D8" s="7"/>
      <c r="E8" s="8"/>
      <c r="F8" s="8"/>
      <c r="G8" s="8"/>
      <c r="H8" s="8"/>
      <c r="I8" s="8"/>
      <c r="S8" s="1"/>
    </row>
    <row r="9" spans="2:19" ht="6.75" customHeight="1" thickBot="1" x14ac:dyDescent="0.25">
      <c r="C9" s="7"/>
      <c r="D9" s="7"/>
      <c r="E9" s="8"/>
      <c r="F9" s="8"/>
      <c r="G9" s="8"/>
      <c r="H9" s="8"/>
      <c r="I9" s="8"/>
      <c r="S9" s="1"/>
    </row>
    <row r="10" spans="2:19" ht="12.75" thickBot="1" x14ac:dyDescent="0.25">
      <c r="B10" s="41"/>
      <c r="C10" s="42"/>
      <c r="D10" s="42"/>
      <c r="E10" s="42"/>
      <c r="F10" s="42"/>
      <c r="G10" s="42"/>
      <c r="H10" s="42"/>
      <c r="I10" s="42"/>
      <c r="J10" s="42"/>
      <c r="K10" s="42"/>
      <c r="L10" s="43"/>
    </row>
    <row r="11" spans="2:19" ht="39.950000000000003" customHeight="1" thickBot="1" x14ac:dyDescent="0.25">
      <c r="B11" s="44"/>
      <c r="C11" s="13" t="s">
        <v>33</v>
      </c>
      <c r="D11" s="45"/>
      <c r="E11" s="13" t="s">
        <v>34</v>
      </c>
      <c r="F11" s="45"/>
      <c r="G11" s="13" t="s">
        <v>47</v>
      </c>
      <c r="H11" s="45"/>
      <c r="I11" s="13" t="s">
        <v>67</v>
      </c>
      <c r="J11" s="45"/>
      <c r="K11" s="13" t="s">
        <v>48</v>
      </c>
      <c r="L11" s="46"/>
    </row>
    <row r="12" spans="2:19" ht="15" customHeight="1" thickBot="1" x14ac:dyDescent="0.25">
      <c r="B12" s="44"/>
      <c r="C12" s="45"/>
      <c r="D12" s="45"/>
      <c r="E12" s="45"/>
      <c r="F12" s="45"/>
      <c r="G12" s="45"/>
      <c r="H12" s="45"/>
      <c r="I12" s="45"/>
      <c r="J12" s="45"/>
      <c r="K12" s="45"/>
      <c r="L12" s="46"/>
    </row>
    <row r="13" spans="2:19" ht="39.950000000000003" customHeight="1" thickBot="1" x14ac:dyDescent="0.25">
      <c r="B13" s="44"/>
      <c r="C13" s="13" t="s">
        <v>35</v>
      </c>
      <c r="D13" s="45"/>
      <c r="E13" s="13" t="s">
        <v>36</v>
      </c>
      <c r="F13" s="45"/>
      <c r="G13" s="13" t="s">
        <v>37</v>
      </c>
      <c r="H13" s="45"/>
      <c r="I13" s="13" t="s">
        <v>49</v>
      </c>
      <c r="J13" s="45"/>
      <c r="K13" s="13" t="s">
        <v>38</v>
      </c>
      <c r="L13" s="46"/>
    </row>
    <row r="14" spans="2:19" ht="15" customHeight="1" thickBot="1" x14ac:dyDescent="0.25">
      <c r="B14" s="44"/>
      <c r="C14" s="45"/>
      <c r="D14" s="45"/>
      <c r="E14" s="45"/>
      <c r="F14" s="45"/>
      <c r="G14" s="45"/>
      <c r="H14" s="45"/>
      <c r="I14" s="45"/>
      <c r="J14" s="45"/>
      <c r="K14" s="45"/>
      <c r="L14" s="46"/>
    </row>
    <row r="15" spans="2:19" ht="37.5" customHeight="1" thickBot="1" x14ac:dyDescent="0.25">
      <c r="B15" s="44"/>
      <c r="C15" s="45"/>
      <c r="D15" s="45"/>
      <c r="E15" s="45"/>
      <c r="F15" s="45"/>
      <c r="G15" s="13" t="s">
        <v>39</v>
      </c>
      <c r="H15" s="45"/>
      <c r="I15" s="45"/>
      <c r="J15" s="45"/>
      <c r="K15" s="45"/>
      <c r="L15" s="46"/>
    </row>
    <row r="16" spans="2:19" ht="12.75" thickBot="1" x14ac:dyDescent="0.25">
      <c r="B16" s="47"/>
      <c r="C16" s="48"/>
      <c r="D16" s="48"/>
      <c r="E16" s="48"/>
      <c r="F16" s="48"/>
      <c r="G16" s="48"/>
      <c r="H16" s="48"/>
      <c r="I16" s="48"/>
      <c r="J16" s="48"/>
      <c r="K16" s="48"/>
      <c r="L16" s="49"/>
    </row>
    <row r="17" ht="37.5" customHeight="1" x14ac:dyDescent="0.2"/>
    <row r="19" ht="37.5" customHeight="1" x14ac:dyDescent="0.2"/>
    <row r="21" ht="37.5" customHeight="1" x14ac:dyDescent="0.2"/>
    <row r="23" ht="37.5" customHeight="1" x14ac:dyDescent="0.2"/>
    <row r="25" ht="37.5" customHeight="1" x14ac:dyDescent="0.2"/>
  </sheetData>
  <mergeCells count="14">
    <mergeCell ref="B3:C3"/>
    <mergeCell ref="B4:C4"/>
    <mergeCell ref="B5:C5"/>
    <mergeCell ref="B2:C2"/>
    <mergeCell ref="D2:J2"/>
    <mergeCell ref="D3:J3"/>
    <mergeCell ref="D4:J4"/>
    <mergeCell ref="D5:J5"/>
    <mergeCell ref="C7:D7"/>
    <mergeCell ref="E7:K7"/>
    <mergeCell ref="K2:L2"/>
    <mergeCell ref="K3:L3"/>
    <mergeCell ref="K4:L4"/>
    <mergeCell ref="K5:L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scale="79"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7" zoomScale="90" zoomScaleNormal="90" workbookViewId="0">
      <selection activeCell="D20" sqref="D20:P20"/>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9.42578125" style="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21"/>
      <c r="C2" s="222"/>
      <c r="D2" s="244" t="s">
        <v>119</v>
      </c>
      <c r="E2" s="245"/>
      <c r="F2" s="245"/>
      <c r="G2" s="245"/>
      <c r="H2" s="245"/>
      <c r="I2" s="245"/>
      <c r="J2" s="246"/>
      <c r="K2" s="73"/>
      <c r="L2" s="71"/>
      <c r="M2" s="239" t="s">
        <v>120</v>
      </c>
      <c r="N2" s="239"/>
      <c r="O2" s="239"/>
      <c r="P2" s="240"/>
      <c r="R2" s="10"/>
      <c r="S2" s="10"/>
      <c r="T2" s="10"/>
      <c r="U2" s="11"/>
      <c r="AE2" s="12"/>
    </row>
    <row r="3" spans="2:31" s="3" customFormat="1" ht="23.25" customHeight="1" x14ac:dyDescent="0.2">
      <c r="B3" s="223"/>
      <c r="C3" s="224"/>
      <c r="D3" s="247" t="s">
        <v>121</v>
      </c>
      <c r="E3" s="248"/>
      <c r="F3" s="248"/>
      <c r="G3" s="248"/>
      <c r="H3" s="248"/>
      <c r="I3" s="248"/>
      <c r="J3" s="249"/>
      <c r="K3" s="21"/>
      <c r="L3" s="24"/>
      <c r="M3" s="174" t="s">
        <v>126</v>
      </c>
      <c r="N3" s="174"/>
      <c r="O3" s="174"/>
      <c r="P3" s="241"/>
      <c r="R3" s="10"/>
      <c r="S3" s="10"/>
      <c r="T3" s="10"/>
      <c r="U3" s="11"/>
      <c r="AE3" s="12"/>
    </row>
    <row r="4" spans="2:31" s="3" customFormat="1" ht="24" customHeight="1" x14ac:dyDescent="0.2">
      <c r="B4" s="223"/>
      <c r="C4" s="224"/>
      <c r="D4" s="247" t="s">
        <v>122</v>
      </c>
      <c r="E4" s="248"/>
      <c r="F4" s="248"/>
      <c r="G4" s="248"/>
      <c r="H4" s="248"/>
      <c r="I4" s="248"/>
      <c r="J4" s="249"/>
      <c r="K4" s="21"/>
      <c r="L4" s="24"/>
      <c r="M4" s="174" t="s">
        <v>123</v>
      </c>
      <c r="N4" s="174"/>
      <c r="O4" s="174"/>
      <c r="P4" s="241"/>
      <c r="R4" s="10"/>
      <c r="U4" s="11"/>
      <c r="AE4" s="12"/>
    </row>
    <row r="5" spans="2:31" s="3" customFormat="1" ht="22.5" customHeight="1" thickBot="1" x14ac:dyDescent="0.25">
      <c r="B5" s="225"/>
      <c r="C5" s="226"/>
      <c r="D5" s="250" t="s">
        <v>124</v>
      </c>
      <c r="E5" s="251"/>
      <c r="F5" s="251"/>
      <c r="G5" s="251"/>
      <c r="H5" s="251"/>
      <c r="I5" s="251"/>
      <c r="J5" s="252"/>
      <c r="K5" s="74"/>
      <c r="L5" s="72"/>
      <c r="M5" s="242" t="s">
        <v>125</v>
      </c>
      <c r="N5" s="242"/>
      <c r="O5" s="242"/>
      <c r="P5" s="243"/>
      <c r="R5" s="10"/>
      <c r="U5" s="10"/>
      <c r="AE5" s="12"/>
    </row>
    <row r="6" spans="2:31" ht="5.25" customHeight="1" x14ac:dyDescent="0.2">
      <c r="B6" s="4"/>
      <c r="C6" s="4"/>
      <c r="D6" s="4"/>
      <c r="E6" s="4"/>
      <c r="F6" s="4"/>
      <c r="G6" s="4"/>
      <c r="H6" s="4"/>
      <c r="I6" s="4"/>
      <c r="J6" s="4"/>
      <c r="K6" s="4"/>
      <c r="L6" s="4"/>
      <c r="M6" s="4"/>
      <c r="N6" s="4"/>
      <c r="O6" s="4"/>
      <c r="P6" s="4"/>
    </row>
    <row r="7" spans="2:31" ht="29.25" customHeight="1" x14ac:dyDescent="0.2">
      <c r="B7" s="184" t="s">
        <v>0</v>
      </c>
      <c r="C7" s="184"/>
      <c r="D7" s="149" t="str">
        <f>Proyecto!E7</f>
        <v xml:space="preserve">Fortalecer el Sistema Integrado de Información Societaria – SIIS V.3.0 2022
</v>
      </c>
      <c r="E7" s="149"/>
      <c r="F7" s="149"/>
      <c r="G7" s="149"/>
      <c r="H7" s="149"/>
      <c r="I7" s="149"/>
      <c r="J7" s="149"/>
      <c r="K7" s="149"/>
      <c r="L7" s="149"/>
      <c r="M7" s="149"/>
      <c r="N7" s="149"/>
      <c r="O7" s="149"/>
      <c r="P7" s="149"/>
      <c r="AE7" s="1"/>
    </row>
    <row r="8" spans="2:31" ht="6.75" customHeight="1" x14ac:dyDescent="0.2">
      <c r="B8" s="7"/>
      <c r="C8" s="7"/>
      <c r="D8" s="8"/>
      <c r="E8" s="8"/>
      <c r="F8" s="8"/>
      <c r="G8" s="8"/>
      <c r="H8" s="8"/>
      <c r="I8" s="8"/>
      <c r="J8" s="8"/>
      <c r="K8" s="8"/>
      <c r="L8" s="8"/>
      <c r="M8" s="8"/>
      <c r="N8" s="8"/>
      <c r="O8" s="8"/>
      <c r="P8" s="8"/>
      <c r="AE8" s="1"/>
    </row>
    <row r="10" spans="2:31" ht="61.5" customHeight="1" x14ac:dyDescent="0.2">
      <c r="B10" s="184" t="s">
        <v>27</v>
      </c>
      <c r="C10" s="184"/>
      <c r="D10" s="180" t="s">
        <v>203</v>
      </c>
      <c r="E10" s="169"/>
      <c r="F10" s="169"/>
      <c r="G10" s="169"/>
      <c r="H10" s="169"/>
      <c r="I10" s="169"/>
      <c r="J10" s="169"/>
      <c r="K10" s="169"/>
      <c r="L10" s="169"/>
      <c r="M10" s="169"/>
      <c r="N10" s="169"/>
      <c r="O10" s="169"/>
      <c r="P10" s="169"/>
      <c r="AE10" s="1"/>
    </row>
    <row r="12" spans="2:31" ht="30" customHeight="1" x14ac:dyDescent="0.2">
      <c r="B12" s="184" t="s">
        <v>28</v>
      </c>
      <c r="C12" s="184"/>
      <c r="D12" s="148" t="s">
        <v>142</v>
      </c>
      <c r="E12" s="148"/>
      <c r="F12" s="148"/>
      <c r="G12" s="148"/>
      <c r="H12" s="148"/>
      <c r="I12" s="148"/>
      <c r="J12" s="148"/>
      <c r="K12" s="148"/>
      <c r="L12" s="148"/>
      <c r="M12" s="148"/>
      <c r="N12" s="148"/>
      <c r="O12" s="148"/>
      <c r="P12" s="148"/>
    </row>
    <row r="13" spans="2:31" ht="6.75" customHeight="1" x14ac:dyDescent="0.2">
      <c r="B13" s="7"/>
      <c r="C13" s="7"/>
      <c r="D13" s="8"/>
      <c r="E13" s="8"/>
      <c r="F13" s="8"/>
      <c r="G13" s="8"/>
      <c r="H13" s="8"/>
      <c r="I13" s="8"/>
      <c r="J13" s="8"/>
      <c r="K13" s="8"/>
      <c r="L13" s="8"/>
      <c r="M13" s="8"/>
      <c r="N13" s="8"/>
      <c r="O13" s="8"/>
      <c r="P13" s="8"/>
      <c r="AE13" s="1"/>
    </row>
    <row r="14" spans="2:31" ht="30" customHeight="1" x14ac:dyDescent="0.2">
      <c r="B14" s="184" t="s">
        <v>29</v>
      </c>
      <c r="C14" s="184"/>
      <c r="D14" s="148" t="s">
        <v>155</v>
      </c>
      <c r="E14" s="148"/>
      <c r="F14" s="148"/>
      <c r="G14" s="148"/>
      <c r="H14" s="148"/>
      <c r="I14" s="148"/>
      <c r="J14" s="148"/>
      <c r="K14" s="148"/>
      <c r="L14" s="148"/>
      <c r="M14" s="148"/>
      <c r="N14" s="148"/>
      <c r="O14" s="148"/>
      <c r="P14" s="148"/>
    </row>
    <row r="15" spans="2:31" ht="6.75" customHeight="1" x14ac:dyDescent="0.2">
      <c r="B15" s="7"/>
      <c r="C15" s="7"/>
      <c r="D15" s="8"/>
      <c r="E15" s="8"/>
      <c r="F15" s="8"/>
      <c r="G15" s="8"/>
      <c r="H15" s="8"/>
      <c r="I15" s="8"/>
      <c r="J15" s="8"/>
      <c r="K15" s="8"/>
      <c r="L15" s="8"/>
      <c r="M15" s="8"/>
      <c r="N15" s="8"/>
      <c r="O15" s="8"/>
      <c r="P15" s="8"/>
      <c r="AE15" s="1"/>
    </row>
    <row r="16" spans="2:31" ht="30" customHeight="1" x14ac:dyDescent="0.2">
      <c r="B16" s="184" t="s">
        <v>30</v>
      </c>
      <c r="C16" s="184"/>
      <c r="D16" s="180" t="s">
        <v>156</v>
      </c>
      <c r="E16" s="180"/>
      <c r="F16" s="180"/>
      <c r="G16" s="180"/>
      <c r="H16" s="180"/>
      <c r="I16" s="180"/>
      <c r="J16" s="180"/>
      <c r="K16" s="180"/>
      <c r="L16" s="180"/>
      <c r="M16" s="180"/>
      <c r="N16" s="180"/>
      <c r="O16" s="180"/>
      <c r="P16" s="180"/>
    </row>
    <row r="17" spans="2:31" ht="6.75" customHeight="1" x14ac:dyDescent="0.2">
      <c r="B17" s="7"/>
      <c r="C17" s="7"/>
      <c r="D17" s="8"/>
      <c r="E17" s="8"/>
      <c r="F17" s="8"/>
      <c r="G17" s="8"/>
      <c r="H17" s="8"/>
      <c r="I17" s="8"/>
      <c r="J17" s="8"/>
      <c r="K17" s="8"/>
      <c r="L17" s="8"/>
      <c r="M17" s="8"/>
      <c r="N17" s="8"/>
      <c r="O17" s="8"/>
      <c r="P17" s="8"/>
      <c r="AE17" s="1"/>
    </row>
    <row r="18" spans="2:31" ht="30" customHeight="1" x14ac:dyDescent="0.2">
      <c r="B18" s="184" t="s">
        <v>31</v>
      </c>
      <c r="C18" s="184"/>
      <c r="D18" s="238" t="s">
        <v>227</v>
      </c>
      <c r="E18" s="238"/>
      <c r="F18" s="238"/>
      <c r="G18" s="238"/>
      <c r="H18" s="238"/>
      <c r="I18" s="238"/>
      <c r="J18" s="238"/>
      <c r="K18" s="238"/>
      <c r="L18" s="238"/>
      <c r="M18" s="238"/>
      <c r="N18" s="238"/>
      <c r="O18" s="238"/>
      <c r="P18" s="238"/>
    </row>
    <row r="19" spans="2:31" ht="6.75" customHeight="1" x14ac:dyDescent="0.2">
      <c r="B19" s="7"/>
      <c r="C19" s="7"/>
      <c r="D19" s="8"/>
      <c r="E19" s="8"/>
      <c r="F19" s="8"/>
      <c r="G19" s="8"/>
      <c r="H19" s="8"/>
      <c r="I19" s="8"/>
      <c r="J19" s="8"/>
      <c r="K19" s="8"/>
      <c r="L19" s="8"/>
      <c r="M19" s="8"/>
      <c r="N19" s="8"/>
      <c r="O19" s="8"/>
      <c r="P19" s="8"/>
      <c r="AE19" s="1"/>
    </row>
    <row r="20" spans="2:31" ht="30" customHeight="1" x14ac:dyDescent="0.2">
      <c r="B20" s="184" t="s">
        <v>32</v>
      </c>
      <c r="C20" s="184"/>
      <c r="D20" s="180" t="s">
        <v>157</v>
      </c>
      <c r="E20" s="180"/>
      <c r="F20" s="180"/>
      <c r="G20" s="180"/>
      <c r="H20" s="180"/>
      <c r="I20" s="180"/>
      <c r="J20" s="180"/>
      <c r="K20" s="180"/>
      <c r="L20" s="180"/>
      <c r="M20" s="180"/>
      <c r="N20" s="180"/>
      <c r="O20" s="180"/>
      <c r="P20" s="180"/>
    </row>
  </sheetData>
  <mergeCells count="26">
    <mergeCell ref="B4:C4"/>
    <mergeCell ref="B5:C5"/>
    <mergeCell ref="D2:J2"/>
    <mergeCell ref="D3:J3"/>
    <mergeCell ref="D4:J4"/>
    <mergeCell ref="D5:J5"/>
    <mergeCell ref="D14:P14"/>
    <mergeCell ref="D16:P16"/>
    <mergeCell ref="B7:C7"/>
    <mergeCell ref="D7:P7"/>
    <mergeCell ref="M2:P2"/>
    <mergeCell ref="M3:P3"/>
    <mergeCell ref="M4:P4"/>
    <mergeCell ref="M5:P5"/>
    <mergeCell ref="B2:C2"/>
    <mergeCell ref="B3:C3"/>
    <mergeCell ref="D20:P20"/>
    <mergeCell ref="B10:C10"/>
    <mergeCell ref="D10:P10"/>
    <mergeCell ref="B12:C12"/>
    <mergeCell ref="B14:C14"/>
    <mergeCell ref="B16:C16"/>
    <mergeCell ref="B18:C18"/>
    <mergeCell ref="B20:C20"/>
    <mergeCell ref="D18:P18"/>
    <mergeCell ref="D12:P12"/>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2"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HZ16"/>
  <sheetViews>
    <sheetView showGridLines="0" tabSelected="1" topLeftCell="G11" zoomScale="130" zoomScaleNormal="130" workbookViewId="0">
      <selection activeCell="J13" sqref="J13"/>
    </sheetView>
  </sheetViews>
  <sheetFormatPr baseColWidth="10" defaultRowHeight="12" x14ac:dyDescent="0.2"/>
  <cols>
    <col min="1" max="1" width="3.5703125" style="1" customWidth="1"/>
    <col min="2" max="2" width="34.28515625" style="1" customWidth="1"/>
    <col min="3" max="3" width="39.28515625" style="1" customWidth="1"/>
    <col min="4" max="4" width="8.140625" style="1" customWidth="1"/>
    <col min="5" max="5" width="11.5703125" style="1" customWidth="1"/>
    <col min="6" max="6" width="28.28515625" style="1" customWidth="1"/>
    <col min="7" max="7" width="24.7109375" style="1" customWidth="1"/>
    <col min="8" max="8" width="25.140625" style="1" customWidth="1"/>
    <col min="9" max="9" width="13.7109375" style="1" customWidth="1"/>
    <col min="10" max="10" width="95.42578125" style="1" customWidth="1"/>
    <col min="11" max="11" width="12" style="1" customWidth="1"/>
    <col min="12" max="12" width="16" style="1" customWidth="1"/>
    <col min="13" max="13" width="9.140625" style="2" customWidth="1"/>
    <col min="14" max="234" width="9.140625" style="1" customWidth="1"/>
    <col min="235" max="16384" width="11.42578125" style="1"/>
  </cols>
  <sheetData>
    <row r="1" spans="1:234" ht="12.75" thickBot="1" x14ac:dyDescent="0.25"/>
    <row r="2" spans="1:234" s="3" customFormat="1" ht="26.25" customHeight="1" x14ac:dyDescent="0.2">
      <c r="B2" s="254"/>
      <c r="C2" s="257" t="s">
        <v>119</v>
      </c>
      <c r="D2" s="257"/>
      <c r="E2" s="257"/>
      <c r="F2" s="257"/>
      <c r="G2" s="257"/>
      <c r="H2" s="257"/>
      <c r="I2" s="257"/>
      <c r="J2" s="257"/>
      <c r="K2" s="258" t="s">
        <v>120</v>
      </c>
      <c r="L2" s="240"/>
      <c r="M2" s="65"/>
      <c r="N2" s="65"/>
    </row>
    <row r="3" spans="1:234" s="3" customFormat="1" ht="23.25" customHeight="1" x14ac:dyDescent="0.2">
      <c r="B3" s="255"/>
      <c r="C3" s="259" t="s">
        <v>121</v>
      </c>
      <c r="D3" s="259"/>
      <c r="E3" s="259"/>
      <c r="F3" s="259"/>
      <c r="G3" s="259"/>
      <c r="H3" s="259"/>
      <c r="I3" s="259"/>
      <c r="J3" s="259"/>
      <c r="K3" s="260" t="s">
        <v>126</v>
      </c>
      <c r="L3" s="241"/>
      <c r="M3" s="65"/>
      <c r="N3" s="65"/>
    </row>
    <row r="4" spans="1:234" s="3" customFormat="1" ht="24" customHeight="1" x14ac:dyDescent="0.2">
      <c r="B4" s="255"/>
      <c r="C4" s="259" t="s">
        <v>122</v>
      </c>
      <c r="D4" s="259"/>
      <c r="E4" s="259"/>
      <c r="F4" s="259"/>
      <c r="G4" s="259"/>
      <c r="H4" s="259"/>
      <c r="I4" s="259"/>
      <c r="J4" s="259"/>
      <c r="K4" s="260" t="s">
        <v>123</v>
      </c>
      <c r="L4" s="241"/>
      <c r="M4" s="65"/>
      <c r="N4" s="65"/>
    </row>
    <row r="5" spans="1:234" s="3" customFormat="1" ht="22.5" customHeight="1" thickBot="1" x14ac:dyDescent="0.25">
      <c r="B5" s="256"/>
      <c r="C5" s="261" t="s">
        <v>124</v>
      </c>
      <c r="D5" s="261"/>
      <c r="E5" s="261"/>
      <c r="F5" s="261"/>
      <c r="G5" s="261"/>
      <c r="H5" s="261"/>
      <c r="I5" s="261"/>
      <c r="J5" s="261"/>
      <c r="K5" s="253" t="s">
        <v>125</v>
      </c>
      <c r="L5" s="243"/>
      <c r="M5" s="65"/>
      <c r="N5" s="65"/>
    </row>
    <row r="6" spans="1:234" ht="5.25" customHeight="1" x14ac:dyDescent="0.2">
      <c r="B6" s="4"/>
      <c r="C6" s="4"/>
      <c r="D6" s="4"/>
      <c r="E6" s="4"/>
    </row>
    <row r="7" spans="1:234" ht="29.25" customHeight="1" x14ac:dyDescent="0.2">
      <c r="B7" s="147" t="s">
        <v>0</v>
      </c>
      <c r="C7" s="147"/>
      <c r="D7" s="149" t="str">
        <f>Proyecto!E7</f>
        <v xml:space="preserve">Fortalecer el Sistema Integrado de Información Societaria – SIIS V.3.0 2022
</v>
      </c>
      <c r="E7" s="149"/>
      <c r="F7" s="149"/>
      <c r="G7" s="149"/>
      <c r="H7" s="149"/>
      <c r="I7" s="149"/>
      <c r="J7" s="149"/>
      <c r="K7" s="149"/>
      <c r="L7" s="149"/>
      <c r="M7" s="1"/>
    </row>
    <row r="9" spans="1:234" ht="44.25" customHeight="1" x14ac:dyDescent="0.2">
      <c r="B9" s="34" t="s">
        <v>74</v>
      </c>
      <c r="C9" s="34" t="s">
        <v>75</v>
      </c>
      <c r="D9" s="34" t="s">
        <v>76</v>
      </c>
      <c r="E9" s="35" t="s">
        <v>77</v>
      </c>
      <c r="F9" s="34" t="s">
        <v>78</v>
      </c>
      <c r="G9" s="36" t="s">
        <v>87</v>
      </c>
      <c r="H9" s="36" t="s">
        <v>88</v>
      </c>
      <c r="I9" s="36" t="s">
        <v>89</v>
      </c>
      <c r="J9" s="35" t="s">
        <v>205</v>
      </c>
      <c r="K9" s="37" t="s">
        <v>80</v>
      </c>
      <c r="L9" s="37" t="s">
        <v>81</v>
      </c>
    </row>
    <row r="10" spans="1:234" ht="153.75" customHeight="1" x14ac:dyDescent="0.2">
      <c r="A10" s="1">
        <v>1</v>
      </c>
      <c r="B10" s="122" t="s">
        <v>228</v>
      </c>
      <c r="C10" s="104" t="s">
        <v>230</v>
      </c>
      <c r="D10" s="104">
        <v>1</v>
      </c>
      <c r="E10" s="108">
        <v>0.4</v>
      </c>
      <c r="F10" s="132" t="s">
        <v>236</v>
      </c>
      <c r="G10" s="133">
        <v>44565</v>
      </c>
      <c r="H10" s="133">
        <v>44742</v>
      </c>
      <c r="I10" s="121">
        <f>(H10-G10)/7</f>
        <v>25.285714285714285</v>
      </c>
      <c r="J10" s="99" t="s">
        <v>251</v>
      </c>
      <c r="K10" s="119">
        <v>44734</v>
      </c>
      <c r="L10" s="137">
        <v>0.4</v>
      </c>
    </row>
    <row r="11" spans="1:234" ht="138" customHeight="1" x14ac:dyDescent="0.2">
      <c r="A11" s="1">
        <v>2</v>
      </c>
      <c r="B11" s="122" t="s">
        <v>233</v>
      </c>
      <c r="C11" s="120" t="s">
        <v>231</v>
      </c>
      <c r="D11" s="104">
        <v>2</v>
      </c>
      <c r="E11" s="108">
        <v>0.15</v>
      </c>
      <c r="F11" s="132" t="s">
        <v>237</v>
      </c>
      <c r="G11" s="133">
        <v>44621</v>
      </c>
      <c r="H11" s="134">
        <v>44729</v>
      </c>
      <c r="I11" s="121">
        <f>(H11-G11)/7</f>
        <v>15.428571428571429</v>
      </c>
      <c r="J11" s="99" t="s">
        <v>250</v>
      </c>
      <c r="K11" s="119">
        <v>44728</v>
      </c>
      <c r="L11" s="137">
        <v>0.15</v>
      </c>
    </row>
    <row r="12" spans="1:234" ht="142.5" customHeight="1" x14ac:dyDescent="0.2">
      <c r="A12" s="1">
        <v>3</v>
      </c>
      <c r="B12" s="122" t="s">
        <v>234</v>
      </c>
      <c r="C12" s="120" t="s">
        <v>232</v>
      </c>
      <c r="D12" s="104">
        <v>2</v>
      </c>
      <c r="E12" s="108">
        <v>0.25</v>
      </c>
      <c r="F12" s="120" t="s">
        <v>237</v>
      </c>
      <c r="G12" s="110">
        <v>44621</v>
      </c>
      <c r="H12" s="110">
        <v>44879</v>
      </c>
      <c r="I12" s="121">
        <f>(H12-G12)/7</f>
        <v>36.857142857142854</v>
      </c>
      <c r="J12" s="99" t="s">
        <v>254</v>
      </c>
      <c r="K12" s="119" t="s">
        <v>253</v>
      </c>
      <c r="L12" s="108">
        <v>0.25</v>
      </c>
    </row>
    <row r="13" spans="1:234" ht="181.5" customHeight="1" x14ac:dyDescent="0.2">
      <c r="A13" s="1">
        <v>4</v>
      </c>
      <c r="B13" s="122" t="s">
        <v>229</v>
      </c>
      <c r="C13" s="104" t="s">
        <v>238</v>
      </c>
      <c r="D13" s="104">
        <v>1</v>
      </c>
      <c r="E13" s="108">
        <v>0.1</v>
      </c>
      <c r="F13" s="120" t="s">
        <v>239</v>
      </c>
      <c r="G13" s="110">
        <v>44732</v>
      </c>
      <c r="H13" s="110">
        <v>44925</v>
      </c>
      <c r="I13" s="121">
        <f>(H13-G13)/7</f>
        <v>27.571428571428573</v>
      </c>
      <c r="J13" s="99" t="s">
        <v>249</v>
      </c>
      <c r="K13" s="119">
        <v>44834</v>
      </c>
      <c r="L13" s="137">
        <v>0.1</v>
      </c>
    </row>
    <row r="14" spans="1:234" ht="91.5" customHeight="1" x14ac:dyDescent="0.2">
      <c r="A14" s="1">
        <v>5</v>
      </c>
      <c r="B14" s="122" t="s">
        <v>204</v>
      </c>
      <c r="C14" s="104" t="s">
        <v>235</v>
      </c>
      <c r="D14" s="104">
        <v>1</v>
      </c>
      <c r="E14" s="108">
        <v>0.1</v>
      </c>
      <c r="F14" s="104" t="s">
        <v>240</v>
      </c>
      <c r="G14" s="110">
        <v>44729</v>
      </c>
      <c r="H14" s="110">
        <v>44925</v>
      </c>
      <c r="I14" s="121">
        <f>(H14-G14)/7</f>
        <v>28</v>
      </c>
      <c r="J14" s="136" t="s">
        <v>252</v>
      </c>
      <c r="K14" s="119">
        <v>44834</v>
      </c>
      <c r="L14" s="108">
        <v>0.03</v>
      </c>
    </row>
    <row r="15" spans="1:234" s="18" customFormat="1" ht="23.25" customHeight="1" x14ac:dyDescent="0.2">
      <c r="E15" s="135">
        <f>SUM(E10:E14)</f>
        <v>1</v>
      </c>
      <c r="F15" s="111"/>
      <c r="G15" s="111"/>
      <c r="H15" s="111"/>
      <c r="I15" s="111"/>
      <c r="J15" s="111"/>
      <c r="K15" s="111"/>
      <c r="L15" s="135">
        <f>SUM(L10:L14)</f>
        <v>0.93</v>
      </c>
    </row>
    <row r="16" spans="1:234" s="2" customFormat="1" x14ac:dyDescent="0.2">
      <c r="A16" s="1"/>
      <c r="B16" s="1"/>
      <c r="C16" s="1"/>
      <c r="D16" s="1"/>
      <c r="E16" s="97"/>
      <c r="F16" s="1"/>
      <c r="G16" s="1"/>
      <c r="H16" s="1"/>
      <c r="I16" s="1"/>
      <c r="J16" s="1"/>
      <c r="K16" s="1"/>
      <c r="L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row>
  </sheetData>
  <mergeCells count="11">
    <mergeCell ref="C5:J5"/>
    <mergeCell ref="K5:L5"/>
    <mergeCell ref="B7:C7"/>
    <mergeCell ref="D7:L7"/>
    <mergeCell ref="B2:B5"/>
    <mergeCell ref="C2:J2"/>
    <mergeCell ref="K2:L2"/>
    <mergeCell ref="C3:J3"/>
    <mergeCell ref="K3:L3"/>
    <mergeCell ref="C4:J4"/>
    <mergeCell ref="K4:L4"/>
  </mergeCells>
  <dataValidations count="1">
    <dataValidation type="whole" allowBlank="1" showInputMessage="1" showErrorMessage="1" sqref="F8:K8 F16:K65450">
      <formula1>1</formula1>
      <formula2>5</formula2>
    </dataValidation>
  </dataValidations>
  <pageMargins left="0.39370078740157483" right="0.39370078740157483" top="0.74803149606299213" bottom="0.74803149606299213" header="0.31496062992125984" footer="0.31496062992125984"/>
  <pageSetup scale="4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18"/>
  <sheetViews>
    <sheetView showGridLines="0" topLeftCell="A9" zoomScaleNormal="100" workbookViewId="0">
      <selection activeCell="G12" sqref="G12:G13"/>
    </sheetView>
  </sheetViews>
  <sheetFormatPr baseColWidth="10" defaultRowHeight="12" x14ac:dyDescent="0.2"/>
  <cols>
    <col min="1" max="1" width="2.42578125" style="1" customWidth="1"/>
    <col min="2" max="2" width="34.28515625" style="1" customWidth="1"/>
    <col min="3" max="3" width="16.7109375" style="1" customWidth="1"/>
    <col min="4" max="4" width="8.140625" style="1" customWidth="1"/>
    <col min="5" max="5" width="11.5703125" style="1" customWidth="1"/>
    <col min="6" max="6" width="23.7109375" style="1" customWidth="1"/>
    <col min="7" max="7" width="21.140625" style="1" customWidth="1"/>
    <col min="8" max="8" width="27" style="1" customWidth="1"/>
    <col min="9" max="9" width="13.7109375" style="1" customWidth="1"/>
    <col min="10" max="10" width="53.42578125" style="1" customWidth="1"/>
    <col min="11" max="11" width="17.5703125" style="1" customWidth="1"/>
    <col min="12" max="12" width="16" style="1" customWidth="1"/>
    <col min="13" max="13" width="9.140625" style="2" customWidth="1"/>
    <col min="14" max="234" width="9.140625" style="1" customWidth="1"/>
    <col min="235" max="16384" width="11.42578125" style="1"/>
  </cols>
  <sheetData>
    <row r="1" spans="2:15" ht="12.75" thickBot="1" x14ac:dyDescent="0.25"/>
    <row r="2" spans="2:15" s="3" customFormat="1" ht="26.25" customHeight="1" x14ac:dyDescent="0.2">
      <c r="B2" s="254"/>
      <c r="C2" s="257" t="s">
        <v>119</v>
      </c>
      <c r="D2" s="257"/>
      <c r="E2" s="257"/>
      <c r="F2" s="257"/>
      <c r="G2" s="257"/>
      <c r="H2" s="257"/>
      <c r="I2" s="257"/>
      <c r="J2" s="257"/>
      <c r="K2" s="258" t="s">
        <v>120</v>
      </c>
      <c r="L2" s="240"/>
      <c r="M2" s="65"/>
      <c r="N2" s="65"/>
    </row>
    <row r="3" spans="2:15" s="3" customFormat="1" ht="23.25" customHeight="1" x14ac:dyDescent="0.2">
      <c r="B3" s="255"/>
      <c r="C3" s="259" t="s">
        <v>121</v>
      </c>
      <c r="D3" s="259"/>
      <c r="E3" s="259"/>
      <c r="F3" s="259"/>
      <c r="G3" s="259"/>
      <c r="H3" s="259"/>
      <c r="I3" s="259"/>
      <c r="J3" s="259"/>
      <c r="K3" s="260" t="s">
        <v>126</v>
      </c>
      <c r="L3" s="241"/>
      <c r="M3" s="65"/>
      <c r="N3" s="65"/>
    </row>
    <row r="4" spans="2:15" s="3" customFormat="1" ht="24" customHeight="1" x14ac:dyDescent="0.2">
      <c r="B4" s="255"/>
      <c r="C4" s="259" t="s">
        <v>122</v>
      </c>
      <c r="D4" s="259"/>
      <c r="E4" s="259"/>
      <c r="F4" s="259"/>
      <c r="G4" s="259"/>
      <c r="H4" s="259"/>
      <c r="I4" s="259"/>
      <c r="J4" s="259"/>
      <c r="K4" s="260" t="s">
        <v>123</v>
      </c>
      <c r="L4" s="241"/>
      <c r="M4" s="65"/>
      <c r="N4" s="65"/>
    </row>
    <row r="5" spans="2:15" s="3" customFormat="1" ht="22.5" customHeight="1" thickBot="1" x14ac:dyDescent="0.25">
      <c r="B5" s="256"/>
      <c r="C5" s="261" t="s">
        <v>124</v>
      </c>
      <c r="D5" s="261"/>
      <c r="E5" s="261"/>
      <c r="F5" s="261"/>
      <c r="G5" s="261"/>
      <c r="H5" s="261"/>
      <c r="I5" s="261"/>
      <c r="J5" s="261"/>
      <c r="K5" s="253" t="s">
        <v>125</v>
      </c>
      <c r="L5" s="243"/>
      <c r="M5" s="65"/>
      <c r="N5" s="65"/>
    </row>
    <row r="6" spans="2:15" ht="5.25" customHeight="1" x14ac:dyDescent="0.2">
      <c r="B6" s="4"/>
      <c r="C6" s="4"/>
      <c r="D6" s="4"/>
      <c r="E6" s="4"/>
    </row>
    <row r="7" spans="2:15" ht="29.25" customHeight="1" x14ac:dyDescent="0.2">
      <c r="B7" s="147" t="s">
        <v>0</v>
      </c>
      <c r="C7" s="147"/>
      <c r="D7" s="149" t="s">
        <v>194</v>
      </c>
      <c r="E7" s="149"/>
      <c r="F7" s="149"/>
      <c r="G7" s="149"/>
      <c r="H7" s="149"/>
      <c r="I7" s="149"/>
      <c r="J7" s="149"/>
      <c r="K7" s="149"/>
      <c r="L7" s="149"/>
      <c r="M7" s="1"/>
    </row>
    <row r="9" spans="2:15" ht="44.25" customHeight="1" x14ac:dyDescent="0.2">
      <c r="B9" s="34" t="s">
        <v>74</v>
      </c>
      <c r="C9" s="34" t="s">
        <v>75</v>
      </c>
      <c r="D9" s="34" t="s">
        <v>76</v>
      </c>
      <c r="E9" s="35" t="s">
        <v>77</v>
      </c>
      <c r="F9" s="34" t="s">
        <v>78</v>
      </c>
      <c r="G9" s="36" t="s">
        <v>87</v>
      </c>
      <c r="H9" s="36" t="s">
        <v>88</v>
      </c>
      <c r="I9" s="36" t="s">
        <v>89</v>
      </c>
      <c r="J9" s="35" t="s">
        <v>79</v>
      </c>
      <c r="K9" s="37" t="s">
        <v>80</v>
      </c>
      <c r="L9" s="37" t="s">
        <v>81</v>
      </c>
    </row>
    <row r="10" spans="2:15" s="101" customFormat="1" ht="37.5" customHeight="1" x14ac:dyDescent="0.2">
      <c r="B10" s="99" t="s">
        <v>178</v>
      </c>
      <c r="C10" s="262" t="s">
        <v>183</v>
      </c>
      <c r="D10" s="264">
        <v>1</v>
      </c>
      <c r="E10" s="266">
        <v>0.25</v>
      </c>
      <c r="F10" s="262" t="s">
        <v>185</v>
      </c>
      <c r="G10" s="270">
        <v>43871</v>
      </c>
      <c r="H10" s="270">
        <v>43896</v>
      </c>
      <c r="I10" s="272">
        <f>(H10-G10)/7</f>
        <v>3.5714285714285716</v>
      </c>
      <c r="J10" s="274" t="s">
        <v>187</v>
      </c>
      <c r="K10" s="276">
        <v>43921</v>
      </c>
      <c r="L10" s="266">
        <f>+E10</f>
        <v>0.25</v>
      </c>
      <c r="M10" s="100"/>
    </row>
    <row r="11" spans="2:15" s="101" customFormat="1" ht="36.75" customHeight="1" x14ac:dyDescent="0.2">
      <c r="B11" s="99" t="s">
        <v>179</v>
      </c>
      <c r="C11" s="263"/>
      <c r="D11" s="265"/>
      <c r="E11" s="267"/>
      <c r="F11" s="263"/>
      <c r="G11" s="271"/>
      <c r="H11" s="271"/>
      <c r="I11" s="273"/>
      <c r="J11" s="275"/>
      <c r="K11" s="277"/>
      <c r="L11" s="267"/>
      <c r="M11" s="100"/>
      <c r="O11" s="102"/>
    </row>
    <row r="12" spans="2:15" s="101" customFormat="1" ht="42" customHeight="1" x14ac:dyDescent="0.2">
      <c r="B12" s="99" t="s">
        <v>180</v>
      </c>
      <c r="C12" s="262" t="s">
        <v>182</v>
      </c>
      <c r="D12" s="264">
        <v>1</v>
      </c>
      <c r="E12" s="266">
        <v>0.35</v>
      </c>
      <c r="F12" s="99" t="s">
        <v>186</v>
      </c>
      <c r="G12" s="270">
        <v>43899</v>
      </c>
      <c r="H12" s="270">
        <v>43938</v>
      </c>
      <c r="I12" s="272">
        <f>(H12-G12)/7</f>
        <v>5.5714285714285712</v>
      </c>
      <c r="J12" s="262" t="s">
        <v>188</v>
      </c>
      <c r="K12" s="276">
        <v>44012</v>
      </c>
      <c r="L12" s="268">
        <f>+E12</f>
        <v>0.35</v>
      </c>
      <c r="M12" s="100"/>
    </row>
    <row r="13" spans="2:15" s="101" customFormat="1" ht="50.25" customHeight="1" x14ac:dyDescent="0.2">
      <c r="B13" s="99" t="s">
        <v>181</v>
      </c>
      <c r="C13" s="263"/>
      <c r="D13" s="265"/>
      <c r="E13" s="267"/>
      <c r="F13" s="99" t="s">
        <v>184</v>
      </c>
      <c r="G13" s="271"/>
      <c r="H13" s="271"/>
      <c r="I13" s="273"/>
      <c r="J13" s="263"/>
      <c r="K13" s="277"/>
      <c r="L13" s="269"/>
      <c r="M13" s="100"/>
    </row>
    <row r="14" spans="2:15" s="101" customFormat="1" ht="75" customHeight="1" x14ac:dyDescent="0.2">
      <c r="B14" s="99" t="s">
        <v>189</v>
      </c>
      <c r="C14" s="103" t="s">
        <v>190</v>
      </c>
      <c r="D14" s="104">
        <v>1</v>
      </c>
      <c r="E14" s="105">
        <v>0.15</v>
      </c>
      <c r="F14" s="99" t="s">
        <v>191</v>
      </c>
      <c r="G14" s="110">
        <v>43955</v>
      </c>
      <c r="H14" s="110">
        <v>44042</v>
      </c>
      <c r="I14" s="112">
        <f>(H14-G14)/7</f>
        <v>12.428571428571429</v>
      </c>
      <c r="J14" s="106"/>
      <c r="K14" s="114"/>
      <c r="L14" s="107"/>
      <c r="M14" s="100"/>
    </row>
    <row r="15" spans="2:15" s="101" customFormat="1" ht="72.75" customHeight="1" x14ac:dyDescent="0.2">
      <c r="B15" s="99" t="s">
        <v>192</v>
      </c>
      <c r="C15" s="103" t="s">
        <v>183</v>
      </c>
      <c r="D15" s="104">
        <v>1</v>
      </c>
      <c r="E15" s="105">
        <v>0.15</v>
      </c>
      <c r="F15" s="99" t="s">
        <v>191</v>
      </c>
      <c r="G15" s="110">
        <v>44046</v>
      </c>
      <c r="H15" s="110">
        <v>44104</v>
      </c>
      <c r="I15" s="112">
        <f>(H15-G15)/7</f>
        <v>8.2857142857142865</v>
      </c>
      <c r="J15" s="106"/>
      <c r="K15" s="114"/>
      <c r="L15" s="107"/>
      <c r="M15" s="100"/>
    </row>
    <row r="16" spans="2:15" s="101" customFormat="1" ht="79.5" customHeight="1" x14ac:dyDescent="0.2">
      <c r="B16" s="103" t="s">
        <v>193</v>
      </c>
      <c r="C16" s="103" t="s">
        <v>182</v>
      </c>
      <c r="D16" s="104">
        <v>1</v>
      </c>
      <c r="E16" s="108">
        <v>0.1</v>
      </c>
      <c r="F16" s="99" t="s">
        <v>191</v>
      </c>
      <c r="G16" s="110">
        <v>44109</v>
      </c>
      <c r="H16" s="110">
        <v>44175</v>
      </c>
      <c r="I16" s="113">
        <f>(H16-G16)/7</f>
        <v>9.4285714285714288</v>
      </c>
      <c r="J16" s="109"/>
      <c r="K16" s="114"/>
      <c r="L16" s="107"/>
      <c r="M16" s="100"/>
    </row>
    <row r="17" spans="5:12" s="18" customFormat="1" ht="23.25" customHeight="1" x14ac:dyDescent="0.2">
      <c r="E17" s="98">
        <f>SUM(E10:E16)</f>
        <v>1</v>
      </c>
      <c r="F17" s="111"/>
      <c r="G17" s="111"/>
      <c r="H17" s="111"/>
      <c r="I17" s="111"/>
      <c r="J17" s="111"/>
      <c r="K17" s="111"/>
      <c r="L17" s="98">
        <f>SUM(L10:L16)</f>
        <v>0.6</v>
      </c>
    </row>
    <row r="18" spans="5:12" x14ac:dyDescent="0.2">
      <c r="E18" s="97"/>
    </row>
  </sheetData>
  <mergeCells count="30">
    <mergeCell ref="L12:L13"/>
    <mergeCell ref="G10:G11"/>
    <mergeCell ref="H10:H11"/>
    <mergeCell ref="H12:H13"/>
    <mergeCell ref="G12:G13"/>
    <mergeCell ref="I10:I11"/>
    <mergeCell ref="J10:J11"/>
    <mergeCell ref="K10:K11"/>
    <mergeCell ref="K12:K13"/>
    <mergeCell ref="I12:I13"/>
    <mergeCell ref="K2:L2"/>
    <mergeCell ref="J12:J13"/>
    <mergeCell ref="C12:C13"/>
    <mergeCell ref="D12:D13"/>
    <mergeCell ref="E12:E13"/>
    <mergeCell ref="C10:C11"/>
    <mergeCell ref="D10:D11"/>
    <mergeCell ref="E10:E11"/>
    <mergeCell ref="F10:F11"/>
    <mergeCell ref="L10:L11"/>
    <mergeCell ref="K3:L3"/>
    <mergeCell ref="K4:L4"/>
    <mergeCell ref="K5:L5"/>
    <mergeCell ref="B7:C7"/>
    <mergeCell ref="D7:L7"/>
    <mergeCell ref="C2:J2"/>
    <mergeCell ref="B2:B5"/>
    <mergeCell ref="C3:J3"/>
    <mergeCell ref="C4:J4"/>
    <mergeCell ref="C5:J5"/>
  </mergeCells>
  <dataValidations count="1">
    <dataValidation type="whole" allowBlank="1" showInputMessage="1" showErrorMessage="1" sqref="F8:K8 F18:K65452">
      <formula1>1</formula1>
      <formula2>5</formula2>
    </dataValidation>
  </dataValidations>
  <pageMargins left="0.39370078740157483" right="0.39370078740157483" top="0.74803149606299213" bottom="0.74803149606299213" header="0.31496062992125984" footer="0.31496062992125984"/>
  <pageSetup scale="4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zoomScale="90" zoomScaleNormal="90" workbookViewId="0">
      <selection activeCell="D32" sqref="D32"/>
    </sheetView>
  </sheetViews>
  <sheetFormatPr baseColWidth="10" defaultRowHeight="12" x14ac:dyDescent="0.2"/>
  <cols>
    <col min="1" max="1" width="2.42578125" style="1" customWidth="1"/>
    <col min="2" max="2" width="14.5703125" style="1" customWidth="1"/>
    <col min="3" max="3" width="14.140625" style="1" customWidth="1"/>
    <col min="4" max="4" width="13.7109375" style="1" customWidth="1"/>
    <col min="5" max="5" width="13.42578125" style="1" customWidth="1"/>
    <col min="6" max="6" width="19.42578125" style="1" customWidth="1"/>
    <col min="7" max="8" width="20.28515625" style="1" customWidth="1"/>
    <col min="9" max="10" width="5.7109375" style="1" customWidth="1"/>
    <col min="11" max="11" width="5.28515625" style="1" hidden="1" customWidth="1"/>
    <col min="12" max="12" width="6"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80"/>
      <c r="C2" s="281"/>
      <c r="D2" s="286" t="s">
        <v>119</v>
      </c>
      <c r="E2" s="245"/>
      <c r="F2" s="245"/>
      <c r="G2" s="245"/>
      <c r="H2" s="245"/>
      <c r="I2" s="245"/>
      <c r="J2" s="245"/>
      <c r="K2" s="69"/>
      <c r="L2" s="69"/>
      <c r="M2" s="258" t="s">
        <v>120</v>
      </c>
      <c r="N2" s="239"/>
      <c r="O2" s="239"/>
      <c r="P2" s="240"/>
      <c r="R2" s="10"/>
      <c r="S2" s="10"/>
      <c r="T2" s="10" t="s">
        <v>131</v>
      </c>
      <c r="U2" s="11"/>
      <c r="AE2" s="12"/>
    </row>
    <row r="3" spans="2:31" s="3" customFormat="1" ht="23.25" customHeight="1" x14ac:dyDescent="0.2">
      <c r="B3" s="282"/>
      <c r="C3" s="283"/>
      <c r="D3" s="278" t="s">
        <v>121</v>
      </c>
      <c r="E3" s="248"/>
      <c r="F3" s="248"/>
      <c r="G3" s="248"/>
      <c r="H3" s="248"/>
      <c r="I3" s="248"/>
      <c r="J3" s="248"/>
      <c r="K3" s="68"/>
      <c r="L3" s="68"/>
      <c r="M3" s="260" t="s">
        <v>126</v>
      </c>
      <c r="N3" s="174"/>
      <c r="O3" s="174"/>
      <c r="P3" s="241"/>
      <c r="R3" s="10"/>
      <c r="S3" s="10"/>
      <c r="T3" s="10" t="s">
        <v>132</v>
      </c>
      <c r="U3" s="11"/>
      <c r="AE3" s="12"/>
    </row>
    <row r="4" spans="2:31" s="3" customFormat="1" ht="24" customHeight="1" x14ac:dyDescent="0.2">
      <c r="B4" s="282"/>
      <c r="C4" s="283"/>
      <c r="D4" s="278" t="s">
        <v>122</v>
      </c>
      <c r="E4" s="248"/>
      <c r="F4" s="248"/>
      <c r="G4" s="248"/>
      <c r="H4" s="248"/>
      <c r="I4" s="248"/>
      <c r="J4" s="248"/>
      <c r="K4" s="68"/>
      <c r="L4" s="68"/>
      <c r="M4" s="260" t="s">
        <v>123</v>
      </c>
      <c r="N4" s="174"/>
      <c r="O4" s="174"/>
      <c r="P4" s="241"/>
      <c r="R4" s="10"/>
      <c r="T4" s="10" t="s">
        <v>133</v>
      </c>
      <c r="U4" s="11"/>
      <c r="AE4" s="12"/>
    </row>
    <row r="5" spans="2:31" s="3" customFormat="1" ht="22.5" customHeight="1" thickBot="1" x14ac:dyDescent="0.25">
      <c r="B5" s="284"/>
      <c r="C5" s="285"/>
      <c r="D5" s="279" t="s">
        <v>124</v>
      </c>
      <c r="E5" s="251"/>
      <c r="F5" s="251"/>
      <c r="G5" s="251"/>
      <c r="H5" s="251"/>
      <c r="I5" s="251"/>
      <c r="J5" s="251"/>
      <c r="K5" s="70"/>
      <c r="L5" s="70"/>
      <c r="M5" s="253" t="s">
        <v>125</v>
      </c>
      <c r="N5" s="242"/>
      <c r="O5" s="242"/>
      <c r="P5" s="243"/>
      <c r="R5" s="10"/>
      <c r="T5" s="10" t="s">
        <v>134</v>
      </c>
      <c r="U5" s="10"/>
      <c r="AE5" s="12"/>
    </row>
    <row r="6" spans="2:31" ht="5.25" customHeight="1" x14ac:dyDescent="0.2">
      <c r="B6" s="4"/>
      <c r="C6" s="4"/>
      <c r="D6" s="4"/>
      <c r="E6" s="4"/>
      <c r="F6" s="4"/>
      <c r="G6" s="4"/>
      <c r="H6" s="4"/>
      <c r="I6" s="4"/>
      <c r="J6" s="4"/>
      <c r="K6" s="4"/>
      <c r="L6" s="4"/>
      <c r="M6" s="4"/>
      <c r="N6" s="4"/>
      <c r="O6" s="4"/>
      <c r="P6" s="4"/>
      <c r="T6" s="6"/>
    </row>
    <row r="7" spans="2:31" ht="29.25" customHeight="1" x14ac:dyDescent="0.2">
      <c r="B7" s="184" t="s">
        <v>0</v>
      </c>
      <c r="C7" s="184"/>
      <c r="D7" s="149" t="str">
        <f>Proyecto!E7</f>
        <v xml:space="preserve">Fortalecer el Sistema Integrado de Información Societaria – SIIS V.3.0 2022
</v>
      </c>
      <c r="E7" s="149"/>
      <c r="F7" s="149"/>
      <c r="G7" s="149"/>
      <c r="H7" s="149"/>
      <c r="I7" s="149"/>
      <c r="J7" s="149"/>
      <c r="K7" s="149"/>
      <c r="L7" s="149"/>
      <c r="M7" s="149"/>
      <c r="N7" s="149"/>
      <c r="O7" s="149"/>
      <c r="P7" s="149"/>
      <c r="AE7" s="1"/>
    </row>
    <row r="8" spans="2:31" ht="6.75" customHeight="1" x14ac:dyDescent="0.2">
      <c r="B8" s="7"/>
      <c r="C8" s="7"/>
      <c r="D8" s="8"/>
      <c r="E8" s="8"/>
      <c r="F8" s="8"/>
      <c r="G8" s="8"/>
      <c r="H8" s="8"/>
      <c r="I8" s="8"/>
      <c r="J8" s="8"/>
      <c r="K8" s="8"/>
      <c r="L8" s="8"/>
      <c r="M8" s="8"/>
      <c r="N8" s="8"/>
      <c r="O8" s="8"/>
      <c r="P8" s="8"/>
      <c r="AE8" s="1"/>
    </row>
    <row r="10" spans="2:31" ht="21.95" customHeight="1" x14ac:dyDescent="0.2">
      <c r="B10" s="147" t="s">
        <v>22</v>
      </c>
      <c r="C10" s="147"/>
      <c r="D10" s="147"/>
      <c r="E10" s="147"/>
      <c r="F10" s="147"/>
      <c r="G10" s="147"/>
      <c r="H10" s="147"/>
      <c r="I10" s="147"/>
      <c r="J10" s="147"/>
      <c r="K10" s="147"/>
      <c r="L10" s="147"/>
      <c r="M10" s="147"/>
      <c r="N10" s="147"/>
      <c r="O10" s="147"/>
      <c r="P10" s="147"/>
    </row>
    <row r="11" spans="2:31" ht="21.95" customHeight="1" x14ac:dyDescent="0.2">
      <c r="B11" s="187" t="s">
        <v>127</v>
      </c>
      <c r="C11" s="187"/>
      <c r="D11" s="187"/>
      <c r="E11" s="187"/>
      <c r="F11" s="75" t="s">
        <v>128</v>
      </c>
      <c r="G11" s="187" t="s">
        <v>129</v>
      </c>
      <c r="H11" s="187"/>
      <c r="I11" s="187"/>
      <c r="J11" s="187"/>
      <c r="K11" s="76"/>
      <c r="L11" s="76"/>
      <c r="M11" s="187" t="s">
        <v>130</v>
      </c>
      <c r="N11" s="187"/>
      <c r="O11" s="187"/>
      <c r="P11" s="187"/>
    </row>
    <row r="12" spans="2:31" ht="81" customHeight="1" x14ac:dyDescent="0.2">
      <c r="B12" s="148" t="s">
        <v>176</v>
      </c>
      <c r="C12" s="148"/>
      <c r="D12" s="148"/>
      <c r="E12" s="148"/>
      <c r="F12" s="116" t="s">
        <v>132</v>
      </c>
      <c r="G12" s="148" t="s">
        <v>177</v>
      </c>
      <c r="H12" s="148"/>
      <c r="I12" s="148"/>
      <c r="J12" s="148"/>
      <c r="K12" s="14"/>
      <c r="L12" s="14"/>
      <c r="M12" s="195" t="s">
        <v>175</v>
      </c>
      <c r="N12" s="195"/>
      <c r="O12" s="195"/>
      <c r="P12" s="195"/>
    </row>
    <row r="13" spans="2:31" ht="21.95" customHeight="1" x14ac:dyDescent="0.2">
      <c r="B13" s="195"/>
      <c r="C13" s="195"/>
      <c r="D13" s="195"/>
      <c r="E13" s="195"/>
      <c r="F13" s="24"/>
      <c r="G13" s="195"/>
      <c r="H13" s="195"/>
      <c r="I13" s="195"/>
      <c r="J13" s="195"/>
      <c r="K13" s="14"/>
      <c r="L13" s="14"/>
      <c r="M13" s="195"/>
      <c r="N13" s="195"/>
      <c r="O13" s="195"/>
      <c r="P13" s="195"/>
    </row>
    <row r="14" spans="2:31" ht="21.95" customHeight="1" x14ac:dyDescent="0.2">
      <c r="B14" s="195"/>
      <c r="C14" s="195"/>
      <c r="D14" s="195"/>
      <c r="E14" s="195"/>
      <c r="F14" s="24"/>
      <c r="G14" s="195"/>
      <c r="H14" s="195"/>
      <c r="I14" s="195"/>
      <c r="J14" s="195"/>
      <c r="K14" s="14"/>
      <c r="L14" s="14"/>
      <c r="M14" s="195"/>
      <c r="N14" s="195"/>
      <c r="O14" s="195"/>
      <c r="P14" s="195"/>
    </row>
    <row r="15" spans="2:31" ht="21.95" customHeight="1" x14ac:dyDescent="0.2">
      <c r="B15" s="195"/>
      <c r="C15" s="195"/>
      <c r="D15" s="195"/>
      <c r="E15" s="195"/>
      <c r="F15" s="24"/>
      <c r="G15" s="195"/>
      <c r="H15" s="195"/>
      <c r="I15" s="195"/>
      <c r="J15" s="195"/>
      <c r="K15" s="14"/>
      <c r="L15" s="14"/>
      <c r="M15" s="195"/>
      <c r="N15" s="195"/>
      <c r="O15" s="195"/>
      <c r="P15" s="195"/>
    </row>
    <row r="16" spans="2:31" ht="21.95" customHeight="1" x14ac:dyDescent="0.2">
      <c r="B16" s="195"/>
      <c r="C16" s="195"/>
      <c r="D16" s="195"/>
      <c r="E16" s="195"/>
      <c r="F16" s="24"/>
      <c r="G16" s="195"/>
      <c r="H16" s="195"/>
      <c r="I16" s="195"/>
      <c r="J16" s="195"/>
      <c r="K16" s="14"/>
      <c r="L16" s="14"/>
      <c r="M16" s="195"/>
      <c r="N16" s="195"/>
      <c r="O16" s="195"/>
      <c r="P16" s="195"/>
    </row>
  </sheetData>
  <mergeCells count="30">
    <mergeCell ref="M5:P5"/>
    <mergeCell ref="M11:P11"/>
    <mergeCell ref="M13:P13"/>
    <mergeCell ref="B2:C5"/>
    <mergeCell ref="D2:J2"/>
    <mergeCell ref="D3:J3"/>
    <mergeCell ref="M2:P2"/>
    <mergeCell ref="M3:P3"/>
    <mergeCell ref="D7:P7"/>
    <mergeCell ref="B10:P10"/>
    <mergeCell ref="G14:J14"/>
    <mergeCell ref="M14:P14"/>
    <mergeCell ref="D4:J4"/>
    <mergeCell ref="D5:J5"/>
    <mergeCell ref="M4:P4"/>
    <mergeCell ref="B13:E13"/>
    <mergeCell ref="M12:P12"/>
    <mergeCell ref="B14:E14"/>
    <mergeCell ref="G13:J13"/>
    <mergeCell ref="B7:C7"/>
    <mergeCell ref="G12:J12"/>
    <mergeCell ref="B16:E16"/>
    <mergeCell ref="M16:P16"/>
    <mergeCell ref="B12:E12"/>
    <mergeCell ref="B15:E15"/>
    <mergeCell ref="B11:E11"/>
    <mergeCell ref="G11:J11"/>
    <mergeCell ref="G15:J15"/>
    <mergeCell ref="M15:P15"/>
    <mergeCell ref="G16:J16"/>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9:P9 O17:P65504 G17:M65504 G9:M9 W9:AC65504 Q9:U65504">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M25" sqref="M25"/>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0" t="s">
        <v>102</v>
      </c>
      <c r="C4" s="20" t="s">
        <v>55</v>
      </c>
      <c r="E4" s="20" t="s">
        <v>56</v>
      </c>
      <c r="G4" s="20" t="s">
        <v>57</v>
      </c>
      <c r="I4" s="20" t="s">
        <v>61</v>
      </c>
      <c r="K4" s="20" t="s">
        <v>62</v>
      </c>
      <c r="M4" s="20"/>
      <c r="O4" s="20" t="s">
        <v>94</v>
      </c>
      <c r="Q4" s="20" t="s">
        <v>105</v>
      </c>
    </row>
    <row r="5" spans="1:17" x14ac:dyDescent="0.2">
      <c r="A5" t="s">
        <v>103</v>
      </c>
      <c r="C5" s="19" t="s">
        <v>50</v>
      </c>
      <c r="E5" s="19" t="s">
        <v>51</v>
      </c>
      <c r="G5" s="19" t="s">
        <v>58</v>
      </c>
      <c r="I5" s="19" t="s">
        <v>91</v>
      </c>
      <c r="K5" s="19" t="s">
        <v>63</v>
      </c>
      <c r="M5" t="s">
        <v>82</v>
      </c>
      <c r="O5" s="19" t="s">
        <v>95</v>
      </c>
      <c r="Q5" t="s">
        <v>108</v>
      </c>
    </row>
    <row r="6" spans="1:17" x14ac:dyDescent="0.2">
      <c r="A6" t="s">
        <v>104</v>
      </c>
      <c r="C6" s="19" t="s">
        <v>53</v>
      </c>
      <c r="E6" s="19" t="s">
        <v>54</v>
      </c>
      <c r="G6" s="19" t="s">
        <v>59</v>
      </c>
      <c r="I6" s="19" t="s">
        <v>92</v>
      </c>
      <c r="K6" s="19" t="s">
        <v>64</v>
      </c>
      <c r="M6" t="s">
        <v>90</v>
      </c>
      <c r="O6" s="19" t="s">
        <v>96</v>
      </c>
      <c r="Q6" t="s">
        <v>109</v>
      </c>
    </row>
    <row r="7" spans="1:17" x14ac:dyDescent="0.2">
      <c r="C7" s="19" t="s">
        <v>52</v>
      </c>
      <c r="G7" s="19" t="s">
        <v>60</v>
      </c>
      <c r="K7" s="22" t="s">
        <v>65</v>
      </c>
      <c r="O7" s="22" t="s">
        <v>97</v>
      </c>
      <c r="Q7" t="s">
        <v>110</v>
      </c>
    </row>
    <row r="8" spans="1:17" x14ac:dyDescent="0.2">
      <c r="O8" s="22" t="s">
        <v>98</v>
      </c>
      <c r="Q8" t="s">
        <v>111</v>
      </c>
    </row>
    <row r="9" spans="1:17" x14ac:dyDescent="0.2">
      <c r="O9" s="22" t="s">
        <v>99</v>
      </c>
      <c r="Q9" t="s">
        <v>112</v>
      </c>
    </row>
    <row r="10" spans="1:17" x14ac:dyDescent="0.2">
      <c r="O10" s="22" t="s">
        <v>100</v>
      </c>
      <c r="Q10" t="s">
        <v>113</v>
      </c>
    </row>
    <row r="11" spans="1:17" x14ac:dyDescent="0.2">
      <c r="O11" s="22" t="s">
        <v>73</v>
      </c>
      <c r="Q11" t="s">
        <v>114</v>
      </c>
    </row>
    <row r="12" spans="1:17" x14ac:dyDescent="0.2">
      <c r="Q12" t="s">
        <v>115</v>
      </c>
    </row>
    <row r="14" spans="1:17" x14ac:dyDescent="0.2">
      <c r="Q14" s="20" t="s">
        <v>116</v>
      </c>
    </row>
    <row r="15" spans="1:17" x14ac:dyDescent="0.2">
      <c r="Q15" t="s">
        <v>108</v>
      </c>
    </row>
    <row r="16" spans="1:17" x14ac:dyDescent="0.2">
      <c r="Q16" t="s">
        <v>109</v>
      </c>
    </row>
    <row r="17" spans="17:17" x14ac:dyDescent="0.2">
      <c r="Q17" t="s">
        <v>110</v>
      </c>
    </row>
    <row r="18" spans="17:17" x14ac:dyDescent="0.2">
      <c r="Q18" t="s">
        <v>111</v>
      </c>
    </row>
    <row r="19" spans="17:17" x14ac:dyDescent="0.2">
      <c r="Q19" t="s">
        <v>112</v>
      </c>
    </row>
    <row r="20" spans="17:17" x14ac:dyDescent="0.2">
      <c r="Q20" t="s">
        <v>113</v>
      </c>
    </row>
    <row r="21" spans="17:17" x14ac:dyDescent="0.2">
      <c r="Q21" t="s">
        <v>114</v>
      </c>
    </row>
    <row r="22" spans="17:17" x14ac:dyDescent="0.2">
      <c r="Q22" t="s">
        <v>115</v>
      </c>
    </row>
    <row r="23" spans="17:17" x14ac:dyDescent="0.2">
      <c r="Q23" s="19" t="s">
        <v>117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1"/>
  <sheetViews>
    <sheetView showGridLines="0" topLeftCell="A4" zoomScale="90" zoomScaleNormal="90" workbookViewId="0">
      <selection activeCell="E13" sqref="E13:P17"/>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6" customWidth="1"/>
    <col min="19" max="19" width="1" style="1" customWidth="1"/>
    <col min="20" max="20" width="1.5703125" style="1" customWidth="1"/>
    <col min="21" max="21" width="1.140625" style="6"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60"/>
      <c r="C2" s="161"/>
      <c r="D2" s="138" t="s">
        <v>119</v>
      </c>
      <c r="E2" s="139"/>
      <c r="F2" s="139"/>
      <c r="G2" s="139"/>
      <c r="H2" s="139"/>
      <c r="I2" s="139"/>
      <c r="J2" s="140"/>
      <c r="K2" s="150" t="s">
        <v>120</v>
      </c>
      <c r="L2" s="178"/>
      <c r="M2" s="150" t="s">
        <v>120</v>
      </c>
      <c r="N2" s="162"/>
      <c r="O2" s="162"/>
      <c r="P2" s="151"/>
      <c r="R2" s="10"/>
      <c r="S2" s="10"/>
      <c r="T2" s="10"/>
      <c r="U2" s="11"/>
      <c r="AE2" s="12"/>
    </row>
    <row r="3" spans="2:31" s="3" customFormat="1" ht="23.25" customHeight="1" x14ac:dyDescent="0.2">
      <c r="B3" s="156"/>
      <c r="C3" s="157"/>
      <c r="D3" s="141" t="s">
        <v>121</v>
      </c>
      <c r="E3" s="142"/>
      <c r="F3" s="142"/>
      <c r="G3" s="142"/>
      <c r="H3" s="142"/>
      <c r="I3" s="142"/>
      <c r="J3" s="143"/>
      <c r="K3" s="152" t="s">
        <v>126</v>
      </c>
      <c r="L3" s="179"/>
      <c r="M3" s="163" t="s">
        <v>126</v>
      </c>
      <c r="N3" s="164"/>
      <c r="O3" s="164"/>
      <c r="P3" s="165"/>
      <c r="R3" s="10"/>
      <c r="S3" s="10"/>
      <c r="T3" s="10"/>
      <c r="U3" s="11"/>
      <c r="AE3" s="12"/>
    </row>
    <row r="4" spans="2:31" s="3" customFormat="1" ht="24" customHeight="1" x14ac:dyDescent="0.2">
      <c r="B4" s="156"/>
      <c r="C4" s="157"/>
      <c r="D4" s="141" t="s">
        <v>122</v>
      </c>
      <c r="E4" s="142"/>
      <c r="F4" s="142"/>
      <c r="G4" s="142"/>
      <c r="H4" s="142"/>
      <c r="I4" s="142"/>
      <c r="J4" s="143"/>
      <c r="K4" s="152" t="s">
        <v>123</v>
      </c>
      <c r="L4" s="179"/>
      <c r="M4" s="152" t="s">
        <v>123</v>
      </c>
      <c r="N4" s="148"/>
      <c r="O4" s="148"/>
      <c r="P4" s="153"/>
      <c r="R4" s="10"/>
      <c r="U4" s="11"/>
      <c r="AE4" s="12"/>
    </row>
    <row r="5" spans="2:31" s="3" customFormat="1" ht="22.5" customHeight="1" thickBot="1" x14ac:dyDescent="0.25">
      <c r="B5" s="158"/>
      <c r="C5" s="159"/>
      <c r="D5" s="144" t="s">
        <v>124</v>
      </c>
      <c r="E5" s="145"/>
      <c r="F5" s="145"/>
      <c r="G5" s="145"/>
      <c r="H5" s="145"/>
      <c r="I5" s="145"/>
      <c r="J5" s="146"/>
      <c r="K5" s="154" t="s">
        <v>125</v>
      </c>
      <c r="L5" s="177"/>
      <c r="M5" s="166" t="s">
        <v>125</v>
      </c>
      <c r="N5" s="167"/>
      <c r="O5" s="167"/>
      <c r="P5" s="168"/>
      <c r="R5" s="10"/>
      <c r="U5" s="10"/>
      <c r="AE5" s="12"/>
    </row>
    <row r="6" spans="2:31" ht="5.25" customHeight="1" x14ac:dyDescent="0.2">
      <c r="B6" s="4"/>
      <c r="C6" s="4"/>
      <c r="D6" s="4"/>
      <c r="E6" s="4"/>
      <c r="F6" s="4"/>
      <c r="G6" s="4"/>
      <c r="H6" s="4"/>
      <c r="I6" s="4"/>
      <c r="J6" s="4"/>
      <c r="K6" s="4"/>
      <c r="L6" s="4"/>
      <c r="M6" s="4"/>
      <c r="N6" s="4"/>
      <c r="O6" s="4"/>
      <c r="P6" s="4"/>
    </row>
    <row r="7" spans="2:31" ht="29.25" customHeight="1" x14ac:dyDescent="0.2">
      <c r="B7" s="184" t="s">
        <v>0</v>
      </c>
      <c r="C7" s="184"/>
      <c r="D7" s="169" t="str">
        <f>Proyecto!E7</f>
        <v xml:space="preserve">Fortalecer el Sistema Integrado de Información Societaria – SIIS V.3.0 2022
</v>
      </c>
      <c r="E7" s="169"/>
      <c r="F7" s="169"/>
      <c r="G7" s="169"/>
      <c r="H7" s="169"/>
      <c r="I7" s="169"/>
      <c r="J7" s="169"/>
      <c r="K7" s="169"/>
      <c r="L7" s="169"/>
      <c r="M7" s="169"/>
      <c r="N7" s="169"/>
      <c r="O7" s="169"/>
      <c r="P7" s="169"/>
      <c r="AE7" s="1"/>
    </row>
    <row r="8" spans="2:31" ht="6.75" customHeight="1" x14ac:dyDescent="0.2">
      <c r="B8" s="81"/>
      <c r="C8" s="7"/>
      <c r="D8" s="8"/>
      <c r="E8" s="8"/>
      <c r="F8" s="8"/>
      <c r="G8" s="8"/>
      <c r="H8" s="8"/>
      <c r="I8" s="8"/>
      <c r="J8" s="8"/>
      <c r="K8" s="8"/>
      <c r="L8" s="8"/>
      <c r="M8" s="8"/>
      <c r="N8" s="8"/>
      <c r="O8" s="8"/>
      <c r="P8" s="82"/>
      <c r="AE8" s="1"/>
    </row>
    <row r="9" spans="2:31" ht="39.75" customHeight="1" x14ac:dyDescent="0.2">
      <c r="B9" s="185" t="s">
        <v>23</v>
      </c>
      <c r="C9" s="186"/>
      <c r="D9" s="181" t="s">
        <v>158</v>
      </c>
      <c r="E9" s="182"/>
      <c r="F9" s="182"/>
      <c r="G9" s="182"/>
      <c r="H9" s="182"/>
      <c r="I9" s="182"/>
      <c r="J9" s="182"/>
      <c r="K9" s="182"/>
      <c r="L9" s="182"/>
      <c r="M9" s="182"/>
      <c r="N9" s="182"/>
      <c r="O9" s="182"/>
      <c r="P9" s="183"/>
      <c r="AE9" s="1"/>
    </row>
    <row r="10" spans="2:31" customFormat="1" ht="7.5" customHeight="1" x14ac:dyDescent="0.2">
      <c r="B10" s="83"/>
      <c r="C10" s="84"/>
      <c r="D10" s="84"/>
      <c r="E10" s="84"/>
      <c r="F10" s="84"/>
      <c r="G10" s="84"/>
      <c r="H10" s="84"/>
      <c r="I10" s="84"/>
      <c r="J10" s="84"/>
      <c r="K10" s="84"/>
      <c r="L10" s="84"/>
      <c r="M10" s="84"/>
      <c r="N10" s="84"/>
      <c r="O10" s="84"/>
      <c r="P10" s="85"/>
    </row>
    <row r="11" spans="2:31" ht="39.75" customHeight="1" x14ac:dyDescent="0.2">
      <c r="B11" s="185" t="s">
        <v>24</v>
      </c>
      <c r="C11" s="186"/>
      <c r="D11" s="174" t="s">
        <v>149</v>
      </c>
      <c r="E11" s="174"/>
      <c r="F11" s="174"/>
      <c r="G11" s="174"/>
      <c r="H11" s="174"/>
      <c r="I11" s="174"/>
      <c r="J11" s="174"/>
      <c r="K11" s="174"/>
      <c r="L11" s="174"/>
      <c r="M11" s="174"/>
      <c r="N11" s="174"/>
      <c r="O11" s="174"/>
      <c r="P11" s="174"/>
      <c r="AE11" s="1"/>
    </row>
    <row r="12" spans="2:31" s="3" customFormat="1" ht="5.25" customHeight="1" x14ac:dyDescent="0.2">
      <c r="B12" s="86"/>
      <c r="C12" s="9"/>
      <c r="D12" s="80"/>
      <c r="E12" s="80"/>
      <c r="F12" s="80"/>
      <c r="G12" s="80"/>
      <c r="H12" s="80"/>
      <c r="I12" s="80"/>
      <c r="J12" s="80"/>
      <c r="K12" s="80"/>
      <c r="L12" s="80"/>
      <c r="M12" s="80"/>
      <c r="N12" s="80"/>
      <c r="O12" s="80"/>
      <c r="P12" s="87"/>
      <c r="R12" s="10"/>
      <c r="U12" s="10"/>
    </row>
    <row r="13" spans="2:31" ht="22.5" customHeight="1" x14ac:dyDescent="0.2">
      <c r="B13" s="170" t="s">
        <v>101</v>
      </c>
      <c r="C13" s="171"/>
      <c r="D13" s="78" t="s">
        <v>1</v>
      </c>
      <c r="E13" s="180" t="s">
        <v>207</v>
      </c>
      <c r="F13" s="180"/>
      <c r="G13" s="180"/>
      <c r="H13" s="180"/>
      <c r="I13" s="180"/>
      <c r="J13" s="180"/>
      <c r="K13" s="180"/>
      <c r="L13" s="180"/>
      <c r="M13" s="180"/>
      <c r="N13" s="180"/>
      <c r="O13" s="180"/>
      <c r="P13" s="180"/>
      <c r="AE13" s="1"/>
    </row>
    <row r="14" spans="2:31" s="3" customFormat="1" ht="21" customHeight="1" x14ac:dyDescent="0.2">
      <c r="B14" s="175"/>
      <c r="C14" s="176"/>
      <c r="D14" s="79" t="s">
        <v>103</v>
      </c>
      <c r="E14" s="180"/>
      <c r="F14" s="180"/>
      <c r="G14" s="180"/>
      <c r="H14" s="180"/>
      <c r="I14" s="180"/>
      <c r="J14" s="180"/>
      <c r="K14" s="180"/>
      <c r="L14" s="180"/>
      <c r="M14" s="180"/>
      <c r="N14" s="180"/>
      <c r="O14" s="180"/>
      <c r="P14" s="180"/>
      <c r="R14" s="10"/>
      <c r="U14" s="10"/>
    </row>
    <row r="15" spans="2:31" s="3" customFormat="1" ht="5.25" customHeight="1" x14ac:dyDescent="0.2">
      <c r="B15" s="86"/>
      <c r="C15" s="9"/>
      <c r="D15" s="80"/>
      <c r="E15" s="124"/>
      <c r="F15" s="124"/>
      <c r="G15" s="124"/>
      <c r="H15" s="124"/>
      <c r="I15" s="124"/>
      <c r="J15" s="124"/>
      <c r="K15" s="124"/>
      <c r="L15" s="124"/>
      <c r="M15" s="124"/>
      <c r="N15" s="124"/>
      <c r="O15" s="124"/>
      <c r="P15" s="125"/>
      <c r="R15" s="10"/>
      <c r="U15" s="10"/>
    </row>
    <row r="16" spans="2:31" ht="22.5" customHeight="1" x14ac:dyDescent="0.2">
      <c r="B16" s="170" t="s">
        <v>101</v>
      </c>
      <c r="C16" s="171"/>
      <c r="D16" s="78" t="s">
        <v>1</v>
      </c>
      <c r="E16" s="180" t="s">
        <v>208</v>
      </c>
      <c r="F16" s="180"/>
      <c r="G16" s="180"/>
      <c r="H16" s="180"/>
      <c r="I16" s="180"/>
      <c r="J16" s="180"/>
      <c r="K16" s="180"/>
      <c r="L16" s="180"/>
      <c r="M16" s="180"/>
      <c r="N16" s="180"/>
      <c r="O16" s="180"/>
      <c r="P16" s="180"/>
      <c r="AE16" s="1"/>
    </row>
    <row r="17" spans="2:31" s="3" customFormat="1" ht="21" customHeight="1" x14ac:dyDescent="0.2">
      <c r="B17" s="175"/>
      <c r="C17" s="176"/>
      <c r="D17" s="79" t="s">
        <v>104</v>
      </c>
      <c r="E17" s="180"/>
      <c r="F17" s="180"/>
      <c r="G17" s="180"/>
      <c r="H17" s="180"/>
      <c r="I17" s="180"/>
      <c r="J17" s="180"/>
      <c r="K17" s="180"/>
      <c r="L17" s="180"/>
      <c r="M17" s="180"/>
      <c r="N17" s="180"/>
      <c r="O17" s="180"/>
      <c r="P17" s="180"/>
      <c r="R17" s="10"/>
      <c r="U17" s="10"/>
    </row>
    <row r="18" spans="2:31" s="3" customFormat="1" ht="5.25" customHeight="1" x14ac:dyDescent="0.2">
      <c r="B18" s="86"/>
      <c r="C18" s="9"/>
      <c r="D18" s="80"/>
      <c r="E18" s="80"/>
      <c r="F18" s="80"/>
      <c r="G18" s="80"/>
      <c r="H18" s="80"/>
      <c r="I18" s="80"/>
      <c r="J18" s="80"/>
      <c r="K18" s="80"/>
      <c r="L18" s="80"/>
      <c r="M18" s="80"/>
      <c r="N18" s="80"/>
      <c r="O18" s="80"/>
      <c r="P18" s="87"/>
      <c r="R18" s="10"/>
      <c r="U18" s="10"/>
    </row>
    <row r="19" spans="2:31" ht="22.5" customHeight="1" x14ac:dyDescent="0.2">
      <c r="B19" s="170" t="s">
        <v>101</v>
      </c>
      <c r="C19" s="171"/>
      <c r="D19" s="78" t="s">
        <v>1</v>
      </c>
      <c r="E19" s="174"/>
      <c r="F19" s="174"/>
      <c r="G19" s="174"/>
      <c r="H19" s="174"/>
      <c r="I19" s="174"/>
      <c r="J19" s="174"/>
      <c r="K19" s="174"/>
      <c r="L19" s="174"/>
      <c r="M19" s="174"/>
      <c r="N19" s="174"/>
      <c r="O19" s="174"/>
      <c r="P19" s="174"/>
      <c r="AE19" s="1"/>
    </row>
    <row r="20" spans="2:31" s="3" customFormat="1" ht="21" customHeight="1" x14ac:dyDescent="0.2">
      <c r="B20" s="172"/>
      <c r="C20" s="173"/>
      <c r="D20" s="79"/>
      <c r="E20" s="174"/>
      <c r="F20" s="174"/>
      <c r="G20" s="174"/>
      <c r="H20" s="174"/>
      <c r="I20" s="174"/>
      <c r="J20" s="174"/>
      <c r="K20" s="174"/>
      <c r="L20" s="174"/>
      <c r="M20" s="174"/>
      <c r="N20" s="174"/>
      <c r="O20" s="174"/>
      <c r="P20" s="174"/>
      <c r="R20" s="10"/>
      <c r="U20" s="10"/>
    </row>
    <row r="21" spans="2:31" s="3" customFormat="1" ht="5.25" customHeight="1" x14ac:dyDescent="0.2">
      <c r="B21" s="9"/>
      <c r="C21" s="9"/>
      <c r="D21" s="40"/>
      <c r="E21" s="40"/>
      <c r="F21" s="40"/>
      <c r="G21" s="40"/>
      <c r="H21" s="40"/>
      <c r="I21" s="40"/>
      <c r="J21" s="40"/>
      <c r="K21" s="40"/>
      <c r="L21" s="40"/>
      <c r="M21" s="40"/>
      <c r="N21" s="40"/>
      <c r="O21" s="40"/>
      <c r="P21" s="40"/>
      <c r="R21" s="10"/>
      <c r="U21" s="10"/>
    </row>
  </sheetData>
  <mergeCells count="28">
    <mergeCell ref="E13:P14"/>
    <mergeCell ref="B16:C17"/>
    <mergeCell ref="E16:P17"/>
    <mergeCell ref="K4:L4"/>
    <mergeCell ref="D11:P11"/>
    <mergeCell ref="D9:P9"/>
    <mergeCell ref="B7:C7"/>
    <mergeCell ref="B11:C11"/>
    <mergeCell ref="B9:C9"/>
    <mergeCell ref="B19:C20"/>
    <mergeCell ref="E19:P20"/>
    <mergeCell ref="B13:C14"/>
    <mergeCell ref="D2:J2"/>
    <mergeCell ref="D5:J5"/>
    <mergeCell ref="K5:L5"/>
    <mergeCell ref="K2:L2"/>
    <mergeCell ref="D3:J3"/>
    <mergeCell ref="K3:L3"/>
    <mergeCell ref="D4:J4"/>
    <mergeCell ref="M2:P2"/>
    <mergeCell ref="M3:P3"/>
    <mergeCell ref="M4:P4"/>
    <mergeCell ref="M5:P5"/>
    <mergeCell ref="D7:P7"/>
    <mergeCell ref="B5:C5"/>
    <mergeCell ref="B2:C2"/>
    <mergeCell ref="B3:C3"/>
    <mergeCell ref="B4:C4"/>
  </mergeCells>
  <dataValidations count="1">
    <dataValidation type="whole" allowBlank="1" showInputMessage="1" showErrorMessage="1" sqref="O22:U65480 W22:AC65480 G22:M65480">
      <formula1>1</formula1>
      <formula2>5</formula2>
    </dataValidation>
  </dataValidations>
  <pageMargins left="0.39370078740157483" right="0.39370078740157483" top="0.74803149606299213" bottom="0.74803149606299213" header="0.31496062992125984" footer="0.31496062992125984"/>
  <pageSetup scale="6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topLeftCell="A7" zoomScale="90" zoomScaleNormal="90" workbookViewId="0">
      <selection activeCell="F12" sqref="F12"/>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60"/>
      <c r="C2" s="161"/>
      <c r="D2" s="189" t="s">
        <v>119</v>
      </c>
      <c r="E2" s="190"/>
      <c r="F2" s="190"/>
      <c r="G2" s="190"/>
      <c r="H2" s="191"/>
      <c r="I2" s="50" t="s">
        <v>120</v>
      </c>
      <c r="J2" s="17"/>
      <c r="K2" s="17"/>
      <c r="L2" s="17"/>
      <c r="T2" s="12"/>
    </row>
    <row r="3" spans="2:24" s="3" customFormat="1" ht="23.25" customHeight="1" thickBot="1" x14ac:dyDescent="0.25">
      <c r="B3" s="156"/>
      <c r="C3" s="157"/>
      <c r="D3" s="189" t="s">
        <v>121</v>
      </c>
      <c r="E3" s="190"/>
      <c r="F3" s="190"/>
      <c r="G3" s="190"/>
      <c r="H3" s="191"/>
      <c r="I3" s="51" t="s">
        <v>126</v>
      </c>
      <c r="J3" s="17"/>
      <c r="K3" s="17"/>
      <c r="L3" s="17"/>
      <c r="T3" s="12"/>
    </row>
    <row r="4" spans="2:24" s="3" customFormat="1" ht="24" customHeight="1" thickBot="1" x14ac:dyDescent="0.25">
      <c r="B4" s="156"/>
      <c r="C4" s="157"/>
      <c r="D4" s="189" t="s">
        <v>122</v>
      </c>
      <c r="E4" s="190"/>
      <c r="F4" s="190"/>
      <c r="G4" s="190"/>
      <c r="H4" s="191"/>
      <c r="I4" s="51" t="s">
        <v>123</v>
      </c>
      <c r="J4" s="17"/>
      <c r="K4" s="17"/>
      <c r="L4" s="17"/>
      <c r="T4" s="12"/>
    </row>
    <row r="5" spans="2:24" s="3" customFormat="1" ht="22.5" customHeight="1" thickBot="1" x14ac:dyDescent="0.25">
      <c r="B5" s="158"/>
      <c r="C5" s="159"/>
      <c r="D5" s="192" t="s">
        <v>124</v>
      </c>
      <c r="E5" s="193"/>
      <c r="F5" s="193"/>
      <c r="G5" s="193"/>
      <c r="H5" s="194"/>
      <c r="I5" s="52" t="s">
        <v>125</v>
      </c>
      <c r="J5" s="17"/>
      <c r="K5" s="17"/>
      <c r="L5" s="17"/>
      <c r="T5" s="12"/>
    </row>
    <row r="6" spans="2:24" ht="5.25" customHeight="1" x14ac:dyDescent="0.2">
      <c r="B6" s="4"/>
      <c r="C6" s="4"/>
      <c r="D6" s="4"/>
      <c r="E6" s="4"/>
      <c r="F6" s="4"/>
      <c r="G6" s="4"/>
      <c r="H6" s="4"/>
      <c r="I6" s="4"/>
    </row>
    <row r="7" spans="2:24" ht="29.25" customHeight="1" x14ac:dyDescent="0.2">
      <c r="B7" s="184" t="s">
        <v>0</v>
      </c>
      <c r="C7" s="184"/>
      <c r="D7" s="149" t="str">
        <f>Proyecto!E7</f>
        <v xml:space="preserve">Fortalecer el Sistema Integrado de Información Societaria – SIIS V.3.0 2022
</v>
      </c>
      <c r="E7" s="149"/>
      <c r="F7" s="149"/>
      <c r="G7" s="149"/>
      <c r="H7" s="149"/>
      <c r="I7" s="149"/>
      <c r="X7" s="1"/>
    </row>
    <row r="8" spans="2:24" s="3" customFormat="1" ht="10.5" customHeight="1" x14ac:dyDescent="0.2">
      <c r="B8" s="9"/>
      <c r="C8" s="9"/>
      <c r="D8" s="5"/>
      <c r="E8" s="5"/>
      <c r="F8" s="5"/>
      <c r="G8" s="5"/>
      <c r="H8" s="5"/>
      <c r="I8" s="5"/>
      <c r="N8" s="17"/>
    </row>
    <row r="9" spans="2:24" ht="18.75" customHeight="1" x14ac:dyDescent="0.2">
      <c r="B9" s="147" t="s">
        <v>107</v>
      </c>
      <c r="C9" s="147"/>
      <c r="D9" s="147"/>
      <c r="E9" s="147"/>
      <c r="F9" s="147"/>
      <c r="G9" s="147"/>
      <c r="H9" s="147"/>
      <c r="I9" s="147"/>
      <c r="X9" s="1"/>
    </row>
    <row r="10" spans="2:24" ht="28.5" customHeight="1" x14ac:dyDescent="0.2">
      <c r="B10" s="187" t="s">
        <v>25</v>
      </c>
      <c r="C10" s="187"/>
      <c r="D10" s="174" t="s">
        <v>200</v>
      </c>
      <c r="E10" s="174"/>
      <c r="F10" s="174"/>
      <c r="G10" s="174"/>
      <c r="H10" s="174"/>
      <c r="I10" s="174"/>
      <c r="X10" s="1"/>
    </row>
    <row r="11" spans="2:24" ht="22.5" customHeight="1" x14ac:dyDescent="0.2">
      <c r="B11" s="187" t="s">
        <v>1</v>
      </c>
      <c r="C11" s="187"/>
      <c r="D11" s="187" t="s">
        <v>2</v>
      </c>
      <c r="E11" s="187"/>
      <c r="F11" s="25" t="s">
        <v>3</v>
      </c>
      <c r="G11" s="38" t="s">
        <v>105</v>
      </c>
      <c r="H11" s="38" t="s">
        <v>4</v>
      </c>
      <c r="I11" s="38" t="s">
        <v>106</v>
      </c>
      <c r="X11" s="1"/>
    </row>
    <row r="12" spans="2:24" ht="25.5" customHeight="1" x14ac:dyDescent="0.2">
      <c r="B12" s="188" t="s">
        <v>50</v>
      </c>
      <c r="C12" s="188"/>
      <c r="D12" s="188" t="s">
        <v>135</v>
      </c>
      <c r="E12" s="188"/>
      <c r="F12" s="77">
        <v>1</v>
      </c>
      <c r="G12" s="39" t="s">
        <v>113</v>
      </c>
      <c r="H12" s="39" t="s">
        <v>51</v>
      </c>
      <c r="I12" s="39" t="s">
        <v>136</v>
      </c>
      <c r="X12" s="1"/>
    </row>
    <row r="13" spans="2:24" ht="24.75" customHeight="1" x14ac:dyDescent="0.2">
      <c r="B13" s="187" t="s">
        <v>5</v>
      </c>
      <c r="C13" s="187"/>
      <c r="D13" s="188" t="s">
        <v>137</v>
      </c>
      <c r="E13" s="188"/>
      <c r="F13" s="188"/>
      <c r="G13" s="188"/>
      <c r="H13" s="188"/>
      <c r="I13" s="188"/>
      <c r="X13" s="1"/>
    </row>
  </sheetData>
  <mergeCells count="19">
    <mergeCell ref="B7:C7"/>
    <mergeCell ref="D2:H2"/>
    <mergeCell ref="D3:H3"/>
    <mergeCell ref="D4:H4"/>
    <mergeCell ref="D5:H5"/>
    <mergeCell ref="B2:C2"/>
    <mergeCell ref="B4:C4"/>
    <mergeCell ref="B5:C5"/>
    <mergeCell ref="B3:C3"/>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6"/>
  <sheetViews>
    <sheetView showGridLines="0" topLeftCell="A14" zoomScale="82" zoomScaleNormal="82" workbookViewId="0">
      <selection activeCell="C14" sqref="C14"/>
    </sheetView>
  </sheetViews>
  <sheetFormatPr baseColWidth="10" defaultRowHeight="12" x14ac:dyDescent="0.2"/>
  <cols>
    <col min="1" max="1" width="2.42578125" style="1" customWidth="1"/>
    <col min="2" max="2" width="33.5703125" style="1" customWidth="1"/>
    <col min="3" max="3" width="31.5703125" style="1" customWidth="1"/>
    <col min="4" max="4" width="81.5703125" style="1" customWidth="1"/>
    <col min="5" max="5" width="16.140625" style="1" customWidth="1"/>
    <col min="6" max="6" width="5.7109375" style="1" customWidth="1"/>
    <col min="7" max="7" width="49.85546875" style="1" customWidth="1"/>
    <col min="8" max="8" width="7.7109375" style="1" customWidth="1"/>
    <col min="9" max="9" width="0.7109375" style="6" customWidth="1"/>
    <col min="10" max="10" width="1" style="1" customWidth="1"/>
    <col min="11" max="11" width="1.5703125" style="1" customWidth="1"/>
    <col min="12" max="12" width="1.140625" style="6"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53"/>
      <c r="C2" s="192" t="s">
        <v>119</v>
      </c>
      <c r="D2" s="193"/>
      <c r="E2" s="193"/>
      <c r="F2" s="194"/>
      <c r="G2" s="50" t="s">
        <v>120</v>
      </c>
      <c r="H2" s="10"/>
      <c r="I2" s="10"/>
      <c r="J2" s="11"/>
      <c r="T2" s="12"/>
    </row>
    <row r="3" spans="2:22" s="3" customFormat="1" ht="23.25" customHeight="1" thickBot="1" x14ac:dyDescent="0.25">
      <c r="B3" s="54"/>
      <c r="C3" s="192" t="s">
        <v>121</v>
      </c>
      <c r="D3" s="193"/>
      <c r="E3" s="193"/>
      <c r="F3" s="194"/>
      <c r="G3" s="51" t="s">
        <v>126</v>
      </c>
      <c r="H3" s="10"/>
      <c r="I3" s="10"/>
      <c r="J3" s="11"/>
      <c r="T3" s="12"/>
    </row>
    <row r="4" spans="2:22" s="3" customFormat="1" ht="24" customHeight="1" thickBot="1" x14ac:dyDescent="0.25">
      <c r="B4" s="54"/>
      <c r="C4" s="192" t="s">
        <v>122</v>
      </c>
      <c r="D4" s="193"/>
      <c r="E4" s="193"/>
      <c r="F4" s="194"/>
      <c r="G4" s="51" t="s">
        <v>123</v>
      </c>
      <c r="J4" s="11"/>
      <c r="T4" s="12"/>
    </row>
    <row r="5" spans="2:22" s="3" customFormat="1" ht="22.5" customHeight="1" thickBot="1" x14ac:dyDescent="0.25">
      <c r="B5" s="55"/>
      <c r="C5" s="192" t="s">
        <v>124</v>
      </c>
      <c r="D5" s="193"/>
      <c r="E5" s="193"/>
      <c r="F5" s="194"/>
      <c r="G5" s="52" t="s">
        <v>125</v>
      </c>
      <c r="J5" s="10"/>
      <c r="T5" s="12"/>
    </row>
    <row r="6" spans="2:22" ht="5.25" customHeight="1" x14ac:dyDescent="0.2">
      <c r="B6" s="4"/>
      <c r="C6" s="4"/>
      <c r="D6" s="4"/>
      <c r="E6" s="4"/>
      <c r="F6" s="4"/>
      <c r="G6" s="4"/>
    </row>
    <row r="7" spans="2:22" ht="29.25" customHeight="1" x14ac:dyDescent="0.2">
      <c r="B7" s="30" t="s">
        <v>0</v>
      </c>
      <c r="C7" s="149" t="str">
        <f>Proyecto!E7</f>
        <v xml:space="preserve">Fortalecer el Sistema Integrado de Información Societaria – SIIS V.3.0 2022
</v>
      </c>
      <c r="D7" s="149"/>
      <c r="E7" s="149"/>
      <c r="F7" s="149"/>
      <c r="G7" s="149"/>
      <c r="V7" s="1"/>
    </row>
    <row r="9" spans="2:22" ht="18" customHeight="1" x14ac:dyDescent="0.2">
      <c r="B9" s="147" t="s">
        <v>41</v>
      </c>
      <c r="C9" s="147"/>
      <c r="D9" s="147"/>
      <c r="E9" s="147"/>
      <c r="F9" s="147"/>
      <c r="G9" s="147"/>
    </row>
    <row r="10" spans="2:22" customFormat="1" ht="15" customHeight="1" x14ac:dyDescent="0.2">
      <c r="C10" s="118"/>
    </row>
    <row r="11" spans="2:22" ht="20.25" customHeight="1" x14ac:dyDescent="0.2">
      <c r="B11" s="25" t="s">
        <v>70</v>
      </c>
      <c r="C11" s="115" t="s">
        <v>6</v>
      </c>
      <c r="D11" s="25" t="s">
        <v>14</v>
      </c>
      <c r="E11" s="25" t="s">
        <v>40</v>
      </c>
      <c r="F11" s="147" t="s">
        <v>15</v>
      </c>
      <c r="G11" s="147"/>
    </row>
    <row r="12" spans="2:22" ht="110.25" customHeight="1" x14ac:dyDescent="0.2">
      <c r="B12" s="24" t="s">
        <v>58</v>
      </c>
      <c r="C12" s="126" t="s">
        <v>209</v>
      </c>
      <c r="D12" s="23" t="s">
        <v>159</v>
      </c>
      <c r="E12" s="24" t="s">
        <v>91</v>
      </c>
      <c r="F12" s="195"/>
      <c r="G12" s="195"/>
    </row>
    <row r="13" spans="2:22" ht="201" customHeight="1" x14ac:dyDescent="0.2">
      <c r="B13" s="24" t="s">
        <v>59</v>
      </c>
      <c r="C13" s="126" t="s">
        <v>242</v>
      </c>
      <c r="D13" s="23" t="s">
        <v>160</v>
      </c>
      <c r="E13" s="24" t="s">
        <v>91</v>
      </c>
      <c r="F13" s="195"/>
      <c r="G13" s="195"/>
    </row>
    <row r="14" spans="2:22" ht="219" customHeight="1" x14ac:dyDescent="0.2">
      <c r="B14" s="24" t="s">
        <v>60</v>
      </c>
      <c r="C14" s="126" t="s">
        <v>241</v>
      </c>
      <c r="D14" s="23" t="s">
        <v>161</v>
      </c>
      <c r="E14" s="24" t="s">
        <v>91</v>
      </c>
      <c r="F14" s="195"/>
      <c r="G14" s="195"/>
    </row>
    <row r="15" spans="2:22" ht="95.25" customHeight="1" x14ac:dyDescent="0.2">
      <c r="B15" s="24" t="s">
        <v>138</v>
      </c>
      <c r="C15" s="126" t="s">
        <v>243</v>
      </c>
      <c r="D15" s="23" t="s">
        <v>163</v>
      </c>
      <c r="E15" s="24" t="s">
        <v>91</v>
      </c>
      <c r="F15" s="195"/>
      <c r="G15" s="195"/>
    </row>
    <row r="16" spans="2:22" x14ac:dyDescent="0.2">
      <c r="B16" s="3"/>
    </row>
  </sheetData>
  <mergeCells count="11">
    <mergeCell ref="C7:G7"/>
    <mergeCell ref="B9:G9"/>
    <mergeCell ref="F12:G12"/>
    <mergeCell ref="F13:G13"/>
    <mergeCell ref="F14:G14"/>
    <mergeCell ref="F15:G15"/>
    <mergeCell ref="C2:F2"/>
    <mergeCell ref="C3:F3"/>
    <mergeCell ref="C4:F4"/>
    <mergeCell ref="C5:F5"/>
    <mergeCell ref="F11:G11"/>
  </mergeCells>
  <dataValidations disablePrompts="1" count="1">
    <dataValidation type="whole" allowBlank="1" showInputMessage="1" showErrorMessage="1" sqref="E8:G8 E17:L65486 E16:G16 H8:L16 N8:T65486">
      <formula1>1</formula1>
      <formula2>5</formula2>
    </dataValidation>
  </dataValidations>
  <pageMargins left="0.39370078740157483" right="0.39370078740157483" top="0.74803149606299213" bottom="0.74803149606299213" header="0.31496062992125984" footer="0.31496062992125984"/>
  <pageSetup scale="5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17"/>
  <sheetViews>
    <sheetView topLeftCell="A10" zoomScale="97" zoomScaleNormal="97" workbookViewId="0">
      <selection activeCell="B16" sqref="B16"/>
    </sheetView>
  </sheetViews>
  <sheetFormatPr baseColWidth="10" defaultRowHeight="12.75" x14ac:dyDescent="0.2"/>
  <cols>
    <col min="1" max="1" width="5" style="56" customWidth="1"/>
    <col min="2" max="2" width="30.28515625" style="56" customWidth="1"/>
    <col min="3" max="3" width="21.7109375" style="56" customWidth="1"/>
    <col min="4" max="4" width="11.42578125" style="56"/>
    <col min="5" max="5" width="29.42578125" style="56" customWidth="1"/>
    <col min="6" max="6" width="20.7109375" style="56" customWidth="1"/>
    <col min="7" max="7" width="25.5703125" style="56" customWidth="1"/>
    <col min="8" max="8" width="15" style="56" customWidth="1"/>
    <col min="9" max="16384" width="11.42578125" style="56"/>
  </cols>
  <sheetData>
    <row r="1" spans="2:8" ht="13.5" thickBot="1" x14ac:dyDescent="0.25"/>
    <row r="2" spans="2:8" ht="18" customHeight="1" thickBot="1" x14ac:dyDescent="0.25">
      <c r="B2" s="59"/>
      <c r="C2" s="196" t="s">
        <v>119</v>
      </c>
      <c r="D2" s="197"/>
      <c r="E2" s="197"/>
      <c r="F2" s="197"/>
      <c r="G2" s="203" t="s">
        <v>120</v>
      </c>
      <c r="H2" s="204"/>
    </row>
    <row r="3" spans="2:8" ht="19.5" customHeight="1" thickBot="1" x14ac:dyDescent="0.25">
      <c r="B3" s="61"/>
      <c r="C3" s="196" t="s">
        <v>121</v>
      </c>
      <c r="D3" s="197"/>
      <c r="E3" s="197"/>
      <c r="F3" s="197"/>
      <c r="G3" s="205" t="s">
        <v>126</v>
      </c>
      <c r="H3" s="206"/>
    </row>
    <row r="4" spans="2:8" ht="19.5" customHeight="1" thickBot="1" x14ac:dyDescent="0.25">
      <c r="B4" s="61"/>
      <c r="C4" s="196" t="s">
        <v>122</v>
      </c>
      <c r="D4" s="197"/>
      <c r="E4" s="197"/>
      <c r="F4" s="197"/>
      <c r="G4" s="207" t="s">
        <v>123</v>
      </c>
      <c r="H4" s="208"/>
    </row>
    <row r="5" spans="2:8" ht="21.75" customHeight="1" thickBot="1" x14ac:dyDescent="0.25">
      <c r="B5" s="63"/>
      <c r="C5" s="196" t="s">
        <v>124</v>
      </c>
      <c r="D5" s="197"/>
      <c r="E5" s="197"/>
      <c r="F5" s="197"/>
      <c r="G5" s="205" t="s">
        <v>125</v>
      </c>
      <c r="H5" s="206"/>
    </row>
    <row r="6" spans="2:8" ht="21" customHeight="1" x14ac:dyDescent="0.2"/>
    <row r="7" spans="2:8" ht="22.5" customHeight="1" x14ac:dyDescent="0.2">
      <c r="B7" s="198" t="s">
        <v>72</v>
      </c>
      <c r="C7" s="199"/>
      <c r="D7" s="199"/>
      <c r="E7" s="199"/>
      <c r="F7" s="199"/>
      <c r="G7" s="199"/>
      <c r="H7" s="199"/>
    </row>
    <row r="8" spans="2:8" ht="25.5" customHeight="1" x14ac:dyDescent="0.2">
      <c r="B8" s="200"/>
      <c r="C8" s="200"/>
      <c r="D8" s="200"/>
      <c r="E8" s="200"/>
      <c r="F8" s="200"/>
      <c r="G8" s="200"/>
      <c r="H8" s="200"/>
    </row>
    <row r="9" spans="2:8" x14ac:dyDescent="0.2">
      <c r="B9" s="57"/>
    </row>
    <row r="11" spans="2:8" ht="22.5" customHeight="1" x14ac:dyDescent="0.2">
      <c r="B11" s="201" t="s">
        <v>69</v>
      </c>
      <c r="C11" s="202"/>
      <c r="E11" s="198" t="s">
        <v>71</v>
      </c>
      <c r="F11" s="199"/>
      <c r="G11" s="199"/>
      <c r="H11" s="199"/>
    </row>
    <row r="13" spans="2:8" ht="20.25" customHeight="1" x14ac:dyDescent="0.2">
      <c r="B13" s="31" t="s">
        <v>6</v>
      </c>
      <c r="C13" s="31" t="s">
        <v>70</v>
      </c>
      <c r="D13" s="58"/>
      <c r="E13" s="31" t="s">
        <v>6</v>
      </c>
      <c r="F13" s="31" t="s">
        <v>70</v>
      </c>
      <c r="G13" s="31" t="s">
        <v>68</v>
      </c>
      <c r="H13" s="31" t="s">
        <v>86</v>
      </c>
    </row>
    <row r="14" spans="2:8" ht="27" customHeight="1" x14ac:dyDescent="0.2">
      <c r="B14" s="127" t="s">
        <v>209</v>
      </c>
      <c r="C14" s="91" t="s">
        <v>58</v>
      </c>
      <c r="E14" s="91" t="s">
        <v>195</v>
      </c>
      <c r="F14" s="93" t="s">
        <v>164</v>
      </c>
      <c r="G14" s="92"/>
      <c r="H14" s="92"/>
    </row>
    <row r="15" spans="2:8" ht="41.25" customHeight="1" x14ac:dyDescent="0.2">
      <c r="B15" s="127" t="s">
        <v>210</v>
      </c>
      <c r="C15" s="91" t="s">
        <v>59</v>
      </c>
      <c r="E15" s="92"/>
      <c r="F15" s="92"/>
      <c r="G15" s="92"/>
      <c r="H15" s="92"/>
    </row>
    <row r="16" spans="2:8" ht="129" customHeight="1" x14ac:dyDescent="0.2">
      <c r="B16" s="127" t="s">
        <v>244</v>
      </c>
      <c r="C16" s="92" t="s">
        <v>60</v>
      </c>
      <c r="E16" s="92"/>
      <c r="F16" s="92"/>
      <c r="G16" s="92"/>
      <c r="H16" s="92"/>
    </row>
    <row r="17" spans="2:8" ht="41.25" customHeight="1" x14ac:dyDescent="0.2">
      <c r="B17" s="128" t="s">
        <v>212</v>
      </c>
      <c r="C17" s="92" t="s">
        <v>138</v>
      </c>
      <c r="E17" s="92"/>
      <c r="F17" s="92"/>
      <c r="G17" s="92"/>
      <c r="H17" s="92"/>
    </row>
  </sheetData>
  <mergeCells count="12">
    <mergeCell ref="G2:H2"/>
    <mergeCell ref="G3:H3"/>
    <mergeCell ref="G4:H4"/>
    <mergeCell ref="G5:H5"/>
    <mergeCell ref="C2:F2"/>
    <mergeCell ref="C3:F3"/>
    <mergeCell ref="C4:F4"/>
    <mergeCell ref="C5:F5"/>
    <mergeCell ref="E11:H11"/>
    <mergeCell ref="B7:H7"/>
    <mergeCell ref="B8:H8"/>
    <mergeCell ref="B11:C11"/>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C16" sqref="C16"/>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6" customWidth="1"/>
    <col min="9" max="9" width="1" style="1" customWidth="1"/>
    <col min="10" max="10" width="1.5703125" style="1" customWidth="1"/>
    <col min="11" max="11" width="1.140625" style="6"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59"/>
      <c r="C2" s="196" t="s">
        <v>119</v>
      </c>
      <c r="D2" s="197"/>
      <c r="E2" s="197"/>
      <c r="F2" s="197"/>
      <c r="G2" s="203" t="s">
        <v>120</v>
      </c>
      <c r="H2" s="209"/>
      <c r="I2" s="209"/>
      <c r="J2" s="209"/>
      <c r="K2" s="209"/>
      <c r="L2" s="204"/>
      <c r="U2" s="12"/>
    </row>
    <row r="3" spans="1:21" s="3" customFormat="1" ht="23.25" customHeight="1" thickBot="1" x14ac:dyDescent="0.25">
      <c r="B3" s="61"/>
      <c r="C3" s="196" t="s">
        <v>121</v>
      </c>
      <c r="D3" s="197"/>
      <c r="E3" s="197"/>
      <c r="F3" s="197"/>
      <c r="G3" s="205" t="s">
        <v>126</v>
      </c>
      <c r="H3" s="210"/>
      <c r="I3" s="210"/>
      <c r="J3" s="210"/>
      <c r="K3" s="210"/>
      <c r="L3" s="206"/>
      <c r="U3" s="12"/>
    </row>
    <row r="4" spans="1:21" s="3" customFormat="1" ht="24" customHeight="1" thickBot="1" x14ac:dyDescent="0.25">
      <c r="B4" s="61"/>
      <c r="C4" s="196" t="s">
        <v>122</v>
      </c>
      <c r="D4" s="197"/>
      <c r="E4" s="197"/>
      <c r="F4" s="197"/>
      <c r="G4" s="207" t="s">
        <v>123</v>
      </c>
      <c r="H4" s="211"/>
      <c r="I4" s="211"/>
      <c r="J4" s="211"/>
      <c r="K4" s="211"/>
      <c r="L4" s="208"/>
      <c r="U4" s="12"/>
    </row>
    <row r="5" spans="1:21" s="3" customFormat="1" ht="22.5" customHeight="1" thickBot="1" x14ac:dyDescent="0.25">
      <c r="B5" s="63"/>
      <c r="C5" s="196" t="s">
        <v>124</v>
      </c>
      <c r="D5" s="197"/>
      <c r="E5" s="197"/>
      <c r="F5" s="197"/>
      <c r="G5" s="205" t="s">
        <v>125</v>
      </c>
      <c r="H5" s="210"/>
      <c r="I5" s="210"/>
      <c r="J5" s="210"/>
      <c r="K5" s="210"/>
      <c r="L5" s="206"/>
      <c r="U5" s="12"/>
    </row>
    <row r="6" spans="1:21" ht="5.25" customHeight="1" x14ac:dyDescent="0.2">
      <c r="A6" s="6" t="s">
        <v>194</v>
      </c>
      <c r="B6" s="4"/>
      <c r="C6" s="4"/>
      <c r="D6" s="4"/>
      <c r="E6" s="4"/>
      <c r="F6" s="4"/>
    </row>
    <row r="7" spans="1:21" ht="29.25" customHeight="1" x14ac:dyDescent="0.2">
      <c r="B7" s="30" t="s">
        <v>0</v>
      </c>
      <c r="C7" s="149" t="str">
        <f>Proyecto!E7</f>
        <v xml:space="preserve">Fortalecer el Sistema Integrado de Información Societaria – SIIS V.3.0 2022
</v>
      </c>
      <c r="D7" s="149"/>
      <c r="E7" s="149"/>
      <c r="F7" s="149"/>
      <c r="U7" s="1"/>
    </row>
    <row r="8" spans="1:21" x14ac:dyDescent="0.2">
      <c r="B8" s="3"/>
    </row>
    <row r="10" spans="1:21" ht="18" customHeight="1" x14ac:dyDescent="0.2">
      <c r="B10" s="30" t="s">
        <v>83</v>
      </c>
      <c r="C10" s="16" t="s">
        <v>90</v>
      </c>
    </row>
    <row r="11" spans="1:21" ht="6" customHeight="1" x14ac:dyDescent="0.2"/>
    <row r="12" spans="1:21" ht="18" customHeight="1" x14ac:dyDescent="0.2">
      <c r="B12" s="30" t="s">
        <v>45</v>
      </c>
      <c r="C12" s="16"/>
    </row>
    <row r="13" spans="1:21" ht="6" customHeight="1" x14ac:dyDescent="0.2"/>
    <row r="14" spans="1:21" ht="18" customHeight="1" x14ac:dyDescent="0.2">
      <c r="B14" s="30" t="s">
        <v>46</v>
      </c>
      <c r="C14" s="16"/>
    </row>
    <row r="15" spans="1:21" ht="6" customHeight="1" x14ac:dyDescent="0.2"/>
    <row r="16" spans="1:21" ht="18" customHeight="1" x14ac:dyDescent="0.2">
      <c r="B16" s="30" t="s">
        <v>42</v>
      </c>
      <c r="C16" s="129">
        <f>(725*117530.28)</f>
        <v>85209453</v>
      </c>
    </row>
    <row r="17" spans="2:3" ht="6" customHeight="1" x14ac:dyDescent="0.2"/>
    <row r="18" spans="2:3" ht="18" customHeight="1" x14ac:dyDescent="0.2">
      <c r="B18" s="30" t="s">
        <v>43</v>
      </c>
      <c r="C18" s="15"/>
    </row>
    <row r="19" spans="2:3" ht="6" customHeight="1" x14ac:dyDescent="0.2"/>
    <row r="20" spans="2:3" ht="18" customHeight="1" x14ac:dyDescent="0.2">
      <c r="B20" s="30" t="s">
        <v>44</v>
      </c>
      <c r="C20" s="15"/>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scale="82"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topLeftCell="A10" zoomScale="90" zoomScaleNormal="90" workbookViewId="0">
      <selection activeCell="D19" sqref="D19"/>
    </sheetView>
  </sheetViews>
  <sheetFormatPr baseColWidth="10" defaultRowHeight="12" x14ac:dyDescent="0.2"/>
  <cols>
    <col min="1" max="1" width="2.42578125" style="1" customWidth="1"/>
    <col min="2" max="2" width="14.5703125" style="1" customWidth="1"/>
    <col min="3" max="3" width="24.140625" style="1" customWidth="1"/>
    <col min="4" max="4" width="34.5703125" style="1" customWidth="1"/>
    <col min="5" max="5" width="23.85546875" style="1" customWidth="1"/>
    <col min="6" max="6" width="39.5703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221"/>
      <c r="C2" s="222"/>
      <c r="D2" s="212" t="s">
        <v>119</v>
      </c>
      <c r="E2" s="213"/>
      <c r="F2" s="213"/>
      <c r="G2" s="214"/>
      <c r="H2" s="60" t="s">
        <v>120</v>
      </c>
      <c r="P2" s="12"/>
    </row>
    <row r="3" spans="2:16" s="3" customFormat="1" ht="23.25" customHeight="1" thickBot="1" x14ac:dyDescent="0.25">
      <c r="B3" s="223"/>
      <c r="C3" s="224"/>
      <c r="D3" s="215" t="s">
        <v>121</v>
      </c>
      <c r="E3" s="216"/>
      <c r="F3" s="216"/>
      <c r="G3" s="217"/>
      <c r="H3" s="64" t="s">
        <v>126</v>
      </c>
      <c r="P3" s="12"/>
    </row>
    <row r="4" spans="2:16" s="3" customFormat="1" ht="24" customHeight="1" thickBot="1" x14ac:dyDescent="0.25">
      <c r="B4" s="223"/>
      <c r="C4" s="224"/>
      <c r="D4" s="218" t="s">
        <v>122</v>
      </c>
      <c r="E4" s="219"/>
      <c r="F4" s="219"/>
      <c r="G4" s="220"/>
      <c r="H4" s="62" t="s">
        <v>123</v>
      </c>
      <c r="P4" s="12"/>
    </row>
    <row r="5" spans="2:16" s="3" customFormat="1" ht="22.5" customHeight="1" thickBot="1" x14ac:dyDescent="0.25">
      <c r="B5" s="225"/>
      <c r="C5" s="226"/>
      <c r="D5" s="215" t="s">
        <v>124</v>
      </c>
      <c r="E5" s="216"/>
      <c r="F5" s="216"/>
      <c r="G5" s="217"/>
      <c r="H5" s="64" t="s">
        <v>125</v>
      </c>
      <c r="P5" s="12"/>
    </row>
    <row r="6" spans="2:16" ht="5.25" customHeight="1" x14ac:dyDescent="0.2">
      <c r="B6" s="4"/>
      <c r="C6" s="4"/>
      <c r="D6" s="4"/>
      <c r="E6" s="4"/>
      <c r="F6" s="4"/>
      <c r="G6" s="4"/>
      <c r="H6" s="4"/>
    </row>
    <row r="7" spans="2:16" ht="29.25" customHeight="1" x14ac:dyDescent="0.2">
      <c r="B7" s="184" t="s">
        <v>0</v>
      </c>
      <c r="C7" s="184"/>
      <c r="D7" s="149" t="str">
        <f>Proyecto!E7</f>
        <v xml:space="preserve">Fortalecer el Sistema Integrado de Información Societaria – SIIS V.3.0 2022
</v>
      </c>
      <c r="E7" s="149"/>
      <c r="F7" s="149"/>
      <c r="G7" s="149"/>
      <c r="H7" s="149"/>
      <c r="P7" s="1"/>
    </row>
    <row r="8" spans="2:16" customFormat="1" ht="19.5" customHeight="1" x14ac:dyDescent="0.2"/>
    <row r="9" spans="2:16" ht="30" customHeight="1" x14ac:dyDescent="0.2">
      <c r="B9" s="230" t="s">
        <v>35</v>
      </c>
      <c r="C9" s="231"/>
      <c r="D9" s="231"/>
      <c r="E9" s="231"/>
      <c r="F9" s="231"/>
      <c r="G9" s="231"/>
      <c r="H9" s="231"/>
    </row>
    <row r="10" spans="2:16" ht="9.75" customHeight="1" x14ac:dyDescent="0.2">
      <c r="B10" s="224"/>
      <c r="C10" s="224"/>
      <c r="D10" s="224"/>
      <c r="E10" s="224"/>
      <c r="F10" s="224"/>
      <c r="G10" s="224"/>
      <c r="H10" s="224"/>
      <c r="P10" s="1"/>
    </row>
    <row r="11" spans="2:16" ht="25.5" customHeight="1" x14ac:dyDescent="0.2">
      <c r="B11" s="187" t="s">
        <v>6</v>
      </c>
      <c r="C11" s="187"/>
      <c r="D11" s="25" t="s">
        <v>7</v>
      </c>
      <c r="E11" s="27" t="s">
        <v>66</v>
      </c>
      <c r="F11" s="25" t="s">
        <v>11</v>
      </c>
      <c r="G11" s="25" t="s">
        <v>93</v>
      </c>
      <c r="H11" s="25" t="s">
        <v>8</v>
      </c>
      <c r="P11" s="1"/>
    </row>
    <row r="12" spans="2:16" s="18" customFormat="1" ht="36" customHeight="1" x14ac:dyDescent="0.2">
      <c r="B12" s="228" t="s">
        <v>213</v>
      </c>
      <c r="C12" s="229"/>
      <c r="D12" s="95" t="s">
        <v>165</v>
      </c>
      <c r="E12" s="96" t="s">
        <v>166</v>
      </c>
      <c r="F12" s="28" t="s">
        <v>221</v>
      </c>
      <c r="G12" s="94" t="s">
        <v>91</v>
      </c>
      <c r="H12" s="94" t="s">
        <v>63</v>
      </c>
    </row>
    <row r="13" spans="2:16" s="18" customFormat="1" ht="44.25" customHeight="1" x14ac:dyDescent="0.2">
      <c r="B13" s="228" t="s">
        <v>214</v>
      </c>
      <c r="C13" s="229"/>
      <c r="D13" s="95" t="s">
        <v>196</v>
      </c>
      <c r="E13" s="96"/>
      <c r="F13" s="28" t="s">
        <v>222</v>
      </c>
      <c r="G13" s="94" t="s">
        <v>91</v>
      </c>
      <c r="H13" s="94" t="s">
        <v>63</v>
      </c>
    </row>
    <row r="14" spans="2:16" s="18" customFormat="1" ht="42" customHeight="1" x14ac:dyDescent="0.2">
      <c r="B14" s="228" t="s">
        <v>215</v>
      </c>
      <c r="C14" s="229"/>
      <c r="D14" s="95" t="s">
        <v>168</v>
      </c>
      <c r="E14" s="94"/>
      <c r="F14" s="28" t="s">
        <v>223</v>
      </c>
      <c r="G14" s="94" t="s">
        <v>91</v>
      </c>
      <c r="H14" s="94" t="s">
        <v>63</v>
      </c>
    </row>
    <row r="15" spans="2:16" s="18" customFormat="1" ht="32.25" customHeight="1" x14ac:dyDescent="0.2">
      <c r="B15" s="228" t="s">
        <v>195</v>
      </c>
      <c r="C15" s="229"/>
      <c r="D15" s="95" t="s">
        <v>167</v>
      </c>
      <c r="E15" s="94"/>
      <c r="F15" s="96"/>
      <c r="G15" s="94" t="s">
        <v>92</v>
      </c>
      <c r="H15" s="94" t="s">
        <v>63</v>
      </c>
    </row>
    <row r="16" spans="2:16" s="18" customFormat="1" ht="21.95" customHeight="1" x14ac:dyDescent="0.2">
      <c r="B16" s="227" t="s">
        <v>216</v>
      </c>
      <c r="C16" s="227"/>
      <c r="D16" s="95" t="s">
        <v>217</v>
      </c>
      <c r="E16" s="94"/>
      <c r="F16" s="28" t="s">
        <v>224</v>
      </c>
      <c r="G16" s="94" t="s">
        <v>91</v>
      </c>
      <c r="H16" s="94" t="s">
        <v>63</v>
      </c>
    </row>
    <row r="17" spans="2:8" s="18" customFormat="1" ht="28.5" customHeight="1" x14ac:dyDescent="0.2">
      <c r="B17" s="228" t="s">
        <v>162</v>
      </c>
      <c r="C17" s="229"/>
      <c r="D17" s="95" t="s">
        <v>170</v>
      </c>
      <c r="E17" s="94"/>
      <c r="F17" s="96" t="s">
        <v>169</v>
      </c>
      <c r="G17" s="94" t="s">
        <v>91</v>
      </c>
      <c r="H17" s="94" t="s">
        <v>63</v>
      </c>
    </row>
    <row r="18" spans="2:8" s="18" customFormat="1" ht="28.5" customHeight="1" x14ac:dyDescent="0.2">
      <c r="B18" s="228" t="s">
        <v>218</v>
      </c>
      <c r="C18" s="229"/>
      <c r="D18" s="117" t="s">
        <v>219</v>
      </c>
      <c r="E18" s="94"/>
      <c r="F18" s="28" t="s">
        <v>225</v>
      </c>
      <c r="G18" s="94" t="s">
        <v>91</v>
      </c>
      <c r="H18" s="94" t="s">
        <v>63</v>
      </c>
    </row>
    <row r="19" spans="2:8" s="18" customFormat="1" ht="28.5" customHeight="1" x14ac:dyDescent="0.2">
      <c r="B19" s="228" t="s">
        <v>245</v>
      </c>
      <c r="C19" s="229"/>
      <c r="D19" s="123" t="s">
        <v>246</v>
      </c>
      <c r="E19" s="94"/>
      <c r="F19" s="28" t="s">
        <v>247</v>
      </c>
      <c r="G19" s="94" t="s">
        <v>91</v>
      </c>
      <c r="H19" s="94" t="s">
        <v>63</v>
      </c>
    </row>
    <row r="20" spans="2:8" s="18" customFormat="1" ht="21.95" customHeight="1" x14ac:dyDescent="0.2">
      <c r="B20" s="227" t="s">
        <v>197</v>
      </c>
      <c r="C20" s="227"/>
      <c r="D20" s="95" t="s">
        <v>198</v>
      </c>
      <c r="E20" s="94"/>
      <c r="F20" s="28" t="s">
        <v>199</v>
      </c>
      <c r="G20" s="94" t="s">
        <v>91</v>
      </c>
      <c r="H20" s="94" t="s">
        <v>63</v>
      </c>
    </row>
    <row r="21" spans="2:8" s="18" customFormat="1" ht="30" customHeight="1" x14ac:dyDescent="0.2">
      <c r="B21" s="227" t="s">
        <v>220</v>
      </c>
      <c r="C21" s="227"/>
      <c r="D21" s="95" t="s">
        <v>171</v>
      </c>
      <c r="E21" s="94"/>
      <c r="F21" s="28" t="s">
        <v>226</v>
      </c>
      <c r="G21" s="94" t="s">
        <v>91</v>
      </c>
      <c r="H21" s="94" t="s">
        <v>63</v>
      </c>
    </row>
    <row r="22" spans="2:8" s="18" customFormat="1" ht="30" customHeight="1" x14ac:dyDescent="0.2">
      <c r="B22" s="227" t="s">
        <v>172</v>
      </c>
      <c r="C22" s="227"/>
      <c r="D22" s="95" t="s">
        <v>201</v>
      </c>
      <c r="E22" s="94"/>
      <c r="F22" s="28" t="s">
        <v>173</v>
      </c>
      <c r="G22" s="94" t="s">
        <v>91</v>
      </c>
      <c r="H22" s="94" t="s">
        <v>63</v>
      </c>
    </row>
  </sheetData>
  <mergeCells count="21">
    <mergeCell ref="B21:C21"/>
    <mergeCell ref="D7:H7"/>
    <mergeCell ref="B9:H9"/>
    <mergeCell ref="B15:C15"/>
    <mergeCell ref="B22:C22"/>
    <mergeCell ref="B11:C11"/>
    <mergeCell ref="B12:C12"/>
    <mergeCell ref="B13:C13"/>
    <mergeCell ref="B18:C18"/>
    <mergeCell ref="B17:C17"/>
    <mergeCell ref="B20:C20"/>
    <mergeCell ref="B19:C19"/>
    <mergeCell ref="B16:C16"/>
    <mergeCell ref="B14:C14"/>
    <mergeCell ref="D2:G2"/>
    <mergeCell ref="D3:G3"/>
    <mergeCell ref="D4:G4"/>
    <mergeCell ref="D5:G5"/>
    <mergeCell ref="B2:C5"/>
    <mergeCell ref="B10:H10"/>
    <mergeCell ref="B7:C7"/>
  </mergeCells>
  <conditionalFormatting sqref="D20:D22 D11:D13">
    <cfRule type="cellIs" dxfId="21" priority="19" stopIfTrue="1" operator="equal">
      <formula>"Alto"</formula>
    </cfRule>
    <cfRule type="cellIs" dxfId="20" priority="20" stopIfTrue="1" operator="equal">
      <formula>"Medio"</formula>
    </cfRule>
    <cfRule type="cellIs" dxfId="19" priority="21" stopIfTrue="1" operator="equal">
      <formula>"Bajo"</formula>
    </cfRule>
  </conditionalFormatting>
  <conditionalFormatting sqref="D17:D19">
    <cfRule type="cellIs" dxfId="18" priority="10" stopIfTrue="1" operator="equal">
      <formula>"Alto"</formula>
    </cfRule>
    <cfRule type="cellIs" dxfId="17" priority="11" stopIfTrue="1" operator="equal">
      <formula>"Medio"</formula>
    </cfRule>
    <cfRule type="cellIs" dxfId="16" priority="12" stopIfTrue="1" operator="equal">
      <formula>"Bajo"</formula>
    </cfRule>
  </conditionalFormatting>
  <conditionalFormatting sqref="D14">
    <cfRule type="cellIs" dxfId="15" priority="7" stopIfTrue="1" operator="equal">
      <formula>"Alto"</formula>
    </cfRule>
    <cfRule type="cellIs" dxfId="14" priority="8" stopIfTrue="1" operator="equal">
      <formula>"Medio"</formula>
    </cfRule>
    <cfRule type="cellIs" dxfId="13" priority="9" stopIfTrue="1" operator="equal">
      <formula>"Bajo"</formula>
    </cfRule>
  </conditionalFormatting>
  <conditionalFormatting sqref="D15">
    <cfRule type="cellIs" dxfId="12" priority="4" stopIfTrue="1" operator="equal">
      <formula>"Alto"</formula>
    </cfRule>
    <cfRule type="cellIs" dxfId="11" priority="5" stopIfTrue="1" operator="equal">
      <formula>"Medio"</formula>
    </cfRule>
    <cfRule type="cellIs" dxfId="10" priority="6" stopIfTrue="1" operator="equal">
      <formula>"Bajo"</formula>
    </cfRule>
  </conditionalFormatting>
  <conditionalFormatting sqref="D16">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F23:N65500 I9:N9">
      <formula1>1</formula1>
      <formula2>5</formula2>
    </dataValidation>
  </dataValidations>
  <hyperlinks>
    <hyperlink ref="F12" r:id="rId1"/>
    <hyperlink ref="F17" r:id="rId2"/>
    <hyperlink ref="F20" r:id="rId3"/>
    <hyperlink ref="F22" r:id="rId4"/>
    <hyperlink ref="F14" r:id="rId5"/>
    <hyperlink ref="F16" r:id="rId6"/>
    <hyperlink ref="F18" r:id="rId7"/>
  </hyperlinks>
  <pageMargins left="0.39370078740157483" right="0.39370078740157483" top="0.74803149606299213" bottom="0.74803149606299213" header="0.31496062992125984" footer="0.31496062992125984"/>
  <pageSetup scale="70" fitToHeight="0" orientation="landscape" r:id="rId8"/>
  <drawing r:id="rId9"/>
  <legacyDrawing r:id="rId1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7"/>
  <sheetViews>
    <sheetView showGridLines="0" topLeftCell="A10" zoomScale="90" zoomScaleNormal="90" workbookViewId="0">
      <selection activeCell="B16" sqref="B16"/>
    </sheetView>
  </sheetViews>
  <sheetFormatPr baseColWidth="10" defaultRowHeight="12" x14ac:dyDescent="0.2"/>
  <cols>
    <col min="1" max="1" width="2.42578125" style="1" customWidth="1"/>
    <col min="2" max="2" width="34.28515625" style="1" customWidth="1"/>
    <col min="3" max="3" width="15.7109375" style="1" customWidth="1"/>
    <col min="4" max="4" width="36.7109375" style="1" customWidth="1"/>
    <col min="5" max="5" width="18" style="1" customWidth="1"/>
    <col min="6" max="6" width="30.140625" style="1" customWidth="1"/>
    <col min="7" max="7" width="40.28515625" style="1" customWidth="1"/>
    <col min="8" max="11" width="7.7109375" style="1" customWidth="1"/>
    <col min="12" max="13" width="5.7109375" style="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59"/>
      <c r="C2" s="196" t="s">
        <v>119</v>
      </c>
      <c r="D2" s="197"/>
      <c r="E2" s="197"/>
      <c r="F2" s="197"/>
      <c r="G2" s="66" t="s">
        <v>120</v>
      </c>
      <c r="H2" s="65"/>
      <c r="P2" s="12"/>
    </row>
    <row r="3" spans="2:16" s="3" customFormat="1" ht="23.25" customHeight="1" thickBot="1" x14ac:dyDescent="0.25">
      <c r="B3" s="61"/>
      <c r="C3" s="196" t="s">
        <v>121</v>
      </c>
      <c r="D3" s="197"/>
      <c r="E3" s="197"/>
      <c r="F3" s="197"/>
      <c r="G3" s="64" t="s">
        <v>126</v>
      </c>
      <c r="H3" s="65"/>
      <c r="P3" s="12"/>
    </row>
    <row r="4" spans="2:16" s="3" customFormat="1" ht="24" customHeight="1" thickBot="1" x14ac:dyDescent="0.25">
      <c r="B4" s="61"/>
      <c r="C4" s="196" t="s">
        <v>122</v>
      </c>
      <c r="D4" s="197"/>
      <c r="E4" s="197"/>
      <c r="F4" s="197"/>
      <c r="G4" s="64" t="s">
        <v>123</v>
      </c>
      <c r="H4" s="65"/>
      <c r="P4" s="12"/>
    </row>
    <row r="5" spans="2:16" s="3" customFormat="1" ht="22.5" customHeight="1" thickBot="1" x14ac:dyDescent="0.25">
      <c r="B5" s="63"/>
      <c r="C5" s="196" t="s">
        <v>124</v>
      </c>
      <c r="D5" s="197"/>
      <c r="E5" s="197"/>
      <c r="F5" s="197"/>
      <c r="G5" s="67" t="s">
        <v>125</v>
      </c>
      <c r="H5" s="65"/>
      <c r="P5" s="12"/>
    </row>
    <row r="6" spans="2:16" ht="5.25" customHeight="1" x14ac:dyDescent="0.2">
      <c r="B6" s="4"/>
      <c r="C6" s="4"/>
      <c r="D6" s="4"/>
      <c r="E6" s="4"/>
      <c r="F6" s="4"/>
    </row>
    <row r="7" spans="2:16" ht="29.25" customHeight="1" x14ac:dyDescent="0.2">
      <c r="B7" s="30" t="s">
        <v>0</v>
      </c>
      <c r="C7" s="235" t="str">
        <f>Proyecto!E7</f>
        <v xml:space="preserve">Fortalecer el Sistema Integrado de Información Societaria – SIIS V.3.0 2022
</v>
      </c>
      <c r="D7" s="235"/>
      <c r="E7" s="235"/>
      <c r="F7" s="235"/>
      <c r="G7" s="21"/>
      <c r="P7" s="1"/>
    </row>
    <row r="8" spans="2:16" ht="6.75" customHeight="1" x14ac:dyDescent="0.2">
      <c r="B8" s="7"/>
      <c r="C8" s="8"/>
      <c r="D8" s="8"/>
      <c r="E8" s="8"/>
      <c r="F8" s="8"/>
      <c r="P8" s="1"/>
    </row>
    <row r="9" spans="2:16" x14ac:dyDescent="0.2">
      <c r="B9" s="157"/>
      <c r="C9" s="157"/>
    </row>
    <row r="10" spans="2:16" ht="20.25" customHeight="1" x14ac:dyDescent="0.2">
      <c r="B10" s="232" t="s">
        <v>16</v>
      </c>
      <c r="C10" s="233"/>
      <c r="D10" s="233"/>
      <c r="E10" s="233"/>
      <c r="F10" s="233"/>
      <c r="G10" s="234"/>
    </row>
    <row r="11" spans="2:16" customFormat="1" ht="15" customHeight="1" x14ac:dyDescent="0.2"/>
    <row r="12" spans="2:16" ht="24.75" customHeight="1" x14ac:dyDescent="0.2">
      <c r="B12" s="26" t="s">
        <v>84</v>
      </c>
      <c r="C12" s="29" t="s">
        <v>17</v>
      </c>
      <c r="D12" s="29" t="s">
        <v>18</v>
      </c>
      <c r="E12" s="29" t="s">
        <v>19</v>
      </c>
      <c r="F12" s="29" t="s">
        <v>20</v>
      </c>
      <c r="G12" s="29" t="s">
        <v>21</v>
      </c>
    </row>
    <row r="13" spans="2:16" s="18" customFormat="1" ht="37.5" customHeight="1" x14ac:dyDescent="0.2">
      <c r="B13" s="127" t="s">
        <v>209</v>
      </c>
      <c r="C13" s="130" t="s">
        <v>98</v>
      </c>
      <c r="D13" s="127" t="s">
        <v>143</v>
      </c>
      <c r="E13" s="127" t="s">
        <v>146</v>
      </c>
      <c r="F13" s="127" t="s">
        <v>210</v>
      </c>
      <c r="G13" s="127" t="s">
        <v>144</v>
      </c>
    </row>
    <row r="14" spans="2:16" s="18" customFormat="1" ht="36.75" customHeight="1" x14ac:dyDescent="0.2">
      <c r="B14" s="127" t="s">
        <v>210</v>
      </c>
      <c r="C14" s="130" t="s">
        <v>98</v>
      </c>
      <c r="D14" s="127" t="s">
        <v>145</v>
      </c>
      <c r="E14" s="127" t="s">
        <v>146</v>
      </c>
      <c r="F14" s="127" t="s">
        <v>209</v>
      </c>
      <c r="G14" s="127" t="s">
        <v>147</v>
      </c>
    </row>
    <row r="15" spans="2:16" s="18" customFormat="1" ht="78" customHeight="1" x14ac:dyDescent="0.2">
      <c r="B15" s="127" t="s">
        <v>211</v>
      </c>
      <c r="C15" s="130" t="s">
        <v>98</v>
      </c>
      <c r="D15" s="127" t="s">
        <v>145</v>
      </c>
      <c r="E15" s="127" t="s">
        <v>146</v>
      </c>
      <c r="F15" s="127" t="s">
        <v>210</v>
      </c>
      <c r="G15" s="127" t="s">
        <v>148</v>
      </c>
    </row>
    <row r="16" spans="2:16" s="18" customFormat="1" ht="78" customHeight="1" x14ac:dyDescent="0.2">
      <c r="B16" s="127" t="s">
        <v>248</v>
      </c>
      <c r="C16" s="130" t="s">
        <v>98</v>
      </c>
      <c r="D16" s="127" t="s">
        <v>145</v>
      </c>
      <c r="E16" s="127" t="s">
        <v>146</v>
      </c>
      <c r="F16" s="127" t="s">
        <v>210</v>
      </c>
      <c r="G16" s="127" t="s">
        <v>148</v>
      </c>
    </row>
    <row r="17" spans="2:7" s="18" customFormat="1" ht="36.75" customHeight="1" x14ac:dyDescent="0.2">
      <c r="B17" s="127" t="s">
        <v>212</v>
      </c>
      <c r="C17" s="130" t="s">
        <v>98</v>
      </c>
      <c r="D17" s="127" t="s">
        <v>154</v>
      </c>
      <c r="E17" s="127" t="s">
        <v>146</v>
      </c>
      <c r="F17" s="127" t="s">
        <v>210</v>
      </c>
      <c r="G17" s="127" t="s">
        <v>148</v>
      </c>
    </row>
    <row r="18" spans="2:7" s="18" customFormat="1" ht="32.25" customHeight="1" x14ac:dyDescent="0.2">
      <c r="B18" s="127" t="s">
        <v>202</v>
      </c>
      <c r="C18" s="130" t="s">
        <v>95</v>
      </c>
      <c r="D18" s="127" t="s">
        <v>150</v>
      </c>
      <c r="E18" s="127" t="s">
        <v>146</v>
      </c>
      <c r="F18" s="127" t="s">
        <v>60</v>
      </c>
      <c r="G18" s="127" t="s">
        <v>140</v>
      </c>
    </row>
    <row r="19" spans="2:7" s="18" customFormat="1" ht="34.5" customHeight="1" x14ac:dyDescent="0.2">
      <c r="B19" s="127" t="s">
        <v>202</v>
      </c>
      <c r="C19" s="131" t="s">
        <v>95</v>
      </c>
      <c r="D19" s="127" t="s">
        <v>151</v>
      </c>
      <c r="E19" s="127" t="s">
        <v>146</v>
      </c>
      <c r="F19" s="127" t="s">
        <v>211</v>
      </c>
      <c r="G19" s="127" t="s">
        <v>141</v>
      </c>
    </row>
    <row r="20" spans="2:7" s="18" customFormat="1" ht="36.75" customHeight="1" x14ac:dyDescent="0.2">
      <c r="B20" s="127" t="s">
        <v>139</v>
      </c>
      <c r="C20" s="131" t="s">
        <v>96</v>
      </c>
      <c r="D20" s="127" t="s">
        <v>152</v>
      </c>
      <c r="E20" s="127" t="s">
        <v>146</v>
      </c>
      <c r="F20" s="127" t="s">
        <v>211</v>
      </c>
      <c r="G20" s="127" t="s">
        <v>153</v>
      </c>
    </row>
    <row r="21" spans="2:7" ht="12.75" x14ac:dyDescent="0.2">
      <c r="C21" s="19"/>
    </row>
    <row r="22" spans="2:7" ht="12.75" x14ac:dyDescent="0.2">
      <c r="C22" s="19"/>
    </row>
    <row r="23" spans="2:7" ht="12.75" x14ac:dyDescent="0.2">
      <c r="C23" s="22"/>
    </row>
    <row r="24" spans="2:7" ht="12.75" x14ac:dyDescent="0.2">
      <c r="C24" s="22"/>
    </row>
    <row r="25" spans="2:7" ht="12.75" x14ac:dyDescent="0.2">
      <c r="C25" s="22"/>
    </row>
    <row r="26" spans="2:7" ht="12.75" x14ac:dyDescent="0.2">
      <c r="C26" s="22"/>
    </row>
    <row r="27" spans="2:7" ht="12.75" x14ac:dyDescent="0.2">
      <c r="C27" s="22"/>
    </row>
  </sheetData>
  <mergeCells count="7">
    <mergeCell ref="B10:G10"/>
    <mergeCell ref="B9:C9"/>
    <mergeCell ref="C7:F7"/>
    <mergeCell ref="C2:F2"/>
    <mergeCell ref="C3:F3"/>
    <mergeCell ref="C4:F4"/>
    <mergeCell ref="C5:F5"/>
  </mergeCells>
  <dataValidations count="1">
    <dataValidation type="whole" allowBlank="1" showInputMessage="1" showErrorMessage="1" sqref="E9 G11 G9 E21:E65505 G21:N65505 H9:N2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12"/>
  <sheetViews>
    <sheetView showGridLines="0" topLeftCell="A5" workbookViewId="0">
      <selection activeCell="B12" sqref="B12:C12"/>
    </sheetView>
  </sheetViews>
  <sheetFormatPr baseColWidth="10" defaultRowHeight="12.75" x14ac:dyDescent="0.2"/>
  <cols>
    <col min="1" max="1" width="6.28515625" customWidth="1"/>
    <col min="2" max="2" width="27" customWidth="1"/>
    <col min="3" max="3" width="13.28515625" customWidth="1"/>
    <col min="4" max="4" width="21" customWidth="1"/>
    <col min="5" max="5" width="22.140625" customWidth="1"/>
    <col min="6" max="6" width="28.85546875" customWidth="1"/>
    <col min="7" max="7" width="17.5703125" customWidth="1"/>
    <col min="8" max="8" width="17.28515625" customWidth="1"/>
  </cols>
  <sheetData>
    <row r="1" spans="2:23" s="1" customFormat="1" thickBot="1" x14ac:dyDescent="0.25">
      <c r="J1" s="6"/>
      <c r="M1" s="6"/>
      <c r="W1" s="2"/>
    </row>
    <row r="2" spans="2:23" s="3" customFormat="1" ht="26.25" customHeight="1" thickBot="1" x14ac:dyDescent="0.25">
      <c r="B2" s="59"/>
      <c r="C2" s="196" t="s">
        <v>119</v>
      </c>
      <c r="D2" s="197"/>
      <c r="E2" s="197"/>
      <c r="F2" s="197"/>
      <c r="G2" s="203" t="str">
        <f>[1]Proyecto!K2</f>
        <v>Código: GC-F-015</v>
      </c>
      <c r="H2" s="204"/>
      <c r="J2" s="10"/>
      <c r="K2" s="10"/>
      <c r="L2" s="10"/>
      <c r="M2" s="11"/>
      <c r="W2" s="12"/>
    </row>
    <row r="3" spans="2:23" s="3" customFormat="1" ht="23.25" customHeight="1" thickBot="1" x14ac:dyDescent="0.25">
      <c r="B3" s="61"/>
      <c r="C3" s="196" t="s">
        <v>121</v>
      </c>
      <c r="D3" s="197"/>
      <c r="E3" s="197"/>
      <c r="F3" s="197"/>
      <c r="G3" s="205" t="str">
        <f>[1]Proyecto!K3</f>
        <v>Fecha: 17 de septiembre de 2014</v>
      </c>
      <c r="H3" s="206"/>
      <c r="J3" s="10"/>
      <c r="K3" s="10"/>
      <c r="L3" s="10"/>
      <c r="M3" s="11"/>
      <c r="W3" s="12"/>
    </row>
    <row r="4" spans="2:23" s="3" customFormat="1" ht="24" customHeight="1" thickBot="1" x14ac:dyDescent="0.25">
      <c r="B4" s="61"/>
      <c r="C4" s="196" t="s">
        <v>122</v>
      </c>
      <c r="D4" s="197"/>
      <c r="E4" s="197"/>
      <c r="F4" s="197"/>
      <c r="G4" s="207" t="str">
        <f>[1]Proyecto!K4</f>
        <v>Versión 001</v>
      </c>
      <c r="H4" s="208"/>
      <c r="J4" s="10"/>
      <c r="M4" s="11"/>
      <c r="W4" s="12"/>
    </row>
    <row r="5" spans="2:23" s="3" customFormat="1" ht="22.5" customHeight="1" thickBot="1" x14ac:dyDescent="0.25">
      <c r="B5" s="63"/>
      <c r="C5" s="196" t="s">
        <v>124</v>
      </c>
      <c r="D5" s="197"/>
      <c r="E5" s="197"/>
      <c r="F5" s="197"/>
      <c r="G5" s="205" t="s">
        <v>174</v>
      </c>
      <c r="H5" s="206"/>
      <c r="J5" s="10"/>
      <c r="M5" s="10"/>
      <c r="W5" s="12"/>
    </row>
    <row r="6" spans="2:23" s="1" customFormat="1" ht="14.25" customHeight="1" x14ac:dyDescent="0.2">
      <c r="B6" s="4"/>
      <c r="C6" s="4"/>
      <c r="D6" s="4"/>
      <c r="E6" s="4"/>
      <c r="F6" s="4"/>
      <c r="G6" s="4"/>
      <c r="H6" s="4"/>
      <c r="J6" s="6"/>
      <c r="M6" s="6"/>
      <c r="W6" s="2"/>
    </row>
    <row r="7" spans="2:23" s="1" customFormat="1" ht="29.25" customHeight="1" x14ac:dyDescent="0.2">
      <c r="B7" s="33" t="s">
        <v>0</v>
      </c>
      <c r="C7" s="149" t="str">
        <f>Proyecto!E7</f>
        <v xml:space="preserve">Fortalecer el Sistema Integrado de Información Societaria – SIIS V.3.0 2022
</v>
      </c>
      <c r="D7" s="149"/>
      <c r="E7" s="149"/>
      <c r="F7" s="149"/>
      <c r="G7" s="149"/>
      <c r="H7" s="149"/>
      <c r="J7" s="6"/>
      <c r="M7" s="6"/>
    </row>
    <row r="8" spans="2:23" s="1" customFormat="1" ht="12" x14ac:dyDescent="0.2">
      <c r="J8" s="6"/>
      <c r="M8" s="6"/>
      <c r="W8" s="2"/>
    </row>
    <row r="9" spans="2:23" s="1" customFormat="1" ht="15" customHeight="1" x14ac:dyDescent="0.2">
      <c r="B9" s="147" t="s">
        <v>9</v>
      </c>
      <c r="C9" s="147"/>
      <c r="D9" s="147"/>
      <c r="E9" s="147"/>
      <c r="F9" s="147"/>
      <c r="G9" s="147"/>
      <c r="H9" s="147"/>
      <c r="J9" s="6"/>
      <c r="M9" s="6"/>
      <c r="W9" s="2"/>
    </row>
    <row r="10" spans="2:23" ht="15" customHeight="1" x14ac:dyDescent="0.2"/>
    <row r="11" spans="2:23" s="1" customFormat="1" ht="31.5" customHeight="1" x14ac:dyDescent="0.2">
      <c r="B11" s="187" t="s">
        <v>85</v>
      </c>
      <c r="C11" s="187"/>
      <c r="D11" s="89" t="s">
        <v>26</v>
      </c>
      <c r="E11" s="89" t="s">
        <v>10</v>
      </c>
      <c r="F11" s="89" t="s">
        <v>12</v>
      </c>
      <c r="G11" s="89" t="s">
        <v>13</v>
      </c>
      <c r="H11" s="89" t="s">
        <v>118</v>
      </c>
      <c r="J11" s="6"/>
      <c r="M11" s="6"/>
      <c r="W11" s="2"/>
    </row>
    <row r="12" spans="2:23" s="1" customFormat="1" ht="85.5" customHeight="1" x14ac:dyDescent="0.2">
      <c r="B12" s="236" t="s">
        <v>203</v>
      </c>
      <c r="C12" s="237"/>
      <c r="D12" s="88"/>
      <c r="E12" s="88"/>
      <c r="F12" s="88"/>
      <c r="G12" s="32"/>
      <c r="H12" s="90"/>
      <c r="J12" s="6"/>
      <c r="M12" s="6"/>
      <c r="W12" s="2"/>
    </row>
  </sheetData>
  <mergeCells count="12">
    <mergeCell ref="C5:F5"/>
    <mergeCell ref="G5:H5"/>
    <mergeCell ref="C7:H7"/>
    <mergeCell ref="B9:H9"/>
    <mergeCell ref="B11:C11"/>
    <mergeCell ref="B12:C12"/>
    <mergeCell ref="C2:F2"/>
    <mergeCell ref="G2:H2"/>
    <mergeCell ref="C3:F3"/>
    <mergeCell ref="G3:H3"/>
    <mergeCell ref="C4:F4"/>
    <mergeCell ref="G4:H4"/>
  </mergeCells>
  <conditionalFormatting sqref="E12">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8:G8 I8:M12 O8:U12">
      <formula1>1</formula1>
      <formula2>5</formula2>
    </dataValidation>
  </dataValidation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A1AF83-EFFB-49DE-89B1-629474198E53}">
  <ds:schemaRefs>
    <ds:schemaRef ds:uri="http://schemas.microsoft.com/office/2006/metadata/longProperties"/>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A9041719-F3CE-4ABC-B3B6-2EFB0CCF3B09}">
  <ds:schemaRefs>
    <ds:schemaRef ds:uri="http://schemas.microsoft.com/office/2006/documentManagement/types"/>
    <ds:schemaRef ds:uri="http://schemas.microsoft.com/office/infopath/2007/PartnerControls"/>
    <ds:schemaRef ds:uri="020317a2-216a-4193-b12d-e1527c295d72"/>
    <ds:schemaRef ds:uri="http://purl.org/dc/elements/1.1/"/>
    <ds:schemaRef ds:uri="http://schemas.microsoft.com/office/2006/metadata/properties"/>
    <ds:schemaRef ds:uri="064bacd2-ab02-49c4-81bb-ed40c0eb4a15"/>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4611B4D-B2AC-4DE4-BC75-8BAFD26B8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Proyecto</vt:lpstr>
      <vt:lpstr>Justificación - Objetivo</vt:lpstr>
      <vt:lpstr>Indicadores</vt:lpstr>
      <vt:lpstr>Recursos Humanos</vt:lpstr>
      <vt:lpstr>Comunicaciones internas</vt:lpstr>
      <vt:lpstr>Recursos Financieros</vt:lpstr>
      <vt:lpstr>Interesados</vt:lpstr>
      <vt:lpstr>Plan Comunicaciones</vt:lpstr>
      <vt:lpstr>Requerimientos</vt:lpstr>
      <vt:lpstr>Alcance</vt:lpstr>
      <vt:lpstr>EDT- Actividades </vt:lpstr>
      <vt:lpstr>EDT- Actividades</vt:lpstr>
      <vt:lpstr>Riesgos</vt:lpstr>
      <vt:lpstr>REF</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2023-01-04T20:06:48Z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eDOCS AutoSave">
    <vt:lpwstr/>
  </property>
  <property fmtid="{D5CDD505-2E9C-101B-9397-08002B2CF9AE}" pid="6" name="Comentarios">
    <vt:lpwstr/>
  </property>
  <property fmtid="{D5CDD505-2E9C-101B-9397-08002B2CF9AE}" pid="7" name="Fase">
    <vt:lpwstr>a. Ficha Téncnica</vt:lpwstr>
  </property>
  <property fmtid="{D5CDD505-2E9C-101B-9397-08002B2CF9AE}" pid="8" name="IconOverlay">
    <vt:lpwstr/>
  </property>
</Properties>
</file>