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nciso\Dropbox\Documents\0_SUPERSOCIEDADES\1_PLANEACIÓN ESTRATEGICA\3_PLANEACIÓN ESTRATÉGICA_2022\PROYECTOS ESTRATÉGICOS_2022\"/>
    </mc:Choice>
  </mc:AlternateContent>
  <bookViews>
    <workbookView xWindow="0" yWindow="0" windowWidth="28800" windowHeight="11700" tabRatio="776" firstSheet="6" activeTab="10"/>
  </bookViews>
  <sheets>
    <sheet name="Proyecto" sheetId="10" r:id="rId1"/>
    <sheet name="Justificación - Objetivo" sheetId="2" r:id="rId2"/>
    <sheet name="Indicadores" sheetId="3" r:id="rId3"/>
    <sheet name="Recursos Humanos" sheetId="5" r:id="rId4"/>
    <sheet name="Comunicaciones internas" sheetId="16" r:id="rId5"/>
    <sheet name="Recursos Financieros" sheetId="12" r:id="rId6"/>
    <sheet name="Interesados" sheetId="6" r:id="rId7"/>
    <sheet name="Plan de comunicaciones" sheetId="7" r:id="rId8"/>
    <sheet name="Requerimientos" sheetId="4" r:id="rId9"/>
    <sheet name="Alcance" sheetId="8" r:id="rId10"/>
    <sheet name="EDT- Actividades" sheetId="11" r:id="rId11"/>
    <sheet name="Riesgos-Cronograma" sheetId="9" r:id="rId12"/>
    <sheet name="No tocar" sheetId="15" state="hidden" r:id="rId13"/>
  </sheets>
  <externalReferences>
    <externalReference r:id="rId14"/>
  </externalReferences>
  <definedNames>
    <definedName name="_xlnm._FilterDatabase" localSheetId="10" hidden="1">'EDT- Actividades'!$A$9:$IC$17</definedName>
    <definedName name="Activos" localSheetId="9">#REF!</definedName>
    <definedName name="Activos" localSheetId="10">#REF!</definedName>
    <definedName name="Activos" localSheetId="2">#REF!</definedName>
    <definedName name="Activos" localSheetId="6">#REF!</definedName>
    <definedName name="Activos" localSheetId="7">#REF!</definedName>
    <definedName name="Activos" localSheetId="0">#REF!</definedName>
    <definedName name="Activos" localSheetId="5">#REF!</definedName>
    <definedName name="Activos" localSheetId="3">#REF!</definedName>
    <definedName name="Activos" localSheetId="11">#REF!</definedName>
    <definedName name="Activos">#REF!</definedName>
    <definedName name="ActivosP1" localSheetId="9">#REF!</definedName>
    <definedName name="ActivosP1" localSheetId="10">#REF!</definedName>
    <definedName name="ActivosP1" localSheetId="2">#REF!</definedName>
    <definedName name="ActivosP1" localSheetId="6">#REF!</definedName>
    <definedName name="ActivosP1" localSheetId="7">#REF!</definedName>
    <definedName name="ActivosP1" localSheetId="0">#REF!</definedName>
    <definedName name="ActivosP1" localSheetId="5">#REF!</definedName>
    <definedName name="ActivosP1" localSheetId="3">#REF!</definedName>
    <definedName name="ActivosP1" localSheetId="11">#REF!</definedName>
    <definedName name="ActivosP1">#REF!</definedName>
    <definedName name="ActivosP10" localSheetId="9">#REF!</definedName>
    <definedName name="ActivosP10" localSheetId="10">#REF!</definedName>
    <definedName name="ActivosP10" localSheetId="2">#REF!</definedName>
    <definedName name="ActivosP10" localSheetId="6">#REF!</definedName>
    <definedName name="ActivosP10" localSheetId="7">#REF!</definedName>
    <definedName name="ActivosP10" localSheetId="0">#REF!</definedName>
    <definedName name="ActivosP10" localSheetId="5">#REF!</definedName>
    <definedName name="ActivosP10" localSheetId="3">#REF!</definedName>
    <definedName name="ActivosP10" localSheetId="11">#REF!</definedName>
    <definedName name="ActivosP10">#REF!</definedName>
    <definedName name="ActivosP11" localSheetId="9">#REF!</definedName>
    <definedName name="ActivosP11" localSheetId="10">#REF!</definedName>
    <definedName name="ActivosP11" localSheetId="2">#REF!</definedName>
    <definedName name="ActivosP11" localSheetId="6">#REF!</definedName>
    <definedName name="ActivosP11" localSheetId="7">#REF!</definedName>
    <definedName name="ActivosP11" localSheetId="0">#REF!</definedName>
    <definedName name="ActivosP11" localSheetId="5">#REF!</definedName>
    <definedName name="ActivosP11" localSheetId="3">#REF!</definedName>
    <definedName name="ActivosP11" localSheetId="11">#REF!</definedName>
    <definedName name="ActivosP11">#REF!</definedName>
    <definedName name="Activosp11000" localSheetId="9">#REF!</definedName>
    <definedName name="Activosp11000" localSheetId="10">#REF!</definedName>
    <definedName name="Activosp11000" localSheetId="2">#REF!</definedName>
    <definedName name="Activosp11000" localSheetId="6">#REF!</definedName>
    <definedName name="Activosp11000" localSheetId="7">#REF!</definedName>
    <definedName name="Activosp11000" localSheetId="0">#REF!</definedName>
    <definedName name="Activosp11000" localSheetId="5">#REF!</definedName>
    <definedName name="Activosp11000" localSheetId="3">#REF!</definedName>
    <definedName name="Activosp11000" localSheetId="11">#REF!</definedName>
    <definedName name="Activosp11000">#REF!</definedName>
    <definedName name="ActivosP12" localSheetId="9">#REF!</definedName>
    <definedName name="ActivosP12" localSheetId="10">#REF!</definedName>
    <definedName name="ActivosP12" localSheetId="2">#REF!</definedName>
    <definedName name="ActivosP12" localSheetId="6">#REF!</definedName>
    <definedName name="ActivosP12" localSheetId="7">#REF!</definedName>
    <definedName name="ActivosP12" localSheetId="0">#REF!</definedName>
    <definedName name="ActivosP12" localSheetId="5">#REF!</definedName>
    <definedName name="ActivosP12" localSheetId="3">#REF!</definedName>
    <definedName name="ActivosP12" localSheetId="11">#REF!</definedName>
    <definedName name="ActivosP12">#REF!</definedName>
    <definedName name="ActivosP2" localSheetId="9">#REF!</definedName>
    <definedName name="ActivosP2" localSheetId="10">#REF!</definedName>
    <definedName name="ActivosP2" localSheetId="2">#REF!</definedName>
    <definedName name="ActivosP2" localSheetId="6">#REF!</definedName>
    <definedName name="ActivosP2" localSheetId="7">#REF!</definedName>
    <definedName name="ActivosP2" localSheetId="0">#REF!</definedName>
    <definedName name="ActivosP2" localSheetId="5">#REF!</definedName>
    <definedName name="ActivosP2" localSheetId="3">#REF!</definedName>
    <definedName name="ActivosP2" localSheetId="11">#REF!</definedName>
    <definedName name="ActivosP2">#REF!</definedName>
    <definedName name="ActivosP3" localSheetId="9">#REF!</definedName>
    <definedName name="ActivosP3" localSheetId="10">#REF!</definedName>
    <definedName name="ActivosP3" localSheetId="2">#REF!</definedName>
    <definedName name="ActivosP3" localSheetId="6">#REF!</definedName>
    <definedName name="ActivosP3" localSheetId="7">#REF!</definedName>
    <definedName name="ActivosP3" localSheetId="0">#REF!</definedName>
    <definedName name="ActivosP3" localSheetId="5">#REF!</definedName>
    <definedName name="ActivosP3" localSheetId="3">#REF!</definedName>
    <definedName name="ActivosP3" localSheetId="11">#REF!</definedName>
    <definedName name="ActivosP3">#REF!</definedName>
    <definedName name="ActivosP4" localSheetId="9">#REF!</definedName>
    <definedName name="ActivosP4" localSheetId="10">#REF!</definedName>
    <definedName name="ActivosP4" localSheetId="2">#REF!</definedName>
    <definedName name="ActivosP4" localSheetId="6">#REF!</definedName>
    <definedName name="ActivosP4" localSheetId="7">#REF!</definedName>
    <definedName name="ActivosP4" localSheetId="0">#REF!</definedName>
    <definedName name="ActivosP4" localSheetId="5">#REF!</definedName>
    <definedName name="ActivosP4" localSheetId="3">#REF!</definedName>
    <definedName name="ActivosP4" localSheetId="11">#REF!</definedName>
    <definedName name="ActivosP4">#REF!</definedName>
    <definedName name="ActivosP5" localSheetId="9">#REF!</definedName>
    <definedName name="ActivosP5" localSheetId="10">#REF!</definedName>
    <definedName name="ActivosP5" localSheetId="2">#REF!</definedName>
    <definedName name="ActivosP5" localSheetId="6">#REF!</definedName>
    <definedName name="ActivosP5" localSheetId="7">#REF!</definedName>
    <definedName name="ActivosP5" localSheetId="0">#REF!</definedName>
    <definedName name="ActivosP5" localSheetId="5">#REF!</definedName>
    <definedName name="ActivosP5" localSheetId="3">#REF!</definedName>
    <definedName name="ActivosP5" localSheetId="11">#REF!</definedName>
    <definedName name="ActivosP5">#REF!</definedName>
    <definedName name="ActivosP6" localSheetId="9">#REF!</definedName>
    <definedName name="ActivosP6" localSheetId="10">#REF!</definedName>
    <definedName name="ActivosP6" localSheetId="2">#REF!</definedName>
    <definedName name="ActivosP6" localSheetId="6">#REF!</definedName>
    <definedName name="ActivosP6" localSheetId="7">#REF!</definedName>
    <definedName name="ActivosP6" localSheetId="0">#REF!</definedName>
    <definedName name="ActivosP6" localSheetId="5">#REF!</definedName>
    <definedName name="ActivosP6" localSheetId="3">#REF!</definedName>
    <definedName name="ActivosP6" localSheetId="11">#REF!</definedName>
    <definedName name="ActivosP6">#REF!</definedName>
    <definedName name="ActivosP7" localSheetId="9">#REF!</definedName>
    <definedName name="ActivosP7" localSheetId="10">#REF!</definedName>
    <definedName name="ActivosP7" localSheetId="2">#REF!</definedName>
    <definedName name="ActivosP7" localSheetId="6">#REF!</definedName>
    <definedName name="ActivosP7" localSheetId="7">#REF!</definedName>
    <definedName name="ActivosP7" localSheetId="0">#REF!</definedName>
    <definedName name="ActivosP7" localSheetId="5">#REF!</definedName>
    <definedName name="ActivosP7" localSheetId="3">#REF!</definedName>
    <definedName name="ActivosP7" localSheetId="11">#REF!</definedName>
    <definedName name="ActivosP7">#REF!</definedName>
    <definedName name="ActivosP8" localSheetId="9">#REF!</definedName>
    <definedName name="ActivosP8" localSheetId="10">#REF!</definedName>
    <definedName name="ActivosP8" localSheetId="2">#REF!</definedName>
    <definedName name="ActivosP8" localSheetId="6">#REF!</definedName>
    <definedName name="ActivosP8" localSheetId="7">#REF!</definedName>
    <definedName name="ActivosP8" localSheetId="0">#REF!</definedName>
    <definedName name="ActivosP8" localSheetId="5">#REF!</definedName>
    <definedName name="ActivosP8" localSheetId="3">#REF!</definedName>
    <definedName name="ActivosP8" localSheetId="11">#REF!</definedName>
    <definedName name="ActivosP8">#REF!</definedName>
    <definedName name="ActivosP9" localSheetId="9">#REF!</definedName>
    <definedName name="ActivosP9" localSheetId="10">#REF!</definedName>
    <definedName name="ActivosP9" localSheetId="2">#REF!</definedName>
    <definedName name="ActivosP9" localSheetId="6">#REF!</definedName>
    <definedName name="ActivosP9" localSheetId="7">#REF!</definedName>
    <definedName name="ActivosP9" localSheetId="0">#REF!</definedName>
    <definedName name="ActivosP9" localSheetId="5">#REF!</definedName>
    <definedName name="ActivosP9" localSheetId="3">#REF!</definedName>
    <definedName name="ActivosP9" localSheetId="11">#REF!</definedName>
    <definedName name="ActivosP9">#REF!</definedName>
    <definedName name="_xlnm.Print_Area" localSheetId="9">Alcance!$B$2:$P$8</definedName>
    <definedName name="_xlnm.Print_Area" localSheetId="2">Indicadores!$B$2:$I$13</definedName>
    <definedName name="_xlnm.Print_Area" localSheetId="6">Interesados!$B$2:$H$18</definedName>
    <definedName name="_xlnm.Print_Area" localSheetId="1">'Justificación - Objetivo'!$B$2:$P$13</definedName>
    <definedName name="_xlnm.Print_Area" localSheetId="7">'Plan de comunicaciones'!$B$2:$H$15</definedName>
    <definedName name="_xlnm.Print_Area" localSheetId="0">Proyecto!$C$2:$I$8</definedName>
    <definedName name="_xlnm.Print_Area" localSheetId="5">'Recursos Financieros'!$B$2:$F$8</definedName>
    <definedName name="_xlnm.Print_Area" localSheetId="3">'Recursos Humanos'!$B$2:$G$14</definedName>
    <definedName name="_xlnm.Print_Area" localSheetId="8">Requerimientos!$B$2:$H$12</definedName>
    <definedName name="_xlnm.Print_Area" localSheetId="11">'Riesgos-Cronograma'!$B$2:$P$15</definedName>
    <definedName name="Consulta__L" localSheetId="9">#REF!</definedName>
    <definedName name="Consulta__L" localSheetId="10">#REF!</definedName>
    <definedName name="Consulta__L" localSheetId="2">#REF!</definedName>
    <definedName name="Consulta__L" localSheetId="6">#REF!</definedName>
    <definedName name="Consulta__L" localSheetId="7">#REF!</definedName>
    <definedName name="Consulta__L" localSheetId="0">#REF!</definedName>
    <definedName name="Consulta__L" localSheetId="5">#REF!</definedName>
    <definedName name="Consulta__L" localSheetId="3">#REF!</definedName>
    <definedName name="Consulta__L" localSheetId="11">#REF!</definedName>
    <definedName name="Consulta__L">#REF!</definedName>
    <definedName name="gloria" localSheetId="9">#REF!</definedName>
    <definedName name="gloria" localSheetId="10">#REF!</definedName>
    <definedName name="gloria" localSheetId="2">#REF!</definedName>
    <definedName name="gloria" localSheetId="6">#REF!</definedName>
    <definedName name="gloria" localSheetId="7">#REF!</definedName>
    <definedName name="gloria" localSheetId="0">#REF!</definedName>
    <definedName name="gloria" localSheetId="5">#REF!</definedName>
    <definedName name="gloria" localSheetId="3">#REF!</definedName>
    <definedName name="gloria" localSheetId="11">#REF!</definedName>
    <definedName name="gloria">#REF!</definedName>
    <definedName name="pl" localSheetId="9">#REF!</definedName>
    <definedName name="pl" localSheetId="10">#REF!</definedName>
    <definedName name="pl" localSheetId="2">#REF!</definedName>
    <definedName name="pl" localSheetId="6">#REF!</definedName>
    <definedName name="pl" localSheetId="7">#REF!</definedName>
    <definedName name="pl" localSheetId="0">#REF!</definedName>
    <definedName name="pl" localSheetId="5">#REF!</definedName>
    <definedName name="pl" localSheetId="3">#REF!</definedName>
    <definedName name="pl" localSheetId="11">#REF!</definedName>
    <definedName name="pl">#REF!</definedName>
  </definedNames>
  <calcPr calcId="162913"/>
</workbook>
</file>

<file path=xl/calcChain.xml><?xml version="1.0" encoding="utf-8"?>
<calcChain xmlns="http://schemas.openxmlformats.org/spreadsheetml/2006/main">
  <c r="D26" i="11" l="1"/>
  <c r="D28" i="11" s="1"/>
  <c r="K17" i="11" l="1"/>
  <c r="K11" i="11"/>
  <c r="K12" i="11"/>
  <c r="K13" i="11"/>
  <c r="K14" i="11"/>
  <c r="K15" i="11"/>
  <c r="K16" i="11"/>
  <c r="K10" i="11"/>
  <c r="N18" i="11" l="1"/>
  <c r="D7" i="9" l="1"/>
  <c r="M4" i="9"/>
  <c r="M3" i="9"/>
  <c r="M2" i="9"/>
  <c r="G18" i="11"/>
  <c r="E7" i="11"/>
  <c r="M4" i="11"/>
  <c r="M3" i="11"/>
  <c r="M2" i="11"/>
  <c r="D7" i="8"/>
  <c r="M4" i="8"/>
  <c r="M3" i="8"/>
  <c r="M2" i="8"/>
  <c r="C7" i="4"/>
  <c r="G4" i="4"/>
  <c r="G3" i="4"/>
  <c r="G2" i="4"/>
  <c r="C7" i="7"/>
  <c r="G4" i="7"/>
  <c r="G3" i="7"/>
  <c r="G2" i="7"/>
  <c r="D7" i="6"/>
  <c r="H4" i="6"/>
  <c r="H3" i="6"/>
  <c r="H2" i="6"/>
  <c r="C7" i="12"/>
  <c r="A6" i="12"/>
  <c r="G4" i="12"/>
  <c r="G3" i="12"/>
  <c r="G2" i="12"/>
  <c r="G4" i="16"/>
  <c r="G3" i="16"/>
  <c r="G2" i="16"/>
  <c r="C7" i="5"/>
  <c r="G4" i="5"/>
  <c r="G3" i="5"/>
  <c r="G2" i="5"/>
  <c r="D7" i="3"/>
  <c r="I4" i="3"/>
  <c r="I3" i="3"/>
  <c r="I2" i="3"/>
  <c r="D7" i="2"/>
  <c r="M4" i="2"/>
  <c r="M3" i="2"/>
  <c r="M2" i="2"/>
  <c r="C18" i="11" l="1"/>
</calcChain>
</file>

<file path=xl/comments1.xml><?xml version="1.0" encoding="utf-8"?>
<comments xmlns="http://schemas.openxmlformats.org/spreadsheetml/2006/main">
  <authors>
    <author>RONIN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OBJETIVO ESTRATÉGICO:</t>
        </r>
        <r>
          <rPr>
            <sz val="9"/>
            <color indexed="81"/>
            <rFont val="Tahoma"/>
            <family val="2"/>
          </rPr>
          <t xml:space="preserve">
Incluir el objetivo estratégico al que apunta el proyecto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ESTRATEGIA:
</t>
        </r>
        <r>
          <rPr>
            <sz val="9"/>
            <color indexed="81"/>
            <rFont val="Tahoma"/>
            <family val="2"/>
          </rPr>
          <t>Incluir la estrategia en la que está incluido el proyecto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OBJETIVOS DE PROYECTO:</t>
        </r>
        <r>
          <rPr>
            <sz val="9"/>
            <color indexed="81"/>
            <rFont val="Tahoma"/>
            <family val="2"/>
          </rPr>
          <t xml:space="preserve">
Incluir los objetivos que debe cumplir el proyecto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TIPO:</t>
        </r>
        <r>
          <rPr>
            <sz val="9"/>
            <color indexed="81"/>
            <rFont val="Tahoma"/>
            <family val="2"/>
          </rPr>
          <t xml:space="preserve">
Definir si el objetivo es general o específico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OBJETIVOS DE PROYECTO:</t>
        </r>
        <r>
          <rPr>
            <sz val="9"/>
            <color indexed="81"/>
            <rFont val="Tahoma"/>
            <family val="2"/>
          </rPr>
          <t xml:space="preserve">
Incluir los objetivos que debe cumplir el proyecto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TIPO:</t>
        </r>
        <r>
          <rPr>
            <sz val="9"/>
            <color indexed="81"/>
            <rFont val="Tahoma"/>
            <family val="2"/>
          </rPr>
          <t xml:space="preserve">
Definir si el objetivo es general o específico</t>
        </r>
      </text>
    </comment>
  </commentList>
</comments>
</file>

<file path=xl/comments2.xml><?xml version="1.0" encoding="utf-8"?>
<comments xmlns="http://schemas.openxmlformats.org/spreadsheetml/2006/main">
  <authors>
    <author>RONIN</author>
    <author>Juan Camilo Correa Jimenez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DESCRIPCIÓN:</t>
        </r>
        <r>
          <rPr>
            <sz val="9"/>
            <color indexed="81"/>
            <rFont val="Tahoma"/>
            <family val="2"/>
          </rPr>
          <t xml:space="preserve">
Hacer una descripción de lo que se quiere medir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TIPO:
</t>
        </r>
        <r>
          <rPr>
            <sz val="9"/>
            <color indexed="81"/>
            <rFont val="Tahoma"/>
            <family val="2"/>
          </rPr>
          <t xml:space="preserve">Definir el tipo de indicador:
- Eficacia: Expresa el logro de los objetivos
- Eficiencia: Permite establecer la relación de productividad en el uso de los recursos
- Efectividad: Seguimiento del impacto de los logros alcanzados
</t>
        </r>
      </text>
    </comment>
    <comment ref="D11" authorId="1" shapeId="0">
      <text>
        <r>
          <rPr>
            <b/>
            <sz val="9"/>
            <color indexed="81"/>
            <rFont val="Tahoma"/>
            <family val="2"/>
          </rPr>
          <t>UNIDAD DE MEDIDA:</t>
        </r>
        <r>
          <rPr>
            <sz val="9"/>
            <color indexed="81"/>
            <rFont val="Tahoma"/>
            <family val="2"/>
          </rPr>
          <t xml:space="preserve">
Indica la escala o métrica a usar (%, procesos, unidades, documentos)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>META:</t>
        </r>
        <r>
          <rPr>
            <sz val="9"/>
            <color indexed="81"/>
            <rFont val="Tahoma"/>
            <family val="2"/>
          </rPr>
          <t xml:space="preserve">
Valor que se quiere alcanzar (100%, 3 procesos, 5 unidades, 3 documentos)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FRECUENCIA DE MEDIDA:</t>
        </r>
        <r>
          <rPr>
            <sz val="9"/>
            <color indexed="81"/>
            <rFont val="Tahoma"/>
            <family val="2"/>
          </rPr>
          <t xml:space="preserve">
Indicar cada cuanto tiempo hay que tomar la medición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TENDENCIA:</t>
        </r>
        <r>
          <rPr>
            <sz val="9"/>
            <color indexed="81"/>
            <rFont val="Tahoma"/>
            <family val="2"/>
          </rPr>
          <t xml:space="preserve">
Indicar si la medición acumulada del indicador debe ascender o descender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FÓRMULA DEL INDICADOR:</t>
        </r>
        <r>
          <rPr>
            <sz val="9"/>
            <color indexed="81"/>
            <rFont val="Tahoma"/>
            <family val="2"/>
          </rPr>
          <t xml:space="preserve">
Indicar si se realiza por medio de encuesta, descripción de la fórmula a utilizar o por otro medio de medida 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RESPONSABLE DE LA MEDICIÓN:</t>
        </r>
        <r>
          <rPr>
            <sz val="9"/>
            <color indexed="81"/>
            <rFont val="Tahoma"/>
            <family val="2"/>
          </rPr>
          <t xml:space="preserve">
Definir la persona encargada de tomar los datos, calcular el indicador y reportar a los interesados</t>
        </r>
      </text>
    </comment>
  </commentList>
</comments>
</file>

<file path=xl/comments3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ROL:</t>
        </r>
        <r>
          <rPr>
            <sz val="9"/>
            <color indexed="81"/>
            <rFont val="Tahoma"/>
            <family val="2"/>
          </rPr>
          <t xml:space="preserve">
Indicar el rol de la persona dentro del proyecto (NO es el cargo dentro de la organización)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RESPONSABILIDADES:</t>
        </r>
        <r>
          <rPr>
            <sz val="9"/>
            <color indexed="81"/>
            <rFont val="Tahoma"/>
            <family val="2"/>
          </rPr>
          <t xml:space="preserve">
Incluir las responsabilidades de la persona dentro del proyecto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INT. - EXT.
</t>
        </r>
        <r>
          <rPr>
            <sz val="9"/>
            <color indexed="81"/>
            <rFont val="Tahoma"/>
            <family val="2"/>
          </rPr>
          <t>Indicar si la persona pertenece a la Superintendencia o es externa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CAPACIDADES:</t>
        </r>
        <r>
          <rPr>
            <sz val="9"/>
            <color indexed="81"/>
            <rFont val="Tahoma"/>
            <family val="2"/>
          </rPr>
          <t xml:space="preserve">
Enumerar las capacidades necesarias para desarrollar las responsabilidades asignadas</t>
        </r>
      </text>
    </comment>
  </commentList>
</comments>
</file>

<file path=xl/comments4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EQUIPO DE PROYECTO DE LA SUPERINTENDENCIA</t>
        </r>
        <r>
          <rPr>
            <sz val="9"/>
            <color indexed="81"/>
            <rFont val="Tahoma"/>
            <family val="2"/>
          </rPr>
          <t xml:space="preserve">
Enumerar las personas de la Superintendencia que participarán en el desarrollo del proyecto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EQUIPO DE PROYECTO DEL PROVEEDOR:
</t>
        </r>
        <r>
          <rPr>
            <sz val="9"/>
            <color indexed="81"/>
            <rFont val="Tahoma"/>
            <family val="2"/>
          </rPr>
          <t>Enumerar las personas del proveedor que participarán en el desarrollo del proyecto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ROL:
</t>
        </r>
        <r>
          <rPr>
            <sz val="9"/>
            <color indexed="81"/>
            <rFont val="Tahoma"/>
            <family val="2"/>
          </rPr>
          <t>Indicar el rol de la persona dentro del proyecto (NO es el cargo dentro de la organización)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ROL:</t>
        </r>
        <r>
          <rPr>
            <sz val="9"/>
            <color indexed="81"/>
            <rFont val="Tahoma"/>
            <family val="2"/>
          </rPr>
          <t xml:space="preserve">
Indicar el rol de la persona dentro del proyecto (NO es el cargo dentro de la organización)</t>
        </r>
      </text>
    </comment>
  </commentList>
</comments>
</file>

<file path=xl/comments5.xml><?xml version="1.0" encoding="utf-8"?>
<comments xmlns="http://schemas.openxmlformats.org/spreadsheetml/2006/main">
  <authors>
    <author>RONIN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NO APLICA-PRESUPUESTO DE INVERSIÓN:
</t>
        </r>
        <r>
          <rPr>
            <sz val="9"/>
            <color indexed="81"/>
            <rFont val="Tahoma"/>
            <family val="2"/>
          </rPr>
          <t xml:space="preserve">Indicar si el presupuesto se hace con presupuesto de inversión o no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Nº DE CDP:</t>
        </r>
        <r>
          <rPr>
            <sz val="9"/>
            <color indexed="81"/>
            <rFont val="Tahoma"/>
            <family val="2"/>
          </rPr>
          <t xml:space="preserve">
xxxxx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 xml:space="preserve">NÚMERO DE OBLIGACIÓN:
</t>
        </r>
        <r>
          <rPr>
            <sz val="9"/>
            <color indexed="81"/>
            <rFont val="Tahoma"/>
            <family val="2"/>
          </rPr>
          <t xml:space="preserve">XXXX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APROPIACIÓN INICIAL:</t>
        </r>
        <r>
          <rPr>
            <sz val="9"/>
            <color indexed="81"/>
            <rFont val="Tahoma"/>
            <family val="2"/>
          </rPr>
          <t xml:space="preserve">
XXX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VALOR COMPROMETIDO:</t>
        </r>
        <r>
          <rPr>
            <sz val="9"/>
            <color indexed="81"/>
            <rFont val="Tahoma"/>
            <family val="2"/>
          </rPr>
          <t xml:space="preserve">
XXXX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VALOR OBLIGADO:</t>
        </r>
        <r>
          <rPr>
            <sz val="9"/>
            <color indexed="81"/>
            <rFont val="Tahoma"/>
            <family val="2"/>
          </rPr>
          <t xml:space="preserve">
XXXXXX</t>
        </r>
      </text>
    </comment>
  </commentList>
</comments>
</file>

<file path=xl/comments6.xml><?xml version="1.0" encoding="utf-8"?>
<comments xmlns="http://schemas.openxmlformats.org/spreadsheetml/2006/main">
  <authors>
    <author>RONIN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INTERESADOS:</t>
        </r>
        <r>
          <rPr>
            <sz val="9"/>
            <color indexed="81"/>
            <rFont val="Tahoma"/>
            <family val="2"/>
          </rPr>
          <t xml:space="preserve">
Personas, grupos u organizaciones involucrados en el proyecto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CARGO:</t>
        </r>
        <r>
          <rPr>
            <sz val="9"/>
            <color indexed="81"/>
            <rFont val="Tahoma"/>
            <family val="2"/>
          </rPr>
          <t xml:space="preserve">
Cargo  de la persona dentro de la organización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INTERNO-EXTERNO:</t>
        </r>
        <r>
          <rPr>
            <sz val="9"/>
            <color indexed="81"/>
            <rFont val="Tahoma"/>
            <family val="2"/>
          </rPr>
          <t xml:space="preserve">
Indicar si la persona pertenece a la Superintendencia o es externa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RONIN:</t>
        </r>
        <r>
          <rPr>
            <sz val="9"/>
            <color indexed="81"/>
            <rFont val="Tahoma"/>
            <family val="2"/>
          </rPr>
          <t xml:space="preserve">
Definir si la persona, respeto al proyecto está:
- a favor
- en contra
- neutral</t>
        </r>
      </text>
    </comment>
  </commentList>
</comments>
</file>

<file path=xl/comments7.xml><?xml version="1.0" encoding="utf-8"?>
<comments xmlns="http://schemas.openxmlformats.org/spreadsheetml/2006/main">
  <authors>
    <author>RONIN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TIPO DE COMUNICACIÓN:</t>
        </r>
        <r>
          <rPr>
            <sz val="9"/>
            <color indexed="81"/>
            <rFont val="Tahoma"/>
            <family val="2"/>
          </rPr>
          <t xml:space="preserve">
Indicar si la comunicación se realizará mediante:
- Mail
- Oficio
- Memorando
- Reunión
- Telefónica
- Electrónica (mediante la web)
- Electrónica
- Acto administrativo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OBJETIVO:</t>
        </r>
        <r>
          <rPr>
            <sz val="9"/>
            <color indexed="81"/>
            <rFont val="Tahoma"/>
            <family val="2"/>
          </rPr>
          <t xml:space="preserve">
Indicar qué se pretende lograr con la comunicación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FRECUENCIA:</t>
        </r>
        <r>
          <rPr>
            <sz val="9"/>
            <color indexed="81"/>
            <rFont val="Tahoma"/>
            <family val="2"/>
          </rPr>
          <t xml:space="preserve">
Indicar cada cuanto se produce la comunicación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RESPONSABLE:</t>
        </r>
        <r>
          <rPr>
            <sz val="9"/>
            <color indexed="81"/>
            <rFont val="Tahoma"/>
            <family val="2"/>
          </rPr>
          <t xml:space="preserve">
Indicar quien debe realizar la comunicación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ENTREGABLE:</t>
        </r>
        <r>
          <rPr>
            <sz val="9"/>
            <color indexed="81"/>
            <rFont val="Tahoma"/>
            <family val="2"/>
          </rPr>
          <t xml:space="preserve">
Indicar cual es soporte de la comunicación</t>
        </r>
      </text>
    </comment>
  </commentList>
</comments>
</file>

<file path=xl/comments8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DESCRIPCIÓN DEL REQUERIMIENTO:</t>
        </r>
        <r>
          <rPr>
            <sz val="9"/>
            <color indexed="81"/>
            <rFont val="Tahoma"/>
            <family val="2"/>
          </rPr>
          <t xml:space="preserve">
Incluir una descripción del requerimiento del solicitante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CÓDIGO REQUERIMIENTO:</t>
        </r>
        <r>
          <rPr>
            <sz val="9"/>
            <color indexed="81"/>
            <rFont val="Tahoma"/>
            <family val="2"/>
          </rPr>
          <t xml:space="preserve">
Incluir un código para facilitar el seguimiento del requerimiento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ALCANCE DEL PROYECTO / ENTREGABLE AFECTADO:</t>
        </r>
        <r>
          <rPr>
            <sz val="9"/>
            <color indexed="81"/>
            <rFont val="Tahoma"/>
            <family val="2"/>
          </rPr>
          <t xml:space="preserve">
Indicar si es un requerimiento que afecte a la totalidad del proyecto o a un entregable y especificar a cual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FECHA DE CUMPLIMIENTO:</t>
        </r>
        <r>
          <rPr>
            <sz val="9"/>
            <color indexed="81"/>
            <rFont val="Tahoma"/>
            <family val="2"/>
          </rPr>
          <t xml:space="preserve">
Indiar cuando se espera que el requerimiento se realice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CRITERIO DE ACEPTACIÓN:</t>
        </r>
        <r>
          <rPr>
            <sz val="9"/>
            <color indexed="81"/>
            <rFont val="Tahoma"/>
            <family val="2"/>
          </rPr>
          <t xml:space="preserve">
Indicar cual es el criterio especificado por el solicitante para dar por válido el requerimiento</t>
        </r>
      </text>
    </comment>
  </commentList>
</comments>
</file>

<file path=xl/comments9.xml><?xml version="1.0" encoding="utf-8"?>
<comments xmlns="http://schemas.openxmlformats.org/spreadsheetml/2006/main">
  <authors>
    <author>RONIN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DESCRIPCIÓN DEL ALCANCE:</t>
        </r>
        <r>
          <rPr>
            <sz val="9"/>
            <color indexed="81"/>
            <rFont val="Tahoma"/>
            <family val="2"/>
          </rPr>
          <t xml:space="preserve">
Incluir la descripción del alcance del proyecto, tanto del producto como la forma de relizarlo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EXCLUSIONES DEL PROYECTO:</t>
        </r>
        <r>
          <rPr>
            <sz val="9"/>
            <color indexed="81"/>
            <rFont val="Tahoma"/>
            <family val="2"/>
          </rPr>
          <t xml:space="preserve">
Identificar lo que no incluye el proyecto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RESTRICCIONES DEL PROYECTO:</t>
        </r>
        <r>
          <rPr>
            <sz val="9"/>
            <color indexed="81"/>
            <rFont val="Tahoma"/>
            <family val="2"/>
          </rPr>
          <t xml:space="preserve">
Enumerar las limitantes asociadas con el alcance del proyecto que restringen las opciones del proyecto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SUPUESTOS DEL PROYECTO:</t>
        </r>
        <r>
          <rPr>
            <sz val="9"/>
            <color indexed="81"/>
            <rFont val="Tahoma"/>
            <family val="2"/>
          </rPr>
          <t xml:space="preserve">
Enumeran las suposiciones asociadas con el alcance del proyecto y el impacto potencial de las mismas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ENTREGABLES DEL PROYECTO:</t>
        </r>
        <r>
          <rPr>
            <sz val="9"/>
            <color indexed="81"/>
            <rFont val="Tahoma"/>
            <family val="2"/>
          </rPr>
          <t xml:space="preserve">
Incluyen tanto el producto final (producto o servicios) como los productos de soporte (informes y documentación)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CRITERIOS DE ACEPTACIÓN DEL PRODUCTO:</t>
        </r>
        <r>
          <rPr>
            <sz val="9"/>
            <color indexed="81"/>
            <rFont val="Tahoma"/>
            <family val="2"/>
          </rPr>
          <t xml:space="preserve">
Definición de las características para el recibo a satisfacción de los productos, servicios o resultados del proyecto</t>
        </r>
      </text>
    </comment>
  </commentList>
</comments>
</file>

<file path=xl/sharedStrings.xml><?xml version="1.0" encoding="utf-8"?>
<sst xmlns="http://schemas.openxmlformats.org/spreadsheetml/2006/main" count="354" uniqueCount="231">
  <si>
    <t xml:space="preserve">NOMBRE DEL PROYECTO </t>
  </si>
  <si>
    <t>TIPO</t>
  </si>
  <si>
    <t>UNIDAD DE MEDIDA</t>
  </si>
  <si>
    <t>META</t>
  </si>
  <si>
    <t>TENDENCIA</t>
  </si>
  <si>
    <t>RESPONSABLE DE LA MEDICION</t>
  </si>
  <si>
    <t>NOMBRE</t>
  </si>
  <si>
    <t>CARGO</t>
  </si>
  <si>
    <t>POSICION FRENTE AL PROYECTO</t>
  </si>
  <si>
    <t>REQUERIMIENTOS DEL PROYECTO</t>
  </si>
  <si>
    <t>NOMBRE DEL SOLICITANTE</t>
  </si>
  <si>
    <t>CORREO ELECTRONICO</t>
  </si>
  <si>
    <t>ALCANCE DEL PROYECTO / ENTREGABLE AFECTADO</t>
  </si>
  <si>
    <t>FECHA DE CUMPLIMIENTO</t>
  </si>
  <si>
    <t>RESPONSABILIDADES</t>
  </si>
  <si>
    <t>CAPACIDADES</t>
  </si>
  <si>
    <t>PLAN DE COMUNICACIÓN</t>
  </si>
  <si>
    <t>TIPO DE COMUNICACIÓN</t>
  </si>
  <si>
    <t>OBJETIVO</t>
  </si>
  <si>
    <t>FRECUENCIA</t>
  </si>
  <si>
    <t>RESPONSABLE</t>
  </si>
  <si>
    <t>ENTREGABLE</t>
  </si>
  <si>
    <t>GESTION DE RIESGOS DEL PROYECTO</t>
  </si>
  <si>
    <t>OBJETIVO ESTRATÉGICO</t>
  </si>
  <si>
    <t>ESTRATEGIA</t>
  </si>
  <si>
    <t>DESCRIPCIÓN</t>
  </si>
  <si>
    <t>CÓDIGO REQUERIMIENTO</t>
  </si>
  <si>
    <t>DESCRIPCIÓN DEL ALCANCE</t>
  </si>
  <si>
    <t>EXCLUSIONES DEL PROYECTO</t>
  </si>
  <si>
    <t>RESTRICCIONES DEL PROYECTO</t>
  </si>
  <si>
    <t>SUPUESTOS DEL PROYECTO</t>
  </si>
  <si>
    <t>ENTREGABLES DEL PROYECTO</t>
  </si>
  <si>
    <t>CRITERIOS DE ACEPTACIÓN DEL PRODUCTO</t>
  </si>
  <si>
    <t>JUSTIFICACIÓN - OBJETIVO</t>
  </si>
  <si>
    <t>INDICADORES</t>
  </si>
  <si>
    <t>INTERESADOS</t>
  </si>
  <si>
    <t>REQUERIMIENTOS</t>
  </si>
  <si>
    <t>ALCANCE</t>
  </si>
  <si>
    <t>PLAN DE COMUNICACIONES</t>
  </si>
  <si>
    <t>RIESGOS - CRONOGRAMA</t>
  </si>
  <si>
    <t>INT.-EXT.</t>
  </si>
  <si>
    <t xml:space="preserve">RECURSOS HUMANOS  </t>
  </si>
  <si>
    <t>APROPIACION INICIAL</t>
  </si>
  <si>
    <t>VALOR COMPROMETIDO</t>
  </si>
  <si>
    <t>VALOR OBLIGADO</t>
  </si>
  <si>
    <t>NUMERO DE CDP</t>
  </si>
  <si>
    <t>NÚMERO DE OBLIGACIÓN</t>
  </si>
  <si>
    <t>RECURSOS HUMANOS</t>
  </si>
  <si>
    <t>RECURSOS FINANCIEROS</t>
  </si>
  <si>
    <t>EDT-ACTIVIDADES</t>
  </si>
  <si>
    <t>Eficacia</t>
  </si>
  <si>
    <t>Ascendente</t>
  </si>
  <si>
    <t>Efectividad</t>
  </si>
  <si>
    <t>Eficiencia</t>
  </si>
  <si>
    <t>Descendente</t>
  </si>
  <si>
    <t>Tipos de indicadores</t>
  </si>
  <si>
    <t>Tendencia de indicador</t>
  </si>
  <si>
    <t>Roles</t>
  </si>
  <si>
    <t>Patrocinador</t>
  </si>
  <si>
    <t>Gerente</t>
  </si>
  <si>
    <t>Lider funcional</t>
  </si>
  <si>
    <t>interno - externo</t>
  </si>
  <si>
    <t>Posicion en el proyecto</t>
  </si>
  <si>
    <t>A favor</t>
  </si>
  <si>
    <t>Neutral</t>
  </si>
  <si>
    <t>En contra</t>
  </si>
  <si>
    <t>TELEFONO</t>
  </si>
  <si>
    <t>COMUNICACIONES INTERNAS</t>
  </si>
  <si>
    <t>mail</t>
  </si>
  <si>
    <t>EQUIPO DE PROYECTO DE LA SUPERINTENDENCIA</t>
  </si>
  <si>
    <t>ROL</t>
  </si>
  <si>
    <t>EQUIPO DE PROYECTO DEL PROVEEDOR</t>
  </si>
  <si>
    <t>Gestión de las comunicaciones entre los equipos de trabajo</t>
  </si>
  <si>
    <t>Acto administrativo</t>
  </si>
  <si>
    <t>ACTIVIDADES</t>
  </si>
  <si>
    <t xml:space="preserve">ENTREGABLES </t>
  </si>
  <si>
    <t>METAS</t>
  </si>
  <si>
    <t>RESPONSABLES</t>
  </si>
  <si>
    <t>EVIDENCIA Ó AVANCES  DE LOS ENTREGABLES</t>
  </si>
  <si>
    <t>NO APLICA</t>
  </si>
  <si>
    <t>NO APLICA - PRESUPUESTO DE INVERSIÓN</t>
  </si>
  <si>
    <t>NOMBRE DE INTERESADO</t>
  </si>
  <si>
    <t>DESCRIPCIÓN DEL REQUERIMIENTO</t>
  </si>
  <si>
    <t>telefono</t>
  </si>
  <si>
    <t>FECHA PROGRAMADA DE FINALIZACIÓN</t>
  </si>
  <si>
    <t>DURACIÓN DE LA ACTIVIDAD (Semanas)</t>
  </si>
  <si>
    <t>PRESUPUESTO DE INVERSIÓN</t>
  </si>
  <si>
    <t>Interno</t>
  </si>
  <si>
    <t>Externo</t>
  </si>
  <si>
    <t>INTERNO - EXTERNO</t>
  </si>
  <si>
    <t>Tipo de comunicación</t>
  </si>
  <si>
    <t>Mail</t>
  </si>
  <si>
    <t>Oficio</t>
  </si>
  <si>
    <t>Memorando</t>
  </si>
  <si>
    <t>Reunión</t>
  </si>
  <si>
    <t>Telefónica</t>
  </si>
  <si>
    <t>Electrónica</t>
  </si>
  <si>
    <t>Tipo de objetivo</t>
  </si>
  <si>
    <t>GENERAL</t>
  </si>
  <si>
    <t>ESPECIFICO</t>
  </si>
  <si>
    <t>FRECUENCIA DE MEDIDA</t>
  </si>
  <si>
    <t>FÓRMULA DEL INDICADOR</t>
  </si>
  <si>
    <t>INDICADOR</t>
  </si>
  <si>
    <t>Diario</t>
  </si>
  <si>
    <t>Semanal</t>
  </si>
  <si>
    <t>Quincenal</t>
  </si>
  <si>
    <t>Mensual</t>
  </si>
  <si>
    <t>Bimensual</t>
  </si>
  <si>
    <t>Trimestral</t>
  </si>
  <si>
    <t>Semestral</t>
  </si>
  <si>
    <t>Anual</t>
  </si>
  <si>
    <t>FRECUENCIA DE COMUNICACIÓN</t>
  </si>
  <si>
    <t>Según requerimiento</t>
  </si>
  <si>
    <t>CRITERIO DE ACEPTACIÓN</t>
  </si>
  <si>
    <t>SUPERINTENDENCIA DE SOCIEDADES</t>
  </si>
  <si>
    <t>Codigo: GC-F-015</t>
  </si>
  <si>
    <t>SISTEMA DE GESTION INTEGRADO</t>
  </si>
  <si>
    <t>PROCESO: GESTION INTEGRAL</t>
  </si>
  <si>
    <t>Version 001</t>
  </si>
  <si>
    <t>FORMATO: PLANEACION DE PROYECTOS</t>
  </si>
  <si>
    <t>Pagina 1 de 1</t>
  </si>
  <si>
    <t>Fecha: 17 de septiembre de 2014</t>
  </si>
  <si>
    <t>DESCRIPCION</t>
  </si>
  <si>
    <t>EVALUACION</t>
  </si>
  <si>
    <t>ACTIVIDADES DE MITIGACION</t>
  </si>
  <si>
    <t>RESPONSABLE DE GESTIONAR EL RIESGO</t>
  </si>
  <si>
    <t>Bajo</t>
  </si>
  <si>
    <t>Medio</t>
  </si>
  <si>
    <t>Alto</t>
  </si>
  <si>
    <t>Extremo</t>
  </si>
  <si>
    <t>Las comunicaciones entre el equipo de trabajo se desarrollarán de la siguiente manera:
* Radicación oficial, según las directrices de Gestión Documental para la entrega de memorandos, facturas e informes de desarrollo del proyecto.
* Correo electrónico para intercambio de información del proyecto y su avance, entre el personal de la Superintendencia y el proveedor.
* Reuniones virtuales (a través de herramienta de videoconferencia) y presenciales
* Llamada a teléfono fijo (entidad) y móvil (proveedor).
* Actas de seguimiento de proyecto</t>
  </si>
  <si>
    <t>PESO DE 
LA ACTIVIDAD</t>
  </si>
  <si>
    <t>OBJETIVO DEL PROYECTO (Generales y específicos)</t>
  </si>
  <si>
    <t>%</t>
  </si>
  <si>
    <t>Gerente de Proyecto</t>
  </si>
  <si>
    <t>• Proponer el proyecto y ubicarlo en la estrategia de la entidad.
• Promover el proyecto y buscar el apoyo necesario al interior de la entidad para el desarrollo del mismo. 
• Gestionar la consecución de los recursos necesarios para el desarrollo del proyecto.
• Tomar decisiones claves en el proyecto.
• Orientar al gerente de proyecto y equipo cuando se desvíen por falta de información. 
• Autorizar el cierre del proyecto, entregando previamente  a la entidad los productos finales del proyecto.</t>
  </si>
  <si>
    <t>• Participar en la planificación del proyecto: Definir los objetivos del proyecto y el plan de trabajo (EDT - estructura detallada de actividades) y productos entregables.
• Identificar a las partes interesadas (Stakeholders) del proyecto.
• Elaborar y ejecutar el plan de comunicaciones del proyecto.
• Identificar y gestionar los riesgos del proyecto.
• Coordinar al equipo de trabajo del proyecto.
• Realizar el seguimiento al desarrollo del plan de trabajo definido (ejecución de actividades y entregables).
• Gestionar los recursos asignados al proyecto. 
• Liderar el proceso de gestión del cambio que se requiera para el desarrollo del proyecto. 
• Participar en la toma de decisiones respecto a los cambios que requiera el proyecto.
• Comunicar al patrocinador (Sponsor) las novedades generadas al interior del proyecto.
• Informar a las partes interesadas en el proyecto los cambios y decisiones que afectan la planificación del proyecto.
• Participar en la solución imprevistos con las partes interesadas y el equipo del proyecto.</t>
  </si>
  <si>
    <t>• Recolectar y articular todos los requerimientos  y necesidades del patrocinador (Sponsor) y de las partes interesadas (Stakeholders) del proyecto.
• Coordinar al equipo de trabajo asignado al interior del proyecto.
• Ejecutar oportunamente las actividades asignadas y relacionadas con el desarrollo del proyecto.
• Reportar al gerente de proyecto los avances y dificultades respecto a la ejecución del plan de trabajo propuesto. 
• Comunicar oportunamente al gerente de proyecto las novedades generadas en los diferentes frentes de trabajo.
• Asistir al gerente del proyecto en el logro de los objetivos propuestos para el proyecto.
• Revisar y validar que el producto final cumple con requerimientos y  los criterios de aceptación definidos.
• Asegurar que las partes interesadas (Stakeholders) y el patrocinador (Sponsor) aprueben los entregables del proyecto.
• Participar en la elaboración y ejecución del plan de pruebas de aceptación de producto (cuando se requiera).
• Participar en la elaboración y ejecución del plan de capacitación (cuando se requiera).</t>
  </si>
  <si>
    <t>Citación en Outlook</t>
  </si>
  <si>
    <t>Informar los cambios y decisiones que afectan la planificación del proyecto.</t>
  </si>
  <si>
    <t>Citación en Outlook
Correo electrónico</t>
  </si>
  <si>
    <t>* Orientar metodológicamente al  Gerente de Proyecto en la estructuración del plan de proyecto (las veces que se requiera ejemplo: planeación inicial y control de cambios).
* Realizar el seguimiento al desarrollo del plan de trabajo definido (ejecución de actividades y entregables).</t>
  </si>
  <si>
    <t>Orientar al gerente de proyecto y equipo cuando se desvíen por falta de información y comunicación.</t>
  </si>
  <si>
    <t>Código: GC-F-015</t>
  </si>
  <si>
    <t>Versión 001</t>
  </si>
  <si>
    <t>Página 1 de 12</t>
  </si>
  <si>
    <t>Página 2 de 12</t>
  </si>
  <si>
    <t>Página 3 de 12</t>
  </si>
  <si>
    <t>Página 4 de 12</t>
  </si>
  <si>
    <t>Página 5 de 12</t>
  </si>
  <si>
    <t>Página 6 de 12</t>
  </si>
  <si>
    <t>Página 7 de 12</t>
  </si>
  <si>
    <t>Página 8 de 12</t>
  </si>
  <si>
    <t>Página 9 de 12</t>
  </si>
  <si>
    <t>Página 10 de 12</t>
  </si>
  <si>
    <t>Página 11 de 12</t>
  </si>
  <si>
    <t>Página 12 de 12</t>
  </si>
  <si>
    <t xml:space="preserve">FECHA PROGRAMADA DE INICIO </t>
  </si>
  <si>
    <t>PORCENTAJE DE CUMPLIMIENTO/AVANCE</t>
  </si>
  <si>
    <t>FECHA CIERRE ACTIVIDAD/FECHA SEGUIMIENTO</t>
  </si>
  <si>
    <t>NOMBRE DEL PROYECTO :</t>
  </si>
  <si>
    <t>Peso %</t>
  </si>
  <si>
    <t>Actividad para registrar en el Acuerdo de Gestión</t>
  </si>
  <si>
    <t>Actividades ejecutadas
___________________________
Actividades planeadas</t>
  </si>
  <si>
    <t xml:space="preserve">Cumplimiento del cronograma de actividades (Ver hoja "EDT - Actividades") </t>
  </si>
  <si>
    <t>Diana Carolina Enciso
Nini Johanna Rodríguez Álvarez</t>
  </si>
  <si>
    <t>Identificar, intervenir y catalogar la documentación de la entidad</t>
  </si>
  <si>
    <t>Fortalecimiento de la oferta de valor para los usuarios (más y mejores servicios)</t>
  </si>
  <si>
    <t>Mejorar niveles de automatización y digitalización</t>
  </si>
  <si>
    <t xml:space="preserve">Leydi Garzón – Coordinadora Grupo de Gestión Documental
</t>
  </si>
  <si>
    <t>Hernán Méndez Sánchez</t>
  </si>
  <si>
    <t>Proveedor a cargo de la organización documental</t>
  </si>
  <si>
    <t>Danery Buitrago Gómez</t>
  </si>
  <si>
    <t>Archivo General de la Nación</t>
  </si>
  <si>
    <t>Leidy Jineth Garzon Albarracin</t>
  </si>
  <si>
    <t>Hernan Mendez Sanchez</t>
  </si>
  <si>
    <t>Funcionario Grupo de Gestión Documental</t>
  </si>
  <si>
    <t>Coordinador Grupo de Gestión Documental</t>
  </si>
  <si>
    <t>Secretaria General</t>
  </si>
  <si>
    <t>Jefe Oficina Control Interno</t>
  </si>
  <si>
    <t>Superintendente de Sociedades</t>
  </si>
  <si>
    <t>Leidy Jineth Garzon Albarracin
Hernan Mendez Sanchez</t>
  </si>
  <si>
    <t>1 ECO</t>
  </si>
  <si>
    <t>Leidy Jineth Garzon Albarracin
Proveedor</t>
  </si>
  <si>
    <t>No contar con los recursos financieros requeridos para el desarrollo de las actividades previstas (rechazo del traslado de los 1000 millones)</t>
  </si>
  <si>
    <t>Adelantar la actividad con los recursos asignados, mientras se realizar una nueva solicitud de recursos</t>
  </si>
  <si>
    <t>Probabilidad de demora en la aprobación de los recursos por parte del Ministerio de Hacienda</t>
  </si>
  <si>
    <t>Realuste en el ECO y solicitar al contratista una nueva propuesta que este acorde con la vigencia del contrato y cumpla con los metros lineales requeridos en esta vigencia</t>
  </si>
  <si>
    <t>Mejoramiento de los procesos archivísticos del Sistema de Gestión Documental de la Superintendencia de Sociedades a nivel nacional - Fase II</t>
  </si>
  <si>
    <t xml:space="preserve">Mejorar las prácticas archivísticas, permitiendo de esta forma la conservación del patrimonio  documental  y  así  facilitar  el  acceso  a  la  información  por  parte  de  los ciudadanos para tal fin, la  elaboración  apropiada de los instrumentos archivísticos, la adecuada organización de los archivos de gestión y la adopción de un sistema integrado de conservación, le permitirá a la entidad mejorar el proceso de gestión documental, de tal forma que se pueda dar un manejo adecuado a los documentos en las diferentes fases del ciclo.
</t>
  </si>
  <si>
    <t>Eliana Patricia Ardila – Directora Administrativa</t>
  </si>
  <si>
    <t>Billy Escobar</t>
  </si>
  <si>
    <t>Angela Consuelo López</t>
  </si>
  <si>
    <t>Nicolás Martinez Devia</t>
  </si>
  <si>
    <t>Directora administrativa</t>
  </si>
  <si>
    <t>Eliana Patricia Ardila</t>
  </si>
  <si>
    <t>Nuevas resoluciones de funciones de la Entidad: 100-004238 de 2021 y Decreto 1380 de 2021</t>
  </si>
  <si>
    <t>Clasificar las series y subseries de la Entidad, así como establecer su tiempo de retención.</t>
  </si>
  <si>
    <t>Identificar las series y subseries de la estructura orgánica y funcional de la Entidad</t>
  </si>
  <si>
    <t>No incluye labores operativas de eliminación o transferencia documental</t>
  </si>
  <si>
    <t>Que se contará con los $126.003.443 que cuesta la ejecución de las actividades previstas</t>
  </si>
  <si>
    <t xml:space="preserve">Tablas de retención documental y cuadro de clasificación documental, actualizados </t>
  </si>
  <si>
    <t>Leidy Jineth Garzon Albarracin
Eliana Patricia Ardila
Proveedor</t>
  </si>
  <si>
    <t>Entrega para convalidación por parte del Archivo General de la Nación</t>
  </si>
  <si>
    <t>Alistamiento y punteo - custodia</t>
  </si>
  <si>
    <t>Alistamiento en cajas de los arcvhivos a transferir</t>
  </si>
  <si>
    <t>Acta de transferencia</t>
  </si>
  <si>
    <t>Informe del contratista</t>
  </si>
  <si>
    <t>Realizar la gestión pre-contractual requerida para la suscripción de los contratos</t>
  </si>
  <si>
    <t>Realizar el ECO para contratación de custodia del archivo</t>
  </si>
  <si>
    <t>Suscripción del contrato con proveedor de custodia del archivo</t>
  </si>
  <si>
    <t>Realizar el ECO del contrato de digitalización de historias laborales</t>
  </si>
  <si>
    <t>Suscripción del contrato con proveedor para la digitalización de historias laborales</t>
  </si>
  <si>
    <t>Documento ECO - custodia del archivo</t>
  </si>
  <si>
    <t>Presentacion en power point - custodia del archivo</t>
  </si>
  <si>
    <t>Contrato con proveedor TRD - custodia del archivo</t>
  </si>
  <si>
    <t>Presentación de la necesidad de custodia del archivo en comité de contratación</t>
  </si>
  <si>
    <t>Presentación de la necesidad de digitalización de historias laborales en comité de contratación</t>
  </si>
  <si>
    <t>Documento ECO - digitalización de historias laborales</t>
  </si>
  <si>
    <t>Presentacion en power point - digitalización de historias laborales</t>
  </si>
  <si>
    <t>Contrato con proveedor TRD - digitalización de historias laborales</t>
  </si>
  <si>
    <t>Digitalización de historias laborales</t>
  </si>
  <si>
    <t>No se contempla la contratación para actualización de TRD y cuadros de clasificación documental, por vigencia de la ley de garantías durante el 2022</t>
  </si>
  <si>
    <t>Radicado 2022-01-170992</t>
  </si>
  <si>
    <t>Presentacion Power Point Custodia del Archivo</t>
  </si>
  <si>
    <t>Contrato 045  del 2022 / 2022-01-170992</t>
  </si>
  <si>
    <r>
      <t>Solicitud de recursos y falta el anexos técnicos/ sistemasno ha dado la parte técnica disco duro por lo que es digitalizacion / B22-0547-025256/</t>
    </r>
    <r>
      <rPr>
        <b/>
        <sz val="12"/>
        <color rgb="FF002060"/>
        <rFont val="Calibri"/>
        <family val="2"/>
        <scheme val="minor"/>
      </rPr>
      <t xml:space="preserve"> ADP 028/2022 por inversión</t>
    </r>
  </si>
  <si>
    <t>B22-0547-025256 / ADP 028/2022 por inversión</t>
  </si>
  <si>
    <t>2022-01-524088</t>
  </si>
  <si>
    <t>Digitalizar cerca de 1280000 imágenes</t>
  </si>
  <si>
    <t>Necesidad de digitalizacion de historias laborales presentada en comité de contratación.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</si>
</sst>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dd/mm/yyyy;@"/>
    <numFmt numFmtId="165" formatCode="[$$-240A]#,##0"/>
    <numFmt numFmtId="166" formatCode="dd\-mm\-yy"/>
    <numFmt numFmtId="167" formatCode="0.0"/>
    <numFmt numFmtId="168" formatCode="[$-80A]dddd\ d&quot; de &quot;mmmm&quot; de &quot;yyyy;@"/>
    <numFmt numFmtId="169" formatCode="[$-240A]dddd\ d&quot; de &quot;mmmm&quot; de &quot;yyyy;@"/>
    <numFmt numFmtId="170" formatCode="0.0%"/>
  </numFmts>
  <fonts count="28" x14ac:knownFonts="1">
    <font>
      <sz val="10"/>
      <name val="Arial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b/>
      <u/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23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1" applyNumberFormat="0" applyFill="0" applyAlignment="0" applyProtection="0"/>
    <xf numFmtId="0" fontId="11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34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2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2" fillId="5" borderId="6" xfId="4" applyFont="1" applyFill="1" applyBorder="1" applyAlignment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6" borderId="2" xfId="0" applyFont="1" applyFill="1" applyBorder="1"/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4" borderId="0" xfId="0" applyFill="1"/>
    <xf numFmtId="0" fontId="2" fillId="4" borderId="0" xfId="0" applyFont="1" applyFill="1"/>
    <xf numFmtId="0" fontId="13" fillId="4" borderId="0" xfId="0" applyFont="1" applyFill="1" applyAlignment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52" xfId="0" applyFont="1" applyFill="1" applyBorder="1" applyAlignment="1">
      <alignment vertical="center" wrapText="1"/>
    </xf>
    <xf numFmtId="0" fontId="4" fillId="4" borderId="53" xfId="0" applyFont="1" applyFill="1" applyBorder="1" applyAlignment="1">
      <alignment vertical="center" wrapText="1"/>
    </xf>
    <xf numFmtId="0" fontId="7" fillId="0" borderId="0" xfId="2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vertical="center"/>
    </xf>
    <xf numFmtId="0" fontId="7" fillId="0" borderId="16" xfId="2" applyFont="1" applyFill="1" applyBorder="1" applyAlignment="1" applyProtection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4" borderId="2" xfId="4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13" fillId="4" borderId="0" xfId="2" applyFont="1" applyFill="1" applyBorder="1" applyAlignment="1" applyProtection="1">
      <alignment horizontal="center" vertical="center"/>
    </xf>
    <xf numFmtId="0" fontId="13" fillId="4" borderId="0" xfId="2" applyFont="1" applyFill="1" applyBorder="1" applyAlignment="1" applyProtection="1">
      <alignment vertical="center"/>
    </xf>
    <xf numFmtId="0" fontId="13" fillId="4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7" fontId="2" fillId="4" borderId="0" xfId="0" applyNumberFormat="1" applyFont="1" applyFill="1" applyAlignment="1">
      <alignment horizontal="center" vertical="center" wrapText="1"/>
    </xf>
    <xf numFmtId="170" fontId="2" fillId="4" borderId="0" xfId="0" applyNumberFormat="1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0" borderId="2" xfId="4" applyBorder="1" applyAlignment="1">
      <alignment horizontal="center" vertical="center"/>
    </xf>
    <xf numFmtId="167" fontId="19" fillId="4" borderId="0" xfId="0" applyNumberFormat="1" applyFont="1" applyFill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1" fontId="21" fillId="4" borderId="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22" fillId="4" borderId="0" xfId="0" applyFont="1" applyFill="1" applyAlignment="1">
      <alignment horizontal="left" vertical="center" wrapText="1"/>
    </xf>
    <xf numFmtId="0" fontId="23" fillId="4" borderId="0" xfId="0" applyFont="1" applyFill="1" applyAlignment="1">
      <alignment vertical="center" wrapText="1"/>
    </xf>
    <xf numFmtId="9" fontId="24" fillId="10" borderId="53" xfId="0" applyNumberFormat="1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8" fontId="25" fillId="0" borderId="0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167" fontId="25" fillId="0" borderId="0" xfId="0" applyNumberFormat="1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center" vertical="center" wrapText="1"/>
    </xf>
    <xf numFmtId="1" fontId="25" fillId="4" borderId="0" xfId="0" applyNumberFormat="1" applyFont="1" applyFill="1" applyBorder="1" applyAlignment="1">
      <alignment horizontal="center" vertical="center" wrapText="1"/>
    </xf>
    <xf numFmtId="166" fontId="14" fillId="8" borderId="7" xfId="0" applyNumberFormat="1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10" borderId="2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26" fillId="11" borderId="2" xfId="0" applyFont="1" applyFill="1" applyBorder="1" applyAlignment="1">
      <alignment vertical="center" wrapText="1"/>
    </xf>
    <xf numFmtId="16" fontId="2" fillId="4" borderId="0" xfId="0" applyNumberFormat="1" applyFont="1" applyFill="1" applyAlignment="1">
      <alignment vertical="center" wrapText="1"/>
    </xf>
    <xf numFmtId="16" fontId="2" fillId="4" borderId="0" xfId="0" applyNumberFormat="1" applyFont="1" applyFill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 applyProtection="1">
      <alignment horizontal="center" vertical="center" wrapText="1"/>
    </xf>
    <xf numFmtId="9" fontId="14" fillId="8" borderId="7" xfId="0" applyNumberFormat="1" applyFont="1" applyFill="1" applyBorder="1" applyAlignment="1" applyProtection="1">
      <alignment horizontal="center" vertical="center" wrapText="1"/>
    </xf>
    <xf numFmtId="0" fontId="14" fillId="9" borderId="7" xfId="0" applyFont="1" applyFill="1" applyBorder="1" applyAlignment="1" applyProtection="1">
      <alignment horizontal="center" vertical="center" wrapText="1"/>
    </xf>
    <xf numFmtId="169" fontId="25" fillId="0" borderId="54" xfId="0" applyNumberFormat="1" applyFont="1" applyFill="1" applyBorder="1" applyAlignment="1">
      <alignment horizontal="center" vertical="center" wrapText="1"/>
    </xf>
    <xf numFmtId="169" fontId="25" fillId="0" borderId="55" xfId="0" applyNumberFormat="1" applyFont="1" applyFill="1" applyBorder="1" applyAlignment="1">
      <alignment horizontal="center" vertical="center" wrapText="1"/>
    </xf>
    <xf numFmtId="1" fontId="25" fillId="0" borderId="59" xfId="0" applyNumberFormat="1" applyFont="1" applyBorder="1" applyAlignment="1">
      <alignment horizontal="center" vertical="center" wrapText="1"/>
    </xf>
    <xf numFmtId="0" fontId="25" fillId="0" borderId="60" xfId="0" applyFont="1" applyFill="1" applyBorder="1" applyAlignment="1">
      <alignment horizontal="left" vertical="center" wrapText="1"/>
    </xf>
    <xf numFmtId="169" fontId="25" fillId="0" borderId="60" xfId="0" applyNumberFormat="1" applyFont="1" applyFill="1" applyBorder="1" applyAlignment="1">
      <alignment horizontal="center" vertical="center" wrapText="1"/>
    </xf>
    <xf numFmtId="170" fontId="25" fillId="0" borderId="61" xfId="0" applyNumberFormat="1" applyFont="1" applyFill="1" applyBorder="1" applyAlignment="1">
      <alignment vertical="center" wrapText="1"/>
    </xf>
    <xf numFmtId="1" fontId="25" fillId="0" borderId="62" xfId="0" applyNumberFormat="1" applyFont="1" applyBorder="1" applyAlignment="1">
      <alignment horizontal="center" vertical="center" wrapText="1"/>
    </xf>
    <xf numFmtId="0" fontId="25" fillId="0" borderId="63" xfId="0" applyFont="1" applyFill="1" applyBorder="1" applyAlignment="1">
      <alignment horizontal="left" vertical="center" wrapText="1"/>
    </xf>
    <xf numFmtId="169" fontId="25" fillId="0" borderId="63" xfId="0" applyNumberFormat="1" applyFont="1" applyFill="1" applyBorder="1" applyAlignment="1">
      <alignment horizontal="center" vertical="center" wrapText="1"/>
    </xf>
    <xf numFmtId="170" fontId="25" fillId="0" borderId="64" xfId="0" applyNumberFormat="1" applyFont="1" applyFill="1" applyBorder="1" applyAlignment="1">
      <alignment vertical="center" wrapText="1"/>
    </xf>
    <xf numFmtId="1" fontId="25" fillId="0" borderId="65" xfId="0" applyNumberFormat="1" applyFont="1" applyBorder="1" applyAlignment="1">
      <alignment horizontal="center" vertical="center" wrapText="1"/>
    </xf>
    <xf numFmtId="0" fontId="25" fillId="0" borderId="66" xfId="0" applyFont="1" applyFill="1" applyBorder="1" applyAlignment="1">
      <alignment horizontal="left" vertical="center" wrapText="1"/>
    </xf>
    <xf numFmtId="169" fontId="25" fillId="0" borderId="66" xfId="0" applyNumberFormat="1" applyFont="1" applyFill="1" applyBorder="1" applyAlignment="1">
      <alignment horizontal="center" vertical="center" wrapText="1"/>
    </xf>
    <xf numFmtId="170" fontId="25" fillId="0" borderId="67" xfId="0" applyNumberFormat="1" applyFont="1" applyFill="1" applyBorder="1" applyAlignment="1">
      <alignment vertical="center" wrapText="1"/>
    </xf>
    <xf numFmtId="1" fontId="25" fillId="0" borderId="68" xfId="0" applyNumberFormat="1" applyFont="1" applyBorder="1" applyAlignment="1">
      <alignment horizontal="center" vertical="center" wrapText="1"/>
    </xf>
    <xf numFmtId="0" fontId="25" fillId="0" borderId="69" xfId="0" applyFont="1" applyFill="1" applyBorder="1" applyAlignment="1">
      <alignment horizontal="left" vertical="center" wrapText="1"/>
    </xf>
    <xf numFmtId="169" fontId="25" fillId="0" borderId="69" xfId="0" applyNumberFormat="1" applyFont="1" applyFill="1" applyBorder="1" applyAlignment="1">
      <alignment horizontal="center" vertical="center" wrapText="1"/>
    </xf>
    <xf numFmtId="170" fontId="25" fillId="0" borderId="70" xfId="0" applyNumberFormat="1" applyFont="1" applyFill="1" applyBorder="1" applyAlignment="1">
      <alignment vertical="center" wrapText="1"/>
    </xf>
    <xf numFmtId="9" fontId="26" fillId="0" borderId="2" xfId="5" applyFont="1" applyBorder="1" applyAlignment="1">
      <alignment horizontal="center" vertical="center" wrapText="1"/>
    </xf>
    <xf numFmtId="9" fontId="7" fillId="0" borderId="54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169" fontId="25" fillId="0" borderId="2" xfId="0" applyNumberFormat="1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left" vertical="center" wrapText="1"/>
    </xf>
    <xf numFmtId="0" fontId="25" fillId="0" borderId="56" xfId="0" applyFont="1" applyFill="1" applyBorder="1" applyAlignment="1">
      <alignment horizontal="left" vertical="center" wrapText="1"/>
    </xf>
    <xf numFmtId="0" fontId="25" fillId="0" borderId="56" xfId="0" applyFont="1" applyFill="1" applyBorder="1" applyAlignment="1">
      <alignment horizontal="center" vertical="center" wrapText="1"/>
    </xf>
    <xf numFmtId="170" fontId="25" fillId="0" borderId="56" xfId="5" applyNumberFormat="1" applyFont="1" applyFill="1" applyBorder="1" applyAlignment="1">
      <alignment horizontal="center" vertical="center" wrapText="1"/>
    </xf>
    <xf numFmtId="169" fontId="25" fillId="0" borderId="57" xfId="0" applyNumberFormat="1" applyFont="1" applyFill="1" applyBorder="1" applyAlignment="1">
      <alignment horizontal="center" vertical="center" wrapText="1"/>
    </xf>
    <xf numFmtId="169" fontId="25" fillId="0" borderId="56" xfId="0" applyNumberFormat="1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170" fontId="25" fillId="0" borderId="55" xfId="5" applyNumberFormat="1" applyFont="1" applyFill="1" applyBorder="1" applyAlignment="1">
      <alignment horizontal="center" vertical="center" wrapText="1"/>
    </xf>
    <xf numFmtId="1" fontId="25" fillId="0" borderId="2" xfId="0" applyNumberFormat="1" applyFont="1" applyBorder="1" applyAlignment="1">
      <alignment horizontal="center" vertical="center" wrapText="1"/>
    </xf>
    <xf numFmtId="0" fontId="26" fillId="11" borderId="2" xfId="0" applyFont="1" applyFill="1" applyBorder="1" applyAlignment="1">
      <alignment horizontal="left" vertical="center" wrapText="1"/>
    </xf>
    <xf numFmtId="170" fontId="25" fillId="0" borderId="2" xfId="0" applyNumberFormat="1" applyFont="1" applyFill="1" applyBorder="1" applyAlignment="1">
      <alignment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center" vertical="center" wrapText="1"/>
    </xf>
    <xf numFmtId="170" fontId="25" fillId="0" borderId="7" xfId="5" applyNumberFormat="1" applyFont="1" applyFill="1" applyBorder="1" applyAlignment="1">
      <alignment horizontal="center" vertical="center" wrapText="1"/>
    </xf>
    <xf numFmtId="169" fontId="25" fillId="0" borderId="7" xfId="0" applyNumberFormat="1" applyFont="1" applyFill="1" applyBorder="1" applyAlignment="1">
      <alignment horizontal="center" vertical="center" wrapText="1"/>
    </xf>
    <xf numFmtId="0" fontId="25" fillId="0" borderId="49" xfId="0" applyFont="1" applyFill="1" applyBorder="1" applyAlignment="1">
      <alignment horizontal="left" vertical="center" wrapText="1"/>
    </xf>
    <xf numFmtId="0" fontId="25" fillId="0" borderId="49" xfId="0" applyFont="1" applyFill="1" applyBorder="1" applyAlignment="1">
      <alignment horizontal="center" vertical="center" wrapText="1"/>
    </xf>
    <xf numFmtId="170" fontId="25" fillId="0" borderId="49" xfId="5" applyNumberFormat="1" applyFont="1" applyFill="1" applyBorder="1" applyAlignment="1">
      <alignment horizontal="center" vertical="center" wrapText="1"/>
    </xf>
    <xf numFmtId="169" fontId="25" fillId="0" borderId="49" xfId="0" applyNumberFormat="1" applyFont="1" applyFill="1" applyBorder="1" applyAlignment="1">
      <alignment horizontal="center" vertical="center" wrapText="1"/>
    </xf>
    <xf numFmtId="169" fontId="25" fillId="0" borderId="58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170" fontId="25" fillId="0" borderId="2" xfId="5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26" xfId="2" applyFont="1" applyFill="1" applyBorder="1" applyAlignment="1" applyProtection="1">
      <alignment horizontal="center" vertical="center"/>
    </xf>
    <xf numFmtId="0" fontId="6" fillId="0" borderId="21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 applyProtection="1">
      <alignment horizontal="center" vertical="center"/>
    </xf>
    <xf numFmtId="0" fontId="6" fillId="0" borderId="23" xfId="2" applyFont="1" applyFill="1" applyBorder="1" applyAlignment="1" applyProtection="1">
      <alignment horizontal="center" vertical="center"/>
    </xf>
    <xf numFmtId="0" fontId="6" fillId="0" borderId="24" xfId="2" applyFont="1" applyFill="1" applyBorder="1" applyAlignment="1" applyProtection="1">
      <alignment horizontal="center" vertical="center"/>
    </xf>
    <xf numFmtId="0" fontId="6" fillId="0" borderId="27" xfId="2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10" borderId="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0" borderId="28" xfId="2" applyFont="1" applyFill="1" applyBorder="1" applyAlignment="1" applyProtection="1">
      <alignment horizontal="center" vertical="center"/>
    </xf>
    <xf numFmtId="0" fontId="6" fillId="0" borderId="30" xfId="2" applyFont="1" applyFill="1" applyBorder="1" applyAlignment="1" applyProtection="1">
      <alignment horizontal="center" vertical="center"/>
    </xf>
    <xf numFmtId="0" fontId="6" fillId="0" borderId="29" xfId="2" applyFont="1" applyFill="1" applyBorder="1" applyAlignment="1" applyProtection="1">
      <alignment horizontal="center" vertical="center"/>
    </xf>
    <xf numFmtId="0" fontId="6" fillId="0" borderId="31" xfId="2" applyFont="1" applyFill="1" applyBorder="1" applyAlignment="1" applyProtection="1">
      <alignment horizontal="center" vertical="center"/>
    </xf>
    <xf numFmtId="0" fontId="6" fillId="0" borderId="40" xfId="2" applyFont="1" applyFill="1" applyBorder="1" applyAlignment="1" applyProtection="1">
      <alignment horizontal="center" vertical="center"/>
    </xf>
    <xf numFmtId="0" fontId="6" fillId="0" borderId="32" xfId="2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4" fillId="4" borderId="43" xfId="0" applyFont="1" applyFill="1" applyBorder="1" applyAlignment="1">
      <alignment horizontal="left" vertical="center" wrapText="1"/>
    </xf>
    <xf numFmtId="0" fontId="4" fillId="4" borderId="44" xfId="0" applyFont="1" applyFill="1" applyBorder="1" applyAlignment="1">
      <alignment horizontal="left" vertical="center" wrapText="1"/>
    </xf>
    <xf numFmtId="0" fontId="4" fillId="4" borderId="45" xfId="0" applyFont="1" applyFill="1" applyBorder="1" applyAlignment="1">
      <alignment horizontal="left" vertical="center" wrapText="1"/>
    </xf>
    <xf numFmtId="0" fontId="4" fillId="4" borderId="46" xfId="0" applyFont="1" applyFill="1" applyBorder="1" applyAlignment="1">
      <alignment horizontal="left" vertical="center" wrapText="1"/>
    </xf>
    <xf numFmtId="0" fontId="6" fillId="4" borderId="31" xfId="2" applyFont="1" applyFill="1" applyBorder="1" applyAlignment="1" applyProtection="1">
      <alignment horizontal="center" vertical="center"/>
    </xf>
    <xf numFmtId="0" fontId="6" fillId="4" borderId="40" xfId="2" applyFont="1" applyFill="1" applyBorder="1" applyAlignment="1" applyProtection="1">
      <alignment horizontal="center" vertical="center"/>
    </xf>
    <xf numFmtId="0" fontId="4" fillId="4" borderId="47" xfId="0" applyFont="1" applyFill="1" applyBorder="1" applyAlignment="1">
      <alignment horizontal="left" vertical="center" wrapText="1"/>
    </xf>
    <xf numFmtId="0" fontId="4" fillId="4" borderId="48" xfId="0" applyFont="1" applyFill="1" applyBorder="1" applyAlignment="1">
      <alignment horizontal="left" vertical="center" wrapText="1"/>
    </xf>
    <xf numFmtId="0" fontId="4" fillId="4" borderId="4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6" fillId="4" borderId="41" xfId="2" applyFont="1" applyFill="1" applyBorder="1" applyAlignment="1" applyProtection="1">
      <alignment horizontal="center" vertical="center"/>
    </xf>
    <xf numFmtId="0" fontId="6" fillId="4" borderId="47" xfId="2" applyFont="1" applyFill="1" applyBorder="1" applyAlignment="1" applyProtection="1">
      <alignment horizontal="center" vertical="center"/>
    </xf>
    <xf numFmtId="0" fontId="6" fillId="4" borderId="42" xfId="2" applyFont="1" applyFill="1" applyBorder="1" applyAlignment="1" applyProtection="1">
      <alignment horizontal="center" vertical="center"/>
    </xf>
    <xf numFmtId="0" fontId="6" fillId="4" borderId="43" xfId="2" applyFont="1" applyFill="1" applyBorder="1" applyAlignment="1" applyProtection="1">
      <alignment horizontal="center" vertical="center"/>
    </xf>
    <xf numFmtId="0" fontId="6" fillId="4" borderId="48" xfId="2" applyFont="1" applyFill="1" applyBorder="1" applyAlignment="1" applyProtection="1">
      <alignment horizontal="center" vertical="center"/>
    </xf>
    <xf numFmtId="0" fontId="6" fillId="4" borderId="44" xfId="2" applyFont="1" applyFill="1" applyBorder="1" applyAlignment="1" applyProtection="1">
      <alignment horizontal="center" vertical="center"/>
    </xf>
    <xf numFmtId="0" fontId="6" fillId="4" borderId="45" xfId="2" applyFont="1" applyFill="1" applyBorder="1" applyAlignment="1" applyProtection="1">
      <alignment horizontal="center" vertical="center"/>
    </xf>
    <xf numFmtId="0" fontId="6" fillId="4" borderId="49" xfId="2" applyFont="1" applyFill="1" applyBorder="1" applyAlignment="1" applyProtection="1">
      <alignment horizontal="center" vertical="center"/>
    </xf>
    <xf numFmtId="0" fontId="6" fillId="4" borderId="46" xfId="2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10" borderId="5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6" fillId="4" borderId="18" xfId="2" applyFont="1" applyFill="1" applyBorder="1" applyAlignment="1" applyProtection="1">
      <alignment horizontal="center" vertical="center"/>
    </xf>
    <xf numFmtId="0" fontId="6" fillId="4" borderId="19" xfId="2" applyFont="1" applyFill="1" applyBorder="1" applyAlignment="1" applyProtection="1">
      <alignment horizontal="center" vertical="center"/>
    </xf>
    <xf numFmtId="0" fontId="6" fillId="4" borderId="20" xfId="2" applyFont="1" applyFill="1" applyBorder="1" applyAlignment="1" applyProtection="1">
      <alignment horizontal="center" vertical="center"/>
    </xf>
    <xf numFmtId="0" fontId="6" fillId="4" borderId="21" xfId="2" applyFont="1" applyFill="1" applyBorder="1" applyAlignment="1" applyProtection="1">
      <alignment horizontal="center" vertical="center"/>
    </xf>
    <xf numFmtId="0" fontId="6" fillId="4" borderId="2" xfId="2" applyFont="1" applyFill="1" applyBorder="1" applyAlignment="1" applyProtection="1">
      <alignment horizontal="center" vertical="center"/>
    </xf>
    <xf numFmtId="0" fontId="6" fillId="4" borderId="22" xfId="2" applyFont="1" applyFill="1" applyBorder="1" applyAlignment="1" applyProtection="1">
      <alignment horizontal="center" vertical="center"/>
    </xf>
    <xf numFmtId="0" fontId="6" fillId="4" borderId="23" xfId="2" applyFont="1" applyFill="1" applyBorder="1" applyAlignment="1" applyProtection="1">
      <alignment horizontal="center" vertical="center"/>
    </xf>
    <xf numFmtId="0" fontId="6" fillId="4" borderId="24" xfId="2" applyFont="1" applyFill="1" applyBorder="1" applyAlignment="1" applyProtection="1">
      <alignment horizontal="center" vertical="center"/>
    </xf>
    <xf numFmtId="0" fontId="6" fillId="4" borderId="25" xfId="2" applyFont="1" applyFill="1" applyBorder="1" applyAlignment="1" applyProtection="1">
      <alignment horizontal="center" vertical="center"/>
    </xf>
    <xf numFmtId="0" fontId="26" fillId="11" borderId="7" xfId="0" applyFont="1" applyFill="1" applyBorder="1" applyAlignment="1">
      <alignment horizontal="left" vertical="center" wrapText="1"/>
    </xf>
    <xf numFmtId="0" fontId="26" fillId="11" borderId="49" xfId="0" applyFont="1" applyFill="1" applyBorder="1" applyAlignment="1">
      <alignment horizontal="left" vertical="center" wrapText="1"/>
    </xf>
    <xf numFmtId="0" fontId="26" fillId="11" borderId="54" xfId="0" applyFont="1" applyFill="1" applyBorder="1" applyAlignment="1">
      <alignment horizontal="left" vertical="center" wrapText="1"/>
    </xf>
    <xf numFmtId="9" fontId="26" fillId="0" borderId="7" xfId="0" applyNumberFormat="1" applyFont="1" applyFill="1" applyBorder="1" applyAlignment="1">
      <alignment horizontal="center" vertical="center" wrapText="1"/>
    </xf>
    <xf numFmtId="9" fontId="26" fillId="0" borderId="49" xfId="0" applyNumberFormat="1" applyFont="1" applyFill="1" applyBorder="1" applyAlignment="1">
      <alignment horizontal="center" vertical="center" wrapText="1"/>
    </xf>
    <xf numFmtId="9" fontId="26" fillId="0" borderId="54" xfId="0" applyNumberFormat="1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2" fillId="4" borderId="3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13" fillId="4" borderId="4" xfId="2" applyFont="1" applyFill="1" applyBorder="1" applyAlignment="1" applyProtection="1">
      <alignment horizontal="center" vertical="center"/>
    </xf>
    <xf numFmtId="0" fontId="13" fillId="4" borderId="36" xfId="2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13" fillId="4" borderId="30" xfId="2" applyFont="1" applyFill="1" applyBorder="1" applyAlignment="1" applyProtection="1">
      <alignment horizontal="center" vertical="center"/>
    </xf>
    <xf numFmtId="0" fontId="6" fillId="4" borderId="50" xfId="2" applyFont="1" applyFill="1" applyBorder="1" applyAlignment="1" applyProtection="1">
      <alignment horizontal="center" vertical="center"/>
    </xf>
    <xf numFmtId="0" fontId="6" fillId="4" borderId="3" xfId="2" applyFont="1" applyFill="1" applyBorder="1" applyAlignment="1" applyProtection="1">
      <alignment horizontal="center" vertical="center"/>
    </xf>
    <xf numFmtId="0" fontId="6" fillId="4" borderId="51" xfId="2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6">
    <cellStyle name="Hipervínculo" xfId="4" builtinId="8"/>
    <cellStyle name="Neutral" xfId="1" builtinId="28" customBuiltin="1"/>
    <cellStyle name="Normal" xfId="0" builtinId="0"/>
    <cellStyle name="Normal 2" xfId="2"/>
    <cellStyle name="Porcentaje" xfId="5" builtinId="5"/>
    <cellStyle name="Total" xfId="3" builtinId="25" customBuiltin="1"/>
  </cellStyles>
  <dxfs count="1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</dxfs>
  <tableStyles count="0" defaultTableStyle="TableStyleMedium9" defaultPivotStyle="PivotStyleLight16"/>
  <colors>
    <mruColors>
      <color rgb="FF0000FF"/>
      <color rgb="FFCCFF33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royect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Proyect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235326</xdr:colOff>
      <xdr:row>1</xdr:row>
      <xdr:rowOff>67235</xdr:rowOff>
    </xdr:from>
    <xdr:to>
      <xdr:col>2</xdr:col>
      <xdr:colOff>1322296</xdr:colOff>
      <xdr:row>4</xdr:row>
      <xdr:rowOff>251308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4" y="549088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529166</xdr:colOff>
      <xdr:row>22</xdr:row>
      <xdr:rowOff>42334</xdr:rowOff>
    </xdr:from>
    <xdr:to>
      <xdr:col>5</xdr:col>
      <xdr:colOff>1492872</xdr:colOff>
      <xdr:row>30</xdr:row>
      <xdr:rowOff>33619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5789083" y="5577417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804334</xdr:colOff>
      <xdr:row>1</xdr:row>
      <xdr:rowOff>63499</xdr:rowOff>
    </xdr:from>
    <xdr:to>
      <xdr:col>2</xdr:col>
      <xdr:colOff>917637</xdr:colOff>
      <xdr:row>4</xdr:row>
      <xdr:rowOff>235743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4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462642</xdr:colOff>
      <xdr:row>6</xdr:row>
      <xdr:rowOff>108858</xdr:rowOff>
    </xdr:from>
    <xdr:to>
      <xdr:col>14</xdr:col>
      <xdr:colOff>1638300</xdr:colOff>
      <xdr:row>9</xdr:row>
      <xdr:rowOff>0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21925642" y="1467758"/>
          <a:ext cx="1175658" cy="11992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3</xdr:col>
      <xdr:colOff>1415761</xdr:colOff>
      <xdr:row>1</xdr:row>
      <xdr:rowOff>34925</xdr:rowOff>
    </xdr:from>
    <xdr:to>
      <xdr:col>3</xdr:col>
      <xdr:colOff>2333336</xdr:colOff>
      <xdr:row>4</xdr:row>
      <xdr:rowOff>204486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5988" y="208107"/>
          <a:ext cx="917575" cy="9055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984249</xdr:colOff>
      <xdr:row>16</xdr:row>
      <xdr:rowOff>2</xdr:rowOff>
    </xdr:from>
    <xdr:to>
      <xdr:col>6</xdr:col>
      <xdr:colOff>402789</xdr:colOff>
      <xdr:row>23</xdr:row>
      <xdr:rowOff>139453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5418666" y="4974169"/>
          <a:ext cx="963706" cy="117661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402168</xdr:colOff>
      <xdr:row>1</xdr:row>
      <xdr:rowOff>52917</xdr:rowOff>
    </xdr:from>
    <xdr:to>
      <xdr:col>2</xdr:col>
      <xdr:colOff>515471</xdr:colOff>
      <xdr:row>4</xdr:row>
      <xdr:rowOff>225161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18" y="211667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340048</xdr:colOff>
      <xdr:row>1</xdr:row>
      <xdr:rowOff>43714</xdr:rowOff>
    </xdr:from>
    <xdr:to>
      <xdr:col>21</xdr:col>
      <xdr:colOff>493438</xdr:colOff>
      <xdr:row>4</xdr:row>
      <xdr:rowOff>271054</xdr:rowOff>
    </xdr:to>
    <xdr:sp macro="" textlink="">
      <xdr:nvSpPr>
        <xdr:cNvPr id="4" name="Flecha izquierda 3">
          <a:hlinkClick xmlns:r="http://schemas.openxmlformats.org/officeDocument/2006/relationships" r:id="rId1"/>
        </xdr:cNvPr>
        <xdr:cNvSpPr/>
      </xdr:nvSpPr>
      <xdr:spPr>
        <a:xfrm>
          <a:off x="12024048" y="191881"/>
          <a:ext cx="968307" cy="116925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391584</xdr:colOff>
      <xdr:row>1</xdr:row>
      <xdr:rowOff>52916</xdr:rowOff>
    </xdr:from>
    <xdr:to>
      <xdr:col>2</xdr:col>
      <xdr:colOff>504887</xdr:colOff>
      <xdr:row>4</xdr:row>
      <xdr:rowOff>225160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334" y="211666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212912</xdr:colOff>
      <xdr:row>4</xdr:row>
      <xdr:rowOff>235322</xdr:rowOff>
    </xdr:from>
    <xdr:to>
      <xdr:col>14</xdr:col>
      <xdr:colOff>336177</xdr:colOff>
      <xdr:row>9</xdr:row>
      <xdr:rowOff>190500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12147177" y="1322293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412750</xdr:colOff>
      <xdr:row>1</xdr:row>
      <xdr:rowOff>63500</xdr:rowOff>
    </xdr:from>
    <xdr:to>
      <xdr:col>2</xdr:col>
      <xdr:colOff>526053</xdr:colOff>
      <xdr:row>4</xdr:row>
      <xdr:rowOff>235744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2250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48683</xdr:colOff>
      <xdr:row>0</xdr:row>
      <xdr:rowOff>0</xdr:rowOff>
    </xdr:from>
    <xdr:to>
      <xdr:col>12</xdr:col>
      <xdr:colOff>197473</xdr:colOff>
      <xdr:row>4</xdr:row>
      <xdr:rowOff>90769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12039600" y="0"/>
          <a:ext cx="963706" cy="118085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603251</xdr:colOff>
      <xdr:row>1</xdr:row>
      <xdr:rowOff>63499</xdr:rowOff>
    </xdr:from>
    <xdr:to>
      <xdr:col>1</xdr:col>
      <xdr:colOff>1690221</xdr:colOff>
      <xdr:row>4</xdr:row>
      <xdr:rowOff>235743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119684</xdr:colOff>
      <xdr:row>0</xdr:row>
      <xdr:rowOff>92351</xdr:rowOff>
    </xdr:from>
    <xdr:to>
      <xdr:col>9</xdr:col>
      <xdr:colOff>322633</xdr:colOff>
      <xdr:row>5</xdr:row>
      <xdr:rowOff>459345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11624227" y="92351"/>
          <a:ext cx="964949" cy="180816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555073</xdr:colOff>
      <xdr:row>1</xdr:row>
      <xdr:rowOff>33131</xdr:rowOff>
    </xdr:from>
    <xdr:to>
      <xdr:col>1</xdr:col>
      <xdr:colOff>1476245</xdr:colOff>
      <xdr:row>4</xdr:row>
      <xdr:rowOff>248478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377" y="207066"/>
          <a:ext cx="921172" cy="9442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11</xdr:row>
      <xdr:rowOff>114300</xdr:rowOff>
    </xdr:from>
    <xdr:to>
      <xdr:col>5</xdr:col>
      <xdr:colOff>1335181</xdr:colOff>
      <xdr:row>19</xdr:row>
      <xdr:rowOff>71719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6419850" y="2238375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709084</xdr:colOff>
      <xdr:row>1</xdr:row>
      <xdr:rowOff>63501</xdr:rowOff>
    </xdr:from>
    <xdr:to>
      <xdr:col>1</xdr:col>
      <xdr:colOff>1796054</xdr:colOff>
      <xdr:row>4</xdr:row>
      <xdr:rowOff>235745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4" y="222251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898071</xdr:colOff>
      <xdr:row>19</xdr:row>
      <xdr:rowOff>0</xdr:rowOff>
    </xdr:from>
    <xdr:to>
      <xdr:col>5</xdr:col>
      <xdr:colOff>718777</xdr:colOff>
      <xdr:row>26</xdr:row>
      <xdr:rowOff>60833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5170714" y="6082393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751417</xdr:colOff>
      <xdr:row>1</xdr:row>
      <xdr:rowOff>63499</xdr:rowOff>
    </xdr:from>
    <xdr:to>
      <xdr:col>2</xdr:col>
      <xdr:colOff>864720</xdr:colOff>
      <xdr:row>4</xdr:row>
      <xdr:rowOff>235743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167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560917</xdr:colOff>
      <xdr:row>15</xdr:row>
      <xdr:rowOff>116417</xdr:rowOff>
    </xdr:from>
    <xdr:to>
      <xdr:col>3</xdr:col>
      <xdr:colOff>1524623</xdr:colOff>
      <xdr:row>23</xdr:row>
      <xdr:rowOff>107703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6011334" y="5577417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772585</xdr:colOff>
      <xdr:row>1</xdr:row>
      <xdr:rowOff>63499</xdr:rowOff>
    </xdr:from>
    <xdr:to>
      <xdr:col>1</xdr:col>
      <xdr:colOff>1859555</xdr:colOff>
      <xdr:row>4</xdr:row>
      <xdr:rowOff>235743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5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179917</xdr:colOff>
      <xdr:row>6</xdr:row>
      <xdr:rowOff>95250</xdr:rowOff>
    </xdr:from>
    <xdr:to>
      <xdr:col>13</xdr:col>
      <xdr:colOff>328707</xdr:colOff>
      <xdr:row>11</xdr:row>
      <xdr:rowOff>23034</xdr:rowOff>
    </xdr:to>
    <xdr:sp macro="" textlink="">
      <xdr:nvSpPr>
        <xdr:cNvPr id="4" name="Flecha izquierda 3">
          <a:hlinkClick xmlns:r="http://schemas.openxmlformats.org/officeDocument/2006/relationships" r:id="rId1"/>
        </xdr:cNvPr>
        <xdr:cNvSpPr/>
      </xdr:nvSpPr>
      <xdr:spPr>
        <a:xfrm>
          <a:off x="11228917" y="1545167"/>
          <a:ext cx="963707" cy="126128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508000</xdr:colOff>
      <xdr:row>1</xdr:row>
      <xdr:rowOff>63499</xdr:rowOff>
    </xdr:from>
    <xdr:to>
      <xdr:col>1</xdr:col>
      <xdr:colOff>1594970</xdr:colOff>
      <xdr:row>4</xdr:row>
      <xdr:rowOff>235743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NiniRa/NINROD/Planeaci&#243;n%20Estrat&#233;gica%202016/Difusi&#243;n%20procedimiento%20para%20resoluci&#243;n%20de%20objeciones%20en%20garant&#237;as%20mobilia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"/>
      <sheetName val="Justificación - Objetivo"/>
      <sheetName val="Indicadores"/>
      <sheetName val="Recursos Humanos"/>
      <sheetName val="Comunicaciones internas"/>
      <sheetName val="Recursos Financieros"/>
      <sheetName val="Interesados"/>
      <sheetName val="Plan de comunicaciones"/>
      <sheetName val="Requerimientos"/>
      <sheetName val="Alcance"/>
      <sheetName val="EDT- Actividades"/>
      <sheetName val="Riesgos-Cronograma"/>
      <sheetName val="No toc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S25"/>
  <sheetViews>
    <sheetView showGridLines="0" topLeftCell="D2" zoomScale="115" zoomScaleNormal="115" workbookViewId="0">
      <selection activeCell="E7" sqref="E7:K7"/>
    </sheetView>
  </sheetViews>
  <sheetFormatPr baseColWidth="10" defaultColWidth="11.42578125" defaultRowHeight="12" x14ac:dyDescent="0.2"/>
  <cols>
    <col min="1" max="1" width="11.42578125" style="1"/>
    <col min="2" max="2" width="3.28515625" style="1" customWidth="1"/>
    <col min="3" max="3" width="26.5703125" style="1" bestFit="1" customWidth="1"/>
    <col min="4" max="4" width="3.7109375" style="1" customWidth="1"/>
    <col min="5" max="5" width="26.7109375" style="1" bestFit="1" customWidth="1"/>
    <col min="6" max="6" width="3.7109375" style="1" customWidth="1"/>
    <col min="7" max="7" width="26.85546875" style="1" bestFit="1" customWidth="1"/>
    <col min="8" max="8" width="3.7109375" style="1" customWidth="1"/>
    <col min="9" max="9" width="28.42578125" style="1" customWidth="1"/>
    <col min="10" max="10" width="3.7109375" style="1" customWidth="1"/>
    <col min="11" max="11" width="27" style="1" customWidth="1"/>
    <col min="12" max="12" width="2.7109375" style="1" customWidth="1"/>
    <col min="13" max="14" width="7.7109375" style="1" customWidth="1"/>
    <col min="15" max="16" width="5.7109375" style="1" hidden="1" customWidth="1"/>
    <col min="17" max="17" width="10.7109375" style="1" customWidth="1"/>
    <col min="18" max="18" width="20.7109375" style="1" customWidth="1"/>
    <col min="19" max="19" width="9.140625" style="2" customWidth="1"/>
    <col min="20" max="240" width="9.140625" style="1" customWidth="1"/>
    <col min="241" max="16384" width="11.42578125" style="1"/>
  </cols>
  <sheetData>
    <row r="1" spans="1:19" ht="37.5" customHeight="1" thickBot="1" x14ac:dyDescent="0.25"/>
    <row r="2" spans="1:19" s="13" customFormat="1" ht="26.25" customHeight="1" x14ac:dyDescent="0.2">
      <c r="A2" s="44"/>
      <c r="B2" s="209"/>
      <c r="C2" s="210"/>
      <c r="D2" s="211" t="s">
        <v>114</v>
      </c>
      <c r="E2" s="212"/>
      <c r="F2" s="212"/>
      <c r="G2" s="212"/>
      <c r="H2" s="212"/>
      <c r="I2" s="212"/>
      <c r="J2" s="213"/>
      <c r="K2" s="199" t="s">
        <v>143</v>
      </c>
      <c r="L2" s="200"/>
      <c r="S2" s="16"/>
    </row>
    <row r="3" spans="1:19" s="13" customFormat="1" ht="23.25" customHeight="1" x14ac:dyDescent="0.2">
      <c r="A3" s="44"/>
      <c r="B3" s="205"/>
      <c r="C3" s="206"/>
      <c r="D3" s="214" t="s">
        <v>116</v>
      </c>
      <c r="E3" s="215"/>
      <c r="F3" s="215"/>
      <c r="G3" s="215"/>
      <c r="H3" s="215"/>
      <c r="I3" s="215"/>
      <c r="J3" s="216"/>
      <c r="K3" s="201" t="s">
        <v>121</v>
      </c>
      <c r="L3" s="202"/>
      <c r="S3" s="16"/>
    </row>
    <row r="4" spans="1:19" s="13" customFormat="1" ht="24" customHeight="1" x14ac:dyDescent="0.2">
      <c r="A4" s="44"/>
      <c r="B4" s="205"/>
      <c r="C4" s="206"/>
      <c r="D4" s="214" t="s">
        <v>117</v>
      </c>
      <c r="E4" s="215"/>
      <c r="F4" s="215"/>
      <c r="G4" s="215"/>
      <c r="H4" s="215"/>
      <c r="I4" s="215"/>
      <c r="J4" s="216"/>
      <c r="K4" s="201" t="s">
        <v>144</v>
      </c>
      <c r="L4" s="202"/>
      <c r="S4" s="16"/>
    </row>
    <row r="5" spans="1:19" s="13" customFormat="1" ht="22.5" customHeight="1" thickBot="1" x14ac:dyDescent="0.25">
      <c r="A5" s="44"/>
      <c r="B5" s="207"/>
      <c r="C5" s="208"/>
      <c r="D5" s="217" t="s">
        <v>119</v>
      </c>
      <c r="E5" s="218"/>
      <c r="F5" s="218"/>
      <c r="G5" s="218"/>
      <c r="H5" s="218"/>
      <c r="I5" s="218"/>
      <c r="J5" s="219"/>
      <c r="K5" s="203" t="s">
        <v>145</v>
      </c>
      <c r="L5" s="204"/>
      <c r="S5" s="16"/>
    </row>
    <row r="6" spans="1:19" ht="5.25" customHeight="1" x14ac:dyDescent="0.2">
      <c r="C6" s="14"/>
      <c r="D6" s="14"/>
      <c r="E6" s="14"/>
      <c r="F6" s="14"/>
      <c r="G6" s="14"/>
      <c r="H6" s="14"/>
      <c r="I6" s="14"/>
    </row>
    <row r="7" spans="1:19" ht="43.5" customHeight="1" x14ac:dyDescent="0.2">
      <c r="C7" s="196" t="s">
        <v>0</v>
      </c>
      <c r="D7" s="196"/>
      <c r="E7" s="197" t="s">
        <v>188</v>
      </c>
      <c r="F7" s="198"/>
      <c r="G7" s="198"/>
      <c r="H7" s="198"/>
      <c r="I7" s="198"/>
      <c r="J7" s="198"/>
      <c r="K7" s="198"/>
      <c r="S7" s="1"/>
    </row>
    <row r="8" spans="1:19" ht="6.75" customHeight="1" x14ac:dyDescent="0.2">
      <c r="C8" s="8"/>
      <c r="D8" s="8"/>
      <c r="E8" s="9"/>
      <c r="F8" s="9"/>
      <c r="G8" s="9"/>
      <c r="H8" s="9"/>
      <c r="I8" s="9"/>
      <c r="S8" s="1"/>
    </row>
    <row r="9" spans="1:19" ht="6.75" customHeight="1" thickBot="1" x14ac:dyDescent="0.25">
      <c r="C9" s="8"/>
      <c r="D9" s="8"/>
      <c r="E9" s="9"/>
      <c r="F9" s="9"/>
      <c r="G9" s="9"/>
      <c r="H9" s="9"/>
      <c r="I9" s="9"/>
      <c r="S9" s="1"/>
    </row>
    <row r="10" spans="1:19" ht="12.75" thickBot="1" x14ac:dyDescent="0.25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/>
    </row>
    <row r="11" spans="1:19" ht="39.950000000000003" customHeight="1" thickBot="1" x14ac:dyDescent="0.25">
      <c r="B11" s="48"/>
      <c r="C11" s="19" t="s">
        <v>33</v>
      </c>
      <c r="D11" s="49"/>
      <c r="E11" s="19" t="s">
        <v>34</v>
      </c>
      <c r="F11" s="49"/>
      <c r="G11" s="19" t="s">
        <v>47</v>
      </c>
      <c r="H11" s="49"/>
      <c r="I11" s="19" t="s">
        <v>67</v>
      </c>
      <c r="J11" s="49"/>
      <c r="K11" s="19" t="s">
        <v>48</v>
      </c>
      <c r="L11" s="50"/>
    </row>
    <row r="12" spans="1:19" ht="15" customHeight="1" thickBot="1" x14ac:dyDescent="0.25"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50"/>
    </row>
    <row r="13" spans="1:19" ht="39.950000000000003" customHeight="1" thickBot="1" x14ac:dyDescent="0.25">
      <c r="B13" s="48"/>
      <c r="C13" s="19" t="s">
        <v>35</v>
      </c>
      <c r="D13" s="49"/>
      <c r="E13" s="19" t="s">
        <v>36</v>
      </c>
      <c r="F13" s="49"/>
      <c r="G13" s="19" t="s">
        <v>37</v>
      </c>
      <c r="H13" s="49"/>
      <c r="I13" s="19" t="s">
        <v>49</v>
      </c>
      <c r="J13" s="49"/>
      <c r="K13" s="19" t="s">
        <v>38</v>
      </c>
      <c r="L13" s="50"/>
    </row>
    <row r="14" spans="1:19" ht="15" customHeight="1" thickBot="1" x14ac:dyDescent="0.25"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50"/>
    </row>
    <row r="15" spans="1:19" ht="37.5" customHeight="1" thickBot="1" x14ac:dyDescent="0.25">
      <c r="B15" s="48"/>
      <c r="C15" s="49"/>
      <c r="D15" s="49"/>
      <c r="E15" s="49"/>
      <c r="F15" s="49"/>
      <c r="G15" s="19" t="s">
        <v>39</v>
      </c>
      <c r="H15" s="49"/>
      <c r="I15" s="49"/>
      <c r="J15" s="49"/>
      <c r="K15" s="49"/>
      <c r="L15" s="50"/>
    </row>
    <row r="16" spans="1:19" ht="12.75" thickBot="1" x14ac:dyDescent="0.25"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3"/>
    </row>
    <row r="17" ht="37.5" customHeight="1" x14ac:dyDescent="0.2"/>
    <row r="19" ht="37.5" customHeight="1" x14ac:dyDescent="0.2"/>
    <row r="21" ht="37.5" customHeight="1" x14ac:dyDescent="0.2"/>
    <row r="23" ht="37.5" customHeight="1" x14ac:dyDescent="0.2"/>
    <row r="25" ht="37.5" customHeight="1" x14ac:dyDescent="0.2"/>
  </sheetData>
  <mergeCells count="14">
    <mergeCell ref="C7:D7"/>
    <mergeCell ref="E7:K7"/>
    <mergeCell ref="K2:L2"/>
    <mergeCell ref="K3:L3"/>
    <mergeCell ref="K4:L4"/>
    <mergeCell ref="K5:L5"/>
    <mergeCell ref="B3:C3"/>
    <mergeCell ref="B4:C4"/>
    <mergeCell ref="B5:C5"/>
    <mergeCell ref="B2:C2"/>
    <mergeCell ref="D2:J2"/>
    <mergeCell ref="D3:J3"/>
    <mergeCell ref="D4:J4"/>
    <mergeCell ref="D5:J5"/>
  </mergeCells>
  <dataValidations count="1">
    <dataValidation type="whole" allowBlank="1" showInputMessage="1" showErrorMessage="1" sqref="I12 K12 K16:K65494 I10 L10:Q65494 K10 I16:I65494 I14 K14 J10:J65494 H10:H12 H14:H65494">
      <formula1>1</formula1>
      <formula2>5</formula2>
    </dataValidation>
  </dataValidations>
  <hyperlinks>
    <hyperlink ref="C11" location="'Justificación - Objetivo'!A1" display="JUSTIFICACIÓN - OBJETIVO"/>
    <hyperlink ref="E11" location="Indicadores!Área_de_impresión" display="INDICADORES"/>
    <hyperlink ref="K11" location="'Recursos Financieros'!A1" display="RECURSOS FINANCIEROS"/>
    <hyperlink ref="E13" location="Requerimientos!Área_de_impresión" display="REQUERIMIENTOS"/>
    <hyperlink ref="G13" location="Alcance!Área_de_impresión" display="ALCANCE"/>
    <hyperlink ref="K13" location="'Plan de comunicaciones'!Área_de_impresión" display="PLAN DE COMUNICACIONES"/>
    <hyperlink ref="I13" location="'EDT- Actividades'!A1" display="EDT-Actividades"/>
    <hyperlink ref="C13" location="Interesados!Área_de_impresión" display="INTERESADOS"/>
    <hyperlink ref="G15" location="'Riesgos-Cronograma'!Área_de_impresión" display="RIESGOS - CRONOGRAMA"/>
    <hyperlink ref="I11" location="'Comunicaciones internas'!A1" display="COMUNICACIONES INTERNAS"/>
    <hyperlink ref="G11" location="'Recursos Humanos'!Área_de_impresión" display="RECURSOS HUMANOS"/>
  </hyperlinks>
  <pageMargins left="0.39370078740157483" right="0.39370078740157483" top="0.74803149606299213" bottom="0.74803149606299213" header="0.31496062992125984" footer="0.31496062992125984"/>
  <pageSetup fitToHeight="0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E20"/>
  <sheetViews>
    <sheetView showGridLines="0" topLeftCell="A10" zoomScaleNormal="100" workbookViewId="0">
      <selection activeCell="D16" sqref="D16:P16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26.42578125" style="1" customWidth="1"/>
    <col min="4" max="4" width="18.28515625" style="1" customWidth="1"/>
    <col min="5" max="5" width="17.140625" style="1" customWidth="1"/>
    <col min="6" max="6" width="23.140625" style="1" customWidth="1"/>
    <col min="7" max="8" width="20.28515625" style="1" customWidth="1"/>
    <col min="9" max="10" width="5.710937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280"/>
      <c r="C2" s="281"/>
      <c r="D2" s="300" t="s">
        <v>114</v>
      </c>
      <c r="E2" s="301"/>
      <c r="F2" s="301"/>
      <c r="G2" s="301"/>
      <c r="H2" s="301"/>
      <c r="I2" s="301"/>
      <c r="J2" s="302"/>
      <c r="K2" s="79"/>
      <c r="L2" s="77"/>
      <c r="M2" s="295" t="str">
        <f>Proyecto!K2</f>
        <v>Código: GC-F-015</v>
      </c>
      <c r="N2" s="295"/>
      <c r="O2" s="295"/>
      <c r="P2" s="296"/>
      <c r="R2" s="11"/>
      <c r="S2" s="11"/>
      <c r="T2" s="11"/>
      <c r="U2" s="15"/>
      <c r="AE2" s="16"/>
    </row>
    <row r="3" spans="2:31" s="12" customFormat="1" ht="23.25" customHeight="1" x14ac:dyDescent="0.2">
      <c r="B3" s="282"/>
      <c r="C3" s="283"/>
      <c r="D3" s="303" t="s">
        <v>116</v>
      </c>
      <c r="E3" s="304"/>
      <c r="F3" s="304"/>
      <c r="G3" s="304"/>
      <c r="H3" s="304"/>
      <c r="I3" s="304"/>
      <c r="J3" s="305"/>
      <c r="K3" s="29"/>
      <c r="L3" s="54"/>
      <c r="M3" s="223" t="str">
        <f>Proyecto!K3</f>
        <v>Fecha: 17 de septiembre de 2014</v>
      </c>
      <c r="N3" s="223"/>
      <c r="O3" s="223"/>
      <c r="P3" s="297"/>
      <c r="R3" s="11"/>
      <c r="S3" s="11"/>
      <c r="T3" s="11"/>
      <c r="U3" s="15"/>
      <c r="AE3" s="16"/>
    </row>
    <row r="4" spans="2:31" s="12" customFormat="1" ht="24" customHeight="1" x14ac:dyDescent="0.2">
      <c r="B4" s="282"/>
      <c r="C4" s="283"/>
      <c r="D4" s="303" t="s">
        <v>117</v>
      </c>
      <c r="E4" s="304"/>
      <c r="F4" s="304"/>
      <c r="G4" s="304"/>
      <c r="H4" s="304"/>
      <c r="I4" s="304"/>
      <c r="J4" s="305"/>
      <c r="K4" s="29"/>
      <c r="L4" s="54"/>
      <c r="M4" s="223" t="str">
        <f>Proyecto!K4</f>
        <v>Versión 001</v>
      </c>
      <c r="N4" s="223"/>
      <c r="O4" s="223"/>
      <c r="P4" s="297"/>
      <c r="R4" s="11"/>
      <c r="U4" s="15"/>
      <c r="AE4" s="16"/>
    </row>
    <row r="5" spans="2:31" s="12" customFormat="1" ht="22.5" customHeight="1" thickBot="1" x14ac:dyDescent="0.25">
      <c r="B5" s="284"/>
      <c r="C5" s="285"/>
      <c r="D5" s="306" t="s">
        <v>119</v>
      </c>
      <c r="E5" s="307"/>
      <c r="F5" s="307"/>
      <c r="G5" s="307"/>
      <c r="H5" s="307"/>
      <c r="I5" s="307"/>
      <c r="J5" s="308"/>
      <c r="K5" s="80"/>
      <c r="L5" s="78"/>
      <c r="M5" s="298" t="s">
        <v>154</v>
      </c>
      <c r="N5" s="298"/>
      <c r="O5" s="298"/>
      <c r="P5" s="299"/>
      <c r="R5" s="11"/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31" ht="29.25" customHeight="1" x14ac:dyDescent="0.2">
      <c r="B7" s="196" t="s">
        <v>0</v>
      </c>
      <c r="C7" s="196"/>
      <c r="D7" s="242" t="str">
        <f>Proyecto!$E$7</f>
        <v>Mejoramiento de los procesos archivísticos del Sistema de Gestión Documental de la Superintendencia de Sociedades a nivel nacional - Fase II</v>
      </c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AE7" s="1"/>
    </row>
    <row r="8" spans="2:31" ht="6.75" customHeight="1" x14ac:dyDescent="0.2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AE8" s="1"/>
    </row>
    <row r="10" spans="2:31" ht="78" customHeight="1" x14ac:dyDescent="0.2">
      <c r="B10" s="196" t="s">
        <v>27</v>
      </c>
      <c r="C10" s="196"/>
      <c r="D10" s="239" t="s">
        <v>198</v>
      </c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AE10" s="1"/>
    </row>
    <row r="12" spans="2:31" ht="32.25" customHeight="1" x14ac:dyDescent="0.2">
      <c r="B12" s="196" t="s">
        <v>28</v>
      </c>
      <c r="C12" s="196"/>
      <c r="D12" s="294" t="s">
        <v>199</v>
      </c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</row>
    <row r="13" spans="2:31" ht="6.75" customHeight="1" x14ac:dyDescent="0.2"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AE13" s="1"/>
    </row>
    <row r="14" spans="2:31" ht="36" customHeight="1" x14ac:dyDescent="0.2">
      <c r="B14" s="196" t="s">
        <v>29</v>
      </c>
      <c r="C14" s="196"/>
      <c r="D14" s="239" t="s">
        <v>222</v>
      </c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</row>
    <row r="15" spans="2:31" ht="6.75" customHeight="1" x14ac:dyDescent="0.2"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AE15" s="1"/>
    </row>
    <row r="16" spans="2:31" ht="45.75" customHeight="1" x14ac:dyDescent="0.2">
      <c r="B16" s="196" t="s">
        <v>30</v>
      </c>
      <c r="C16" s="196"/>
      <c r="D16" s="294" t="s">
        <v>200</v>
      </c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</row>
    <row r="17" spans="2:31" ht="6.75" customHeight="1" x14ac:dyDescent="0.2"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AE17" s="1"/>
    </row>
    <row r="18" spans="2:31" ht="66" customHeight="1" x14ac:dyDescent="0.2">
      <c r="B18" s="196" t="s">
        <v>31</v>
      </c>
      <c r="C18" s="196"/>
      <c r="D18" s="239" t="s">
        <v>201</v>
      </c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</row>
    <row r="19" spans="2:31" ht="6.75" customHeight="1" x14ac:dyDescent="0.2"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AE19" s="1"/>
    </row>
    <row r="20" spans="2:31" ht="90" customHeight="1" x14ac:dyDescent="0.2">
      <c r="B20" s="196" t="s">
        <v>32</v>
      </c>
      <c r="C20" s="196"/>
      <c r="D20" s="239" t="s">
        <v>203</v>
      </c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</row>
  </sheetData>
  <mergeCells count="26">
    <mergeCell ref="B7:C7"/>
    <mergeCell ref="D7:P7"/>
    <mergeCell ref="M2:P2"/>
    <mergeCell ref="M3:P3"/>
    <mergeCell ref="M4:P4"/>
    <mergeCell ref="M5:P5"/>
    <mergeCell ref="B2:C2"/>
    <mergeCell ref="B3:C3"/>
    <mergeCell ref="B4:C4"/>
    <mergeCell ref="B5:C5"/>
    <mergeCell ref="D2:J2"/>
    <mergeCell ref="D3:J3"/>
    <mergeCell ref="D4:J4"/>
    <mergeCell ref="D5:J5"/>
    <mergeCell ref="D20:P20"/>
    <mergeCell ref="B10:C10"/>
    <mergeCell ref="D10:P10"/>
    <mergeCell ref="B12:C12"/>
    <mergeCell ref="B14:C14"/>
    <mergeCell ref="B16:C16"/>
    <mergeCell ref="B18:C18"/>
    <mergeCell ref="B20:C20"/>
    <mergeCell ref="D18:P18"/>
    <mergeCell ref="D12:P12"/>
    <mergeCell ref="D14:P14"/>
    <mergeCell ref="D16:P16"/>
  </mergeCells>
  <dataValidations disablePrompts="1" count="1">
    <dataValidation type="whole" allowBlank="1" showInputMessage="1" showErrorMessage="1" sqref="O20:U65492 O9:U9 G9:M9 W9:AC9 G20:M65492 O11:P11 G11:M11 W14:AC14 G14:M14 O14:U14 O16:U16 W16:AC16 G16:M16 G18:M18 O18:U18 W18:AC18 W20:AC65492 W11:AC12 Q11:U12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0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C28"/>
  <sheetViews>
    <sheetView showGridLines="0" tabSelected="1" topLeftCell="I9" zoomScale="70" zoomScaleNormal="70" workbookViewId="0">
      <selection activeCell="O15" sqref="O15"/>
    </sheetView>
  </sheetViews>
  <sheetFormatPr baseColWidth="10" defaultColWidth="0" defaultRowHeight="12.75" x14ac:dyDescent="0.2"/>
  <cols>
    <col min="1" max="1" width="3.28515625" style="98" customWidth="1"/>
    <col min="2" max="2" width="41.5703125" style="96" customWidth="1"/>
    <col min="3" max="3" width="13.28515625" style="96" customWidth="1"/>
    <col min="4" max="4" width="48.5703125" style="96" customWidth="1"/>
    <col min="5" max="5" width="41.5703125" style="97" customWidth="1"/>
    <col min="6" max="6" width="14" style="96" customWidth="1"/>
    <col min="7" max="7" width="17.28515625" style="96" customWidth="1"/>
    <col min="8" max="8" width="49" style="96" customWidth="1"/>
    <col min="9" max="9" width="30.7109375" style="96" customWidth="1"/>
    <col min="10" max="10" width="33" style="96" bestFit="1" customWidth="1"/>
    <col min="11" max="11" width="17.42578125" style="96" customWidth="1"/>
    <col min="12" max="12" width="70.42578125" style="96" customWidth="1"/>
    <col min="13" max="13" width="32.85546875" style="96" bestFit="1" customWidth="1"/>
    <col min="14" max="14" width="23.85546875" style="96" customWidth="1"/>
    <col min="15" max="15" width="34.140625" style="63" customWidth="1"/>
    <col min="16" max="16" width="14.42578125" style="96" hidden="1" customWidth="1"/>
    <col min="17" max="17" width="12.42578125" style="96" hidden="1" customWidth="1"/>
    <col min="18" max="237" width="9.140625" style="98" hidden="1" customWidth="1"/>
    <col min="238" max="16384" width="11.42578125" style="98" hidden="1"/>
  </cols>
  <sheetData>
    <row r="1" spans="2:19" ht="13.5" thickBot="1" x14ac:dyDescent="0.25"/>
    <row r="2" spans="2:19" ht="20.100000000000001" customHeight="1" x14ac:dyDescent="0.2">
      <c r="B2" s="98"/>
      <c r="C2" s="98"/>
      <c r="D2" s="317"/>
      <c r="E2" s="328" t="s">
        <v>114</v>
      </c>
      <c r="F2" s="328"/>
      <c r="G2" s="328"/>
      <c r="H2" s="328"/>
      <c r="I2" s="328"/>
      <c r="J2" s="328"/>
      <c r="K2" s="328"/>
      <c r="L2" s="328"/>
      <c r="M2" s="322" t="str">
        <f>Proyecto!K2</f>
        <v>Código: GC-F-015</v>
      </c>
      <c r="N2" s="323"/>
      <c r="O2" s="99"/>
      <c r="P2" s="99"/>
      <c r="Q2" s="98"/>
    </row>
    <row r="3" spans="2:19" ht="20.100000000000001" customHeight="1" x14ac:dyDescent="0.2">
      <c r="B3" s="98"/>
      <c r="C3" s="98"/>
      <c r="D3" s="318"/>
      <c r="E3" s="320" t="s">
        <v>116</v>
      </c>
      <c r="F3" s="320"/>
      <c r="G3" s="320"/>
      <c r="H3" s="320"/>
      <c r="I3" s="320"/>
      <c r="J3" s="320"/>
      <c r="K3" s="320"/>
      <c r="L3" s="320"/>
      <c r="M3" s="324" t="str">
        <f>Proyecto!K3</f>
        <v>Fecha: 17 de septiembre de 2014</v>
      </c>
      <c r="N3" s="325"/>
      <c r="O3" s="99"/>
      <c r="P3" s="99"/>
      <c r="Q3" s="98"/>
    </row>
    <row r="4" spans="2:19" ht="20.100000000000001" customHeight="1" x14ac:dyDescent="0.2">
      <c r="B4" s="98"/>
      <c r="C4" s="98"/>
      <c r="D4" s="318"/>
      <c r="E4" s="320" t="s">
        <v>117</v>
      </c>
      <c r="F4" s="320"/>
      <c r="G4" s="320"/>
      <c r="H4" s="320"/>
      <c r="I4" s="320"/>
      <c r="J4" s="320"/>
      <c r="K4" s="320"/>
      <c r="L4" s="320"/>
      <c r="M4" s="324" t="str">
        <f>Proyecto!K4</f>
        <v>Versión 001</v>
      </c>
      <c r="N4" s="325"/>
      <c r="O4" s="99"/>
      <c r="P4" s="99"/>
      <c r="Q4" s="98"/>
    </row>
    <row r="5" spans="2:19" ht="20.100000000000001" customHeight="1" thickBot="1" x14ac:dyDescent="0.25">
      <c r="B5" s="98"/>
      <c r="C5" s="98"/>
      <c r="D5" s="319"/>
      <c r="E5" s="321" t="s">
        <v>119</v>
      </c>
      <c r="F5" s="321"/>
      <c r="G5" s="321"/>
      <c r="H5" s="321"/>
      <c r="I5" s="321"/>
      <c r="J5" s="321"/>
      <c r="K5" s="321"/>
      <c r="L5" s="321"/>
      <c r="M5" s="326" t="s">
        <v>155</v>
      </c>
      <c r="N5" s="327"/>
      <c r="O5" s="99"/>
      <c r="P5" s="99"/>
      <c r="Q5" s="98"/>
    </row>
    <row r="6" spans="2:19" x14ac:dyDescent="0.2">
      <c r="D6" s="100"/>
      <c r="E6" s="101"/>
      <c r="F6" s="100"/>
      <c r="G6" s="100"/>
    </row>
    <row r="7" spans="2:19" ht="22.5" customHeight="1" x14ac:dyDescent="0.2">
      <c r="D7" s="102" t="s">
        <v>160</v>
      </c>
      <c r="E7" s="315" t="str">
        <f>Proyecto!$E$7</f>
        <v>Mejoramiento de los procesos archivísticos del Sistema de Gestión Documental de la Superintendencia de Sociedades a nivel nacional - Fase II</v>
      </c>
      <c r="F7" s="315"/>
      <c r="G7" s="315"/>
      <c r="H7" s="315"/>
      <c r="I7" s="315"/>
      <c r="J7" s="315"/>
      <c r="K7" s="315"/>
      <c r="L7" s="315"/>
      <c r="M7" s="315"/>
      <c r="N7" s="316"/>
      <c r="O7" s="96"/>
    </row>
    <row r="9" spans="2:19" ht="51" customHeight="1" x14ac:dyDescent="0.2">
      <c r="B9" s="147" t="s">
        <v>162</v>
      </c>
      <c r="C9" s="148" t="s">
        <v>161</v>
      </c>
      <c r="D9" s="149" t="s">
        <v>74</v>
      </c>
      <c r="E9" s="149" t="s">
        <v>75</v>
      </c>
      <c r="F9" s="149" t="s">
        <v>76</v>
      </c>
      <c r="G9" s="150" t="s">
        <v>131</v>
      </c>
      <c r="H9" s="149" t="s">
        <v>77</v>
      </c>
      <c r="I9" s="139" t="s">
        <v>157</v>
      </c>
      <c r="J9" s="139" t="s">
        <v>84</v>
      </c>
      <c r="K9" s="139" t="s">
        <v>85</v>
      </c>
      <c r="L9" s="150" t="s">
        <v>78</v>
      </c>
      <c r="M9" s="151" t="s">
        <v>159</v>
      </c>
      <c r="N9" s="151" t="s">
        <v>158</v>
      </c>
    </row>
    <row r="10" spans="2:19" s="137" customFormat="1" ht="39.950000000000003" customHeight="1" x14ac:dyDescent="0.2">
      <c r="B10" s="309" t="s">
        <v>208</v>
      </c>
      <c r="C10" s="312">
        <v>0.3</v>
      </c>
      <c r="D10" s="185" t="s">
        <v>209</v>
      </c>
      <c r="E10" s="185" t="s">
        <v>213</v>
      </c>
      <c r="F10" s="186" t="s">
        <v>182</v>
      </c>
      <c r="G10" s="187">
        <v>0.05</v>
      </c>
      <c r="H10" s="185" t="s">
        <v>181</v>
      </c>
      <c r="I10" s="188">
        <v>44593</v>
      </c>
      <c r="J10" s="188">
        <v>44610</v>
      </c>
      <c r="K10" s="154">
        <f>(J10-I10)/7</f>
        <v>2.4285714285714284</v>
      </c>
      <c r="L10" s="155" t="s">
        <v>223</v>
      </c>
      <c r="M10" s="156">
        <v>44648</v>
      </c>
      <c r="N10" s="157">
        <v>0.05</v>
      </c>
      <c r="O10" s="133"/>
      <c r="P10" s="134"/>
      <c r="Q10" s="134"/>
      <c r="R10" s="138"/>
      <c r="S10" s="135"/>
    </row>
    <row r="11" spans="2:19" s="137" customFormat="1" ht="39.950000000000003" customHeight="1" x14ac:dyDescent="0.2">
      <c r="B11" s="310"/>
      <c r="C11" s="313"/>
      <c r="D11" s="175" t="s">
        <v>216</v>
      </c>
      <c r="E11" s="175" t="s">
        <v>214</v>
      </c>
      <c r="F11" s="176">
        <v>1</v>
      </c>
      <c r="G11" s="177">
        <v>0.05</v>
      </c>
      <c r="H11" s="175" t="s">
        <v>181</v>
      </c>
      <c r="I11" s="178">
        <v>44635</v>
      </c>
      <c r="J11" s="179">
        <v>44655</v>
      </c>
      <c r="K11" s="158">
        <f t="shared" ref="K11:K17" si="0">(J11-I11)/7</f>
        <v>2.8571428571428572</v>
      </c>
      <c r="L11" s="159" t="s">
        <v>224</v>
      </c>
      <c r="M11" s="160">
        <v>44638</v>
      </c>
      <c r="N11" s="161">
        <v>0.05</v>
      </c>
      <c r="O11" s="133"/>
      <c r="P11" s="134"/>
      <c r="Q11" s="134"/>
      <c r="R11" s="138"/>
      <c r="S11" s="135"/>
    </row>
    <row r="12" spans="2:19" s="137" customFormat="1" ht="39.950000000000003" customHeight="1" x14ac:dyDescent="0.2">
      <c r="B12" s="310"/>
      <c r="C12" s="313"/>
      <c r="D12" s="136" t="s">
        <v>210</v>
      </c>
      <c r="E12" s="136" t="s">
        <v>215</v>
      </c>
      <c r="F12" s="180">
        <v>1</v>
      </c>
      <c r="G12" s="181">
        <v>0.05</v>
      </c>
      <c r="H12" s="136" t="s">
        <v>202</v>
      </c>
      <c r="I12" s="152">
        <v>44683</v>
      </c>
      <c r="J12" s="153">
        <v>44713</v>
      </c>
      <c r="K12" s="162">
        <f t="shared" si="0"/>
        <v>4.2857142857142856</v>
      </c>
      <c r="L12" s="163" t="s">
        <v>225</v>
      </c>
      <c r="M12" s="164"/>
      <c r="N12" s="165">
        <v>0.05</v>
      </c>
      <c r="O12" s="133"/>
      <c r="P12" s="134"/>
      <c r="Q12" s="134"/>
      <c r="R12" s="138"/>
      <c r="S12" s="135"/>
    </row>
    <row r="13" spans="2:19" s="137" customFormat="1" ht="39.950000000000003" customHeight="1" x14ac:dyDescent="0.2">
      <c r="B13" s="310"/>
      <c r="C13" s="313"/>
      <c r="D13" s="189" t="s">
        <v>211</v>
      </c>
      <c r="E13" s="189" t="s">
        <v>218</v>
      </c>
      <c r="F13" s="190" t="s">
        <v>182</v>
      </c>
      <c r="G13" s="191">
        <v>0.05</v>
      </c>
      <c r="H13" s="189" t="s">
        <v>181</v>
      </c>
      <c r="I13" s="192">
        <v>44613</v>
      </c>
      <c r="J13" s="193">
        <v>44655</v>
      </c>
      <c r="K13" s="166">
        <f t="shared" si="0"/>
        <v>6</v>
      </c>
      <c r="L13" s="167" t="s">
        <v>226</v>
      </c>
      <c r="M13" s="168"/>
      <c r="N13" s="169">
        <v>0.05</v>
      </c>
      <c r="O13" s="133"/>
      <c r="P13" s="134"/>
      <c r="Q13" s="134"/>
      <c r="R13" s="138"/>
      <c r="S13" s="135"/>
    </row>
    <row r="14" spans="2:19" s="137" customFormat="1" ht="39.950000000000003" customHeight="1" x14ac:dyDescent="0.2">
      <c r="B14" s="310"/>
      <c r="C14" s="313"/>
      <c r="D14" s="175" t="s">
        <v>217</v>
      </c>
      <c r="E14" s="175" t="s">
        <v>219</v>
      </c>
      <c r="F14" s="176">
        <v>1</v>
      </c>
      <c r="G14" s="177">
        <v>0.05</v>
      </c>
      <c r="H14" s="175" t="s">
        <v>181</v>
      </c>
      <c r="I14" s="178">
        <v>44656</v>
      </c>
      <c r="J14" s="179">
        <v>44818</v>
      </c>
      <c r="K14" s="158">
        <f t="shared" si="0"/>
        <v>23.142857142857142</v>
      </c>
      <c r="L14" s="159" t="s">
        <v>230</v>
      </c>
      <c r="M14" s="160">
        <v>44820</v>
      </c>
      <c r="N14" s="161">
        <v>0.05</v>
      </c>
      <c r="O14" s="133"/>
      <c r="P14" s="134"/>
      <c r="Q14" s="134"/>
      <c r="R14" s="138"/>
      <c r="S14" s="135"/>
    </row>
    <row r="15" spans="2:19" s="137" customFormat="1" ht="39.950000000000003" customHeight="1" x14ac:dyDescent="0.2">
      <c r="B15" s="311"/>
      <c r="C15" s="314"/>
      <c r="D15" s="136" t="s">
        <v>212</v>
      </c>
      <c r="E15" s="136" t="s">
        <v>220</v>
      </c>
      <c r="F15" s="180">
        <v>1</v>
      </c>
      <c r="G15" s="181">
        <v>0.05</v>
      </c>
      <c r="H15" s="136" t="s">
        <v>202</v>
      </c>
      <c r="I15" s="153">
        <v>44691</v>
      </c>
      <c r="J15" s="153">
        <v>44880</v>
      </c>
      <c r="K15" s="162">
        <f t="shared" si="0"/>
        <v>27</v>
      </c>
      <c r="L15" s="174" t="s">
        <v>227</v>
      </c>
      <c r="M15" s="164"/>
      <c r="N15" s="165"/>
      <c r="O15" s="133"/>
      <c r="P15" s="134"/>
      <c r="Q15" s="134"/>
      <c r="R15" s="138"/>
      <c r="S15" s="135"/>
    </row>
    <row r="16" spans="2:19" s="137" customFormat="1" ht="37.5" customHeight="1" x14ac:dyDescent="0.2">
      <c r="B16" s="144" t="s">
        <v>204</v>
      </c>
      <c r="C16" s="170">
        <v>0.35</v>
      </c>
      <c r="D16" s="172" t="s">
        <v>205</v>
      </c>
      <c r="E16" s="172" t="s">
        <v>206</v>
      </c>
      <c r="F16" s="194">
        <v>1</v>
      </c>
      <c r="G16" s="195">
        <v>0.35</v>
      </c>
      <c r="H16" s="172" t="s">
        <v>183</v>
      </c>
      <c r="I16" s="173">
        <v>44714</v>
      </c>
      <c r="J16" s="173">
        <v>44772</v>
      </c>
      <c r="K16" s="182">
        <f t="shared" si="0"/>
        <v>8.2857142857142865</v>
      </c>
      <c r="L16" s="172" t="s">
        <v>228</v>
      </c>
      <c r="M16" s="173"/>
      <c r="N16" s="184">
        <v>0.35</v>
      </c>
      <c r="O16" s="133"/>
      <c r="P16" s="134"/>
      <c r="Q16" s="134"/>
    </row>
    <row r="17" spans="2:19" s="137" customFormat="1" ht="37.5" customHeight="1" x14ac:dyDescent="0.2">
      <c r="B17" s="183" t="s">
        <v>221</v>
      </c>
      <c r="C17" s="170">
        <v>0.35</v>
      </c>
      <c r="D17" s="172" t="s">
        <v>229</v>
      </c>
      <c r="E17" s="172" t="s">
        <v>207</v>
      </c>
      <c r="F17" s="194">
        <v>1</v>
      </c>
      <c r="G17" s="195">
        <v>0.35</v>
      </c>
      <c r="H17" s="172" t="s">
        <v>183</v>
      </c>
      <c r="I17" s="173">
        <v>44880</v>
      </c>
      <c r="J17" s="173">
        <v>44926</v>
      </c>
      <c r="K17" s="182">
        <f t="shared" si="0"/>
        <v>6.5714285714285712</v>
      </c>
      <c r="L17" s="172"/>
      <c r="M17" s="173"/>
      <c r="N17" s="184"/>
      <c r="O17" s="133"/>
      <c r="P17" s="134"/>
      <c r="Q17" s="134"/>
    </row>
    <row r="18" spans="2:19" s="118" customFormat="1" ht="39" customHeight="1" thickBot="1" x14ac:dyDescent="0.25">
      <c r="B18" s="117"/>
      <c r="C18" s="171">
        <f>SUBTOTAL(9,C10:C17)</f>
        <v>0.99999999999999989</v>
      </c>
      <c r="D18" s="117"/>
      <c r="E18" s="119"/>
      <c r="F18" s="117"/>
      <c r="G18" s="171">
        <f>SUBTOTAL(9,G10:G17)</f>
        <v>0.99999999999999989</v>
      </c>
      <c r="H18" s="117"/>
      <c r="I18" s="117"/>
      <c r="J18" s="117"/>
      <c r="K18" s="123"/>
      <c r="L18" s="117"/>
      <c r="M18" s="127"/>
      <c r="N18" s="130">
        <f>SUM(N10:N17)</f>
        <v>0.6</v>
      </c>
      <c r="O18" s="129"/>
      <c r="P18" s="124"/>
      <c r="Q18" s="117"/>
    </row>
    <row r="19" spans="2:19" ht="20.25" x14ac:dyDescent="0.2">
      <c r="D19" s="128"/>
      <c r="K19" s="115"/>
      <c r="M19" s="127"/>
      <c r="S19" s="125"/>
    </row>
    <row r="20" spans="2:19" x14ac:dyDescent="0.2">
      <c r="G20" s="116"/>
    </row>
    <row r="25" spans="2:19" x14ac:dyDescent="0.2">
      <c r="D25" s="96">
        <v>193000</v>
      </c>
      <c r="E25" s="145"/>
      <c r="F25" s="146"/>
    </row>
    <row r="26" spans="2:19" x14ac:dyDescent="0.2">
      <c r="D26" s="96">
        <f>D25*6</f>
        <v>1158000</v>
      </c>
    </row>
    <row r="27" spans="2:19" x14ac:dyDescent="0.2">
      <c r="D27" s="96">
        <v>122000</v>
      </c>
    </row>
    <row r="28" spans="2:19" x14ac:dyDescent="0.2">
      <c r="D28" s="96">
        <f>SUM(D26:D27)</f>
        <v>1280000</v>
      </c>
    </row>
  </sheetData>
  <autoFilter ref="A9:IC17"/>
  <mergeCells count="12">
    <mergeCell ref="B10:B15"/>
    <mergeCell ref="C10:C15"/>
    <mergeCell ref="E7:N7"/>
    <mergeCell ref="D2:D5"/>
    <mergeCell ref="E3:L3"/>
    <mergeCell ref="E4:L4"/>
    <mergeCell ref="E5:L5"/>
    <mergeCell ref="M2:N2"/>
    <mergeCell ref="M3:N3"/>
    <mergeCell ref="M4:N4"/>
    <mergeCell ref="M5:N5"/>
    <mergeCell ref="E2:L2"/>
  </mergeCells>
  <dataValidations count="1">
    <dataValidation type="whole" allowBlank="1" showInputMessage="1" showErrorMessage="1" sqref="H8:M8 M20:M65381 H18:L65381">
      <formula1>1</formula1>
      <formula2>5</formula2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5" scale="33" fitToHeight="0" orientation="landscape" r:id="rId1"/>
  <headerFooter>
    <oddHeader>Página &amp;P de &amp;F</oddHeader>
    <oddFooter>Preparado por N.Johanna Rodríguez A &amp;D&amp;RPágina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3"/>
  <sheetViews>
    <sheetView showGridLines="0" topLeftCell="A4" zoomScale="90" zoomScaleNormal="90" workbookViewId="0">
      <selection activeCell="B13" sqref="B13:E13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8.28515625" style="1" customWidth="1"/>
    <col min="5" max="5" width="8.85546875" style="1" customWidth="1"/>
    <col min="6" max="6" width="23.140625" style="1" customWidth="1"/>
    <col min="7" max="8" width="20.28515625" style="1" customWidth="1"/>
    <col min="9" max="9" width="5.7109375" style="1" customWidth="1"/>
    <col min="10" max="10" width="1.4257812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bestFit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332"/>
      <c r="C2" s="333"/>
      <c r="D2" s="329" t="s">
        <v>114</v>
      </c>
      <c r="E2" s="301"/>
      <c r="F2" s="301"/>
      <c r="G2" s="301"/>
      <c r="H2" s="301"/>
      <c r="I2" s="301"/>
      <c r="J2" s="301"/>
      <c r="K2" s="75"/>
      <c r="L2" s="75"/>
      <c r="M2" s="338" t="str">
        <f>Proyecto!K2</f>
        <v>Código: GC-F-015</v>
      </c>
      <c r="N2" s="295"/>
      <c r="O2" s="295"/>
      <c r="P2" s="296"/>
      <c r="R2" s="11"/>
      <c r="S2" s="11"/>
      <c r="T2" s="11" t="s">
        <v>126</v>
      </c>
      <c r="U2" s="15"/>
      <c r="AE2" s="16"/>
    </row>
    <row r="3" spans="2:31" s="12" customFormat="1" ht="23.25" customHeight="1" x14ac:dyDescent="0.2">
      <c r="B3" s="334"/>
      <c r="C3" s="335"/>
      <c r="D3" s="330" t="s">
        <v>116</v>
      </c>
      <c r="E3" s="304"/>
      <c r="F3" s="304"/>
      <c r="G3" s="304"/>
      <c r="H3" s="304"/>
      <c r="I3" s="304"/>
      <c r="J3" s="304"/>
      <c r="K3" s="74"/>
      <c r="L3" s="74"/>
      <c r="M3" s="339" t="str">
        <f>Proyecto!K3</f>
        <v>Fecha: 17 de septiembre de 2014</v>
      </c>
      <c r="N3" s="223"/>
      <c r="O3" s="223"/>
      <c r="P3" s="297"/>
      <c r="R3" s="11"/>
      <c r="S3" s="11"/>
      <c r="T3" s="11" t="s">
        <v>127</v>
      </c>
      <c r="U3" s="15"/>
      <c r="AE3" s="16"/>
    </row>
    <row r="4" spans="2:31" s="12" customFormat="1" ht="24" customHeight="1" x14ac:dyDescent="0.2">
      <c r="B4" s="334"/>
      <c r="C4" s="335"/>
      <c r="D4" s="330" t="s">
        <v>117</v>
      </c>
      <c r="E4" s="304"/>
      <c r="F4" s="304"/>
      <c r="G4" s="304"/>
      <c r="H4" s="304"/>
      <c r="I4" s="304"/>
      <c r="J4" s="304"/>
      <c r="K4" s="74"/>
      <c r="L4" s="74"/>
      <c r="M4" s="339" t="str">
        <f>Proyecto!K4</f>
        <v>Versión 001</v>
      </c>
      <c r="N4" s="223"/>
      <c r="O4" s="223"/>
      <c r="P4" s="297"/>
      <c r="R4" s="11"/>
      <c r="T4" s="11" t="s">
        <v>128</v>
      </c>
      <c r="U4" s="15"/>
      <c r="AE4" s="16"/>
    </row>
    <row r="5" spans="2:31" s="12" customFormat="1" ht="22.5" customHeight="1" thickBot="1" x14ac:dyDescent="0.25">
      <c r="B5" s="336"/>
      <c r="C5" s="337"/>
      <c r="D5" s="331" t="s">
        <v>119</v>
      </c>
      <c r="E5" s="307"/>
      <c r="F5" s="307"/>
      <c r="G5" s="307"/>
      <c r="H5" s="307"/>
      <c r="I5" s="307"/>
      <c r="J5" s="307"/>
      <c r="K5" s="76"/>
      <c r="L5" s="76"/>
      <c r="M5" s="340" t="s">
        <v>156</v>
      </c>
      <c r="N5" s="298"/>
      <c r="O5" s="298"/>
      <c r="P5" s="299"/>
      <c r="R5" s="11"/>
      <c r="T5" s="11" t="s">
        <v>129</v>
      </c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T6" s="7"/>
    </row>
    <row r="7" spans="2:31" ht="29.25" customHeight="1" x14ac:dyDescent="0.2">
      <c r="B7" s="196" t="s">
        <v>0</v>
      </c>
      <c r="C7" s="196"/>
      <c r="D7" s="242" t="str">
        <f>Proyecto!$E$7</f>
        <v>Mejoramiento de los procesos archivísticos del Sistema de Gestión Documental de la Superintendencia de Sociedades a nivel nacional - Fase II</v>
      </c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AE7" s="1"/>
    </row>
    <row r="8" spans="2:31" ht="6.75" customHeight="1" x14ac:dyDescent="0.2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AE8" s="1"/>
    </row>
    <row r="10" spans="2:31" ht="21.95" customHeight="1" x14ac:dyDescent="0.2">
      <c r="B10" s="246" t="s">
        <v>22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</row>
    <row r="11" spans="2:31" ht="21.95" customHeight="1" x14ac:dyDescent="0.2">
      <c r="B11" s="243" t="s">
        <v>122</v>
      </c>
      <c r="C11" s="243"/>
      <c r="D11" s="243"/>
      <c r="E11" s="243"/>
      <c r="F11" s="81" t="s">
        <v>123</v>
      </c>
      <c r="G11" s="243" t="s">
        <v>124</v>
      </c>
      <c r="H11" s="243"/>
      <c r="I11" s="243"/>
      <c r="J11" s="243"/>
      <c r="K11" s="82"/>
      <c r="L11" s="82"/>
      <c r="M11" s="243" t="s">
        <v>125</v>
      </c>
      <c r="N11" s="243"/>
      <c r="O11" s="243"/>
      <c r="P11" s="243"/>
    </row>
    <row r="12" spans="2:31" ht="59.25" customHeight="1" x14ac:dyDescent="0.2">
      <c r="B12" s="239" t="s">
        <v>184</v>
      </c>
      <c r="C12" s="239"/>
      <c r="D12" s="239"/>
      <c r="E12" s="239"/>
      <c r="F12" s="112" t="s">
        <v>127</v>
      </c>
      <c r="G12" s="239" t="s">
        <v>185</v>
      </c>
      <c r="H12" s="239"/>
      <c r="I12" s="239"/>
      <c r="J12" s="239"/>
      <c r="K12" s="111"/>
      <c r="L12" s="111"/>
      <c r="M12" s="346" t="s">
        <v>134</v>
      </c>
      <c r="N12" s="346"/>
      <c r="O12" s="346"/>
      <c r="P12" s="346"/>
    </row>
    <row r="13" spans="2:31" ht="60" customHeight="1" x14ac:dyDescent="0.2">
      <c r="B13" s="239" t="s">
        <v>186</v>
      </c>
      <c r="C13" s="239"/>
      <c r="D13" s="239"/>
      <c r="E13" s="239"/>
      <c r="F13" s="112" t="s">
        <v>127</v>
      </c>
      <c r="G13" s="241" t="s">
        <v>187</v>
      </c>
      <c r="H13" s="341"/>
      <c r="I13" s="341"/>
      <c r="J13" s="342"/>
      <c r="K13" s="22"/>
      <c r="L13" s="22"/>
      <c r="M13" s="343" t="s">
        <v>134</v>
      </c>
      <c r="N13" s="344"/>
      <c r="O13" s="344"/>
      <c r="P13" s="345"/>
    </row>
  </sheetData>
  <mergeCells count="21">
    <mergeCell ref="B13:E13"/>
    <mergeCell ref="G13:J13"/>
    <mergeCell ref="M13:P13"/>
    <mergeCell ref="B11:E11"/>
    <mergeCell ref="G11:J11"/>
    <mergeCell ref="M11:P11"/>
    <mergeCell ref="B12:E12"/>
    <mergeCell ref="G12:J12"/>
    <mergeCell ref="M12:P12"/>
    <mergeCell ref="D2:J2"/>
    <mergeCell ref="D3:J3"/>
    <mergeCell ref="D4:J4"/>
    <mergeCell ref="D5:J5"/>
    <mergeCell ref="B10:P10"/>
    <mergeCell ref="B2:C5"/>
    <mergeCell ref="M2:P2"/>
    <mergeCell ref="M3:P3"/>
    <mergeCell ref="M4:P4"/>
    <mergeCell ref="M5:P5"/>
    <mergeCell ref="B7:C7"/>
    <mergeCell ref="D7:P7"/>
  </mergeCells>
  <conditionalFormatting sqref="F12:F13">
    <cfRule type="containsText" dxfId="3" priority="1" operator="containsText" text="Extremo">
      <formula>NOT(ISERROR(SEARCH("Extremo",F12)))</formula>
    </cfRule>
    <cfRule type="containsText" dxfId="2" priority="2" operator="containsText" text="Alto">
      <formula>NOT(ISERROR(SEARCH("Alto",F12)))</formula>
    </cfRule>
    <cfRule type="containsText" dxfId="1" priority="3" operator="containsText" text="Medio">
      <formula>NOT(ISERROR(SEARCH("Medio",F12)))</formula>
    </cfRule>
    <cfRule type="containsText" dxfId="0" priority="4" operator="containsText" text="Bajo">
      <formula>NOT(ISERROR(SEARCH("Bajo",F12)))</formula>
    </cfRule>
  </conditionalFormatting>
  <dataValidations count="2">
    <dataValidation type="whole" allowBlank="1" showInputMessage="1" showErrorMessage="1" sqref="O9:P9 O14:P65501 G14:M65501 G9:M9 W9:AC65501 Q9:U65501">
      <formula1>1</formula1>
      <formula2>5</formula2>
    </dataValidation>
    <dataValidation type="list" allowBlank="1" showInputMessage="1" showErrorMessage="1" sqref="F12:F13">
      <formula1>$T$2:$T$5</formula1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23"/>
  <sheetViews>
    <sheetView topLeftCell="B1" workbookViewId="0">
      <selection activeCell="Q24" sqref="Q24"/>
    </sheetView>
  </sheetViews>
  <sheetFormatPr baseColWidth="10" defaultRowHeight="12.75" x14ac:dyDescent="0.2"/>
  <cols>
    <col min="1" max="1" width="15.140625" customWidth="1"/>
    <col min="2" max="2" width="3.85546875" customWidth="1"/>
    <col min="3" max="3" width="18.140625" bestFit="1" customWidth="1"/>
    <col min="4" max="4" width="2.42578125" customWidth="1"/>
    <col min="5" max="5" width="20.140625" bestFit="1" customWidth="1"/>
    <col min="6" max="6" width="1.5703125" customWidth="1"/>
    <col min="7" max="7" width="12.85546875" bestFit="1" customWidth="1"/>
    <col min="8" max="8" width="2" customWidth="1"/>
    <col min="9" max="9" width="14.42578125" bestFit="1" customWidth="1"/>
    <col min="10" max="10" width="1.42578125" customWidth="1"/>
    <col min="11" max="11" width="20.5703125" bestFit="1" customWidth="1"/>
    <col min="12" max="12" width="3" customWidth="1"/>
    <col min="13" max="13" width="29.140625" bestFit="1" customWidth="1"/>
    <col min="14" max="14" width="2.5703125" customWidth="1"/>
    <col min="15" max="15" width="19.140625" bestFit="1" customWidth="1"/>
    <col min="16" max="16" width="5" customWidth="1"/>
  </cols>
  <sheetData>
    <row r="4" spans="1:17" x14ac:dyDescent="0.2">
      <c r="A4" s="28" t="s">
        <v>97</v>
      </c>
      <c r="C4" s="28" t="s">
        <v>55</v>
      </c>
      <c r="E4" s="28" t="s">
        <v>56</v>
      </c>
      <c r="G4" s="28" t="s">
        <v>57</v>
      </c>
      <c r="I4" s="28" t="s">
        <v>61</v>
      </c>
      <c r="K4" s="28" t="s">
        <v>62</v>
      </c>
      <c r="M4" s="28"/>
      <c r="O4" s="28" t="s">
        <v>90</v>
      </c>
      <c r="Q4" s="28" t="s">
        <v>100</v>
      </c>
    </row>
    <row r="5" spans="1:17" x14ac:dyDescent="0.2">
      <c r="A5" t="s">
        <v>98</v>
      </c>
      <c r="C5" s="27" t="s">
        <v>50</v>
      </c>
      <c r="E5" s="27" t="s">
        <v>51</v>
      </c>
      <c r="G5" s="27" t="s">
        <v>58</v>
      </c>
      <c r="I5" s="27" t="s">
        <v>87</v>
      </c>
      <c r="K5" s="27" t="s">
        <v>63</v>
      </c>
      <c r="M5" t="s">
        <v>79</v>
      </c>
      <c r="O5" s="27" t="s">
        <v>91</v>
      </c>
      <c r="Q5" t="s">
        <v>103</v>
      </c>
    </row>
    <row r="6" spans="1:17" x14ac:dyDescent="0.2">
      <c r="A6" t="s">
        <v>99</v>
      </c>
      <c r="C6" s="27" t="s">
        <v>53</v>
      </c>
      <c r="E6" s="27" t="s">
        <v>54</v>
      </c>
      <c r="G6" s="27" t="s">
        <v>59</v>
      </c>
      <c r="I6" s="27" t="s">
        <v>88</v>
      </c>
      <c r="K6" s="27" t="s">
        <v>64</v>
      </c>
      <c r="M6" t="s">
        <v>86</v>
      </c>
      <c r="O6" s="27" t="s">
        <v>92</v>
      </c>
      <c r="Q6" t="s">
        <v>104</v>
      </c>
    </row>
    <row r="7" spans="1:17" x14ac:dyDescent="0.2">
      <c r="C7" s="27" t="s">
        <v>52</v>
      </c>
      <c r="G7" s="27" t="s">
        <v>60</v>
      </c>
      <c r="K7" s="30" t="s">
        <v>65</v>
      </c>
      <c r="O7" s="30" t="s">
        <v>93</v>
      </c>
      <c r="Q7" t="s">
        <v>105</v>
      </c>
    </row>
    <row r="8" spans="1:17" x14ac:dyDescent="0.2">
      <c r="O8" s="30" t="s">
        <v>94</v>
      </c>
      <c r="Q8" t="s">
        <v>106</v>
      </c>
    </row>
    <row r="9" spans="1:17" x14ac:dyDescent="0.2">
      <c r="O9" s="30" t="s">
        <v>95</v>
      </c>
      <c r="Q9" t="s">
        <v>107</v>
      </c>
    </row>
    <row r="10" spans="1:17" x14ac:dyDescent="0.2">
      <c r="O10" s="30" t="s">
        <v>96</v>
      </c>
      <c r="Q10" t="s">
        <v>108</v>
      </c>
    </row>
    <row r="11" spans="1:17" x14ac:dyDescent="0.2">
      <c r="O11" s="30" t="s">
        <v>73</v>
      </c>
      <c r="Q11" t="s">
        <v>109</v>
      </c>
    </row>
    <row r="12" spans="1:17" x14ac:dyDescent="0.2">
      <c r="Q12" t="s">
        <v>110</v>
      </c>
    </row>
    <row r="14" spans="1:17" x14ac:dyDescent="0.2">
      <c r="Q14" s="28" t="s">
        <v>111</v>
      </c>
    </row>
    <row r="15" spans="1:17" x14ac:dyDescent="0.2">
      <c r="Q15" t="s">
        <v>103</v>
      </c>
    </row>
    <row r="16" spans="1:17" x14ac:dyDescent="0.2">
      <c r="Q16" t="s">
        <v>104</v>
      </c>
    </row>
    <row r="17" spans="17:17" x14ac:dyDescent="0.2">
      <c r="Q17" t="s">
        <v>105</v>
      </c>
    </row>
    <row r="18" spans="17:17" x14ac:dyDescent="0.2">
      <c r="Q18" t="s">
        <v>106</v>
      </c>
    </row>
    <row r="19" spans="17:17" x14ac:dyDescent="0.2">
      <c r="Q19" t="s">
        <v>107</v>
      </c>
    </row>
    <row r="20" spans="17:17" x14ac:dyDescent="0.2">
      <c r="Q20" t="s">
        <v>108</v>
      </c>
    </row>
    <row r="21" spans="17:17" x14ac:dyDescent="0.2">
      <c r="Q21" t="s">
        <v>109</v>
      </c>
    </row>
    <row r="22" spans="17:17" x14ac:dyDescent="0.2">
      <c r="Q22" t="s">
        <v>110</v>
      </c>
    </row>
    <row r="23" spans="17:17" x14ac:dyDescent="0.2">
      <c r="Q23" s="27" t="s"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E17"/>
  <sheetViews>
    <sheetView showGridLines="0" topLeftCell="C8" zoomScale="115" zoomScaleNormal="115" workbookViewId="0">
      <selection activeCell="E16" sqref="E16:P17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4.42578125" style="1" customWidth="1"/>
    <col min="5" max="5" width="17.140625" style="1" customWidth="1"/>
    <col min="6" max="6" width="23.140625" style="1" customWidth="1"/>
    <col min="7" max="8" width="20.28515625" style="1" customWidth="1"/>
    <col min="9" max="9" width="5.7109375" style="1" customWidth="1"/>
    <col min="10" max="10" width="2.42578125" style="1" customWidth="1"/>
    <col min="11" max="11" width="5.7109375" style="1" hidden="1" customWidth="1"/>
    <col min="12" max="12" width="2.28515625" style="1" hidden="1" customWidth="1"/>
    <col min="13" max="13" width="14.5703125" style="1" customWidth="1"/>
    <col min="14" max="14" width="17.7109375" style="1" bestFit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209"/>
      <c r="C2" s="210"/>
      <c r="D2" s="211" t="s">
        <v>114</v>
      </c>
      <c r="E2" s="212"/>
      <c r="F2" s="212"/>
      <c r="G2" s="212"/>
      <c r="H2" s="212"/>
      <c r="I2" s="212"/>
      <c r="J2" s="213"/>
      <c r="K2" s="199" t="s">
        <v>115</v>
      </c>
      <c r="L2" s="240"/>
      <c r="M2" s="199" t="str">
        <f>Proyecto!K2</f>
        <v>Código: GC-F-015</v>
      </c>
      <c r="N2" s="235"/>
      <c r="O2" s="235"/>
      <c r="P2" s="200"/>
      <c r="R2" s="11"/>
      <c r="S2" s="11"/>
      <c r="T2" s="11"/>
      <c r="U2" s="15"/>
      <c r="AE2" s="16"/>
    </row>
    <row r="3" spans="2:31" s="12" customFormat="1" ht="23.25" customHeight="1" x14ac:dyDescent="0.2">
      <c r="B3" s="205"/>
      <c r="C3" s="206"/>
      <c r="D3" s="214" t="s">
        <v>116</v>
      </c>
      <c r="E3" s="215"/>
      <c r="F3" s="215"/>
      <c r="G3" s="215"/>
      <c r="H3" s="215"/>
      <c r="I3" s="215"/>
      <c r="J3" s="216"/>
      <c r="K3" s="201" t="s">
        <v>121</v>
      </c>
      <c r="L3" s="241"/>
      <c r="M3" s="236" t="str">
        <f>Proyecto!K3</f>
        <v>Fecha: 17 de septiembre de 2014</v>
      </c>
      <c r="N3" s="237"/>
      <c r="O3" s="237"/>
      <c r="P3" s="238"/>
      <c r="R3" s="11"/>
      <c r="S3" s="11"/>
      <c r="T3" s="11"/>
      <c r="U3" s="15"/>
      <c r="AE3" s="16"/>
    </row>
    <row r="4" spans="2:31" s="12" customFormat="1" ht="24" customHeight="1" x14ac:dyDescent="0.2">
      <c r="B4" s="205"/>
      <c r="C4" s="206"/>
      <c r="D4" s="214" t="s">
        <v>117</v>
      </c>
      <c r="E4" s="215"/>
      <c r="F4" s="215"/>
      <c r="G4" s="215"/>
      <c r="H4" s="215"/>
      <c r="I4" s="215"/>
      <c r="J4" s="216"/>
      <c r="K4" s="201" t="s">
        <v>118</v>
      </c>
      <c r="L4" s="241"/>
      <c r="M4" s="201" t="str">
        <f>Proyecto!K4</f>
        <v>Versión 001</v>
      </c>
      <c r="N4" s="239"/>
      <c r="O4" s="239"/>
      <c r="P4" s="202"/>
      <c r="R4" s="11"/>
      <c r="U4" s="15"/>
      <c r="AE4" s="16"/>
    </row>
    <row r="5" spans="2:31" s="12" customFormat="1" ht="22.5" customHeight="1" thickBot="1" x14ac:dyDescent="0.25">
      <c r="B5" s="207"/>
      <c r="C5" s="208"/>
      <c r="D5" s="217" t="s">
        <v>119</v>
      </c>
      <c r="E5" s="218"/>
      <c r="F5" s="218"/>
      <c r="G5" s="218"/>
      <c r="H5" s="218"/>
      <c r="I5" s="218"/>
      <c r="J5" s="219"/>
      <c r="K5" s="203" t="s">
        <v>120</v>
      </c>
      <c r="L5" s="234"/>
      <c r="M5" s="224" t="s">
        <v>146</v>
      </c>
      <c r="N5" s="225"/>
      <c r="O5" s="225"/>
      <c r="P5" s="226"/>
      <c r="R5" s="11"/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31" ht="30" customHeight="1" x14ac:dyDescent="0.2">
      <c r="B7" s="196" t="s">
        <v>0</v>
      </c>
      <c r="C7" s="196"/>
      <c r="D7" s="227" t="str">
        <f>Proyecto!$E$7</f>
        <v>Mejoramiento de los procesos archivísticos del Sistema de Gestión Documental de la Superintendencia de Sociedades a nivel nacional - Fase II</v>
      </c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AE7" s="1"/>
    </row>
    <row r="8" spans="2:31" ht="6.75" customHeight="1" x14ac:dyDescent="0.2">
      <c r="B8" s="8"/>
      <c r="C8" s="8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AE8" s="1"/>
    </row>
    <row r="9" spans="2:31" ht="27.75" customHeight="1" x14ac:dyDescent="0.2">
      <c r="B9" s="232" t="s">
        <v>23</v>
      </c>
      <c r="C9" s="233"/>
      <c r="D9" s="229" t="s">
        <v>167</v>
      </c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1"/>
      <c r="AE9" s="1"/>
    </row>
    <row r="10" spans="2:31" customFormat="1" ht="7.5" customHeight="1" x14ac:dyDescent="0.2"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2:31" ht="54" customHeight="1" x14ac:dyDescent="0.2">
      <c r="B11" s="232" t="s">
        <v>24</v>
      </c>
      <c r="C11" s="233"/>
      <c r="D11" s="228" t="s">
        <v>168</v>
      </c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AE11" s="1"/>
    </row>
    <row r="12" spans="2:31" s="3" customFormat="1" ht="5.25" customHeight="1" x14ac:dyDescent="0.2">
      <c r="B12" s="10"/>
      <c r="C12" s="10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11"/>
      <c r="U12" s="11"/>
    </row>
    <row r="13" spans="2:31" ht="34.5" customHeight="1" x14ac:dyDescent="0.2">
      <c r="B13" s="220" t="s">
        <v>132</v>
      </c>
      <c r="C13" s="220"/>
      <c r="D13" s="41" t="s">
        <v>1</v>
      </c>
      <c r="E13" s="222" t="s">
        <v>189</v>
      </c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AE13" s="1"/>
    </row>
    <row r="14" spans="2:31" s="43" customFormat="1" ht="64.5" customHeight="1" x14ac:dyDescent="0.2">
      <c r="B14" s="221"/>
      <c r="C14" s="221"/>
      <c r="D14" s="42" t="s">
        <v>98</v>
      </c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R14" s="11"/>
      <c r="U14" s="11"/>
    </row>
    <row r="16" spans="2:31" ht="22.5" customHeight="1" x14ac:dyDescent="0.2">
      <c r="B16" s="220" t="s">
        <v>132</v>
      </c>
      <c r="C16" s="220"/>
      <c r="D16" s="106" t="s">
        <v>1</v>
      </c>
      <c r="E16" s="222" t="s">
        <v>166</v>
      </c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AE16" s="1"/>
    </row>
    <row r="17" spans="2:21" s="104" customFormat="1" ht="92.25" customHeight="1" x14ac:dyDescent="0.2">
      <c r="B17" s="221"/>
      <c r="C17" s="221"/>
      <c r="D17" s="107" t="s">
        <v>99</v>
      </c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R17" s="11"/>
      <c r="U17" s="11"/>
    </row>
  </sheetData>
  <mergeCells count="26">
    <mergeCell ref="B2:C2"/>
    <mergeCell ref="B3:C3"/>
    <mergeCell ref="B4:C4"/>
    <mergeCell ref="M2:P2"/>
    <mergeCell ref="M3:P3"/>
    <mergeCell ref="M4:P4"/>
    <mergeCell ref="D2:J2"/>
    <mergeCell ref="K2:L2"/>
    <mergeCell ref="D3:J3"/>
    <mergeCell ref="K3:L3"/>
    <mergeCell ref="D4:J4"/>
    <mergeCell ref="K4:L4"/>
    <mergeCell ref="B16:C17"/>
    <mergeCell ref="E16:P17"/>
    <mergeCell ref="M5:P5"/>
    <mergeCell ref="D7:P7"/>
    <mergeCell ref="B5:C5"/>
    <mergeCell ref="D11:P11"/>
    <mergeCell ref="D9:P9"/>
    <mergeCell ref="B7:C7"/>
    <mergeCell ref="B11:C11"/>
    <mergeCell ref="B9:C9"/>
    <mergeCell ref="E13:P14"/>
    <mergeCell ref="B13:C14"/>
    <mergeCell ref="D5:J5"/>
    <mergeCell ref="K5:L5"/>
  </mergeCells>
  <dataValidations count="1">
    <dataValidation type="whole" allowBlank="1" showInputMessage="1" showErrorMessage="1" sqref="G18:M65469 W18:AC65469 W15:AC15 G15:M15 O15:U15 O18:U65469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tocar'!$A$5:$A$6</xm:f>
          </x14:formula1>
          <xm:sqref>D14 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X13"/>
  <sheetViews>
    <sheetView showGridLines="0" topLeftCell="A4" zoomScale="90" zoomScaleNormal="90" workbookViewId="0">
      <selection activeCell="H23" sqref="H23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8.28515625" style="1" customWidth="1"/>
    <col min="5" max="5" width="17.140625" style="1" customWidth="1"/>
    <col min="6" max="7" width="23.140625" style="1" customWidth="1"/>
    <col min="8" max="8" width="20.28515625" style="1" customWidth="1"/>
    <col min="9" max="9" width="37.7109375" style="1" customWidth="1"/>
    <col min="10" max="10" width="7.7109375" style="1" customWidth="1"/>
    <col min="11" max="11" width="0.7109375" style="1" customWidth="1"/>
    <col min="12" max="12" width="1" style="1" customWidth="1"/>
    <col min="13" max="13" width="1.5703125" style="1" customWidth="1"/>
    <col min="14" max="14" width="1.7109375" style="26" customWidth="1"/>
    <col min="15" max="15" width="20.7109375" style="1" customWidth="1"/>
    <col min="16" max="19" width="7.7109375" style="1" customWidth="1"/>
    <col min="20" max="21" width="5.7109375" style="1" hidden="1" customWidth="1"/>
    <col min="22" max="22" width="10.7109375" style="1" customWidth="1"/>
    <col min="23" max="23" width="20.7109375" style="1" customWidth="1"/>
    <col min="24" max="24" width="9.140625" style="2" customWidth="1"/>
    <col min="25" max="245" width="9.140625" style="1" customWidth="1"/>
    <col min="246" max="16384" width="11.42578125" style="1"/>
  </cols>
  <sheetData>
    <row r="1" spans="2:24" ht="12.75" thickBot="1" x14ac:dyDescent="0.25"/>
    <row r="2" spans="2:24" s="21" customFormat="1" ht="26.25" customHeight="1" thickBot="1" x14ac:dyDescent="0.25">
      <c r="B2" s="209"/>
      <c r="C2" s="210"/>
      <c r="D2" s="247" t="s">
        <v>114</v>
      </c>
      <c r="E2" s="248"/>
      <c r="F2" s="248"/>
      <c r="G2" s="248"/>
      <c r="H2" s="249"/>
      <c r="I2" s="56" t="str">
        <f>Proyecto!K2</f>
        <v>Código: GC-F-015</v>
      </c>
      <c r="J2" s="25"/>
      <c r="K2" s="25"/>
      <c r="L2" s="25"/>
      <c r="M2" s="55"/>
      <c r="N2" s="55"/>
      <c r="T2" s="16"/>
    </row>
    <row r="3" spans="2:24" s="21" customFormat="1" ht="23.25" customHeight="1" thickBot="1" x14ac:dyDescent="0.25">
      <c r="B3" s="205"/>
      <c r="C3" s="206"/>
      <c r="D3" s="247" t="s">
        <v>116</v>
      </c>
      <c r="E3" s="248"/>
      <c r="F3" s="248"/>
      <c r="G3" s="248"/>
      <c r="H3" s="249"/>
      <c r="I3" s="57" t="str">
        <f>Proyecto!K3</f>
        <v>Fecha: 17 de septiembre de 2014</v>
      </c>
      <c r="J3" s="25"/>
      <c r="K3" s="25"/>
      <c r="L3" s="25"/>
      <c r="M3" s="55"/>
      <c r="N3" s="55"/>
      <c r="T3" s="16"/>
    </row>
    <row r="4" spans="2:24" s="21" customFormat="1" ht="24" customHeight="1" thickBot="1" x14ac:dyDescent="0.25">
      <c r="B4" s="205"/>
      <c r="C4" s="206"/>
      <c r="D4" s="247" t="s">
        <v>117</v>
      </c>
      <c r="E4" s="248"/>
      <c r="F4" s="248"/>
      <c r="G4" s="248"/>
      <c r="H4" s="249"/>
      <c r="I4" s="57" t="str">
        <f>Proyecto!K4</f>
        <v>Versión 001</v>
      </c>
      <c r="J4" s="25"/>
      <c r="K4" s="25"/>
      <c r="L4" s="25"/>
      <c r="M4" s="55"/>
      <c r="N4" s="55"/>
      <c r="T4" s="16"/>
    </row>
    <row r="5" spans="2:24" s="21" customFormat="1" ht="22.5" customHeight="1" thickBot="1" x14ac:dyDescent="0.25">
      <c r="B5" s="207"/>
      <c r="C5" s="208"/>
      <c r="D5" s="250" t="s">
        <v>119</v>
      </c>
      <c r="E5" s="251"/>
      <c r="F5" s="251"/>
      <c r="G5" s="251"/>
      <c r="H5" s="252"/>
      <c r="I5" s="58" t="s">
        <v>147</v>
      </c>
      <c r="J5" s="25"/>
      <c r="K5" s="25"/>
      <c r="L5" s="25"/>
      <c r="M5" s="55"/>
      <c r="N5" s="55"/>
      <c r="T5" s="16"/>
    </row>
    <row r="6" spans="2:24" ht="5.25" customHeight="1" x14ac:dyDescent="0.2">
      <c r="B6" s="20"/>
      <c r="C6" s="20"/>
      <c r="D6" s="20"/>
      <c r="E6" s="20"/>
      <c r="F6" s="20"/>
      <c r="G6" s="40"/>
      <c r="H6" s="20"/>
      <c r="I6" s="20"/>
    </row>
    <row r="7" spans="2:24" ht="25.5" customHeight="1" x14ac:dyDescent="0.2">
      <c r="B7" s="196" t="s">
        <v>0</v>
      </c>
      <c r="C7" s="196"/>
      <c r="D7" s="242" t="str">
        <f>Proyecto!$E$7</f>
        <v>Mejoramiento de los procesos archivísticos del Sistema de Gestión Documental de la Superintendencia de Sociedades a nivel nacional - Fase II</v>
      </c>
      <c r="E7" s="242"/>
      <c r="F7" s="242"/>
      <c r="G7" s="242"/>
      <c r="H7" s="242"/>
      <c r="I7" s="242"/>
      <c r="X7" s="1"/>
    </row>
    <row r="8" spans="2:24" s="21" customFormat="1" ht="10.5" customHeight="1" x14ac:dyDescent="0.2">
      <c r="B8" s="10"/>
      <c r="C8" s="10"/>
      <c r="D8" s="6"/>
      <c r="E8" s="6"/>
      <c r="F8" s="6"/>
      <c r="G8" s="6"/>
      <c r="H8" s="6"/>
      <c r="I8" s="6"/>
      <c r="N8" s="25"/>
    </row>
    <row r="9" spans="2:24" ht="18.75" customHeight="1" x14ac:dyDescent="0.2">
      <c r="B9" s="246" t="s">
        <v>102</v>
      </c>
      <c r="C9" s="246"/>
      <c r="D9" s="246"/>
      <c r="E9" s="246"/>
      <c r="F9" s="246"/>
      <c r="G9" s="246"/>
      <c r="H9" s="246"/>
      <c r="I9" s="246"/>
      <c r="X9" s="1"/>
    </row>
    <row r="10" spans="2:24" ht="40.5" customHeight="1" x14ac:dyDescent="0.2">
      <c r="B10" s="243" t="s">
        <v>25</v>
      </c>
      <c r="C10" s="243"/>
      <c r="D10" s="223" t="s">
        <v>164</v>
      </c>
      <c r="E10" s="223"/>
      <c r="F10" s="223"/>
      <c r="G10" s="223"/>
      <c r="H10" s="223"/>
      <c r="I10" s="223"/>
      <c r="X10" s="1"/>
    </row>
    <row r="11" spans="2:24" ht="22.5" customHeight="1" x14ac:dyDescent="0.2">
      <c r="B11" s="243" t="s">
        <v>1</v>
      </c>
      <c r="C11" s="243"/>
      <c r="D11" s="243" t="s">
        <v>2</v>
      </c>
      <c r="E11" s="243"/>
      <c r="F11" s="31" t="s">
        <v>3</v>
      </c>
      <c r="G11" s="41" t="s">
        <v>100</v>
      </c>
      <c r="H11" s="41" t="s">
        <v>4</v>
      </c>
      <c r="I11" s="41" t="s">
        <v>101</v>
      </c>
      <c r="X11" s="1"/>
    </row>
    <row r="12" spans="2:24" ht="91.5" customHeight="1" x14ac:dyDescent="0.2">
      <c r="B12" s="245" t="s">
        <v>50</v>
      </c>
      <c r="C12" s="245"/>
      <c r="D12" s="245" t="s">
        <v>133</v>
      </c>
      <c r="E12" s="245"/>
      <c r="F12" s="113">
        <v>1</v>
      </c>
      <c r="G12" s="88" t="s">
        <v>106</v>
      </c>
      <c r="H12" s="88" t="s">
        <v>51</v>
      </c>
      <c r="I12" s="88" t="s">
        <v>163</v>
      </c>
      <c r="X12" s="1"/>
    </row>
    <row r="13" spans="2:24" ht="22.5" customHeight="1" x14ac:dyDescent="0.2">
      <c r="B13" s="243" t="s">
        <v>5</v>
      </c>
      <c r="C13" s="243"/>
      <c r="D13" s="244" t="s">
        <v>134</v>
      </c>
      <c r="E13" s="244"/>
      <c r="F13" s="244"/>
      <c r="G13" s="244"/>
      <c r="H13" s="244"/>
      <c r="I13" s="244"/>
      <c r="X13" s="1"/>
    </row>
  </sheetData>
  <mergeCells count="19">
    <mergeCell ref="D2:H2"/>
    <mergeCell ref="D3:H3"/>
    <mergeCell ref="D4:H4"/>
    <mergeCell ref="D5:H5"/>
    <mergeCell ref="B2:C2"/>
    <mergeCell ref="B4:C4"/>
    <mergeCell ref="B5:C5"/>
    <mergeCell ref="B3:C3"/>
    <mergeCell ref="B7:C7"/>
    <mergeCell ref="D7:I7"/>
    <mergeCell ref="B13:C13"/>
    <mergeCell ref="D13:I13"/>
    <mergeCell ref="B12:C12"/>
    <mergeCell ref="D12:E12"/>
    <mergeCell ref="B9:I9"/>
    <mergeCell ref="B11:C11"/>
    <mergeCell ref="D11:E11"/>
    <mergeCell ref="B10:C10"/>
    <mergeCell ref="D10:I10"/>
  </mergeCells>
  <dataValidations count="1">
    <dataValidation type="whole" allowBlank="1" showInputMessage="1" showErrorMessage="1" sqref="H14:H65488 J14:N65488 P14:V65488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'No tocar'!$E$5:$E$6</xm:f>
          </x14:formula1>
          <xm:sqref>H12</xm:sqref>
        </x14:dataValidation>
        <x14:dataValidation type="list" allowBlank="1" showInputMessage="1" showErrorMessage="1">
          <x14:formula1>
            <xm:f>'No tocar'!$C$5:$C$7</xm:f>
          </x14:formula1>
          <xm:sqref>B12:C12</xm:sqref>
        </x14:dataValidation>
        <x14:dataValidation type="list" allowBlank="1" showInputMessage="1" showErrorMessage="1">
          <x14:formula1>
            <xm:f>'No tocar'!$Q$5:$Q$12</xm:f>
          </x14:formula1>
          <xm:sqref>G12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14"/>
  <sheetViews>
    <sheetView showGridLines="0" topLeftCell="B5" zoomScale="130" zoomScaleNormal="130" workbookViewId="0">
      <selection activeCell="C12" sqref="C12"/>
    </sheetView>
  </sheetViews>
  <sheetFormatPr baseColWidth="10" defaultColWidth="11.42578125" defaultRowHeight="12" x14ac:dyDescent="0.2"/>
  <cols>
    <col min="1" max="1" width="2.42578125" style="1" customWidth="1"/>
    <col min="2" max="2" width="34.28515625" style="1" customWidth="1"/>
    <col min="3" max="3" width="24" style="1" customWidth="1"/>
    <col min="4" max="4" width="99.28515625" style="1" customWidth="1"/>
    <col min="5" max="5" width="16.85546875" style="1" customWidth="1"/>
    <col min="6" max="6" width="5.7109375" style="1" customWidth="1"/>
    <col min="7" max="7" width="49.85546875" style="1" customWidth="1"/>
    <col min="8" max="8" width="7.7109375" style="1" customWidth="1"/>
    <col min="9" max="9" width="0.7109375" style="7" customWidth="1"/>
    <col min="10" max="10" width="1" style="1" customWidth="1"/>
    <col min="11" max="11" width="1.5703125" style="1" customWidth="1"/>
    <col min="12" max="12" width="1.140625" style="7" customWidth="1"/>
    <col min="13" max="13" width="20.7109375" style="1" customWidth="1"/>
    <col min="14" max="17" width="7.7109375" style="1" customWidth="1"/>
    <col min="18" max="19" width="5.7109375" style="1" hidden="1" customWidth="1"/>
    <col min="20" max="20" width="10.7109375" style="1" customWidth="1"/>
    <col min="21" max="21" width="20.7109375" style="1" customWidth="1"/>
    <col min="22" max="22" width="9.140625" style="2" customWidth="1"/>
    <col min="23" max="243" width="9.140625" style="1" customWidth="1"/>
    <col min="244" max="16384" width="11.42578125" style="1"/>
  </cols>
  <sheetData>
    <row r="1" spans="2:22" ht="12.75" thickBot="1" x14ac:dyDescent="0.25"/>
    <row r="2" spans="2:22" s="12" customFormat="1" ht="26.25" customHeight="1" thickBot="1" x14ac:dyDescent="0.25">
      <c r="B2" s="59"/>
      <c r="C2" s="250" t="s">
        <v>114</v>
      </c>
      <c r="D2" s="251"/>
      <c r="E2" s="251"/>
      <c r="F2" s="252"/>
      <c r="G2" s="56" t="str">
        <f>Proyecto!K2</f>
        <v>Código: GC-F-015</v>
      </c>
      <c r="H2" s="11"/>
      <c r="I2" s="11"/>
      <c r="J2" s="15"/>
      <c r="T2" s="16"/>
    </row>
    <row r="3" spans="2:22" s="12" customFormat="1" ht="23.25" customHeight="1" thickBot="1" x14ac:dyDescent="0.25">
      <c r="B3" s="60"/>
      <c r="C3" s="250" t="s">
        <v>116</v>
      </c>
      <c r="D3" s="251"/>
      <c r="E3" s="251"/>
      <c r="F3" s="252"/>
      <c r="G3" s="57" t="str">
        <f>Proyecto!K3</f>
        <v>Fecha: 17 de septiembre de 2014</v>
      </c>
      <c r="H3" s="11"/>
      <c r="I3" s="11"/>
      <c r="J3" s="15"/>
      <c r="T3" s="16"/>
    </row>
    <row r="4" spans="2:22" s="12" customFormat="1" ht="24" customHeight="1" thickBot="1" x14ac:dyDescent="0.25">
      <c r="B4" s="60"/>
      <c r="C4" s="250" t="s">
        <v>117</v>
      </c>
      <c r="D4" s="251"/>
      <c r="E4" s="251"/>
      <c r="F4" s="252"/>
      <c r="G4" s="57" t="str">
        <f>Proyecto!K4</f>
        <v>Versión 001</v>
      </c>
      <c r="J4" s="15"/>
      <c r="T4" s="16"/>
    </row>
    <row r="5" spans="2:22" s="12" customFormat="1" ht="22.5" customHeight="1" thickBot="1" x14ac:dyDescent="0.25">
      <c r="B5" s="61"/>
      <c r="C5" s="250" t="s">
        <v>119</v>
      </c>
      <c r="D5" s="251"/>
      <c r="E5" s="251"/>
      <c r="F5" s="252"/>
      <c r="G5" s="58" t="s">
        <v>148</v>
      </c>
      <c r="J5" s="11"/>
      <c r="T5" s="16"/>
    </row>
    <row r="6" spans="2:22" ht="5.25" customHeight="1" x14ac:dyDescent="0.2">
      <c r="B6" s="5"/>
      <c r="C6" s="20"/>
      <c r="D6" s="5"/>
      <c r="E6" s="5"/>
      <c r="F6" s="5"/>
      <c r="G6" s="5"/>
    </row>
    <row r="7" spans="2:22" ht="29.25" customHeight="1" x14ac:dyDescent="0.2">
      <c r="B7" s="35" t="s">
        <v>0</v>
      </c>
      <c r="C7" s="198" t="str">
        <f>Proyecto!$E$7</f>
        <v>Mejoramiento de los procesos archivísticos del Sistema de Gestión Documental de la Superintendencia de Sociedades a nivel nacional - Fase II</v>
      </c>
      <c r="D7" s="198"/>
      <c r="E7" s="198"/>
      <c r="F7" s="198"/>
      <c r="G7" s="198"/>
      <c r="V7" s="1"/>
    </row>
    <row r="9" spans="2:22" ht="18" customHeight="1" x14ac:dyDescent="0.2">
      <c r="B9" s="246" t="s">
        <v>41</v>
      </c>
      <c r="C9" s="246"/>
      <c r="D9" s="246"/>
      <c r="E9" s="246"/>
      <c r="F9" s="246"/>
      <c r="G9" s="246"/>
    </row>
    <row r="10" spans="2:22" customFormat="1" ht="15" customHeight="1" x14ac:dyDescent="0.2"/>
    <row r="11" spans="2:22" ht="27.75" customHeight="1" x14ac:dyDescent="0.2">
      <c r="B11" s="31" t="s">
        <v>70</v>
      </c>
      <c r="C11" s="31" t="s">
        <v>6</v>
      </c>
      <c r="D11" s="31" t="s">
        <v>14</v>
      </c>
      <c r="E11" s="31" t="s">
        <v>40</v>
      </c>
      <c r="F11" s="246" t="s">
        <v>15</v>
      </c>
      <c r="G11" s="246"/>
    </row>
    <row r="12" spans="2:22" ht="99.75" customHeight="1" x14ac:dyDescent="0.2">
      <c r="B12" s="114" t="s">
        <v>58</v>
      </c>
      <c r="C12" s="114" t="s">
        <v>190</v>
      </c>
      <c r="D12" s="109" t="s">
        <v>135</v>
      </c>
      <c r="E12" s="114" t="s">
        <v>87</v>
      </c>
      <c r="F12" s="253"/>
      <c r="G12" s="253"/>
    </row>
    <row r="13" spans="2:22" ht="189.75" customHeight="1" x14ac:dyDescent="0.2">
      <c r="B13" s="114" t="s">
        <v>59</v>
      </c>
      <c r="C13" s="114" t="s">
        <v>169</v>
      </c>
      <c r="D13" s="109" t="s">
        <v>136</v>
      </c>
      <c r="E13" s="114" t="s">
        <v>87</v>
      </c>
      <c r="F13" s="253"/>
      <c r="G13" s="253"/>
    </row>
    <row r="14" spans="2:22" ht="181.5" customHeight="1" x14ac:dyDescent="0.2">
      <c r="B14" s="114" t="s">
        <v>60</v>
      </c>
      <c r="C14" s="114" t="s">
        <v>170</v>
      </c>
      <c r="D14" s="109" t="s">
        <v>137</v>
      </c>
      <c r="E14" s="114" t="s">
        <v>87</v>
      </c>
      <c r="F14" s="253"/>
      <c r="G14" s="253"/>
    </row>
  </sheetData>
  <mergeCells count="10">
    <mergeCell ref="F12:G12"/>
    <mergeCell ref="F13:G13"/>
    <mergeCell ref="F14:G14"/>
    <mergeCell ref="C2:F2"/>
    <mergeCell ref="C3:F3"/>
    <mergeCell ref="C4:F4"/>
    <mergeCell ref="C5:F5"/>
    <mergeCell ref="F11:G11"/>
    <mergeCell ref="C7:G7"/>
    <mergeCell ref="B9:G9"/>
  </mergeCells>
  <dataValidations count="1">
    <dataValidation type="whole" allowBlank="1" showInputMessage="1" showErrorMessage="1" sqref="E8:G8 E15:L65484 H8:L14 N8:T65484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'No tocar'!$G$5:$G$7</xm:f>
          </x14:formula1>
          <xm:sqref>B12:B14</xm:sqref>
        </x14:dataValidation>
        <x14:dataValidation type="list" allowBlank="1" showInputMessage="1" showErrorMessage="1">
          <x14:formula1>
            <xm:f>'No tocar'!$I$5:$I$6</xm:f>
          </x14:formula1>
          <xm:sqref>E12:E14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B1:H16"/>
  <sheetViews>
    <sheetView topLeftCell="A4" zoomScale="97" zoomScaleNormal="97" workbookViewId="0">
      <selection activeCell="B14" sqref="B14"/>
    </sheetView>
  </sheetViews>
  <sheetFormatPr baseColWidth="10" defaultColWidth="11.42578125" defaultRowHeight="12.75" x14ac:dyDescent="0.2"/>
  <cols>
    <col min="1" max="1" width="5" style="62" customWidth="1"/>
    <col min="2" max="2" width="32.5703125" style="62" customWidth="1"/>
    <col min="3" max="3" width="25" style="62" customWidth="1"/>
    <col min="4" max="4" width="11.42578125" style="62"/>
    <col min="5" max="5" width="40.42578125" style="62" customWidth="1"/>
    <col min="6" max="6" width="20.7109375" style="62" customWidth="1"/>
    <col min="7" max="7" width="25.5703125" style="62" customWidth="1"/>
    <col min="8" max="8" width="15" style="62" customWidth="1"/>
    <col min="9" max="16384" width="11.42578125" style="62"/>
  </cols>
  <sheetData>
    <row r="1" spans="2:8" ht="13.5" thickBot="1" x14ac:dyDescent="0.25"/>
    <row r="2" spans="2:8" ht="18" customHeight="1" thickBot="1" x14ac:dyDescent="0.25">
      <c r="B2" s="65"/>
      <c r="C2" s="265" t="s">
        <v>114</v>
      </c>
      <c r="D2" s="266"/>
      <c r="E2" s="266"/>
      <c r="F2" s="266"/>
      <c r="G2" s="259" t="str">
        <f>Proyecto!K2</f>
        <v>Código: GC-F-015</v>
      </c>
      <c r="H2" s="260"/>
    </row>
    <row r="3" spans="2:8" ht="19.5" customHeight="1" thickBot="1" x14ac:dyDescent="0.25">
      <c r="B3" s="67"/>
      <c r="C3" s="265" t="s">
        <v>116</v>
      </c>
      <c r="D3" s="266"/>
      <c r="E3" s="266"/>
      <c r="F3" s="266"/>
      <c r="G3" s="261" t="str">
        <f>Proyecto!K3</f>
        <v>Fecha: 17 de septiembre de 2014</v>
      </c>
      <c r="H3" s="262"/>
    </row>
    <row r="4" spans="2:8" ht="19.5" customHeight="1" thickBot="1" x14ac:dyDescent="0.25">
      <c r="B4" s="67"/>
      <c r="C4" s="265" t="s">
        <v>117</v>
      </c>
      <c r="D4" s="266"/>
      <c r="E4" s="266"/>
      <c r="F4" s="266"/>
      <c r="G4" s="263" t="str">
        <f>Proyecto!K4</f>
        <v>Versión 001</v>
      </c>
      <c r="H4" s="264"/>
    </row>
    <row r="5" spans="2:8" ht="21.75" customHeight="1" thickBot="1" x14ac:dyDescent="0.25">
      <c r="B5" s="69"/>
      <c r="C5" s="265" t="s">
        <v>119</v>
      </c>
      <c r="D5" s="266"/>
      <c r="E5" s="266"/>
      <c r="F5" s="266"/>
      <c r="G5" s="261" t="s">
        <v>149</v>
      </c>
      <c r="H5" s="262"/>
    </row>
    <row r="6" spans="2:8" ht="21" customHeight="1" x14ac:dyDescent="0.2"/>
    <row r="7" spans="2:8" ht="22.5" customHeight="1" x14ac:dyDescent="0.2">
      <c r="B7" s="254" t="s">
        <v>72</v>
      </c>
      <c r="C7" s="255"/>
      <c r="D7" s="255"/>
      <c r="E7" s="255"/>
      <c r="F7" s="255"/>
      <c r="G7" s="255"/>
      <c r="H7" s="255"/>
    </row>
    <row r="8" spans="2:8" ht="84" customHeight="1" x14ac:dyDescent="0.2">
      <c r="B8" s="223" t="s">
        <v>130</v>
      </c>
      <c r="C8" s="256"/>
      <c r="D8" s="256"/>
      <c r="E8" s="256"/>
      <c r="F8" s="256"/>
      <c r="G8" s="256"/>
      <c r="H8" s="256"/>
    </row>
    <row r="9" spans="2:8" x14ac:dyDescent="0.2">
      <c r="B9" s="63"/>
    </row>
    <row r="11" spans="2:8" ht="22.5" customHeight="1" x14ac:dyDescent="0.2">
      <c r="B11" s="257" t="s">
        <v>69</v>
      </c>
      <c r="C11" s="258"/>
      <c r="E11" s="254" t="s">
        <v>71</v>
      </c>
      <c r="F11" s="255"/>
      <c r="G11" s="255"/>
      <c r="H11" s="255"/>
    </row>
    <row r="13" spans="2:8" ht="20.25" customHeight="1" x14ac:dyDescent="0.2">
      <c r="B13" s="36" t="s">
        <v>6</v>
      </c>
      <c r="C13" s="36" t="s">
        <v>70</v>
      </c>
      <c r="D13" s="64"/>
      <c r="E13" s="36" t="s">
        <v>6</v>
      </c>
      <c r="F13" s="36" t="s">
        <v>70</v>
      </c>
      <c r="G13" s="36" t="s">
        <v>68</v>
      </c>
      <c r="H13" s="36" t="s">
        <v>83</v>
      </c>
    </row>
    <row r="14" spans="2:8" s="86" customFormat="1" ht="34.5" customHeight="1" x14ac:dyDescent="0.2">
      <c r="B14" s="108" t="s">
        <v>190</v>
      </c>
      <c r="C14" s="103" t="s">
        <v>58</v>
      </c>
      <c r="E14" s="87" t="s">
        <v>171</v>
      </c>
      <c r="F14" s="88"/>
      <c r="G14" s="89"/>
      <c r="H14" s="90"/>
    </row>
    <row r="15" spans="2:8" s="86" customFormat="1" ht="41.25" customHeight="1" x14ac:dyDescent="0.2">
      <c r="B15" s="85" t="s">
        <v>169</v>
      </c>
      <c r="C15" s="103" t="s">
        <v>59</v>
      </c>
      <c r="E15" s="91"/>
      <c r="F15" s="92"/>
      <c r="G15" s="92"/>
      <c r="H15" s="92"/>
    </row>
    <row r="16" spans="2:8" s="86" customFormat="1" ht="33.75" customHeight="1" x14ac:dyDescent="0.2">
      <c r="B16" s="85" t="s">
        <v>170</v>
      </c>
      <c r="C16" s="85" t="s">
        <v>60</v>
      </c>
      <c r="E16" s="93"/>
      <c r="F16" s="94"/>
      <c r="G16" s="94"/>
      <c r="H16" s="94"/>
    </row>
  </sheetData>
  <mergeCells count="12">
    <mergeCell ref="E11:H11"/>
    <mergeCell ref="B7:H7"/>
    <mergeCell ref="B8:H8"/>
    <mergeCell ref="B11:C11"/>
    <mergeCell ref="G2:H2"/>
    <mergeCell ref="G3:H3"/>
    <mergeCell ref="G4:H4"/>
    <mergeCell ref="G5:H5"/>
    <mergeCell ref="C2:F2"/>
    <mergeCell ref="C3:F3"/>
    <mergeCell ref="C4:F4"/>
    <mergeCell ref="C5:F5"/>
  </mergeCells>
  <pageMargins left="0.7" right="0.7" top="0.75" bottom="0.75" header="0.3" footer="0.3"/>
  <pageSetup paperSize="11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tocar'!$G$5:$G$7</xm:f>
          </x14:formula1>
          <xm:sqref>C14:C16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zoomScale="90" zoomScaleNormal="90" workbookViewId="0">
      <selection activeCell="C17" sqref="C17"/>
    </sheetView>
  </sheetViews>
  <sheetFormatPr baseColWidth="10" defaultColWidth="11.42578125" defaultRowHeight="12" x14ac:dyDescent="0.2"/>
  <cols>
    <col min="1" max="1" width="2.42578125" style="1" customWidth="1"/>
    <col min="2" max="2" width="37.140625" style="1" customWidth="1"/>
    <col min="3" max="3" width="63.42578125" style="1" customWidth="1"/>
    <col min="4" max="4" width="8.85546875" style="1" customWidth="1"/>
    <col min="5" max="5" width="5.7109375" style="1" customWidth="1"/>
    <col min="6" max="6" width="44.5703125" style="1" customWidth="1"/>
    <col min="7" max="7" width="7.7109375" style="1" customWidth="1"/>
    <col min="8" max="8" width="0.7109375" style="7" customWidth="1"/>
    <col min="9" max="9" width="1" style="1" customWidth="1"/>
    <col min="10" max="10" width="1.5703125" style="1" customWidth="1"/>
    <col min="11" max="11" width="1.140625" style="7" customWidth="1"/>
    <col min="12" max="12" width="16.7109375" style="1" customWidth="1"/>
    <col min="13" max="16" width="7.7109375" style="1" customWidth="1"/>
    <col min="17" max="18" width="5.7109375" style="1" hidden="1" customWidth="1"/>
    <col min="19" max="19" width="10.7109375" style="1" customWidth="1"/>
    <col min="20" max="20" width="20.7109375" style="1" customWidth="1"/>
    <col min="21" max="21" width="9.140625" style="2" customWidth="1"/>
    <col min="22" max="242" width="9.140625" style="1" customWidth="1"/>
    <col min="243" max="16384" width="11.42578125" style="1"/>
  </cols>
  <sheetData>
    <row r="1" spans="1:21" ht="12.75" thickBot="1" x14ac:dyDescent="0.25"/>
    <row r="2" spans="1:21" s="18" customFormat="1" ht="26.25" customHeight="1" thickBot="1" x14ac:dyDescent="0.25">
      <c r="B2" s="65"/>
      <c r="C2" s="265" t="s">
        <v>114</v>
      </c>
      <c r="D2" s="266"/>
      <c r="E2" s="266"/>
      <c r="F2" s="266"/>
      <c r="G2" s="259" t="str">
        <f>Proyecto!K2</f>
        <v>Código: GC-F-015</v>
      </c>
      <c r="H2" s="267"/>
      <c r="I2" s="267"/>
      <c r="J2" s="267"/>
      <c r="K2" s="267"/>
      <c r="L2" s="260"/>
      <c r="U2" s="16"/>
    </row>
    <row r="3" spans="1:21" s="18" customFormat="1" ht="23.25" customHeight="1" thickBot="1" x14ac:dyDescent="0.25">
      <c r="B3" s="67"/>
      <c r="C3" s="265" t="s">
        <v>116</v>
      </c>
      <c r="D3" s="266"/>
      <c r="E3" s="266"/>
      <c r="F3" s="266"/>
      <c r="G3" s="261" t="str">
        <f>Proyecto!K3</f>
        <v>Fecha: 17 de septiembre de 2014</v>
      </c>
      <c r="H3" s="268"/>
      <c r="I3" s="268"/>
      <c r="J3" s="268"/>
      <c r="K3" s="268"/>
      <c r="L3" s="262"/>
      <c r="U3" s="16"/>
    </row>
    <row r="4" spans="1:21" s="18" customFormat="1" ht="24" customHeight="1" thickBot="1" x14ac:dyDescent="0.25">
      <c r="B4" s="67"/>
      <c r="C4" s="265" t="s">
        <v>117</v>
      </c>
      <c r="D4" s="266"/>
      <c r="E4" s="266"/>
      <c r="F4" s="266"/>
      <c r="G4" s="263" t="str">
        <f>Proyecto!K4</f>
        <v>Versión 001</v>
      </c>
      <c r="H4" s="269"/>
      <c r="I4" s="269"/>
      <c r="J4" s="269"/>
      <c r="K4" s="269"/>
      <c r="L4" s="264"/>
      <c r="U4" s="16"/>
    </row>
    <row r="5" spans="1:21" s="18" customFormat="1" ht="22.5" customHeight="1" thickBot="1" x14ac:dyDescent="0.25">
      <c r="B5" s="69"/>
      <c r="C5" s="265" t="s">
        <v>119</v>
      </c>
      <c r="D5" s="266"/>
      <c r="E5" s="266"/>
      <c r="F5" s="266"/>
      <c r="G5" s="261" t="s">
        <v>150</v>
      </c>
      <c r="H5" s="268"/>
      <c r="I5" s="268"/>
      <c r="J5" s="268"/>
      <c r="K5" s="268"/>
      <c r="L5" s="262"/>
      <c r="U5" s="16"/>
    </row>
    <row r="6" spans="1:21" ht="5.25" customHeight="1" x14ac:dyDescent="0.2">
      <c r="A6" s="7" t="str">
        <f>Proyecto!$E$7</f>
        <v>Mejoramiento de los procesos archivísticos del Sistema de Gestión Documental de la Superintendencia de Sociedades a nivel nacional - Fase II</v>
      </c>
      <c r="B6" s="17"/>
      <c r="C6" s="17"/>
      <c r="D6" s="17"/>
      <c r="E6" s="17"/>
      <c r="F6" s="17"/>
    </row>
    <row r="7" spans="1:21" ht="29.25" customHeight="1" x14ac:dyDescent="0.2">
      <c r="B7" s="35" t="s">
        <v>0</v>
      </c>
      <c r="C7" s="242" t="str">
        <f>Proyecto!$E$7</f>
        <v>Mejoramiento de los procesos archivísticos del Sistema de Gestión Documental de la Superintendencia de Sociedades a nivel nacional - Fase II</v>
      </c>
      <c r="D7" s="242"/>
      <c r="E7" s="242"/>
      <c r="F7" s="242"/>
      <c r="U7" s="1"/>
    </row>
    <row r="8" spans="1:21" x14ac:dyDescent="0.2">
      <c r="B8" s="18"/>
    </row>
    <row r="10" spans="1:21" ht="18" customHeight="1" x14ac:dyDescent="0.2">
      <c r="B10" s="35" t="s">
        <v>80</v>
      </c>
      <c r="C10" s="24" t="s">
        <v>86</v>
      </c>
    </row>
    <row r="11" spans="1:21" ht="6" customHeight="1" x14ac:dyDescent="0.2"/>
    <row r="12" spans="1:21" ht="15.75" customHeight="1" x14ac:dyDescent="0.2">
      <c r="B12" s="35" t="s">
        <v>45</v>
      </c>
      <c r="C12" s="95"/>
    </row>
    <row r="13" spans="1:21" ht="6" customHeight="1" x14ac:dyDescent="0.2"/>
    <row r="14" spans="1:21" ht="18" customHeight="1" x14ac:dyDescent="0.2">
      <c r="B14" s="35" t="s">
        <v>46</v>
      </c>
      <c r="C14" s="83"/>
    </row>
    <row r="15" spans="1:21" ht="6" customHeight="1" x14ac:dyDescent="0.2"/>
    <row r="16" spans="1:21" ht="30" customHeight="1" x14ac:dyDescent="0.2">
      <c r="B16" s="35" t="s">
        <v>42</v>
      </c>
      <c r="C16" s="23">
        <v>126003443</v>
      </c>
    </row>
    <row r="17" spans="2:3" ht="6" customHeight="1" x14ac:dyDescent="0.2"/>
    <row r="18" spans="2:3" ht="18" customHeight="1" x14ac:dyDescent="0.2">
      <c r="B18" s="35" t="s">
        <v>43</v>
      </c>
      <c r="C18" s="23"/>
    </row>
    <row r="19" spans="2:3" ht="6" customHeight="1" x14ac:dyDescent="0.2"/>
    <row r="20" spans="2:3" ht="18" customHeight="1" x14ac:dyDescent="0.2">
      <c r="B20" s="35" t="s">
        <v>44</v>
      </c>
      <c r="C20" s="23"/>
    </row>
  </sheetData>
  <mergeCells count="9">
    <mergeCell ref="G2:L2"/>
    <mergeCell ref="G3:L3"/>
    <mergeCell ref="G4:L4"/>
    <mergeCell ref="G5:L5"/>
    <mergeCell ref="C7:F7"/>
    <mergeCell ref="C2:F2"/>
    <mergeCell ref="C3:F3"/>
    <mergeCell ref="C4:F4"/>
    <mergeCell ref="C5:F5"/>
  </mergeCells>
  <dataValidations count="1">
    <dataValidation type="whole" allowBlank="1" showInputMessage="1" showErrorMessage="1" sqref="M8:S65493 D8:K65493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tocar'!$M$5:$M$6</xm:f>
          </x14:formula1>
          <xm:sqref>C10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P18"/>
  <sheetViews>
    <sheetView showGridLines="0" topLeftCell="B10" zoomScaleNormal="100" workbookViewId="0">
      <selection activeCell="D20" sqref="D20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26" style="1" customWidth="1"/>
    <col min="4" max="4" width="33" style="1" customWidth="1"/>
    <col min="5" max="5" width="23.140625" style="1" customWidth="1"/>
    <col min="6" max="6" width="41.5703125" style="1" customWidth="1"/>
    <col min="7" max="7" width="17.42578125" style="1" bestFit="1" customWidth="1"/>
    <col min="8" max="8" width="31.140625" style="1" customWidth="1"/>
    <col min="9" max="11" width="7.7109375" style="1" customWidth="1"/>
    <col min="12" max="13" width="5.7109375" style="1" hidden="1" customWidth="1"/>
    <col min="14" max="14" width="10.7109375" style="1" customWidth="1"/>
    <col min="15" max="15" width="20.7109375" style="1" customWidth="1"/>
    <col min="16" max="16" width="9.140625" style="2" customWidth="1"/>
    <col min="17" max="237" width="9.140625" style="1" customWidth="1"/>
    <col min="238" max="16384" width="11.42578125" style="1"/>
  </cols>
  <sheetData>
    <row r="1" spans="2:16" ht="12.75" thickBot="1" x14ac:dyDescent="0.25"/>
    <row r="2" spans="2:16" s="12" customFormat="1" ht="26.25" customHeight="1" thickBot="1" x14ac:dyDescent="0.25">
      <c r="B2" s="280"/>
      <c r="C2" s="281"/>
      <c r="D2" s="271" t="s">
        <v>114</v>
      </c>
      <c r="E2" s="272"/>
      <c r="F2" s="272"/>
      <c r="G2" s="273"/>
      <c r="H2" s="66" t="str">
        <f>Proyecto!K2</f>
        <v>Código: GC-F-015</v>
      </c>
      <c r="P2" s="16"/>
    </row>
    <row r="3" spans="2:16" s="12" customFormat="1" ht="23.25" customHeight="1" thickBot="1" x14ac:dyDescent="0.25">
      <c r="B3" s="282"/>
      <c r="C3" s="283"/>
      <c r="D3" s="274" t="s">
        <v>116</v>
      </c>
      <c r="E3" s="275"/>
      <c r="F3" s="275"/>
      <c r="G3" s="276"/>
      <c r="H3" s="70" t="str">
        <f>Proyecto!K3</f>
        <v>Fecha: 17 de septiembre de 2014</v>
      </c>
      <c r="P3" s="16"/>
    </row>
    <row r="4" spans="2:16" s="12" customFormat="1" ht="24" customHeight="1" thickBot="1" x14ac:dyDescent="0.25">
      <c r="B4" s="282"/>
      <c r="C4" s="283"/>
      <c r="D4" s="277" t="s">
        <v>117</v>
      </c>
      <c r="E4" s="278"/>
      <c r="F4" s="278"/>
      <c r="G4" s="279"/>
      <c r="H4" s="68" t="str">
        <f>Proyecto!K4</f>
        <v>Versión 001</v>
      </c>
      <c r="P4" s="16"/>
    </row>
    <row r="5" spans="2:16" s="12" customFormat="1" ht="22.5" customHeight="1" thickBot="1" x14ac:dyDescent="0.25">
      <c r="B5" s="284"/>
      <c r="C5" s="285"/>
      <c r="D5" s="274" t="s">
        <v>119</v>
      </c>
      <c r="E5" s="275"/>
      <c r="F5" s="275"/>
      <c r="G5" s="276"/>
      <c r="H5" s="70" t="s">
        <v>151</v>
      </c>
      <c r="P5" s="16"/>
    </row>
    <row r="6" spans="2:16" ht="5.25" customHeight="1" x14ac:dyDescent="0.2">
      <c r="B6" s="5"/>
      <c r="C6" s="5"/>
      <c r="D6" s="5"/>
      <c r="E6" s="5"/>
      <c r="F6" s="20"/>
      <c r="G6" s="5"/>
      <c r="H6" s="5"/>
    </row>
    <row r="7" spans="2:16" ht="29.25" customHeight="1" x14ac:dyDescent="0.2">
      <c r="B7" s="196" t="s">
        <v>0</v>
      </c>
      <c r="C7" s="196"/>
      <c r="D7" s="242" t="str">
        <f>Proyecto!$E$7</f>
        <v>Mejoramiento de los procesos archivísticos del Sistema de Gestión Documental de la Superintendencia de Sociedades a nivel nacional - Fase II</v>
      </c>
      <c r="E7" s="242"/>
      <c r="F7" s="242"/>
      <c r="G7" s="242"/>
      <c r="H7" s="242"/>
      <c r="P7" s="1"/>
    </row>
    <row r="8" spans="2:16" customFormat="1" ht="19.5" customHeight="1" x14ac:dyDescent="0.2"/>
    <row r="9" spans="2:16" ht="30" customHeight="1" x14ac:dyDescent="0.2">
      <c r="B9" s="286" t="s">
        <v>35</v>
      </c>
      <c r="C9" s="287"/>
      <c r="D9" s="287"/>
      <c r="E9" s="287"/>
      <c r="F9" s="287"/>
      <c r="G9" s="287"/>
      <c r="H9" s="287"/>
    </row>
    <row r="10" spans="2:16" ht="9.75" customHeight="1" x14ac:dyDescent="0.2">
      <c r="B10" s="283"/>
      <c r="C10" s="283"/>
      <c r="D10" s="283"/>
      <c r="E10" s="283"/>
      <c r="F10" s="283"/>
      <c r="G10" s="283"/>
      <c r="H10" s="283"/>
      <c r="P10" s="1"/>
    </row>
    <row r="11" spans="2:16" ht="25.5" customHeight="1" x14ac:dyDescent="0.2">
      <c r="B11" s="243" t="s">
        <v>6</v>
      </c>
      <c r="C11" s="243"/>
      <c r="D11" s="31" t="s">
        <v>7</v>
      </c>
      <c r="E11" s="33" t="s">
        <v>66</v>
      </c>
      <c r="F11" s="31" t="s">
        <v>11</v>
      </c>
      <c r="G11" s="31" t="s">
        <v>89</v>
      </c>
      <c r="H11" s="31" t="s">
        <v>8</v>
      </c>
      <c r="P11" s="1"/>
    </row>
    <row r="12" spans="2:16" ht="45.75" customHeight="1" x14ac:dyDescent="0.2">
      <c r="B12" s="229" t="s">
        <v>191</v>
      </c>
      <c r="C12" s="270"/>
      <c r="D12" s="85" t="s">
        <v>180</v>
      </c>
      <c r="E12" s="88"/>
      <c r="F12" s="89"/>
      <c r="G12" s="88" t="s">
        <v>87</v>
      </c>
      <c r="H12" s="88" t="s">
        <v>63</v>
      </c>
      <c r="O12" s="2"/>
      <c r="P12" s="1"/>
    </row>
    <row r="13" spans="2:16" ht="46.5" customHeight="1" x14ac:dyDescent="0.2">
      <c r="B13" s="229" t="s">
        <v>192</v>
      </c>
      <c r="C13" s="270"/>
      <c r="D13" s="109" t="s">
        <v>179</v>
      </c>
      <c r="E13" s="121"/>
      <c r="F13" s="122"/>
      <c r="G13" s="88" t="s">
        <v>87</v>
      </c>
      <c r="H13" s="88" t="s">
        <v>63</v>
      </c>
      <c r="O13" s="2"/>
      <c r="P13" s="1"/>
    </row>
    <row r="14" spans="2:16" ht="46.5" customHeight="1" x14ac:dyDescent="0.2">
      <c r="B14" s="229" t="s">
        <v>193</v>
      </c>
      <c r="C14" s="270"/>
      <c r="D14" s="132" t="s">
        <v>178</v>
      </c>
      <c r="E14" s="131"/>
      <c r="F14" s="122"/>
      <c r="G14" s="131" t="s">
        <v>87</v>
      </c>
      <c r="H14" s="131" t="s">
        <v>63</v>
      </c>
      <c r="O14" s="2"/>
      <c r="P14" s="1"/>
    </row>
    <row r="15" spans="2:16" ht="46.5" customHeight="1" x14ac:dyDescent="0.2">
      <c r="B15" s="229" t="s">
        <v>195</v>
      </c>
      <c r="C15" s="270"/>
      <c r="D15" s="141" t="s">
        <v>194</v>
      </c>
      <c r="E15" s="140"/>
      <c r="F15" s="122"/>
      <c r="G15" s="140"/>
      <c r="H15" s="140"/>
      <c r="O15" s="2"/>
      <c r="P15" s="1"/>
    </row>
    <row r="16" spans="2:16" ht="46.5" customHeight="1" x14ac:dyDescent="0.2">
      <c r="B16" s="229" t="s">
        <v>173</v>
      </c>
      <c r="C16" s="270"/>
      <c r="D16" s="132"/>
      <c r="E16" s="131"/>
      <c r="F16" s="122"/>
      <c r="G16" s="131" t="s">
        <v>88</v>
      </c>
      <c r="H16" s="131" t="s">
        <v>64</v>
      </c>
      <c r="O16" s="2"/>
      <c r="P16" s="1"/>
    </row>
    <row r="17" spans="2:16" ht="46.5" customHeight="1" x14ac:dyDescent="0.2">
      <c r="B17" s="229" t="s">
        <v>174</v>
      </c>
      <c r="C17" s="270"/>
      <c r="D17" s="132" t="s">
        <v>177</v>
      </c>
      <c r="E17" s="131"/>
      <c r="F17" s="122"/>
      <c r="G17" s="131" t="s">
        <v>87</v>
      </c>
      <c r="H17" s="131" t="s">
        <v>63</v>
      </c>
      <c r="O17" s="2"/>
      <c r="P17" s="1"/>
    </row>
    <row r="18" spans="2:16" ht="49.5" customHeight="1" x14ac:dyDescent="0.2">
      <c r="B18" s="229" t="s">
        <v>175</v>
      </c>
      <c r="C18" s="270"/>
      <c r="D18" s="126" t="s">
        <v>176</v>
      </c>
      <c r="E18" s="121"/>
      <c r="F18" s="122"/>
      <c r="G18" s="131" t="s">
        <v>87</v>
      </c>
      <c r="H18" s="88" t="s">
        <v>63</v>
      </c>
      <c r="O18" s="2"/>
      <c r="P18" s="1"/>
    </row>
  </sheetData>
  <mergeCells count="17">
    <mergeCell ref="B7:C7"/>
    <mergeCell ref="D7:H7"/>
    <mergeCell ref="B9:H9"/>
    <mergeCell ref="B12:C12"/>
    <mergeCell ref="B11:C11"/>
    <mergeCell ref="B10:H10"/>
    <mergeCell ref="D2:G2"/>
    <mergeCell ref="D3:G3"/>
    <mergeCell ref="D4:G4"/>
    <mergeCell ref="D5:G5"/>
    <mergeCell ref="B2:C5"/>
    <mergeCell ref="B17:C17"/>
    <mergeCell ref="B16:C16"/>
    <mergeCell ref="B15:C15"/>
    <mergeCell ref="B13:C13"/>
    <mergeCell ref="B18:C18"/>
    <mergeCell ref="B14:C14"/>
  </mergeCells>
  <conditionalFormatting sqref="D11:D12">
    <cfRule type="cellIs" dxfId="9" priority="28" stopIfTrue="1" operator="equal">
      <formula>"Alto"</formula>
    </cfRule>
    <cfRule type="cellIs" dxfId="8" priority="29" stopIfTrue="1" operator="equal">
      <formula>"Medio"</formula>
    </cfRule>
    <cfRule type="cellIs" dxfId="7" priority="30" stopIfTrue="1" operator="equal">
      <formula>"Bajo"</formula>
    </cfRule>
  </conditionalFormatting>
  <dataValidations count="1">
    <dataValidation type="whole" allowBlank="1" showInputMessage="1" showErrorMessage="1" sqref="I9:N9 F19:N65495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'No tocar'!$I$5:$I$6</xm:f>
          </x14:formula1>
          <xm:sqref>G12:G18</xm:sqref>
        </x14:dataValidation>
        <x14:dataValidation type="list" allowBlank="1" showInputMessage="1" showErrorMessage="1">
          <x14:formula1>
            <xm:f>'No tocar'!$K$5:$K$7</xm:f>
          </x14:formula1>
          <xm:sqref>H12:H18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22"/>
  <sheetViews>
    <sheetView showGridLines="0" topLeftCell="A7" zoomScale="90" zoomScaleNormal="90" workbookViewId="0">
      <selection activeCell="C21" sqref="C21"/>
    </sheetView>
  </sheetViews>
  <sheetFormatPr baseColWidth="10" defaultColWidth="11.42578125" defaultRowHeight="12" x14ac:dyDescent="0.2"/>
  <cols>
    <col min="1" max="1" width="2.42578125" style="1" customWidth="1"/>
    <col min="2" max="2" width="39.140625" style="1" customWidth="1"/>
    <col min="3" max="3" width="25.85546875" style="1" customWidth="1"/>
    <col min="4" max="4" width="50.28515625" style="1" customWidth="1"/>
    <col min="5" max="5" width="18" style="1" customWidth="1"/>
    <col min="6" max="6" width="28.85546875" style="1" customWidth="1"/>
    <col min="7" max="7" width="32.7109375" style="1" customWidth="1"/>
    <col min="8" max="11" width="7.7109375" style="1" customWidth="1"/>
    <col min="12" max="13" width="5.7109375" style="1" hidden="1" customWidth="1"/>
    <col min="14" max="14" width="10.7109375" style="1" customWidth="1"/>
    <col min="15" max="15" width="20.7109375" style="1" customWidth="1"/>
    <col min="16" max="16" width="9.140625" style="2" customWidth="1"/>
    <col min="17" max="237" width="9.140625" style="1" customWidth="1"/>
    <col min="238" max="16384" width="11.42578125" style="1"/>
  </cols>
  <sheetData>
    <row r="1" spans="2:16" ht="12.75" thickBot="1" x14ac:dyDescent="0.25"/>
    <row r="2" spans="2:16" s="12" customFormat="1" ht="26.25" customHeight="1" thickBot="1" x14ac:dyDescent="0.25">
      <c r="B2" s="65"/>
      <c r="C2" s="265" t="s">
        <v>114</v>
      </c>
      <c r="D2" s="266"/>
      <c r="E2" s="266"/>
      <c r="F2" s="266"/>
      <c r="G2" s="72" t="str">
        <f>Proyecto!K2</f>
        <v>Código: GC-F-015</v>
      </c>
      <c r="H2" s="71"/>
      <c r="P2" s="16"/>
    </row>
    <row r="3" spans="2:16" s="12" customFormat="1" ht="23.25" customHeight="1" thickBot="1" x14ac:dyDescent="0.25">
      <c r="B3" s="67"/>
      <c r="C3" s="265" t="s">
        <v>116</v>
      </c>
      <c r="D3" s="266"/>
      <c r="E3" s="266"/>
      <c r="F3" s="266"/>
      <c r="G3" s="70" t="str">
        <f>Proyecto!K3</f>
        <v>Fecha: 17 de septiembre de 2014</v>
      </c>
      <c r="H3" s="71"/>
      <c r="P3" s="16"/>
    </row>
    <row r="4" spans="2:16" s="12" customFormat="1" ht="24" customHeight="1" thickBot="1" x14ac:dyDescent="0.25">
      <c r="B4" s="67"/>
      <c r="C4" s="265" t="s">
        <v>117</v>
      </c>
      <c r="D4" s="266"/>
      <c r="E4" s="266"/>
      <c r="F4" s="266"/>
      <c r="G4" s="70" t="str">
        <f>Proyecto!K4</f>
        <v>Versión 001</v>
      </c>
      <c r="H4" s="71"/>
      <c r="P4" s="16"/>
    </row>
    <row r="5" spans="2:16" s="12" customFormat="1" ht="22.5" customHeight="1" thickBot="1" x14ac:dyDescent="0.25">
      <c r="B5" s="69"/>
      <c r="C5" s="265" t="s">
        <v>119</v>
      </c>
      <c r="D5" s="266"/>
      <c r="E5" s="266"/>
      <c r="F5" s="266"/>
      <c r="G5" s="73" t="s">
        <v>152</v>
      </c>
      <c r="H5" s="71"/>
      <c r="P5" s="16"/>
    </row>
    <row r="6" spans="2:16" ht="5.25" customHeight="1" x14ac:dyDescent="0.2">
      <c r="B6" s="5"/>
      <c r="C6" s="5"/>
      <c r="D6" s="20"/>
      <c r="E6" s="5"/>
      <c r="F6" s="5"/>
    </row>
    <row r="7" spans="2:16" ht="29.25" customHeight="1" x14ac:dyDescent="0.2">
      <c r="B7" s="35" t="s">
        <v>0</v>
      </c>
      <c r="C7" s="291" t="str">
        <f>Proyecto!$E$7</f>
        <v>Mejoramiento de los procesos archivísticos del Sistema de Gestión Documental de la Superintendencia de Sociedades a nivel nacional - Fase II</v>
      </c>
      <c r="D7" s="291"/>
      <c r="E7" s="291"/>
      <c r="F7" s="291"/>
      <c r="G7" s="29"/>
      <c r="P7" s="1"/>
    </row>
    <row r="8" spans="2:16" ht="6.75" customHeight="1" x14ac:dyDescent="0.2">
      <c r="B8" s="8"/>
      <c r="C8" s="9"/>
      <c r="D8" s="9"/>
      <c r="E8" s="9"/>
      <c r="F8" s="9"/>
      <c r="P8" s="1"/>
    </row>
    <row r="9" spans="2:16" x14ac:dyDescent="0.2">
      <c r="B9" s="206"/>
      <c r="C9" s="206"/>
    </row>
    <row r="10" spans="2:16" ht="20.25" customHeight="1" x14ac:dyDescent="0.2">
      <c r="B10" s="288" t="s">
        <v>16</v>
      </c>
      <c r="C10" s="289"/>
      <c r="D10" s="289"/>
      <c r="E10" s="289"/>
      <c r="F10" s="289"/>
      <c r="G10" s="290"/>
    </row>
    <row r="11" spans="2:16" customFormat="1" ht="15" customHeight="1" x14ac:dyDescent="0.2"/>
    <row r="12" spans="2:16" ht="24.75" customHeight="1" x14ac:dyDescent="0.2">
      <c r="B12" s="32" t="s">
        <v>81</v>
      </c>
      <c r="C12" s="34" t="s">
        <v>17</v>
      </c>
      <c r="D12" s="34" t="s">
        <v>18</v>
      </c>
      <c r="E12" s="34" t="s">
        <v>19</v>
      </c>
      <c r="F12" s="34" t="s">
        <v>20</v>
      </c>
      <c r="G12" s="34" t="s">
        <v>21</v>
      </c>
    </row>
    <row r="13" spans="2:16" ht="52.5" customHeight="1" x14ac:dyDescent="0.2">
      <c r="B13" s="142" t="s">
        <v>174</v>
      </c>
      <c r="C13" s="143" t="s">
        <v>94</v>
      </c>
      <c r="D13" s="142" t="s">
        <v>142</v>
      </c>
      <c r="E13" s="142" t="s">
        <v>112</v>
      </c>
      <c r="F13" s="142" t="s">
        <v>172</v>
      </c>
      <c r="G13" s="142" t="s">
        <v>138</v>
      </c>
    </row>
    <row r="14" spans="2:16" ht="51" customHeight="1" x14ac:dyDescent="0.2">
      <c r="B14" s="142" t="s">
        <v>175</v>
      </c>
      <c r="C14" s="143" t="s">
        <v>94</v>
      </c>
      <c r="D14" s="142" t="s">
        <v>139</v>
      </c>
      <c r="E14" s="142" t="s">
        <v>112</v>
      </c>
      <c r="F14" s="142" t="s">
        <v>174</v>
      </c>
      <c r="G14" s="142" t="s">
        <v>140</v>
      </c>
    </row>
    <row r="15" spans="2:16" ht="77.25" customHeight="1" x14ac:dyDescent="0.2">
      <c r="B15" s="142" t="s">
        <v>181</v>
      </c>
      <c r="C15" s="143" t="s">
        <v>94</v>
      </c>
      <c r="D15" s="142" t="s">
        <v>141</v>
      </c>
      <c r="E15" s="142" t="s">
        <v>112</v>
      </c>
      <c r="F15" s="142" t="s">
        <v>165</v>
      </c>
      <c r="G15" s="142" t="s">
        <v>140</v>
      </c>
    </row>
    <row r="16" spans="2:16" ht="12.75" x14ac:dyDescent="0.2">
      <c r="C16" s="27"/>
    </row>
    <row r="17" spans="3:3" ht="12.75" x14ac:dyDescent="0.2">
      <c r="C17" s="27"/>
    </row>
    <row r="18" spans="3:3" ht="12.75" x14ac:dyDescent="0.2">
      <c r="C18" s="30"/>
    </row>
    <row r="19" spans="3:3" ht="12.75" x14ac:dyDescent="0.2">
      <c r="C19" s="30"/>
    </row>
    <row r="20" spans="3:3" ht="12.75" x14ac:dyDescent="0.2">
      <c r="C20" s="30"/>
    </row>
    <row r="21" spans="3:3" ht="12.75" x14ac:dyDescent="0.2">
      <c r="C21" s="30"/>
    </row>
    <row r="22" spans="3:3" ht="12.75" x14ac:dyDescent="0.2">
      <c r="C22" s="30"/>
    </row>
  </sheetData>
  <mergeCells count="7">
    <mergeCell ref="B10:G10"/>
    <mergeCell ref="B9:C9"/>
    <mergeCell ref="C7:F7"/>
    <mergeCell ref="C2:F2"/>
    <mergeCell ref="C3:F3"/>
    <mergeCell ref="C4:F4"/>
    <mergeCell ref="C5:F5"/>
  </mergeCells>
  <dataValidations count="1">
    <dataValidation type="whole" allowBlank="1" showInputMessage="1" showErrorMessage="1" sqref="E9 G11 G9 H9:N15 G16:N65500 E16:E65500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1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'http://intranet/Users/NiniRa/NINROD/Planeación Estratégica 2016/[Difusión procedimiento para resolución de objeciones en garantías mobiliarias.xlsx]No tocar'!#REF!</xm:f>
          </x14:formula1>
          <xm:sqref>E13:E15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W12"/>
  <sheetViews>
    <sheetView showGridLines="0" topLeftCell="C4" zoomScale="145" zoomScaleNormal="145" workbookViewId="0">
      <selection activeCell="F13" sqref="F13"/>
    </sheetView>
  </sheetViews>
  <sheetFormatPr baseColWidth="10" defaultColWidth="11.42578125" defaultRowHeight="12" x14ac:dyDescent="0.2"/>
  <cols>
    <col min="1" max="1" width="2.42578125" style="1" customWidth="1"/>
    <col min="2" max="2" width="30.7109375" style="1" customWidth="1"/>
    <col min="3" max="3" width="18.28515625" style="1" customWidth="1"/>
    <col min="4" max="4" width="28.7109375" style="1" customWidth="1"/>
    <col min="5" max="5" width="29.42578125" style="1" customWidth="1"/>
    <col min="6" max="6" width="32.7109375" style="1" customWidth="1"/>
    <col min="7" max="7" width="19.42578125" style="1" customWidth="1"/>
    <col min="8" max="8" width="17.7109375" style="1" bestFit="1" customWidth="1"/>
    <col min="9" max="9" width="7.7109375" style="1" customWidth="1"/>
    <col min="10" max="10" width="0.7109375" style="7" customWidth="1"/>
    <col min="11" max="11" width="1" style="1" customWidth="1"/>
    <col min="12" max="12" width="1.5703125" style="1" customWidth="1"/>
    <col min="13" max="13" width="1.140625" style="7" customWidth="1"/>
    <col min="14" max="14" width="20.7109375" style="1" customWidth="1"/>
    <col min="15" max="18" width="7.7109375" style="1" customWidth="1"/>
    <col min="19" max="20" width="5.7109375" style="1" hidden="1" customWidth="1"/>
    <col min="21" max="21" width="10.7109375" style="1" customWidth="1"/>
    <col min="22" max="22" width="20.7109375" style="1" customWidth="1"/>
    <col min="23" max="23" width="9.140625" style="2" customWidth="1"/>
    <col min="24" max="244" width="9.140625" style="1" customWidth="1"/>
    <col min="245" max="16384" width="11.42578125" style="1"/>
  </cols>
  <sheetData>
    <row r="1" spans="2:23" ht="12.75" thickBot="1" x14ac:dyDescent="0.25"/>
    <row r="2" spans="2:23" s="12" customFormat="1" ht="26.25" customHeight="1" thickBot="1" x14ac:dyDescent="0.25">
      <c r="B2" s="65"/>
      <c r="C2" s="265" t="s">
        <v>114</v>
      </c>
      <c r="D2" s="266"/>
      <c r="E2" s="266"/>
      <c r="F2" s="266"/>
      <c r="G2" s="259" t="str">
        <f>Proyecto!K2</f>
        <v>Código: GC-F-015</v>
      </c>
      <c r="H2" s="260"/>
      <c r="J2" s="11"/>
      <c r="K2" s="11"/>
      <c r="L2" s="11"/>
      <c r="M2" s="15"/>
      <c r="W2" s="16"/>
    </row>
    <row r="3" spans="2:23" s="12" customFormat="1" ht="23.25" customHeight="1" thickBot="1" x14ac:dyDescent="0.25">
      <c r="B3" s="67"/>
      <c r="C3" s="265" t="s">
        <v>116</v>
      </c>
      <c r="D3" s="266"/>
      <c r="E3" s="266"/>
      <c r="F3" s="266"/>
      <c r="G3" s="261" t="str">
        <f>Proyecto!K3</f>
        <v>Fecha: 17 de septiembre de 2014</v>
      </c>
      <c r="H3" s="262"/>
      <c r="J3" s="11"/>
      <c r="K3" s="11"/>
      <c r="L3" s="11"/>
      <c r="M3" s="15"/>
      <c r="W3" s="16"/>
    </row>
    <row r="4" spans="2:23" s="12" customFormat="1" ht="24" customHeight="1" thickBot="1" x14ac:dyDescent="0.25">
      <c r="B4" s="67"/>
      <c r="C4" s="265" t="s">
        <v>117</v>
      </c>
      <c r="D4" s="266"/>
      <c r="E4" s="266"/>
      <c r="F4" s="266"/>
      <c r="G4" s="263" t="str">
        <f>Proyecto!K4</f>
        <v>Versión 001</v>
      </c>
      <c r="H4" s="264"/>
      <c r="J4" s="11"/>
      <c r="M4" s="15"/>
      <c r="W4" s="16"/>
    </row>
    <row r="5" spans="2:23" s="12" customFormat="1" ht="22.5" customHeight="1" thickBot="1" x14ac:dyDescent="0.25">
      <c r="B5" s="69"/>
      <c r="C5" s="265" t="s">
        <v>119</v>
      </c>
      <c r="D5" s="266"/>
      <c r="E5" s="266"/>
      <c r="F5" s="266"/>
      <c r="G5" s="261" t="s">
        <v>153</v>
      </c>
      <c r="H5" s="262"/>
      <c r="J5" s="11"/>
      <c r="M5" s="11"/>
      <c r="W5" s="16"/>
    </row>
    <row r="6" spans="2:23" ht="5.25" customHeight="1" x14ac:dyDescent="0.2">
      <c r="B6" s="5"/>
      <c r="C6" s="5"/>
      <c r="D6" s="5"/>
      <c r="E6" s="5"/>
      <c r="F6" s="5"/>
      <c r="G6" s="5"/>
      <c r="H6" s="5"/>
    </row>
    <row r="7" spans="2:23" ht="29.25" customHeight="1" x14ac:dyDescent="0.2">
      <c r="B7" s="38" t="s">
        <v>0</v>
      </c>
      <c r="C7" s="242" t="str">
        <f>Proyecto!$E$7</f>
        <v>Mejoramiento de los procesos archivísticos del Sistema de Gestión Documental de la Superintendencia de Sociedades a nivel nacional - Fase II</v>
      </c>
      <c r="D7" s="242"/>
      <c r="E7" s="242"/>
      <c r="F7" s="242"/>
      <c r="G7" s="242"/>
      <c r="H7" s="242"/>
      <c r="W7" s="1"/>
    </row>
    <row r="9" spans="2:23" ht="15" customHeight="1" x14ac:dyDescent="0.2">
      <c r="B9" s="246" t="s">
        <v>9</v>
      </c>
      <c r="C9" s="246"/>
      <c r="D9" s="246"/>
      <c r="E9" s="246"/>
      <c r="F9" s="246"/>
      <c r="G9" s="246"/>
      <c r="H9" s="246"/>
    </row>
    <row r="10" spans="2:23" customFormat="1" ht="15" customHeight="1" x14ac:dyDescent="0.2"/>
    <row r="11" spans="2:23" ht="33.75" customHeight="1" x14ac:dyDescent="0.2">
      <c r="B11" s="243" t="s">
        <v>82</v>
      </c>
      <c r="C11" s="243"/>
      <c r="D11" s="31" t="s">
        <v>26</v>
      </c>
      <c r="E11" s="31" t="s">
        <v>10</v>
      </c>
      <c r="F11" s="39" t="s">
        <v>12</v>
      </c>
      <c r="G11" s="31" t="s">
        <v>13</v>
      </c>
      <c r="H11" s="31" t="s">
        <v>113</v>
      </c>
    </row>
    <row r="12" spans="2:23" ht="92.25" customHeight="1" x14ac:dyDescent="0.2">
      <c r="B12" s="292" t="s">
        <v>196</v>
      </c>
      <c r="C12" s="293"/>
      <c r="D12" s="105"/>
      <c r="E12" s="105"/>
      <c r="F12" s="120" t="s">
        <v>197</v>
      </c>
      <c r="G12" s="37"/>
      <c r="H12" s="84"/>
    </row>
  </sheetData>
  <mergeCells count="12">
    <mergeCell ref="B12:C12"/>
    <mergeCell ref="B9:H9"/>
    <mergeCell ref="B11:C11"/>
    <mergeCell ref="C7:H7"/>
    <mergeCell ref="C2:F2"/>
    <mergeCell ref="G2:H2"/>
    <mergeCell ref="C3:F3"/>
    <mergeCell ref="G3:H3"/>
    <mergeCell ref="C4:F4"/>
    <mergeCell ref="G4:H4"/>
    <mergeCell ref="C5:F5"/>
    <mergeCell ref="G5:H5"/>
  </mergeCells>
  <conditionalFormatting sqref="E12">
    <cfRule type="cellIs" dxfId="6" priority="16" stopIfTrue="1" operator="equal">
      <formula>"Alto"</formula>
    </cfRule>
    <cfRule type="cellIs" dxfId="5" priority="17" stopIfTrue="1" operator="equal">
      <formula>"Medio"</formula>
    </cfRule>
    <cfRule type="cellIs" dxfId="4" priority="18" stopIfTrue="1" operator="equal">
      <formula>"Bajo"</formula>
    </cfRule>
  </conditionalFormatting>
  <dataValidations count="1">
    <dataValidation type="whole" allowBlank="1" showInputMessage="1" showErrorMessage="1" sqref="F8:G8 F13:G65495 I8:M65495 O8:U65495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65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AverageRating xmlns="http://schemas.microsoft.com/sharepoint/v3" xsi:nil="true"/>
    <Comentarios xmlns="ff8e3638-9d45-4162-afb4-6d390653d547" xsi:nil="true"/>
    <Fase xmlns="ff8e3638-9d45-4162-afb4-6d390653d547">a. Ficha Téncnica</Fase>
  </documentManagement>
</p:properties>
</file>

<file path=customXml/itemProps1.xml><?xml version="1.0" encoding="utf-8"?>
<ds:datastoreItem xmlns:ds="http://schemas.openxmlformats.org/officeDocument/2006/customXml" ds:itemID="{1560308A-4653-4D2B-B2A3-96E21DA7A6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3EE08D-911A-4767-8004-8958DD9EA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794F32-36FC-47BF-9649-474BECB60300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79172BD6-575A-494E-B60C-1A45755394D8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76CD46FF-15CE-4B87-962F-49D7241576E1}">
  <ds:schemaRefs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ff8e3638-9d45-4162-afb4-6d390653d54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Proyecto</vt:lpstr>
      <vt:lpstr>Justificación - Objetivo</vt:lpstr>
      <vt:lpstr>Indicadores</vt:lpstr>
      <vt:lpstr>Recursos Humanos</vt:lpstr>
      <vt:lpstr>Comunicaciones internas</vt:lpstr>
      <vt:lpstr>Recursos Financieros</vt:lpstr>
      <vt:lpstr>Interesados</vt:lpstr>
      <vt:lpstr>Plan de comunicaciones</vt:lpstr>
      <vt:lpstr>Requerimientos</vt:lpstr>
      <vt:lpstr>Alcance</vt:lpstr>
      <vt:lpstr>EDT- Actividades</vt:lpstr>
      <vt:lpstr>Riesgos-Cronograma</vt:lpstr>
      <vt:lpstr>No tocar</vt:lpstr>
      <vt:lpstr>Alcance!Área_de_impresión</vt:lpstr>
      <vt:lpstr>Indicadores!Área_de_impresión</vt:lpstr>
      <vt:lpstr>Interesados!Área_de_impresión</vt:lpstr>
      <vt:lpstr>'Justificación - Objetivo'!Área_de_impresión</vt:lpstr>
      <vt:lpstr>'Plan de comunicaciones'!Área_de_impresión</vt:lpstr>
      <vt:lpstr>Proyecto!Área_de_impresión</vt:lpstr>
      <vt:lpstr>'Recursos Financieros'!Área_de_impresión</vt:lpstr>
      <vt:lpstr>'Recursos Humanos'!Área_de_impresión</vt:lpstr>
      <vt:lpstr>Requerimientos!Área_de_impresión</vt:lpstr>
      <vt:lpstr>'Riesgos-Cronograma'!Área_de_impresión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N.Johanna Rodríguez A</dc:creator>
  <cp:keywords>NINROD</cp:keywords>
  <cp:lastModifiedBy>Diana Carolina Enciso Upegui</cp:lastModifiedBy>
  <cp:lastPrinted>2020-04-29T05:26:06Z</cp:lastPrinted>
  <dcterms:created xsi:type="dcterms:W3CDTF">2009-01-14T13:57:13Z</dcterms:created>
  <dcterms:modified xsi:type="dcterms:W3CDTF">2022-10-18T21:16:58Z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eDOCS AutoSave">
    <vt:lpwstr/>
  </property>
</Properties>
</file>