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2\Septiembre 2022\"/>
    </mc:Choice>
  </mc:AlternateContent>
  <bookViews>
    <workbookView xWindow="20370" yWindow="-120" windowWidth="29040" windowHeight="15840"/>
  </bookViews>
  <sheets>
    <sheet name="Julio 2022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29" i="1" l="1"/>
  <c r="B19" i="1" l="1"/>
  <c r="B30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C32" i="1" l="1"/>
  <c r="D32" i="1"/>
  <c r="E7" i="1"/>
  <c r="F7" i="1"/>
  <c r="B15" i="1"/>
  <c r="E15" i="1" s="1"/>
  <c r="G7" i="1"/>
  <c r="F9" i="1"/>
  <c r="G9" i="1"/>
  <c r="E19" i="1"/>
  <c r="E25" i="1" s="1"/>
  <c r="G19" i="1"/>
  <c r="G25" i="1" s="1"/>
  <c r="F19" i="1"/>
  <c r="F25" i="1" s="1"/>
  <c r="B25" i="1"/>
  <c r="B32" i="1" s="1"/>
  <c r="E32" i="1" l="1"/>
  <c r="F15" i="1"/>
  <c r="G15" i="1"/>
  <c r="G32" i="1"/>
  <c r="F32" i="1" l="1"/>
</calcChain>
</file>

<file path=xl/sharedStrings.xml><?xml version="1.0" encoding="utf-8"?>
<sst xmlns="http://schemas.openxmlformats.org/spreadsheetml/2006/main" count="65" uniqueCount="41">
  <si>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</si>
  <si>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</si>
  <si>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</si>
  <si>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</si>
  <si>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</si>
  <si>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</si>
  <si>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</si>
  <si>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</si>
  <si>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</si>
  <si>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</si>
  <si>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</si>
  <si>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</si>
  <si>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</si>
  <si>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</si>
  <si>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</si>
  <si>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</si>
  <si>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</si>
  <si>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</si>
  <si>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</si>
  <si>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</si>
  <si>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</si>
  <si>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</si>
  <si>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</si>
  <si>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</si>
  <si>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</si>
  <si>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</si>
  <si>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</si>
  <si>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</si>
  <si>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</si>
  <si>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</si>
  <si>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</si>
  <si>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</si>
  <si>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</si>
  <si>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</si>
  <si>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</si>
  <si>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</si>
  <si>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E S T R A T E G I A    D E     R E N D I C I Ó N    D E    C U E N T A S      2022</t>
  </si>
  <si>
    <t>TOTAL PRESUPUESTO DE FUNCIONAMIENTO+ SERVICIO DE LA DEUDA + INVERSION SS</t>
  </si>
  <si>
    <t xml:space="preserve">PRESUPUESTO DE FUNCIONAMIENTO </t>
  </si>
  <si>
    <t>PRESUPUESTO SERVICIO DE LA DEUDA</t>
  </si>
  <si>
    <t>EJECUCIÓN PRESUPUESTAL CORTE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</si>
</sst>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topLeftCell="A16" zoomScale="55" zoomScaleNormal="55" workbookViewId="0">
      <selection activeCell="D11" sqref="D11"/>
    </sheetView>
  </sheetViews>
  <sheetFormatPr baseColWidth="10" defaultRowHeight="12.75"/>
  <cols>
    <col min="1" max="1" width="55" style="3" customWidth="1"/>
    <col min="2" max="2" width="19" style="3" customWidth="1"/>
    <col min="3" max="3" width="20.7109375" style="32" customWidth="1"/>
    <col min="4" max="5" width="17.42578125" style="33" customWidth="1"/>
    <col min="6" max="6" width="17.28515625" style="3" customWidth="1"/>
    <col min="7" max="7" width="19.140625" style="3" customWidth="1"/>
    <col min="8" max="29" width="11.42578125" style="2"/>
    <col min="30" max="16384" width="11.42578125" style="3"/>
  </cols>
  <sheetData>
    <row r="1" spans="1:29" ht="93.75" customHeight="1">
      <c r="A1" s="1"/>
      <c r="B1" s="46" t="s">
        <v>36</v>
      </c>
      <c r="C1" s="47"/>
      <c r="D1" s="47"/>
      <c r="E1" s="47"/>
      <c r="F1" s="47"/>
      <c r="G1" s="48"/>
    </row>
    <row r="2" spans="1:29" s="5" customFormat="1" ht="40.5" customHeight="1">
      <c r="A2" s="37" t="s">
        <v>0</v>
      </c>
      <c r="B2" s="49" t="s">
        <v>1</v>
      </c>
      <c r="C2" s="50"/>
      <c r="D2" s="50"/>
      <c r="E2" s="50"/>
      <c r="F2" s="50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67.5" customHeight="1">
      <c r="A3" s="52" t="s">
        <v>40</v>
      </c>
      <c r="B3" s="53"/>
      <c r="C3" s="53"/>
      <c r="D3" s="53"/>
      <c r="E3" s="53"/>
      <c r="F3" s="53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30.75" customHeight="1">
      <c r="A4" s="43" t="s">
        <v>2</v>
      </c>
      <c r="B4" s="44"/>
      <c r="C4" s="44"/>
      <c r="D4" s="44"/>
      <c r="E4" s="44"/>
      <c r="F4" s="44"/>
      <c r="G4" s="4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29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29" ht="45" customHeight="1">
      <c r="A7" s="6" t="s">
        <v>15</v>
      </c>
      <c r="B7" s="7">
        <f>+B8</f>
        <v>300</v>
      </c>
      <c r="C7" s="7">
        <f>+C8</f>
        <v>106</v>
      </c>
      <c r="D7" s="7">
        <f>+D8</f>
        <v>57</v>
      </c>
      <c r="E7" s="7">
        <f>+B7-C7</f>
        <v>194</v>
      </c>
      <c r="F7" s="8">
        <f t="shared" ref="F7:F14" si="0">+C7/B7</f>
        <v>0.35333333333333333</v>
      </c>
      <c r="G7" s="9">
        <f>D7/B7</f>
        <v>0.19</v>
      </c>
    </row>
    <row r="8" spans="1:29" ht="60.75" customHeight="1">
      <c r="A8" s="10" t="s">
        <v>16</v>
      </c>
      <c r="B8" s="11">
        <v>300</v>
      </c>
      <c r="C8" s="11">
        <v>106</v>
      </c>
      <c r="D8" s="11">
        <v>57</v>
      </c>
      <c r="E8" s="12">
        <f>B8-C8</f>
        <v>194</v>
      </c>
      <c r="F8" s="13">
        <f t="shared" si="0"/>
        <v>0.35333333333333333</v>
      </c>
      <c r="G8" s="14">
        <f>D8/B8</f>
        <v>0.19</v>
      </c>
    </row>
    <row r="9" spans="1:29" ht="54">
      <c r="A9" s="6" t="s">
        <v>26</v>
      </c>
      <c r="B9" s="7">
        <f>+B10</f>
        <v>4500</v>
      </c>
      <c r="C9" s="7">
        <f t="shared" ref="C9:E9" si="1">+C10</f>
        <v>3537</v>
      </c>
      <c r="D9" s="7">
        <f t="shared" si="1"/>
        <v>2389</v>
      </c>
      <c r="E9" s="7">
        <f t="shared" si="1"/>
        <v>963</v>
      </c>
      <c r="F9" s="15">
        <f t="shared" si="0"/>
        <v>0.78600000000000003</v>
      </c>
      <c r="G9" s="16">
        <f>+D9/B9</f>
        <v>0.53088888888888885</v>
      </c>
    </row>
    <row r="10" spans="1:29" ht="61.5" customHeight="1">
      <c r="A10" s="10" t="s">
        <v>27</v>
      </c>
      <c r="B10" s="11">
        <v>4500</v>
      </c>
      <c r="C10" s="11">
        <v>3537</v>
      </c>
      <c r="D10" s="11">
        <v>2389</v>
      </c>
      <c r="E10" s="17">
        <f>B10-C10</f>
        <v>963</v>
      </c>
      <c r="F10" s="13">
        <f t="shared" si="0"/>
        <v>0.78600000000000003</v>
      </c>
      <c r="G10" s="18">
        <f>D10/B10</f>
        <v>0.53088888888888885</v>
      </c>
    </row>
    <row r="11" spans="1:29" ht="61.5" customHeight="1">
      <c r="A11" s="6" t="s">
        <v>28</v>
      </c>
      <c r="B11" s="7">
        <f>SUM(B12:B14)</f>
        <v>24235</v>
      </c>
      <c r="C11" s="7">
        <f t="shared" ref="C11:D11" si="2">SUM(C12:C14)</f>
        <v>13449</v>
      </c>
      <c r="D11" s="7">
        <f t="shared" si="2"/>
        <v>6904</v>
      </c>
      <c r="E11" s="7">
        <f t="shared" ref="E11:E13" si="3">B11-C11</f>
        <v>10786</v>
      </c>
      <c r="F11" s="15">
        <f>+C11/B11</f>
        <v>0.55494120074272746</v>
      </c>
      <c r="G11" s="16">
        <f>+D11/B11</f>
        <v>0.28487724365586958</v>
      </c>
    </row>
    <row r="12" spans="1:29" ht="61.5" customHeight="1">
      <c r="A12" s="10" t="s">
        <v>29</v>
      </c>
      <c r="B12" s="11">
        <v>1070</v>
      </c>
      <c r="C12" s="11">
        <v>43</v>
      </c>
      <c r="D12" s="11">
        <v>43</v>
      </c>
      <c r="E12" s="17">
        <f t="shared" si="3"/>
        <v>1027</v>
      </c>
      <c r="F12" s="13">
        <f t="shared" ref="F12:F13" si="4">+C12/B12</f>
        <v>4.018691588785047E-2</v>
      </c>
      <c r="G12" s="18">
        <f t="shared" ref="G12:G13" si="5">D12/B12</f>
        <v>4.018691588785047E-2</v>
      </c>
    </row>
    <row r="13" spans="1:29" ht="61.5" customHeight="1">
      <c r="A13" s="10" t="s">
        <v>30</v>
      </c>
      <c r="B13" s="11">
        <v>22441</v>
      </c>
      <c r="C13" s="11">
        <v>13324</v>
      </c>
      <c r="D13" s="11">
        <v>6861</v>
      </c>
      <c r="E13" s="17">
        <f t="shared" si="3"/>
        <v>9117</v>
      </c>
      <c r="F13" s="13">
        <f t="shared" si="4"/>
        <v>0.59373468205516688</v>
      </c>
      <c r="G13" s="18">
        <f t="shared" si="5"/>
        <v>0.30573503854551937</v>
      </c>
    </row>
    <row r="14" spans="1:29" ht="67.5" customHeight="1" thickBot="1">
      <c r="A14" s="10" t="s">
        <v>31</v>
      </c>
      <c r="B14" s="11">
        <v>724</v>
      </c>
      <c r="C14" s="11">
        <v>82</v>
      </c>
      <c r="D14" s="11">
        <v>0</v>
      </c>
      <c r="E14" s="17">
        <f>B14-C14</f>
        <v>642</v>
      </c>
      <c r="F14" s="13">
        <f t="shared" si="0"/>
        <v>0.1132596685082873</v>
      </c>
      <c r="G14" s="18">
        <f>D14/B14</f>
        <v>0</v>
      </c>
    </row>
    <row r="15" spans="1:29" ht="36.75" thickBot="1">
      <c r="A15" s="19" t="s">
        <v>17</v>
      </c>
      <c r="B15" s="7">
        <f>+B7+B9+B11</f>
        <v>29035</v>
      </c>
      <c r="C15" s="7">
        <f t="shared" ref="C15:D15" si="6">+C7+C9+C11</f>
        <v>17092</v>
      </c>
      <c r="D15" s="7">
        <f t="shared" si="6"/>
        <v>9350</v>
      </c>
      <c r="E15" s="7">
        <f>B15-C15</f>
        <v>11943</v>
      </c>
      <c r="F15" s="15">
        <f>+C15/B15</f>
        <v>0.58866884794213881</v>
      </c>
      <c r="G15" s="16">
        <f>D15/B15</f>
        <v>0.32202514206991562</v>
      </c>
    </row>
    <row r="16" spans="1:29" ht="34.5" customHeight="1">
      <c r="A16" s="43" t="s">
        <v>38</v>
      </c>
      <c r="B16" s="44"/>
      <c r="C16" s="44"/>
      <c r="D16" s="44"/>
      <c r="E16" s="44"/>
      <c r="F16" s="44"/>
      <c r="G16" s="45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 ht="15.75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139518</v>
      </c>
      <c r="C19" s="34">
        <f>SUM(C20:C24)</f>
        <v>87503</v>
      </c>
      <c r="D19" s="34">
        <f>SUM(D20:D24)</f>
        <v>80953</v>
      </c>
      <c r="E19" s="34">
        <f>SUM(E20:E24)</f>
        <v>52015</v>
      </c>
      <c r="F19" s="35">
        <f t="shared" ref="F19:F24" si="7">+C19/B19</f>
        <v>0.62718072220071963</v>
      </c>
      <c r="G19" s="36">
        <f t="shared" ref="G19:G24" si="8">D19/B19</f>
        <v>0.58023337490503013</v>
      </c>
    </row>
    <row r="20" spans="1:7" ht="30" customHeight="1">
      <c r="A20" s="24" t="s">
        <v>20</v>
      </c>
      <c r="B20" s="25">
        <v>92390</v>
      </c>
      <c r="C20" s="25">
        <v>61515</v>
      </c>
      <c r="D20" s="25">
        <v>60770</v>
      </c>
      <c r="E20" s="17">
        <f>B20-C20</f>
        <v>30875</v>
      </c>
      <c r="F20" s="13">
        <f t="shared" si="7"/>
        <v>0.66581881155969258</v>
      </c>
      <c r="G20" s="18">
        <f t="shared" si="8"/>
        <v>0.65775516830825842</v>
      </c>
    </row>
    <row r="21" spans="1:7" ht="30" customHeight="1">
      <c r="A21" s="24" t="s">
        <v>21</v>
      </c>
      <c r="B21" s="25">
        <v>12378</v>
      </c>
      <c r="C21" s="25">
        <v>11141</v>
      </c>
      <c r="D21" s="25">
        <v>6988</v>
      </c>
      <c r="E21" s="17">
        <f t="shared" ref="E21:E24" si="9">B21-C21</f>
        <v>1237</v>
      </c>
      <c r="F21" s="13">
        <f t="shared" si="7"/>
        <v>0.90006463079657462</v>
      </c>
      <c r="G21" s="18">
        <f t="shared" si="8"/>
        <v>0.56455000807884959</v>
      </c>
    </row>
    <row r="22" spans="1:7" ht="30" customHeight="1">
      <c r="A22" s="24" t="s">
        <v>22</v>
      </c>
      <c r="B22" s="25">
        <v>31831</v>
      </c>
      <c r="C22" s="25">
        <v>12347</v>
      </c>
      <c r="D22" s="25">
        <v>12289</v>
      </c>
      <c r="E22" s="17">
        <f t="shared" si="9"/>
        <v>19484</v>
      </c>
      <c r="F22" s="13">
        <f t="shared" si="7"/>
        <v>0.38789230624234239</v>
      </c>
      <c r="G22" s="18">
        <f t="shared" si="8"/>
        <v>0.3860701831547862</v>
      </c>
    </row>
    <row r="23" spans="1:7" ht="30" customHeight="1">
      <c r="A23" s="24" t="s">
        <v>23</v>
      </c>
      <c r="B23" s="25">
        <v>2266</v>
      </c>
      <c r="C23" s="25">
        <v>2265</v>
      </c>
      <c r="D23" s="25">
        <v>671</v>
      </c>
      <c r="E23" s="17">
        <f t="shared" si="9"/>
        <v>1</v>
      </c>
      <c r="F23" s="13">
        <f t="shared" si="7"/>
        <v>0.99955869373345096</v>
      </c>
      <c r="G23" s="18">
        <f t="shared" si="8"/>
        <v>0.29611650485436891</v>
      </c>
    </row>
    <row r="24" spans="1:7" ht="30" customHeight="1" thickBot="1">
      <c r="A24" s="24" t="s">
        <v>24</v>
      </c>
      <c r="B24" s="25">
        <v>653</v>
      </c>
      <c r="C24" s="25">
        <v>235</v>
      </c>
      <c r="D24" s="25">
        <v>235</v>
      </c>
      <c r="E24" s="17">
        <f t="shared" si="9"/>
        <v>418</v>
      </c>
      <c r="F24" s="13">
        <f t="shared" si="7"/>
        <v>0.35987748851454826</v>
      </c>
      <c r="G24" s="18">
        <f t="shared" si="8"/>
        <v>0.35987748851454826</v>
      </c>
    </row>
    <row r="25" spans="1:7" ht="36.75" thickBot="1">
      <c r="A25" s="19" t="s">
        <v>25</v>
      </c>
      <c r="B25" s="20">
        <f t="shared" ref="B25:G25" si="10">B19</f>
        <v>139518</v>
      </c>
      <c r="C25" s="20">
        <f t="shared" si="10"/>
        <v>87503</v>
      </c>
      <c r="D25" s="20">
        <f t="shared" si="10"/>
        <v>80953</v>
      </c>
      <c r="E25" s="20">
        <f t="shared" si="10"/>
        <v>52015</v>
      </c>
      <c r="F25" s="21">
        <f t="shared" si="10"/>
        <v>0.62718072220071963</v>
      </c>
      <c r="G25" s="21">
        <f t="shared" si="10"/>
        <v>0.58023337490503013</v>
      </c>
    </row>
    <row r="26" spans="1:7" ht="34.5" customHeight="1">
      <c r="A26" s="43" t="s">
        <v>39</v>
      </c>
      <c r="B26" s="44"/>
      <c r="C26" s="44"/>
      <c r="D26" s="44"/>
      <c r="E26" s="44"/>
      <c r="F26" s="44"/>
      <c r="G26" s="45"/>
    </row>
    <row r="27" spans="1:7" ht="30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230</v>
      </c>
      <c r="C29" s="34">
        <v>230</v>
      </c>
      <c r="D29" s="34">
        <v>0</v>
      </c>
      <c r="E29" s="34">
        <f>+B29-C29</f>
        <v>0</v>
      </c>
      <c r="F29" s="35">
        <v>0</v>
      </c>
      <c r="G29" s="36">
        <v>0</v>
      </c>
    </row>
    <row r="30" spans="1:7" ht="30" customHeight="1" thickBot="1">
      <c r="A30" s="19" t="s">
        <v>35</v>
      </c>
      <c r="B30" s="20">
        <f>+B29</f>
        <v>230</v>
      </c>
      <c r="C30" s="20">
        <f>+C29</f>
        <v>230</v>
      </c>
      <c r="D30" s="20"/>
      <c r="E30" s="20"/>
      <c r="F30" s="21"/>
      <c r="G30" s="21"/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37</v>
      </c>
      <c r="B32" s="20">
        <f>B25+B15+B29</f>
        <v>168783</v>
      </c>
      <c r="C32" s="20">
        <f>C25+C15+C30</f>
        <v>104825</v>
      </c>
      <c r="D32" s="20">
        <f t="shared" ref="D32:E32" si="11">D25+D15+D30</f>
        <v>90303</v>
      </c>
      <c r="E32" s="20">
        <f t="shared" si="11"/>
        <v>63958</v>
      </c>
      <c r="F32" s="21">
        <f>C32/B32</f>
        <v>0.6210637327218973</v>
      </c>
      <c r="G32" s="21">
        <f>D32/B32</f>
        <v>0.53502426192211305</v>
      </c>
    </row>
    <row r="33" spans="3:4" s="2" customFormat="1"/>
    <row r="34" spans="3:4" s="2" customFormat="1" ht="23.25">
      <c r="C34" s="22"/>
    </row>
    <row r="35" spans="3:4" s="2" customFormat="1">
      <c r="C35" s="30"/>
      <c r="D35" s="30"/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pans="3:6" s="2" customFormat="1"/>
    <row r="162" spans="3:6">
      <c r="C162" s="31"/>
      <c r="D162" s="31"/>
      <c r="E162" s="31"/>
      <c r="F162" s="31"/>
    </row>
    <row r="163" spans="3:6">
      <c r="C163" s="31"/>
      <c r="D163" s="31"/>
      <c r="E163" s="31"/>
      <c r="F163" s="31"/>
    </row>
    <row r="164" spans="3:6">
      <c r="C164" s="31"/>
      <c r="D164" s="31"/>
      <c r="E164" s="31"/>
      <c r="F164" s="31"/>
    </row>
    <row r="165" spans="3:6">
      <c r="C165" s="31"/>
      <c r="D165" s="31"/>
      <c r="E165" s="31"/>
      <c r="F165" s="31"/>
    </row>
    <row r="166" spans="3:6">
      <c r="C166" s="31"/>
      <c r="D166" s="31"/>
      <c r="E166" s="31"/>
      <c r="F166" s="31"/>
    </row>
    <row r="167" spans="3:6">
      <c r="C167" s="31"/>
      <c r="D167" s="31"/>
      <c r="E167" s="31"/>
      <c r="F167" s="31"/>
    </row>
    <row r="168" spans="3:6">
      <c r="C168" s="31"/>
      <c r="D168" s="31"/>
      <c r="E168" s="31"/>
      <c r="F168" s="31"/>
    </row>
    <row r="169" spans="3:6">
      <c r="C169" s="31"/>
      <c r="D169" s="31"/>
      <c r="E169" s="31"/>
      <c r="F169" s="31"/>
    </row>
    <row r="170" spans="3:6">
      <c r="C170" s="31"/>
      <c r="D170" s="31"/>
      <c r="E170" s="31"/>
      <c r="F170" s="31"/>
    </row>
    <row r="171" spans="3:6">
      <c r="C171" s="31"/>
      <c r="D171" s="31"/>
      <c r="E171" s="31"/>
      <c r="F171" s="31"/>
    </row>
    <row r="172" spans="3:6">
      <c r="C172" s="31"/>
      <c r="D172" s="31"/>
      <c r="E172" s="31"/>
      <c r="F172" s="31"/>
    </row>
    <row r="173" spans="3:6">
      <c r="C173" s="31"/>
      <c r="D173" s="31"/>
      <c r="E173" s="31"/>
      <c r="F173" s="31"/>
    </row>
    <row r="174" spans="3:6">
      <c r="C174" s="31"/>
      <c r="D174" s="31"/>
      <c r="E174" s="31"/>
      <c r="F174" s="31"/>
    </row>
    <row r="175" spans="3:6">
      <c r="C175" s="31"/>
      <c r="D175" s="31"/>
      <c r="E175" s="31"/>
      <c r="F175" s="31"/>
    </row>
    <row r="176" spans="3:6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4C2CABC79547498659B29F66E04356" ma:contentTypeVersion="2" ma:contentTypeDescription="Crear nuevo documento." ma:contentTypeScope="" ma:versionID="a2cc602c4461e6678e9c59886ee69543">
  <xsd:schema xmlns:xsd="http://www.w3.org/2001/XMLSchema" xmlns:xs="http://www.w3.org/2001/XMLSchema" xmlns:p="http://schemas.microsoft.com/office/2006/metadata/properties" xmlns:ns2="0948c079-19c9-4a36-bb7d-d65ca794eba7" xmlns:ns3="348737ac-c0e1-42ee-9176-140809139bb9" targetNamespace="http://schemas.microsoft.com/office/2006/metadata/properties" ma:root="true" ma:fieldsID="624285bb5e33e8f9ca0de3687c898865" ns2:_="" ns3:_="">
    <xsd:import namespace="0948c079-19c9-4a36-bb7d-d65ca794eba7"/>
    <xsd:import namespace="348737ac-c0e1-42ee-9176-140809139bb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737ac-c0e1-42ee-9176-140809139bb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348737ac-c0e1-42ee-9176-140809139bb9">2022</A_x00f1_o>
    <_dlc_DocId xmlns="0948c079-19c9-4a36-bb7d-d65ca794eba7">SSDOCID-830463175-53</_dlc_DocId>
    <_dlc_DocIdUrl xmlns="0948c079-19c9-4a36-bb7d-d65ca794eba7">
      <Url>https://supersociedades.gov.co/nuestra_entidad/Planeacion/_layouts/15/DocIdRedir.aspx?ID=SSDOCID-830463175-53</Url>
      <Description>SSDOCID-830463175-53</Description>
    </_dlc_DocIdUrl>
  </documentManagement>
</p:properties>
</file>

<file path=customXml/itemProps1.xml><?xml version="1.0" encoding="utf-8"?>
<ds:datastoreItem xmlns:ds="http://schemas.openxmlformats.org/officeDocument/2006/customXml" ds:itemID="{FCB3C68B-854A-4908-A6D4-20B2D8159853}"/>
</file>

<file path=customXml/itemProps2.xml><?xml version="1.0" encoding="utf-8"?>
<ds:datastoreItem xmlns:ds="http://schemas.openxmlformats.org/officeDocument/2006/customXml" ds:itemID="{02774718-ADD1-46D1-B469-E0A561798A09}"/>
</file>

<file path=customXml/itemProps3.xml><?xml version="1.0" encoding="utf-8"?>
<ds:datastoreItem xmlns:ds="http://schemas.openxmlformats.org/officeDocument/2006/customXml" ds:itemID="{46CCE00A-AF0B-4774-A492-9A2EEF05740D}"/>
</file>

<file path=customXml/itemProps4.xml><?xml version="1.0" encoding="utf-8"?>
<ds:datastoreItem xmlns:ds="http://schemas.openxmlformats.org/officeDocument/2006/customXml" ds:itemID="{BA14B4CD-E282-4E79-93A8-4B54BCC681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2022-10-06T19:10:50Z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0x010100E84C2CABC79547498659B29F66E04356</vt:lpwstr>
  </property>
  <property fmtid="{D5CDD505-2E9C-101B-9397-08002B2CF9AE}" pid="4" name="_dlc_DocIdItemGuid">
    <vt:lpwstr>c8b9bae9-301e-4ed4-be3f-72a6b3ca1d5b</vt:lpwstr>
  </property>
</Properties>
</file>