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5570" windowHeight="5925" tabRatio="773" activeTab="0"/>
  </bookViews>
  <sheets>
    <sheet name="Mapa riesgos corrupcion 2017" sheetId="1" r:id="rId1"/>
    <sheet name="Tipo" sheetId="2" state="hidden" r:id="rId2"/>
    <sheet name="Tablas" sheetId="3" r:id="rId3"/>
  </sheets>
  <externalReferences>
    <externalReference r:id="rId6"/>
    <externalReference r:id="rId7"/>
  </externalReferences>
  <definedNames>
    <definedName name="administrativa">'Tipo'!$J$1:$J$7</definedName>
    <definedName name="Administrativas">'Tipo'!$J$2:$J$7</definedName>
    <definedName name="_xlnm.Print_Area" localSheetId="0">'Mapa riesgos corrupcion 2017'!$T$11:$X$12</definedName>
    <definedName name="clases">'[1]TABLA'!$F$2:$F$5</definedName>
    <definedName name="departamentos">'[1]TABLA'!$D$2:$D$36</definedName>
    <definedName name="nivel">'[1]TABLA'!$C$2:$C$3</definedName>
    <definedName name="normativa">'Tipo'!$I$1:$I$6</definedName>
    <definedName name="Normativas">'Tipo'!$I$2:$I$6</definedName>
    <definedName name="tecnologica">'Tipo'!$K$1:$K$7</definedName>
    <definedName name="Tecnologicas">'Tipo'!$K$2:$K$7</definedName>
    <definedName name="tipo">'Tipo'!$G$2:$G$4</definedName>
    <definedName name="Tipos">'Tipo'!$G$1:$G$4</definedName>
    <definedName name="vigencia">'[1]TABLA'!$E$2:$E$5</definedName>
  </definedNames>
  <calcPr fullCalcOnLoad="1"/>
</workbook>
</file>

<file path=xl/comments1.xml><?xml version="1.0" encoding="utf-8"?>
<comments xmlns="http://schemas.openxmlformats.org/spreadsheetml/2006/main">
  <authors>
    <author>Juan Camilo Correa Jimenez</author>
    <author>Elvia Rosana Olaya Ramirez</author>
    <author>Hoslander Adlai Saenz Barrera</author>
  </authors>
  <commentList>
    <comment ref="F5" authorId="0">
      <text>
        <r>
          <rPr>
            <b/>
            <sz val="9"/>
            <rFont val="Tahoma"/>
            <family val="2"/>
          </rPr>
          <t>Es la oportunidad de ocurrencia de un evento de riesgo. Se mide según la
frecuencia (número de veces en que se ha presentado el riesgo en un período determinado) o por la factibilidad (factores internos o externos que pueden determinar que el riesgo se presente).</t>
        </r>
        <r>
          <rPr>
            <sz val="9"/>
            <rFont val="Tahoma"/>
            <family val="2"/>
          </rPr>
          <t xml:space="preserve">
</t>
        </r>
      </text>
    </comment>
    <comment ref="H5" authorId="0">
      <text>
        <r>
          <rPr>
            <b/>
            <sz val="9"/>
            <rFont val="Tahoma"/>
            <family val="2"/>
          </rPr>
          <t>Son las consecuencias o efectos que puede generar la materialización del riesgo de
corrupción en la entidad</t>
        </r>
        <r>
          <rPr>
            <sz val="9"/>
            <rFont val="Tahoma"/>
            <family val="2"/>
          </rPr>
          <t xml:space="preserve">
</t>
        </r>
      </text>
    </comment>
    <comment ref="Z3" authorId="1">
      <text>
        <r>
          <rPr>
            <sz val="9"/>
            <rFont val="Tahoma"/>
            <family val="2"/>
          </rPr>
          <t xml:space="preserve">Describa SI o NO se ha materializado el riesgo de corrupción
</t>
        </r>
      </text>
    </comment>
    <comment ref="AA3" authorId="1">
      <text>
        <r>
          <rPr>
            <b/>
            <sz val="12"/>
            <rFont val="Tahoma"/>
            <family val="2"/>
          </rPr>
          <t>Riesgos Emergentes: Son los nuevos riesgos de corrupción identificados bien sea por  cambios tecnológicos, normativos, del entorno etc.</t>
        </r>
        <r>
          <rPr>
            <sz val="12"/>
            <rFont val="Tahoma"/>
            <family val="2"/>
          </rPr>
          <t xml:space="preserve">
</t>
        </r>
      </text>
    </comment>
    <comment ref="AB3" authorId="2">
      <text>
        <r>
          <rPr>
            <b/>
            <sz val="12"/>
            <rFont val="Tahoma"/>
            <family val="2"/>
          </rPr>
          <t>Realizar descripción del riesgo e incluir en la matriz actual</t>
        </r>
        <r>
          <rPr>
            <sz val="12"/>
            <rFont val="Tahoma"/>
            <family val="2"/>
          </rPr>
          <t xml:space="preserve">
</t>
        </r>
      </text>
    </comment>
  </commentList>
</comments>
</file>

<file path=xl/sharedStrings.xml><?xml version="1.0" encoding="utf-8"?>
<sst xmlns="http://schemas.openxmlformats.org/spreadsheetml/2006/main" count="1339" uniqueCount="595">
  <si>
    <t>Responsable</t>
  </si>
  <si>
    <t>Meta</t>
  </si>
  <si>
    <t>Indicador</t>
  </si>
  <si>
    <t>Normativas</t>
  </si>
  <si>
    <t>Eliminación del trámite / OPA</t>
  </si>
  <si>
    <t>Reducción/incentivos o eliminación del pago para el ciudadano</t>
  </si>
  <si>
    <t>Eliminación o reducción de requisitos</t>
  </si>
  <si>
    <t>Ampliación de la vigencia del producto / servicio</t>
  </si>
  <si>
    <t>Fusión de trámites</t>
  </si>
  <si>
    <t>Formularios diligenciados en línea</t>
  </si>
  <si>
    <t>Pago en línea</t>
  </si>
  <si>
    <t>Administrativas</t>
  </si>
  <si>
    <t>orden</t>
  </si>
  <si>
    <t>sector</t>
  </si>
  <si>
    <t>nivel</t>
  </si>
  <si>
    <t>departamento</t>
  </si>
  <si>
    <t>vigencia</t>
  </si>
  <si>
    <t>Tipo elemento</t>
  </si>
  <si>
    <t>tipos</t>
  </si>
  <si>
    <t>Jurídico</t>
  </si>
  <si>
    <t>Tecnologicas</t>
  </si>
  <si>
    <t>Acto Administrativo</t>
  </si>
  <si>
    <t>Cadenas tramites</t>
  </si>
  <si>
    <t>Ventanillas Unicas</t>
  </si>
  <si>
    <t>avance</t>
  </si>
  <si>
    <t>Categoria</t>
  </si>
  <si>
    <t>Admin</t>
  </si>
  <si>
    <t xml:space="preserve">                    </t>
  </si>
  <si>
    <t>Respuesta</t>
  </si>
  <si>
    <t>Agricultura y Desarrollo Rural</t>
  </si>
  <si>
    <t>Central</t>
  </si>
  <si>
    <t>Amazonas</t>
  </si>
  <si>
    <t>Factores Externos y/o Internos</t>
  </si>
  <si>
    <t xml:space="preserve">Ley </t>
  </si>
  <si>
    <t>Decreto</t>
  </si>
  <si>
    <t>1. Lider (diligencie anexo 1)</t>
  </si>
  <si>
    <t>1. Lider</t>
  </si>
  <si>
    <t>SI</t>
  </si>
  <si>
    <t>Nacional</t>
  </si>
  <si>
    <t>Ambiente y Desarrollo Sostenible</t>
  </si>
  <si>
    <t>Descentralizado</t>
  </si>
  <si>
    <t>Antioquia</t>
  </si>
  <si>
    <t>GRAT</t>
  </si>
  <si>
    <t>Acuerdo</t>
  </si>
  <si>
    <t>2. Parcipante</t>
  </si>
  <si>
    <t>NO</t>
  </si>
  <si>
    <t>Territorial</t>
  </si>
  <si>
    <t>Ciencia, Tecnología e innovación</t>
  </si>
  <si>
    <t>Arauca</t>
  </si>
  <si>
    <t>Cumplimiento de disposiciones legales</t>
  </si>
  <si>
    <t>Ordenanza</t>
  </si>
  <si>
    <t>Comercio, Industria y Turismo</t>
  </si>
  <si>
    <t>Atlántico</t>
  </si>
  <si>
    <t>Iniciativa de la institución</t>
  </si>
  <si>
    <t>Resolución</t>
  </si>
  <si>
    <t>Cultura</t>
  </si>
  <si>
    <t>Bolívar</t>
  </si>
  <si>
    <t>Circular</t>
  </si>
  <si>
    <t>Defensa</t>
  </si>
  <si>
    <t>Boyacá</t>
  </si>
  <si>
    <t>Acta</t>
  </si>
  <si>
    <t>Del Deporte, la Recreación, la Actividad Física y el Aprovechamiento del Tiempo Libre</t>
  </si>
  <si>
    <t>Caldas</t>
  </si>
  <si>
    <t>Memorando</t>
  </si>
  <si>
    <t>Especial</t>
  </si>
  <si>
    <t>Educación</t>
  </si>
  <si>
    <t>Caquetá</t>
  </si>
  <si>
    <t>LIDER</t>
  </si>
  <si>
    <t>Estadísticas</t>
  </si>
  <si>
    <t>Casanare</t>
  </si>
  <si>
    <t>PARTICIPANTE</t>
  </si>
  <si>
    <t>Función Pública</t>
  </si>
  <si>
    <t>Cauca</t>
  </si>
  <si>
    <t>Hacienda y Crédito Público</t>
  </si>
  <si>
    <t>Cesar</t>
  </si>
  <si>
    <t>Inclusión Social y Reconciliación</t>
  </si>
  <si>
    <t>Choco</t>
  </si>
  <si>
    <t>Córdoba</t>
  </si>
  <si>
    <t>Inteligencia Estratégica y Contrainteligencia</t>
  </si>
  <si>
    <t>Cundinamarca</t>
  </si>
  <si>
    <t>Interior</t>
  </si>
  <si>
    <t>Guainía</t>
  </si>
  <si>
    <t>Envío de Documentos electrónicos</t>
  </si>
  <si>
    <t>Justicia y del Derecho</t>
  </si>
  <si>
    <t>Guaviare</t>
  </si>
  <si>
    <t>Disponer de mecanismos de seguimiento del estado de trámites</t>
  </si>
  <si>
    <t>Minas y Energía</t>
  </si>
  <si>
    <t>Huila</t>
  </si>
  <si>
    <t>Firma Electrónica</t>
  </si>
  <si>
    <t>Planeación</t>
  </si>
  <si>
    <t>La Guajira</t>
  </si>
  <si>
    <t>Respuesta Electrónica</t>
  </si>
  <si>
    <t>Presidencia de la República</t>
  </si>
  <si>
    <t>Magdalena</t>
  </si>
  <si>
    <t>Trámite total en línea</t>
  </si>
  <si>
    <t>Relaciones Exteriores</t>
  </si>
  <si>
    <t>Salud y Protección Social</t>
  </si>
  <si>
    <t>Nariño</t>
  </si>
  <si>
    <t>Tecnologías de la Información y las Comunicaciones</t>
  </si>
  <si>
    <t>Norte de Santander</t>
  </si>
  <si>
    <t>Trabajo</t>
  </si>
  <si>
    <t>Putumayo</t>
  </si>
  <si>
    <t>Transporte</t>
  </si>
  <si>
    <t>Quindío</t>
  </si>
  <si>
    <t>Vivienda Ciudad y Territorio</t>
  </si>
  <si>
    <t>Risaralda</t>
  </si>
  <si>
    <t>Sin sector</t>
  </si>
  <si>
    <t>San Andrés y Providencia</t>
  </si>
  <si>
    <t>Santander</t>
  </si>
  <si>
    <t>Sucre</t>
  </si>
  <si>
    <t>Tolima</t>
  </si>
  <si>
    <t>Valle del Cauca</t>
  </si>
  <si>
    <t>Vaupes</t>
  </si>
  <si>
    <t>Vichada</t>
  </si>
  <si>
    <t>Bogotá D.C</t>
  </si>
  <si>
    <t xml:space="preserve">Mapa de riesgos de corrupción </t>
  </si>
  <si>
    <t>Proceso/
Objetivo</t>
  </si>
  <si>
    <t>Causa</t>
  </si>
  <si>
    <t>Riesgo</t>
  </si>
  <si>
    <t>Consecuencia</t>
  </si>
  <si>
    <t>Análisis del riesgo</t>
  </si>
  <si>
    <t>Valoración del riesgo</t>
  </si>
  <si>
    <t>Fecha</t>
  </si>
  <si>
    <t>Acciones</t>
  </si>
  <si>
    <t>Riesgo Inherente</t>
  </si>
  <si>
    <t>Controles</t>
  </si>
  <si>
    <t>Riesgo residual</t>
  </si>
  <si>
    <t>Acciones asociadas al control</t>
  </si>
  <si>
    <t>Probabilidad</t>
  </si>
  <si>
    <t>Calificación P</t>
  </si>
  <si>
    <t>Impacto</t>
  </si>
  <si>
    <t>Calificación I</t>
  </si>
  <si>
    <t>Calificación riesgo</t>
  </si>
  <si>
    <t>Zona del riesgo</t>
  </si>
  <si>
    <t>Periodo de ejecución</t>
  </si>
  <si>
    <t>Registro</t>
  </si>
  <si>
    <t xml:space="preserve">1. Presiones internas o externas.
2. Desconocimiento de la normatividad.
3. Ofrecimiento de dádivas por intereses personales </t>
  </si>
  <si>
    <t>Emitir directrices o políticas que no estén acordes con la Constitución y la ley para intereses propios.</t>
  </si>
  <si>
    <t>Afectación de la imagen y credibilidad de la Entidad.</t>
  </si>
  <si>
    <t>Rara vez</t>
  </si>
  <si>
    <t>Catastrófico</t>
  </si>
  <si>
    <t>Moderado</t>
  </si>
  <si>
    <t>Auditorias internas a la ejecución de las políticas.</t>
  </si>
  <si>
    <t>Mayor</t>
  </si>
  <si>
    <t>Bajo</t>
  </si>
  <si>
    <t>Continuo</t>
  </si>
  <si>
    <t>Auditorias por parte de la Oficina de Control Interno a la ejecución de las políticas y directrices emitidas por la Entidad.</t>
  </si>
  <si>
    <t>Informe de auditoria proceso de Gestión Estratégica.</t>
  </si>
  <si>
    <t>Falta de autonomía para la toma de decisiones</t>
  </si>
  <si>
    <t>Emitir directrices de manera parcializada para favorecer intereses particulares por presiones internas o externas.</t>
  </si>
  <si>
    <t>Afectación de la imagen y credibilidad de la Entidad</t>
  </si>
  <si>
    <t>Verificación de legalidad a las decisiones emitidas</t>
  </si>
  <si>
    <t>Revisión por parte de los gerentes públicos de los conceptos y decisiones emitidas.</t>
  </si>
  <si>
    <t>Visto bueno y firma de los involucrados en la elaboración de conceptos y decisiones.</t>
  </si>
  <si>
    <t>1. Deficiente gestión de los proyectos.
2. No se generan alertas
tempranas a la gestión real de los proyectos.</t>
  </si>
  <si>
    <t>Alterar la información resultante del seguimiento de proyectos para mostrar una gestión diferente a la real</t>
  </si>
  <si>
    <t>1. Seguimiento trimestral por parte de la Oficina Asesora de Planeación.
2. Revisión por parte del comité gerencial del avance y ejecución de los proyectos.</t>
  </si>
  <si>
    <t>1. Seguimiento a las fichas de proyectos por parte de cada asesor de proceso, para validar el estado del proyecto.
2. Llevar a comité gerencial una presentación del estado de los proyectos.</t>
  </si>
  <si>
    <t>1. Fichas de formulación de proyectos.
2. Presentación seguimiento de proyectos.</t>
  </si>
  <si>
    <t>No hay control sobre las términos y las actuaciones</t>
  </si>
  <si>
    <t>Omitir la atención o participación en las etapas procesales, con el fin de favorecer a un tercero, a cambio de dádivas.</t>
  </si>
  <si>
    <t>Pérdida financiera</t>
  </si>
  <si>
    <t>Improbable</t>
  </si>
  <si>
    <t>Seguimiento a los términos judiciales y revisión de las actuaciones del Abogado ponente</t>
  </si>
  <si>
    <t>Seguimiento y revisión de las actuaciones</t>
  </si>
  <si>
    <t>Registro de la Rama Judicial o de la entidad que hace la vigilancia judicial o la notificación y correo d revisión de ajustes.</t>
  </si>
  <si>
    <t>Incumplimiento de las directrices dadas por el Superintendente</t>
  </si>
  <si>
    <t>Divulgar una noticia que impacte en la economía por un funcionario no autorizado distorsionando la realidad  a cambio de dádivas personales</t>
  </si>
  <si>
    <t>Pérdida de imagen</t>
  </si>
  <si>
    <t>Probable</t>
  </si>
  <si>
    <t>La única persona autorizada para dar declaraciones es el Superintendente de Sociedades y en determinados casos este delegaría a otro funcionario</t>
  </si>
  <si>
    <t xml:space="preserve">Las noticias son filtradas por el asesor de comunicaciones </t>
  </si>
  <si>
    <t>Noticias, boletines y redes sociales</t>
  </si>
  <si>
    <t>Falta de control sobre la muestra de sociedades que deben ser sancionadas por no envío de la información requerida .</t>
  </si>
  <si>
    <t>Omitir la imposición de multas, por parte del funcionario que proyecta la multa a cambio de dádivas.</t>
  </si>
  <si>
    <t>Pérdida de credibilidad</t>
  </si>
  <si>
    <t>Posible</t>
  </si>
  <si>
    <t>Aplicación de la Matriz de control de variables del proceso que determinan la situación jurídica y la procedencia de la multa.</t>
  </si>
  <si>
    <t>Verificación de la matriz de control de variables del proceso que determinan la situación jurídica y la procedencia de la multa.</t>
  </si>
  <si>
    <t>Matriz en Excel</t>
  </si>
  <si>
    <t xml:space="preserve">Falta de control  a las modificaciones del listado de empresas definidas para enviar información financiera de fin de ejercicio. </t>
  </si>
  <si>
    <t>Que un funcionario excluya sociedades del listado de empresas definidas para enviar información de fin de ejercicio a cambio de beneficios propios, cuando no existan criterios que justifiquen el retiro.</t>
  </si>
  <si>
    <t xml:space="preserve">Efectuar una auditoria al listado de empresas definidas para enviar información financiera de fin de ejercicio.  </t>
  </si>
  <si>
    <t>Semestral</t>
  </si>
  <si>
    <t>Auditoria control de muestra</t>
  </si>
  <si>
    <t>Archivo en Excel</t>
  </si>
  <si>
    <t>Falta de controles a los  funcionarios que administran el modelo</t>
  </si>
  <si>
    <t>Omitir la inclusión de una sociedad en la muestra de seguimiento de riesgo empresarial, por parte del funcionario encargado de administrar el modelo, debido a la aceptación de dádivas, por lo que las empresas excluidas no serán objeto de seguimiento y de tomas de información.</t>
  </si>
  <si>
    <t>Efectuar un auditoria a la muestra generada por el modelo con el objeto de determinar si se incluyeron todas las sociedades que de acuerdo a los criterios del modelo debieron ser incluidas.</t>
  </si>
  <si>
    <t>Anual</t>
  </si>
  <si>
    <t xml:space="preserve">Auditoria para verificar muestra final </t>
  </si>
  <si>
    <t>Correos y/o  archivo.</t>
  </si>
  <si>
    <t>No contar con criterios de priorización y atención del riesgo de insolvencia.</t>
  </si>
  <si>
    <t xml:space="preserve">Omitir incluir en la muestra de gestión de riesgo,  sociedades que presenten alertas financieras de alto riesgo,  beneficiando a la (s) sociedad (es) al no ingresar al proceso de seguimiento y posterior adopción de medidas, a cambio de dádivas. </t>
  </si>
  <si>
    <t>Extremo</t>
  </si>
  <si>
    <t>1. Aplicación de la política de Supervisión y criterios de selección. 
2. Realizar análisis del comportamiento del mercado y variables de impacto sobre sectores o sociedades.
3. Efectuar la priorización de la selección de la muestra.</t>
  </si>
  <si>
    <t>1. Solicitud de aplicación de la política de supervisión.
2.Análisis  de el comportamiento del mercado y variables de impacto sobre sectores o sociedades.
3. Priorización de la selección de la muestra.</t>
  </si>
  <si>
    <t xml:space="preserve">
Actas de comité</t>
  </si>
  <si>
    <t>Adelantar la toma de información a las empresas sin el  programa y no supervisar los informes respectivos.</t>
  </si>
  <si>
    <t xml:space="preserve">Omitir revelar en los informes de diligencia la realidad económica y financiera, que permita establecer el nivel de riesgo de insolvencia, para beneficiar a la sociedad, a cambio de dádivas.
</t>
  </si>
  <si>
    <t>1. Elaboración del programa de toma de información.
2. Supervisión del informe elaborado por el visitador después de la toma de información.</t>
  </si>
  <si>
    <t>Periódico</t>
  </si>
  <si>
    <t>1. Verificación por parte del coordinador del grupo, con respecto al programa elaborado para las tomas de información.
2. Supervisión por parte del coordinador del grupo, con respecto al informe elaborado por el visitador después de la toma de información.</t>
  </si>
  <si>
    <t>1. Programa verificado y firmado  por la coordinación del grupo.
2. Informe supervisado y firmado  por la coordinación del grupo.</t>
  </si>
  <si>
    <t xml:space="preserve">Omitir jerarquizar los documentos </t>
  </si>
  <si>
    <t xml:space="preserve">
Divulgar información de reserva a cambio de dádivas,   beneficiando los intereses de agentes que se interrelacionan con las sociedades. 
</t>
  </si>
  <si>
    <t xml:space="preserve">Pérdida de credibilidad </t>
  </si>
  <si>
    <t>Jerarquización de la información</t>
  </si>
  <si>
    <t>Permanente</t>
  </si>
  <si>
    <t>1. Sensibilización a los funcionarios sobre el correcto manejo de la herramienta para jerarquización de documentos (una sola vez)
2. Verificación de la jerarquización de los documentos generados por medio del radicador.</t>
  </si>
  <si>
    <t>1. Acta de reunión.
2. Pantallazo de la de la jerarquización de documentos en postal.</t>
  </si>
  <si>
    <t>Falta de control en la revisión para la aprobación de cálculos actuariales.</t>
  </si>
  <si>
    <t>Aprobar el cálculo actuarial sin cumplir los requisitos legales establecidos, con el propósito de que la sociedad obtenga el beneficio tributario de la DIAN, a cambio de dádivas.</t>
  </si>
  <si>
    <t xml:space="preserve">Efectuar la revisión del oficio de aprobación de cálculos actuariales por parte del director de asuntos especiales y empresariales. </t>
  </si>
  <si>
    <t xml:space="preserve">Revisión y firma del director de asuntos especiales y empresariales. </t>
  </si>
  <si>
    <t>Oficio Trámite 2005  - Aprobación de cálculos actuariales revisado y firmado</t>
  </si>
  <si>
    <t>Falta de control en la revisión para la autorización de las reformas estatutarias.</t>
  </si>
  <si>
    <t xml:space="preserve">Autorizar  las reformas estatutarias (fusión, escisión, disminución de capital) omitiendo los requisitos legales en perjuicio de los terceros acreedores y proveedores de la sociedad, para beneficiar a la misma sociedad, a cambio de prebendas. </t>
  </si>
  <si>
    <t>Revisión por parte del coordinador del grupo de trámites societarios.</t>
  </si>
  <si>
    <t>Entrega de memorando firmado al Delegado de IVC, donde consta que se hizo la revisión por parte del coordinador del grupo.</t>
  </si>
  <si>
    <t>Memorando firmado</t>
  </si>
  <si>
    <t>No tienen establecidos lineamientos para atender solicitudes presenciales de usuarios.</t>
  </si>
  <si>
    <t xml:space="preserve">Atender las actuaciones administrativas omitiendo los parámetros legales establecidos en cada trámite, en beneficio de una de las partes, a cambio de dádivas. </t>
  </si>
  <si>
    <t xml:space="preserve">Pérdida de credibilidad. </t>
  </si>
  <si>
    <t>Directriz impartida por el coordinador del grupo, sobre la atención al usuario (dentro de los parámetros legales) frente a las actuaciones que se adelantan en el grupo.</t>
  </si>
  <si>
    <t>Impartir la instrucción a los ponentes en las reuniones de grupo primario.</t>
  </si>
  <si>
    <t>Actas de grupo primario</t>
  </si>
  <si>
    <t>Omitir gestionar las quejas o denuncias de incumplimiento del acuerdo de reestructuración interpuestas por parte de los acreedores.</t>
  </si>
  <si>
    <t xml:space="preserve">Continuidad indebida del acuerdo de reestructuración, desconociendo las causales de incumplimiento, en beneficio de la sociedad incumplida, a cambio de dádivas. </t>
  </si>
  <si>
    <t>Pérdida de credibilidad; demandas patrimoniales</t>
  </si>
  <si>
    <t xml:space="preserve">1. Revisión de las quejas y denuncias por parte del coordinador del grupo de control y seguimiento a acuerdos de reestructuración. 
2. Automatización del proceso: Recepción de quejas </t>
  </si>
  <si>
    <t>Adelantar diligencias de visitas a las empresas sin programación y no supervisar los informes respectivos.</t>
  </si>
  <si>
    <t xml:space="preserve">Omitir revelar en los informes de las visitas a las sociedades, la realidad de las irregularidades encontradas, para beneficiar a la sociedad, a cambio de dádivas.
</t>
  </si>
  <si>
    <t>Pérdida de credibilidad y demandas patrimoniales contra la entidad</t>
  </si>
  <si>
    <t>Revisión del programa de visita antes de que se efectúe cada diligencia y del informe respectivo elaborado por el visitador después de la diligencia.</t>
  </si>
  <si>
    <t>1. Programa revisado y firmado  por la coordinación del grupo.
2. Informe supervisado (visto bueno, o correo que acredite la revisión) por la coordinación del grupo.</t>
  </si>
  <si>
    <t>Omitir la revisión de las ponencias</t>
  </si>
  <si>
    <t xml:space="preserve">Suscripción de actos administrativos contrarios a la ley, en beneficio de un tercero, por dádivas recibidas  por los funcionarios que la suscriben.    
</t>
  </si>
  <si>
    <t xml:space="preserve">Supervisión de todos los proyectos de actos administrativos proferidos en cada investigación. </t>
  </si>
  <si>
    <t>Devoluciones con ajustes, que se cargan por la red al funcionario respectivo.</t>
  </si>
  <si>
    <t>Ruta o flujo de documentos del sistema (Postal)</t>
  </si>
  <si>
    <t>Omitir la sustentación de las ponencias de multas.</t>
  </si>
  <si>
    <t xml:space="preserve">Proferir decisiones definitivas, como multas, no acordes a las irregularidades encontradas, en beneficio de un tercero, por dádivas recibidas  por los funcionarios que la suscriben.    </t>
  </si>
  <si>
    <t>Revisión del formato que acredita el cumplimiento de todos lo parámetros requeridos en la  sustentación de la multa.</t>
  </si>
  <si>
    <t>Formato para control de las sanciones firmado por el coordinador del grupo.</t>
  </si>
  <si>
    <t xml:space="preserve">
Divulgar información de reserva a cambio de dádivas,  beneficiando los intereses de agentes que se interrelacionan con las sociedades. 
</t>
  </si>
  <si>
    <t>Acta de reunión y verificación de la jerarquización</t>
  </si>
  <si>
    <t>Omitir revelar en los informes de las visitas a las sociedades, la realidad de las irregularidades encontradas, para beneficiar a la sociedad, a cambio de dádivas.</t>
  </si>
  <si>
    <t>Generar conciencia entre los funcionarios a través de campañas de concientización de ética, valores y transparencia en las actuaciones de los funcionarios</t>
  </si>
  <si>
    <t>Semestralmente</t>
  </si>
  <si>
    <t>Sensibilización a los funcionarios sobre la importancia de la ética, de los valores de la entidad y de la transparencia en todas las actuaciones.</t>
  </si>
  <si>
    <t xml:space="preserve">Divulgar información de reserva a cambio de dádivas,  beneficiando los intereses de agentes que se interrelacionan con las sociedades. </t>
  </si>
  <si>
    <t>Sensibilización a los funcionarios sobre el correcto manejo de la herramienta para jerarquización de documentos</t>
  </si>
  <si>
    <t>Sistema (Postal)</t>
  </si>
  <si>
    <t>Aplicar de manera  incorrecta los criterios para la graduación de la multa</t>
  </si>
  <si>
    <t>Omitir las pruebas allegadas al proceso de investigación cambiaria para imponer sanciones por debajo del valor correspondiente, o no imponerlas a pesar de estar probada la infracción, para favorecer a un tercero a cambio de dádivas.</t>
  </si>
  <si>
    <t xml:space="preserve">Verificar conforme al documento interno de trabajo que los criterios para la graduación de la sanción se hayan aplicado correctamente </t>
  </si>
  <si>
    <t>Confrontar el proyecto de multa con el documento interno de trabajo</t>
  </si>
  <si>
    <t>Resoluciones de multa firmadas por el coordinador del grupo de régimen cambiario</t>
  </si>
  <si>
    <t>Diligenciamiento inadecuado del cuadro de seguimiento de las etapas de cada investigación cambiaria</t>
  </si>
  <si>
    <t xml:space="preserve">Dilación de las etapas procesales para incurrir en la caducidad de acción sancionatoria en el proceso administrativo cambiario, favoreciendo al tercero implicado a cambio de dádivas. </t>
  </si>
  <si>
    <t>Pérdida de imagen y credibilidad</t>
  </si>
  <si>
    <t>Seguimiento a las etapas del proceso, para verificar que se den dentro de los términos legales.</t>
  </si>
  <si>
    <t>Envío periódico de inventario de caducidades a los funcionarios a cargo de las investigaciones</t>
  </si>
  <si>
    <t>Falta de controles en el acceso y préstamo de  los expedientes</t>
  </si>
  <si>
    <t>Divulgar información de reserva contenida en los expedientes, así como de los aplicativos que tiene la entidad (postal, radicado), en provecho de terceros, generando fuga de información en beneficio del usuario externo o de un tercero, a cambio de dádivas.</t>
  </si>
  <si>
    <t>Jerarquización de cada providencia</t>
  </si>
  <si>
    <t xml:space="preserve">Falta de controles para el acceso de la información </t>
  </si>
  <si>
    <t>Dar a conocer una providencia a terceros sin que haya sido debidamente notificada por estado, esto con el fin de que el tercero pueda anticiparse a ejercer las acciones que permitan impugnar dicha providencia a cambio de dádivas</t>
  </si>
  <si>
    <t xml:space="preserve">Demandas que generaría un costo económico  para la entidad en caso de existir fallo en contra; Pérdida de credibilidad </t>
  </si>
  <si>
    <t>Otorgar jerarquía en el sistema a los documentos que proyecta el ponente para que no sean conocidos antes de su notificación</t>
  </si>
  <si>
    <t xml:space="preserve">Una sola vez </t>
  </si>
  <si>
    <t>Verificar si se conserva activa la jerarquización</t>
  </si>
  <si>
    <t>Comunicación del grupo encargado de dar los permisos</t>
  </si>
  <si>
    <t>Firmar sin su respectiva revisión</t>
  </si>
  <si>
    <t xml:space="preserve">Inducir  una decisión (dentro del proceso)  en procura de beneficiar a terceros y demás intervinientes en el proceso a  cambio de dádivas personales 
</t>
  </si>
  <si>
    <t>Revisión por parte del coordinador de los proyectos antes de su firma. De la misma manera se revisan los documentos que debe suscribir el Delegado para Procedimientos de Insolvencia.</t>
  </si>
  <si>
    <t>Continua</t>
  </si>
  <si>
    <t>Firma de la ponencia presentada para su estudio o visto bueno previo en documentos de la firma del Delegado.</t>
  </si>
  <si>
    <t>Providencia firmada</t>
  </si>
  <si>
    <t>No  contar con pluralidad de propuestas para elegir peritos y que no se revise el cumplimiento de requisitos</t>
  </si>
  <si>
    <t>Sugerir la escogencia de un perito que no cumpla con los requisitos de ley, en beneficio de dicho perito a cambio de dádivas</t>
  </si>
  <si>
    <t>Seleccionar el  perito que se ajuste a los requisitos de ley para poder ser designado, escogido dentro de varias propuestas</t>
  </si>
  <si>
    <t xml:space="preserve">Verificación de requisitos </t>
  </si>
  <si>
    <t>Providencia de  designación de perito</t>
  </si>
  <si>
    <t>Por la autonomía que tiene quien usa el poder</t>
  </si>
  <si>
    <t>Manipular el resultado de las providencias haciendo uso del poder  a favor de una de las partes, a cambio de dádivas personales.</t>
  </si>
  <si>
    <t>Pérdida reputaciones</t>
  </si>
  <si>
    <t>Revisar los proyectos de providencias para verificar que estén ajustado a la norma, asegurando que no haya manipulación en la decisión a favor de una de las partes.</t>
  </si>
  <si>
    <t>Revisar las providencias contra los antecedentes</t>
  </si>
  <si>
    <t>Planilla de trabajo</t>
  </si>
  <si>
    <t>Falta de control de las herramientas que contiene la información.</t>
  </si>
  <si>
    <t xml:space="preserve">Divulgar información privilegiada  por parte de un funcionario a cambio de dádivas o dinero, para favorecer intereses del intervenido. </t>
  </si>
  <si>
    <t>Pérdida de reputación</t>
  </si>
  <si>
    <t xml:space="preserve">Poner jerarquía a las providencias en el momento que el funcionario la crea en el sistema. </t>
  </si>
  <si>
    <t xml:space="preserve">Socialización de la medida a los funcionarios </t>
  </si>
  <si>
    <t>Correo electrónico</t>
  </si>
  <si>
    <t xml:space="preserve">Conocimiento del ponente de los antecedentes o partes del proceso </t>
  </si>
  <si>
    <t>Entrega de información confidencial a terceros por parte del ponente del negocio para que el interesado conozca por anticipado las solicitudes o decisiones a cambio de dádivas</t>
  </si>
  <si>
    <t>Asignar los procesos aleatoriamente y, en caso de advertir mayor contacto, reasignarlos</t>
  </si>
  <si>
    <t>1. Asignación aleatoria para reparto de procesos nuevos  2. Reasignación de proceso en caso de que se amerite</t>
  </si>
  <si>
    <t xml:space="preserve">Aplicativo expediente digital  </t>
  </si>
  <si>
    <t>Elaboración de dictámenes periciales parcializados</t>
  </si>
  <si>
    <t>Proferir sentencias con base en la elaboración de dictámenes periciales, realizados por auxiliares de la justicia, orientados a favorecer a alguna de las partes a cambio de dádivas</t>
  </si>
  <si>
    <t>Retardar la verificación del cumplimiento del acuerdo y la convocatoria de la respectiva audiencia de seguimiento con el fin de favorecer al concursado deudor a cambio de dádivas</t>
  </si>
  <si>
    <t xml:space="preserve">pérdida de credibilidad </t>
  </si>
  <si>
    <t>Seguimiento desde la coordinación a los ponentes para verificar las actuaciones de los funcionarios que tienen a cargo los procesos sobre los procesos</t>
  </si>
  <si>
    <t>Trimestral</t>
  </si>
  <si>
    <t>Cruce de información del DM frente a la base de procesos</t>
  </si>
  <si>
    <t>Base de datos Excel  y  correos electrónicos</t>
  </si>
  <si>
    <t>Inexistencia del informe previo a la audiencia para llegar a la audiencia con la información completa y veraz sobre la reforma del acuerdo</t>
  </si>
  <si>
    <t>Omitir requisitos exigidos por la ley para la confirmación de la reforma del acuerdo para beneficiar el concursado cambiando los términos del acuerdo a cambio de dádivas</t>
  </si>
  <si>
    <t xml:space="preserve">pérdida de credibilidad e imagen </t>
  </si>
  <si>
    <t>Revisar el informe del abogado por los ponentes  jurídicos  y financieros previamente a la celebración de la audiencia</t>
  </si>
  <si>
    <t>Ocasional cuando haya reforma</t>
  </si>
  <si>
    <t>Elaboración del informe</t>
  </si>
  <si>
    <t>Ausencia de controles de jerarquía a los borradores</t>
  </si>
  <si>
    <t>Dar a conocer una providencia a terceros sin que haya sido notificada, esto con el fin de que el tercero obstaculice el tramite normal del proceso, a cambio de dádivas</t>
  </si>
  <si>
    <t xml:space="preserve">Dilación del proceso, y Pérdida de credibilidad </t>
  </si>
  <si>
    <t xml:space="preserve">Dar jerarquías  de seguridad de manejo a los borradores cuando sea proyectado por el ponente. </t>
  </si>
  <si>
    <t xml:space="preserve">Cada vez que un funcionario emita un borrador sobre una actuación debe darle el nivel de jerarquía </t>
  </si>
  <si>
    <t>Aplicativo con la jerarquía aplicada</t>
  </si>
  <si>
    <t>Falta de supervisión   a las diferentes etapas del proceso por parte del superior jerárquico</t>
  </si>
  <si>
    <t>Asesorar a las partes aprovechando el conocimiento interno del proceso, para una decisión dirigida, a cambio de dádivas</t>
  </si>
  <si>
    <t>pérdida de credibilidad</t>
  </si>
  <si>
    <t>Revisar los proyectos de providencias previamente a ser resueltos en audiencia</t>
  </si>
  <si>
    <t>Revisión de los proyectos de ponencia</t>
  </si>
  <si>
    <t>Firma de las ponencia</t>
  </si>
  <si>
    <t>Falta de seguimiento en las diferentes etapas del proceso por parte del Líder del grupo.</t>
  </si>
  <si>
    <t>No tramitar oportunamente las actividades correspondientes a un proceso o retrasar injustificadamente una solicitud, con el ánimo de favorecer a una de las partes.</t>
  </si>
  <si>
    <t>Daño a la reputación de la entidad.
Generación de procesos fiscales.</t>
  </si>
  <si>
    <t xml:space="preserve">
Seguimiento semanal del estado de cada proceso.
Todas las actuaciones jurídicas que tienen con los usuarios para controlar la labor de los funcionarios que hacen parte del proceso.</t>
  </si>
  <si>
    <t>Programar seguimientos periódicos para revisar cada etapa del proceso.
Todas las actuaciones jurídicas que tienen en los usuarios para controlar la labor de los funcionarios que hacen parte del proceso.</t>
  </si>
  <si>
    <t>Cuadros de registro de cada etapa del proceso (aspectos revisados en las reuniones de seguimiento periódico).</t>
  </si>
  <si>
    <t>Intención de favorecer a una de las partes.</t>
  </si>
  <si>
    <t>No tramitar las solicitudes de conciliación en el término oportuno, con el ánimo de favorecer a una de las partes.</t>
  </si>
  <si>
    <t>Prescripción o caducidad de las acciones que puedan interponer las partes en la justicia ordinaria.</t>
  </si>
  <si>
    <t>Registrar la fecha de recepción de la solicitud y asignación de la fecha de audiencia anterior al vencimiento de términos, para interponer las acciones legales a las que haya lugar.</t>
  </si>
  <si>
    <t>Validar que la fecha programada para la audiencia es anterior al vencimiento de términos.</t>
  </si>
  <si>
    <t>Registro de recepción de solicitudes y asignación de fechas de audiencias</t>
  </si>
  <si>
    <t>Concentración de poderes en el mismo funcionario.
No vigilar el acceso a la caja fuerte que contiene la chequera.</t>
  </si>
  <si>
    <t>Suplantar una firma en una de las chequeras de la Superintendencia de Sociedades.</t>
  </si>
  <si>
    <t>Daño patrimonial</t>
  </si>
  <si>
    <t>Vigilar permanentemente la caja fuerte que contiene la chequera a través de cámara de seguridad.
Ubicar el sello que se utiliza para los cheques en un lugar diferente a la ubicación de la caja fuerte que contiene la chequera.
Asignar los poderes para firmar y sellar los cheques a funcionarios diferentes.</t>
  </si>
  <si>
    <t>Instalar la de cámara de seguridad para vigilar el acceso a la caja fuerte que contiene la chequera.
Validar que los poderes para firmar y sellar los cheques estén asignados a funcionarios diferentes.</t>
  </si>
  <si>
    <t>Registro de cámara de seguridad (funcionarios que acceden a la caja fuerte que contiene la chequera)
Asignación de poderes de firma y sellado de los cheques a funcionarios diferentes.</t>
  </si>
  <si>
    <t>Falta de seguimiento en las diferentes etapas del proceso por parte del Coordinador del Grupo.
El funcionario que alimenta los registros tiene privilegios de administración de las carpetas en Share Point.</t>
  </si>
  <si>
    <t>Hurtar, modificar y ocultar expedientes en las diferentes etapas del proceso de cobro de obligaciones a favor de la entidad.</t>
  </si>
  <si>
    <t>Hacer seguimiento semanal por parte del Coordinador del grupo durante las diferentes etapas del proceso.
Asignar al funcionario que alimenta los registros permisos únicamente para hacer modificación.
Asignar privilegios de administración de las carpetas en Share Point (eliminar) únicamente a un funcionario del grupo de Tecnología.</t>
  </si>
  <si>
    <t>Realizar el seguimiento semanal por parte del Coordinador del grupo durante las diferentes etapas del proceso.
Validar que los permisos asignados al funcionario que alimenta los registros, son únicamente para hacer modificación.
Validar que los privilegios de administración de las carpetas en Share Point donde reposa la información de las diferentes etapas del proceso, estén asignados únicamente a un funcionario del grupo de Tecnología.</t>
  </si>
  <si>
    <t>Correo electrónico por parte del Coordinador del grupo dirigido a los respectivos funcionarios con las observaciones realizadas durante el seguimiento semanal.
Correo electrónico en el cual se solicita validar que los permisos asignados al funcionario que alimenta los registros permisos son únicamente para hacer modificaciones.
Correo electrónico en el cual se solicita validar que los privilegios de administración de las carpetas en Share Point donde reposa la información de las diferentes etapas del proceso, están asignados únicamente a un funcionario del grupo de Tecnología.</t>
  </si>
  <si>
    <t>Falta de verificación semestral de las disminuciones que no aplican desde el recaudo.</t>
  </si>
  <si>
    <t>Manipular información financiera para favorecer a un tercero.</t>
  </si>
  <si>
    <t>Hacer la verificación de las disminuciones que no aplican desde el recaudo.</t>
  </si>
  <si>
    <t>Programar la generación del informe que permita hacer la verificación de las disminuciones que no aplican desde el recaudo.</t>
  </si>
  <si>
    <t>Informe de la verificación (reporte del aplicativo SIIF).</t>
  </si>
  <si>
    <t>Falta de verificación del cumplimiento de los requisitos exigidos por la entidad.</t>
  </si>
  <si>
    <t>Adjudicación y desembolso de créditos de vivienda sin la debida verificación del cumplimiento de los requisitos exigidos por la entidad.</t>
  </si>
  <si>
    <t>Afectación del cumplimiento de metas y objetivos de la dependencia.
Generación de procesos disciplinarios.</t>
  </si>
  <si>
    <t>Hacer la verificación del cumplimiento de los requisitos exigidos por la entidad.</t>
  </si>
  <si>
    <t>Validar en los aplicativos y fuentes autorizadas la validez de toda la documentación e información registrada por cada funcionario que se postula como candidato para obtener el crédito de vivienda otorgado por la Superintendencia de Sociedades.</t>
  </si>
  <si>
    <t>Informe de la verificación del cumplimiento de los requisitos exigidos por la entidad.</t>
  </si>
  <si>
    <t>Liberalidad de un funcionario para generar pagos sin previa autorización.</t>
  </si>
  <si>
    <t>Aprobar una erogación presupuestal sin estar precedida por un acto administrativo que lo ordene.</t>
  </si>
  <si>
    <t>Generar y firmar previamente el acto administrativo que ordena una erogación.</t>
  </si>
  <si>
    <t>Exigir que todo pago este precedido por un acto administrativo que lo orden o lo autorice</t>
  </si>
  <si>
    <t>El acto administrativo firmado que ordena el pago o erogación.</t>
  </si>
  <si>
    <t>No aplicar controles respecto a la validación de requisitos mínimos de acuerdo al manual de funciones de cada cargo.</t>
  </si>
  <si>
    <t>Aceptar y/o permitir tráfico de influencias en la provisión de empleos.</t>
  </si>
  <si>
    <t>Validar por parte del Coordinador del grupo el cumplimiento de los requisitos mínimos de acuerdo al manual de funciones de cada cargo.</t>
  </si>
  <si>
    <t>Aprobar la inclusión en un proceso de selección de un candidato y la posesión de un funcionario en un cargo de la entidad con la respectiva validación del cumplimiento de los requisitos mínimos de acuerdo al manual de funciones por parte del Coordinador del grupo de Administración de Personal.</t>
  </si>
  <si>
    <t>Correo electrónico enviado por el Coordinador del Grupo de Administración de Personal con la aprobación de la inclusión de un candidato en un proceso de selección y/o la posesión de un funcionario en un cargo de la entidad, indicando que este cumple con la respectiva validación del cumplimiento de los requisitos mínimos de acuerdo al manual de funciones.</t>
  </si>
  <si>
    <t>Negligencia en la revisión de los documentos requeridos para iniciar un proceso contractual</t>
  </si>
  <si>
    <t xml:space="preserve">Elaborar  estudios previos de conveniencia y oportunidad, y los documentos precontractuales en general, para  favorecer una selección subjetiva de un contratista o proveedor en contraprestación a una dádiva </t>
  </si>
  <si>
    <t xml:space="preserve">Pérdida de recursos públicos y posibilidad de litigios </t>
  </si>
  <si>
    <t>Revisión armónica e integral de los documentos requeridos, en la etapa precontractual, en el Manual de Contratación de la Entidad.</t>
  </si>
  <si>
    <t>Revisar todos los documentos precontractuales conforme con el manual de contratación</t>
  </si>
  <si>
    <t xml:space="preserve">Memorando con observaciones cuando haya lugar o el estudio previo publicado </t>
  </si>
  <si>
    <t>Evaluación deficiente y negligencia en la revisión de la misma</t>
  </si>
  <si>
    <t>Adjudicación de  contratos en beneficio propio o de un tercero, a cambio de una dádiva.</t>
  </si>
  <si>
    <t>Varias instancias de decisión y órganos colegiadas para adoptar decisiones</t>
  </si>
  <si>
    <t xml:space="preserve">Continuo </t>
  </si>
  <si>
    <t>Actas de comités y juntas</t>
  </si>
  <si>
    <t>Inadecuado control al seguimiento del proceso contractual</t>
  </si>
  <si>
    <t xml:space="preserve">Incumplir con los deberes y obligaciones establecidas para el Supervisor en el manual de contratación y en las normas vigentes en la materia, para favorecer los intereses propios o del contratista </t>
  </si>
  <si>
    <t>El contrato no cumpla con el objeto para el cual fue suscrito y no cubra la necesidad de la entidad, generando pérdida de recursos</t>
  </si>
  <si>
    <t>Informes de supervisión publicados en al página web de la entidad y en el SECOP y revisados por una instancia en la entidad</t>
  </si>
  <si>
    <t>Mensual</t>
  </si>
  <si>
    <t xml:space="preserve">Revisión aleatoria de los informes de supervisión </t>
  </si>
  <si>
    <t xml:space="preserve">Consolidado de informes en cada expediente contractual </t>
  </si>
  <si>
    <t>Actitud deshonesta de las personas responsables del manejo de los bienes</t>
  </si>
  <si>
    <t>Pérdida de bienes de consumo y devolutivos por manejo inadecuado de los inventarios</t>
  </si>
  <si>
    <t>Detrimento patrimonial</t>
  </si>
  <si>
    <t>1. Muestreo mensual de los bienes en bodega
2. Consolidación cuenta mensual almacén
3. Levantamiento de inventario de bienes devolutivos en servicio y en bodega mínimo una vez al año.
4. Manejo de llaves de bodega por personal autorizado únicamente.</t>
  </si>
  <si>
    <t>1. Acta
2. Memorando
3. Acta de Inventarios
4. Memorando</t>
  </si>
  <si>
    <t>Favorecimiento al proveedor modificando o alterando obligaciones o especificaciones del contrato sin que medie trámite en el Grupo de Contratos</t>
  </si>
  <si>
    <t>Alterar las obligaciones y/o condiciones establecidas en el proceso contractual</t>
  </si>
  <si>
    <t>Pérdida de imagen
Detrimento patrimonial</t>
  </si>
  <si>
    <t xml:space="preserve">1. Definir claramente las obligaciones y especificaciones en los contratos
2. Revisión y aprobación por parte del Coordinador Administrativo
3. Verificación de características y especificaciones por parte del supervisor del contrato </t>
  </si>
  <si>
    <t>1. Revisión y aprobación de los estudios de conveniencia presentados por los gestores de los proceso.
2. Incluir el visto bueno en los cumplidos que expiden los supervisores
3. Elaboración de memorando al Almacenista para proceder con el ingreso de los bienes a los inventarios de la entidad.</t>
  </si>
  <si>
    <t>1. Memorando
2. Formato cumplido con visto bueno del coordinador
3. Memorando</t>
  </si>
  <si>
    <t xml:space="preserve">Ofrecimiento de dádivas intereses personales </t>
  </si>
  <si>
    <t xml:space="preserve">Ocultamiento del acto administrativo a notificar a fin de favorecer interés personales o de terceros </t>
  </si>
  <si>
    <t xml:space="preserve">Nulidades de actos administrativos 
vencimiento de términos </t>
  </si>
  <si>
    <t xml:space="preserve">1. Revisión de la aplicación de postal a fin de identificar número total de asignaciones por funcionario, 
2. Revisiones diarias a las diferentes radicaciones, 
3. Seguimientos con el funcionario a las radicaciones para establecer cumplimiento de términos, 
4. Diligenciamiento de cuadro Excel insumo de indicadores </t>
  </si>
  <si>
    <t xml:space="preserve">1. Revisión de postal a fin de identificar número total de asignaciones por funcionario, 
2. Revisiones diarias a las diferentes radicaciones, 
3. Seguimientos con el funcionario a las radicaciones para establecer cumplimiento de términos, 
4. Diligenciamiento de cuadro Excel insumo de indicadores </t>
  </si>
  <si>
    <t>1. Correo electrónico,
2. Archivo Excel, 
3. Formato ATC-F-004 hoja de ruta notificaciones administrativas</t>
  </si>
  <si>
    <t>1. Falta de compromiso con la entidad.
2. Buscar un beneficio particular.
3. Falta de ética del funcionario.</t>
  </si>
  <si>
    <t>Fuga de información, Posibilidad de acceder sin autorización a la información o usar esta para un beneficio particular</t>
  </si>
  <si>
    <t>Establecer permisos para el acceso a la información reservada.</t>
  </si>
  <si>
    <t>Establecer permisos a cada funcionario que atiende personal externo, de acuerdo con el nivel de información.</t>
  </si>
  <si>
    <t>Memorando del formato 46001 por cada usuario.</t>
  </si>
  <si>
    <t xml:space="preserve">Falta de control de los
responsables de los procesos sobre las personas o desconocimiento de los servidores de los procedimientos institucionales </t>
  </si>
  <si>
    <t>Cobro por realización del trámite, (concusión).</t>
  </si>
  <si>
    <t>1. Pérdida de imagen y credibilidad
2. Sanción disciplinaria</t>
  </si>
  <si>
    <t>1. Atención personalizada en las instalaciones de la Entidad.
2. Cámaras de seguridad en la oficina de atención al ciudadano
3. Recomendaciones en comités primarios.</t>
  </si>
  <si>
    <t>1. Atención personalizada por orden de llegada en las instalaciones de la Entidad.
2. Monitoreo a la atención brindada por los diferentes funcionarios del área.
3. En comités primarios incluir en el orden del día un punto de recomendaciones sobre el tema.</t>
  </si>
  <si>
    <t>Actas de comité primario</t>
  </si>
  <si>
    <t xml:space="preserve">Tráfico de influencias, (amiguismo, persona influyente).
</t>
  </si>
  <si>
    <t>1. Omisión en el cumplimiento de las políticas de seguridad de
información.
2. Ataques externos o internos.</t>
  </si>
  <si>
    <t>Pérdida o mal uso de la información.</t>
  </si>
  <si>
    <t xml:space="preserve">Pérdida de credibilidad y de información de la memoria institucional. </t>
  </si>
  <si>
    <t>1. Mantener activos y actualizados los esquemas de protección de seguridad implementados.
2. Establecer acuerdos de confidencialidad en los contratos.
3. Realizar jornadas de divulgación sobre la seguridad de información.
4. Mantener actualizados los componentes de software y hardware de seguridad de la Entidad.</t>
  </si>
  <si>
    <t>1. Actualizar los esquemas de protección de seguridad implementados.
2. Entregar a los contratistas los acuerdos de confidencialidad para su firma.
3. Realizar jornadas de divulgación sobre la seguridad de información.
4. Mantener actualizados los componentes de software y hardware de seguridad de la Entidad.</t>
  </si>
  <si>
    <t>1. Informes de ejecución del contrato de pruebas de vulnerabilidad.
2. Acuerdo de confidencialidad diligenciado.
3. Listado de asistencia de los funcionarios.
4. Informe de ejecución.</t>
  </si>
  <si>
    <t>1. Presiones internas o externas.
2. Vulneración de los controles definidos para el acceso a la información.</t>
  </si>
  <si>
    <t>Adulterar, modificar, sustraer o eliminar datos o información sensible, confidencial, crítica en beneficio propio o de terceros</t>
  </si>
  <si>
    <t>1. Pérdida de credibilidad e imagen institucional.
2. Pérdida de información y de la memoria institucional.
3. Sanciones disciplinarias.</t>
  </si>
  <si>
    <t>1. Restringir el acceso a los centros de computo.
2. Usar software detector de fuga de información (antivirus).
3. Revisar y aplicar las políticas de seguridad.
4. Aplicar las directrices definidas respecto a la asignación de roles y permisos.</t>
  </si>
  <si>
    <t>1. Diligenciar el formato de control de registro al centro de computo.
2. Instalar software detector de fuga de información.
3. Revisar e implementar las políticas de seguridad.
4. Asignar los roles y permisos de acuerdo a la solicitud.</t>
  </si>
  <si>
    <t>1. Ingreso con huella y control de registro de ingreso.
2. Software licenciado por usuario para el control.
3. Documento políticas.
4. Memorando del formato 46001 por cada usuario.</t>
  </si>
  <si>
    <t>1. Obsolescencia de la infraestructura tecnológica.
2. Por error humano en la manipulación del software.
3. Por sistemas de información creados sin la estructura de seguridad.</t>
  </si>
  <si>
    <t>Pérdida de los registros en las bases de datos</t>
  </si>
  <si>
    <t>pérdida de información de la memoria institucional</t>
  </si>
  <si>
    <t>1. Verificación continua de la obsolescencia de los equipos y renovación de la infraestructura.
2. Diligenciamiento de formatos y hojas de chequeo para recibir el software.
3. Entrega anticipada de las políticas de seguridad a los proveedores que van a trabajar en proyectos de la Entidad.</t>
  </si>
  <si>
    <t>1. Validación de los equipos y renovación de la infraestructura.
2. Diligenciamiento de formatos y hojas de chequeo para recibir el software.
3. Entrega anticipada de las políticas de seguridad a los proveedores que van a trabajar en proyectos de la Entidad.</t>
  </si>
  <si>
    <t>1. Cuadro de seguimiento de Excel.
2. Formatos y hojas de chequeo.
3. Anexos al pliego de condiciones.</t>
  </si>
  <si>
    <t xml:space="preserve">Falta de controles que impidan la sustracción indebida de información reservada. </t>
  </si>
  <si>
    <t>Suministrar información confidencial a terceros a cambio de dádivas para beneficiar a un particular.</t>
  </si>
  <si>
    <t>Afectación de procesos judiciales o administrativos</t>
  </si>
  <si>
    <t xml:space="preserve">Restricción del personal para acceder a los expedientes reservados. </t>
  </si>
  <si>
    <t>Falta de controles que impidan la eliminación de documentos soporte de prueba.</t>
  </si>
  <si>
    <t xml:space="preserve">Eliminación de documentos soporte de pruebas por parte de un funcionario a cambio de dádivas para beneficiar a un tercero. </t>
  </si>
  <si>
    <t>Perdida de recursos o dilación de procesos.</t>
  </si>
  <si>
    <t xml:space="preserve">Designación de los funcionarios encargado de custodiar y administrar este tipo de documentación. </t>
  </si>
  <si>
    <t>No efectuar seguimiento al equipo auditor sobre el desarrollo del proceso auditado.</t>
  </si>
  <si>
    <t>Presentación de informes de auditoría que no corresponden a la evaluación efectuada, debido a la Interferencia por parte de miembros de la administración en la evaluación independiente que hace la Oficina de Control Interno, para evitar posibles investigaciones a los auditados.</t>
  </si>
  <si>
    <t>Efectuar seguimiento al equipo auditor de cada proceso para validar los avances del desarrollo del proceso auditor, antes de que se genere el informe preliminar.</t>
  </si>
  <si>
    <t>Formato de control de seguimiento a equipos auditores.</t>
  </si>
  <si>
    <t>Informes de auditoria.</t>
  </si>
  <si>
    <t>Situaciones subjetivas del operador disciplinario que le permiten incumplir los marcos legales y éticos.</t>
  </si>
  <si>
    <t>Soborno (Cohecho) en investigaciones y sanciones</t>
  </si>
  <si>
    <t>Acción penal o disciplinaria en contra del operador disciplinario</t>
  </si>
  <si>
    <t>Realizar revisión y aprobación de las decisiones por parte del Secretario Administrativo y del Coordinador del Grupo Control Disciplinario, quien aprueba y firma</t>
  </si>
  <si>
    <t xml:space="preserve">Revisión y aprobación del proyecto de decisión  por parte de la Secretaria Administrativa </t>
  </si>
  <si>
    <t>Auto de decisión</t>
  </si>
  <si>
    <t>Archivo de los procesos sin sancionar al sujeto disciplinable</t>
  </si>
  <si>
    <t>Dilatación de los procesos con el propósito de obtener el vencimiento de términos o la prescripción del mismo</t>
  </si>
  <si>
    <t>Decidir los procesos disciplinarios en el orden de apertura de actuación disciplinaria</t>
  </si>
  <si>
    <t>Registro en el archivo de Excel de procesos disciplinarios de acuerdo al orden de ingreso al despacho</t>
  </si>
  <si>
    <t>Presiones externas o de un superior jerárquico</t>
  </si>
  <si>
    <t>Desviar el proceso disciplinario a favor del investigado</t>
  </si>
  <si>
    <r>
      <rPr>
        <b/>
        <sz val="10"/>
        <color indexed="8"/>
        <rFont val="Arial"/>
        <family val="2"/>
      </rPr>
      <t xml:space="preserve">1 Gestión Estratégica
</t>
    </r>
    <r>
      <rPr>
        <sz val="10"/>
        <color indexed="8"/>
        <rFont val="Arial"/>
        <family val="2"/>
      </rPr>
      <t xml:space="preserve">
Establecer las directrices y los recursos que garanticen el cumplimiento de la misión y la visión de la entidad, apoyados en los datos y estadísticas pertinentes</t>
    </r>
  </si>
  <si>
    <r>
      <rPr>
        <b/>
        <sz val="10"/>
        <color indexed="8"/>
        <rFont val="Arial"/>
        <family val="2"/>
      </rPr>
      <t xml:space="preserve">2 Gestión Integral
</t>
    </r>
    <r>
      <rPr>
        <sz val="10"/>
        <color indexed="8"/>
        <rFont val="Arial"/>
        <family val="2"/>
      </rPr>
      <t xml:space="preserve">
Mantener y mejorar el SGI  y la gestión por procesos, con el fin de dar cumplimiento a los requisitos establecidos dentro de los sistemas que conforman el SGI, generando satisfacción a las partes interesadas</t>
    </r>
  </si>
  <si>
    <r>
      <t xml:space="preserve">4 Gestión de Comunicaciones
</t>
    </r>
    <r>
      <rPr>
        <sz val="10"/>
        <color indexed="8"/>
        <rFont val="Arial"/>
        <family val="2"/>
      </rPr>
      <t>Gestionar   un  sistema de comunicación interna y externa  que garantice un eficaz, eficiente y efectivo flujo  de la información  pública</t>
    </r>
  </si>
  <si>
    <r>
      <rPr>
        <b/>
        <sz val="10"/>
        <color indexed="8"/>
        <rFont val="Arial"/>
        <family val="2"/>
      </rPr>
      <t xml:space="preserve">5 Gestión de información empresarial
</t>
    </r>
    <r>
      <rPr>
        <sz val="10"/>
        <color indexed="8"/>
        <rFont val="Arial"/>
        <family val="2"/>
      </rPr>
      <t xml:space="preserve">
 Determinar las necesidades de información contable, económica, jurídica, financiera u otra que se requiera para la función de supervisión a través del diseño y ajuste de los informes o formularios que deban ser presentados por los supervisados para asegurar la calidad y oportunidad de la información suministrada a los procesos misionales. </t>
    </r>
  </si>
  <si>
    <r>
      <rPr>
        <b/>
        <sz val="10"/>
        <color indexed="8"/>
        <rFont val="Arial"/>
        <family val="2"/>
      </rPr>
      <t xml:space="preserve">6 Análisis económico y de riesgos
</t>
    </r>
    <r>
      <rPr>
        <sz val="10"/>
        <color indexed="8"/>
        <rFont val="Arial"/>
        <family val="2"/>
      </rPr>
      <t xml:space="preserve">
Realizar análisis de la información contable, financiera y de practicas empresariales de las sociedades, con el fin de elaborar informes sectoriales, regionales y de gobierno corporativo para ser utilizados por los grupos de interés y determinar la muestra para supervisión por riesgos inicial, de acuerdo con los modelos de análisis de alerta definidos para contribuir a la implementación de la política de supervisión.  </t>
    </r>
  </si>
  <si>
    <r>
      <rPr>
        <b/>
        <sz val="10"/>
        <color indexed="8"/>
        <rFont val="Arial"/>
        <family val="2"/>
      </rPr>
      <t xml:space="preserve">7 Análisis Financiero y Contable
</t>
    </r>
    <r>
      <rPr>
        <sz val="10"/>
        <color indexed="8"/>
        <rFont val="Arial"/>
        <family val="2"/>
      </rPr>
      <t xml:space="preserve">
Establecer la situación financiera y económica de las sociedades del sector real que presentan vulnerabilidad frente a la ocurrencia de cambios en el entorno que afectan seriamente su sostenibilidad. Para tal efecto, se adelanta una evaluación integral del riesgo (riesgo financiero, perspectiva y riesgo de mercado) que permite categorizar las compañías en tres niveles de riesgo, alto, medio y bajo. Las sociedades en riesgo alto son monitoreadas a través de planes de mejoramiento preparados por ellas, e información financiera de periodos intermedios</t>
    </r>
  </si>
  <si>
    <r>
      <rPr>
        <b/>
        <sz val="10"/>
        <color indexed="8"/>
        <rFont val="Arial"/>
        <family val="2"/>
      </rPr>
      <t xml:space="preserve">11 Liquidación  Judicial
</t>
    </r>
    <r>
      <rPr>
        <sz val="10"/>
        <color indexed="8"/>
        <rFont val="Arial"/>
        <family val="2"/>
      </rPr>
      <t>Realizar la liquidación pronta y ordenada, buscando el aprovechamiento del patrimonio del deudor</t>
    </r>
  </si>
  <si>
    <r>
      <rPr>
        <b/>
        <sz val="10"/>
        <color indexed="8"/>
        <rFont val="Arial"/>
        <family val="2"/>
      </rPr>
      <t xml:space="preserve">12 Intervención
</t>
    </r>
    <r>
      <rPr>
        <sz val="10"/>
        <color indexed="8"/>
        <rFont val="Arial"/>
        <family val="2"/>
      </rPr>
      <t xml:space="preserve">
Ordenar el conjunto de medidas  tendientes a suspender de manera inmediata las operaciones o negocios de personas naturales o jurídicas que a través de captaciones o recaudos no autorizados generan abuso del derecho y fraude a la ley al ejercer la actividad financiera irregular y como consecuencia, disponer la organización de un procedimiento cautelar que permita la pronta devolución de recursos obtenidos en desarrollo de tales actividades.</t>
    </r>
  </si>
  <si>
    <r>
      <t xml:space="preserve">13 Procesos especiales 
</t>
    </r>
    <r>
      <rPr>
        <sz val="10"/>
        <color indexed="8"/>
        <rFont val="Arial"/>
        <family val="2"/>
      </rPr>
      <t xml:space="preserve">Tramitar los procesos verbales sumarios que en única instancia conoce el Grupo conforme a las acciones previstas en la Ley 550 de 1999  </t>
    </r>
  </si>
  <si>
    <r>
      <rPr>
        <b/>
        <sz val="10"/>
        <color indexed="8"/>
        <rFont val="Arial"/>
        <family val="2"/>
      </rPr>
      <t xml:space="preserve">15 Procesos societarios
</t>
    </r>
    <r>
      <rPr>
        <sz val="10"/>
        <color indexed="8"/>
        <rFont val="Arial"/>
        <family val="2"/>
      </rPr>
      <t xml:space="preserve">
Administrar pronta y eficazmente justicia respecto de los asuntos atribuidos por las leyes 446 de 1998, 1258 de 2008, 1429 de 2010, 222 de 1995 y el libro segundo del Código de Comercio, así como también las competencias atribuidas por el Código General del Proceso a esta Superintendencia en calidad de juez, y de esta forma contribuir al orden público económico.</t>
    </r>
  </si>
  <si>
    <r>
      <rPr>
        <b/>
        <sz val="10"/>
        <color indexed="8"/>
        <rFont val="Arial"/>
        <family val="2"/>
      </rPr>
      <t xml:space="preserve">16 Conciliación y arbitramento
</t>
    </r>
    <r>
      <rPr>
        <sz val="10"/>
        <color indexed="8"/>
        <rFont val="Arial"/>
        <family val="2"/>
      </rPr>
      <t xml:space="preserve">
Ofrecer al empresariado colombiano la conciliación y el arbitraje como mecanismos alternos para la solución de sus conflictos, a través de la administración del Centro de Conciliación y Arbitraje Empresarial.</t>
    </r>
  </si>
  <si>
    <r>
      <rPr>
        <b/>
        <sz val="10"/>
        <color indexed="8"/>
        <rFont val="Arial"/>
        <family val="2"/>
      </rPr>
      <t xml:space="preserve">17 Gestión financiera y contable
</t>
    </r>
    <r>
      <rPr>
        <sz val="10"/>
        <color indexed="8"/>
        <rFont val="Arial"/>
        <family val="2"/>
      </rPr>
      <t xml:space="preserve">
Garantizar que los recursos financieros de la entidad sean recaudados y administrados con efectividad 
</t>
    </r>
  </si>
  <si>
    <r>
      <rPr>
        <b/>
        <sz val="10"/>
        <color indexed="8"/>
        <rFont val="Arial"/>
        <family val="2"/>
      </rPr>
      <t xml:space="preserve">18 Gestión del talento humano
</t>
    </r>
    <r>
      <rPr>
        <sz val="10"/>
        <color indexed="8"/>
        <rFont val="Arial"/>
        <family val="2"/>
      </rPr>
      <t xml:space="preserve">
Mantener talento humano competente garantizando el cumplimiento de las funciones propias de cada empleo, en un ambiente laboral que considere de manera permanente el bienestar de la persona humana. </t>
    </r>
  </si>
  <si>
    <r>
      <rPr>
        <b/>
        <sz val="10"/>
        <color indexed="8"/>
        <rFont val="Arial"/>
        <family val="2"/>
      </rPr>
      <t xml:space="preserve">19 Gestión Contractual
</t>
    </r>
    <r>
      <rPr>
        <sz val="10"/>
        <color indexed="8"/>
        <rFont val="Arial"/>
        <family val="2"/>
      </rPr>
      <t xml:space="preserve">
Adquirir los bienes, servicios y obras  requeridos por la entidad, a través de la realización de procesos de selección de contratistas con la aplicación de los principios que rigen la contratación administrativa.</t>
    </r>
  </si>
  <si>
    <r>
      <rPr>
        <b/>
        <sz val="10"/>
        <color indexed="8"/>
        <rFont val="Arial"/>
        <family val="2"/>
      </rPr>
      <t xml:space="preserve">20 Gestión de infraestructura física
</t>
    </r>
    <r>
      <rPr>
        <sz val="10"/>
        <color indexed="8"/>
        <rFont val="Arial"/>
        <family val="2"/>
      </rPr>
      <t xml:space="preserve">
Gestionar la infraestructura necesaria para la prestación de los servicios, teniendo en cuenta todo lo relacionado con ambiente de trabajo y con impactos ambientales</t>
    </r>
  </si>
  <si>
    <r>
      <rPr>
        <b/>
        <sz val="10"/>
        <color indexed="8"/>
        <rFont val="Arial"/>
        <family val="2"/>
      </rPr>
      <t xml:space="preserve">21 Atención al ciudadano
</t>
    </r>
    <r>
      <rPr>
        <sz val="10"/>
        <color indexed="8"/>
        <rFont val="Arial"/>
        <family val="2"/>
      </rPr>
      <t xml:space="preserve">
Brindar atención al cliente externo e interno de manera clara, oportuna, confiable y transparente respecto de sus consultas, quejas, reclamos,  sugerencias y notificaciones administrativas, ofreciendo acceso,  disponibilidad con la información, así como la cobertura en servicios acorde a las tecnologías de información y comunicación para la debida atención al ciudadano.</t>
    </r>
  </si>
  <si>
    <r>
      <rPr>
        <b/>
        <sz val="10"/>
        <color indexed="8"/>
        <rFont val="Arial"/>
        <family val="2"/>
      </rPr>
      <t xml:space="preserve">22 Gestión de infraestructura y tecnologías de la información
</t>
    </r>
    <r>
      <rPr>
        <sz val="10"/>
        <color indexed="8"/>
        <rFont val="Arial"/>
        <family val="2"/>
      </rPr>
      <t xml:space="preserve">
Garantizar el correcto funcionamiento de la plataforma de Tecnología de Información y Comunicaciones (TICS), apoyar técnicamente en la adquisición e implementación de nuevas tecnologías de información y comunicaciones y gestionar la Seguridad Informática de acuerdo con las políticas de la Entidad y las normas legales vigentes</t>
    </r>
  </si>
  <si>
    <r>
      <t xml:space="preserve">23 Gestión documental
</t>
    </r>
    <r>
      <rPr>
        <sz val="10"/>
        <color indexed="8"/>
        <rFont val="Arial"/>
        <family val="2"/>
      </rPr>
      <t>Administrar el flujo documental de la Entidad, mantener disponible la información, aplicar las políticas de seguridad y brindar atención oportuna y confiable a las solicitudes de los usuarios internos y/o externos.</t>
    </r>
    <r>
      <rPr>
        <b/>
        <sz val="10"/>
        <color indexed="8"/>
        <rFont val="Arial"/>
        <family val="2"/>
      </rPr>
      <t xml:space="preserve">
</t>
    </r>
  </si>
  <si>
    <r>
      <t xml:space="preserve">Asignación de 2 funcionarios </t>
    </r>
    <r>
      <rPr>
        <b/>
        <sz val="10"/>
        <rFont val="Arial"/>
        <family val="2"/>
      </rPr>
      <t xml:space="preserve">(gestión documental) </t>
    </r>
    <r>
      <rPr>
        <sz val="10"/>
        <rFont val="Arial"/>
        <family val="2"/>
      </rPr>
      <t xml:space="preserve">y 6 contratistas </t>
    </r>
    <r>
      <rPr>
        <b/>
        <sz val="10"/>
        <rFont val="Arial"/>
        <family val="2"/>
      </rPr>
      <t>(apoyo judicial),</t>
    </r>
    <r>
      <rPr>
        <sz val="10"/>
        <rFont val="Arial"/>
        <family val="2"/>
      </rPr>
      <t xml:space="preserve"> para desempeñar la actividad relacionada con administración, control y custodia de los expedientes.</t>
    </r>
  </si>
  <si>
    <r>
      <t>Concertación de objetivos</t>
    </r>
    <r>
      <rPr>
        <b/>
        <sz val="10"/>
        <rFont val="Arial"/>
        <family val="2"/>
      </rPr>
      <t xml:space="preserve"> (gestión documental)</t>
    </r>
    <r>
      <rPr>
        <sz val="10"/>
        <rFont val="Arial"/>
        <family val="2"/>
      </rPr>
      <t>, acta de compromisos con los contratistas</t>
    </r>
    <r>
      <rPr>
        <b/>
        <sz val="10"/>
        <rFont val="Arial"/>
        <family val="2"/>
      </rPr>
      <t xml:space="preserve"> (apoyo  judicial).</t>
    </r>
  </si>
  <si>
    <r>
      <rPr>
        <b/>
        <sz val="10"/>
        <color indexed="8"/>
        <rFont val="Arial"/>
        <family val="2"/>
      </rPr>
      <t xml:space="preserve">24. Evaluación y control
</t>
    </r>
    <r>
      <rPr>
        <sz val="10"/>
        <color indexed="8"/>
        <rFont val="Arial"/>
        <family val="2"/>
      </rPr>
      <t xml:space="preserve"> Desarrollar la evaluación independiente a la gestión institucional y por procesos velando porque la misión de la entidad este acorde a los preceptos constitucionales y legales. Así mismo, velar porque el sistema de control interno cumpla con los parámetros definidos por el Gobierno Nacional y hacer las recomendaciones para su actualización cuando a ello haya lugar.</t>
    </r>
  </si>
  <si>
    <r>
      <rPr>
        <b/>
        <sz val="10"/>
        <color indexed="8"/>
        <rFont val="Arial"/>
        <family val="2"/>
      </rPr>
      <t>25 Control disciplinario</t>
    </r>
    <r>
      <rPr>
        <sz val="10"/>
        <color indexed="8"/>
        <rFont val="Arial"/>
        <family val="2"/>
      </rPr>
      <t xml:space="preserve">
Atender y solucionar de manera imparcial y oportuna las quejas formuladas contras funcionarios y ex funcionarios de la superintendencia de sociedades, referente a conductas típicamente consagradas en la ley. </t>
    </r>
  </si>
  <si>
    <t>Verificar la idoneidad del perito seleccionado por la/s parte/s para hacer el dictamen, teniendo en cuenta las necesidades del proceso y que esté inscrito en los organismos técnicos respectivos para tenerlo en cuenta al momento de hacer la valoración probatoria.</t>
  </si>
  <si>
    <t>Apartarse de un dictamen pericial aportado cuando, con criterios de objetividad, se advierta que el perito no cumple con los requisitos de idoneidad requeridos para el proceso.</t>
  </si>
  <si>
    <t>Ocasional cada vez que se profiera sentencia en los procesos en los que se haya aportado como prueba un dictamen pericial hecho por un perito no idóneo.</t>
  </si>
  <si>
    <t xml:space="preserve">Sentencias </t>
  </si>
  <si>
    <t>Recursos</t>
  </si>
  <si>
    <t>Funcionamiento</t>
  </si>
  <si>
    <t>Juan Esteban Rojas Barrios</t>
  </si>
  <si>
    <t>Verificación  trimestral de la jerarquización de los actos administrativos generados por el radicador en 3 investigaciones Desde el auto apertura hasta    Decisión de Fono/ Recurso y/o revocatoria</t>
  </si>
  <si>
    <t xml:space="preserve">Documento anexo al acta de grupo primario abril, agosto y diciembre.  </t>
  </si>
  <si>
    <t>Coordinadora del Grupo</t>
  </si>
  <si>
    <t>Oficina Asesora de Planeación</t>
  </si>
  <si>
    <t>Coordinador Grupo de Notificaciones administrativas</t>
  </si>
  <si>
    <t>Coordinador Grupo de Notificaciones administrativas
Profesionales grupo de Notificaciones Administrativas</t>
  </si>
  <si>
    <t>Victor Alfonso Estupiñan Perdomo - Grupo de Recursos y Requerimientos Empresariales.</t>
  </si>
  <si>
    <t>Delegada para Procedimientos Mercantiles y Coordinadores de los Grupos de Jurisdicción Societaria I y II</t>
  </si>
  <si>
    <t xml:space="preserve">Angela Maria Caro
Coordinadora Grupo de Talento Humano  </t>
  </si>
  <si>
    <t>Jefe Oficina de Control Interno</t>
  </si>
  <si>
    <t>Coordinador Grupo de Gestión Documental y Coordinadora Grupo de Apoyo Judicial</t>
  </si>
  <si>
    <t xml:space="preserve">Coordinador del grupo de Soborno Transnacional e Investigaciones Especiales </t>
  </si>
  <si>
    <t xml:space="preserve">Coordinadora Grupo de Reorganización </t>
  </si>
  <si>
    <t xml:space="preserve">Despacho de la Delegatura de los Procedimientos de Insolvencia, Coordinador y ponentes del Grupo de Reorganización. </t>
  </si>
  <si>
    <t>Coordinadora Grupo de Contratos.</t>
  </si>
  <si>
    <t>Grupo de Control Disciplinario</t>
  </si>
  <si>
    <t>Arquitectura de Datos</t>
  </si>
  <si>
    <t>Coordinadora del Grupo.
Funcionario encargado</t>
  </si>
  <si>
    <t xml:space="preserve"> Ponente Jurídico y Coordinadora del Grupo</t>
  </si>
  <si>
    <t>Coordinadora y Ponente Económico</t>
  </si>
  <si>
    <t xml:space="preserve">1. El conciliador asignado.
2.     El Conciliador Asignado.
</t>
  </si>
  <si>
    <t>Dirección de Informática y Desarrollo</t>
  </si>
  <si>
    <t>Oficina de Control Interno</t>
  </si>
  <si>
    <t>Analista Grupo de Estudios Económicos y Financieros</t>
  </si>
  <si>
    <r>
      <rPr>
        <b/>
        <sz val="10"/>
        <rFont val="Arial"/>
        <family val="2"/>
      </rPr>
      <t xml:space="preserve">1. </t>
    </r>
    <r>
      <rPr>
        <sz val="10"/>
        <rFont val="Arial"/>
        <family val="2"/>
      </rPr>
      <t xml:space="preserve">Concertación de objetivos. </t>
    </r>
    <r>
      <rPr>
        <b/>
        <sz val="10"/>
        <rFont val="Arial"/>
        <family val="2"/>
      </rPr>
      <t xml:space="preserve">(gestión documental) </t>
    </r>
    <r>
      <rPr>
        <sz val="10"/>
        <rFont val="Arial"/>
        <family val="2"/>
      </rPr>
      <t xml:space="preserve">y acta de compromisos con los contratistas </t>
    </r>
    <r>
      <rPr>
        <b/>
        <sz val="10"/>
        <rFont val="Arial"/>
        <family val="2"/>
      </rPr>
      <t xml:space="preserve">(apoyo  judicial).
</t>
    </r>
    <r>
      <rPr>
        <sz val="10"/>
        <rFont val="Arial"/>
        <family val="2"/>
      </rPr>
      <t xml:space="preserve">
</t>
    </r>
    <r>
      <rPr>
        <b/>
        <sz val="10"/>
        <rFont val="Arial"/>
        <family val="2"/>
      </rPr>
      <t xml:space="preserve">2. </t>
    </r>
    <r>
      <rPr>
        <sz val="10"/>
        <rFont val="Arial"/>
        <family val="2"/>
      </rPr>
      <t>Planillas de control de préstamo diligenciadas</t>
    </r>
    <r>
      <rPr>
        <b/>
        <sz val="10"/>
        <rFont val="Arial"/>
        <family val="2"/>
      </rPr>
      <t xml:space="preserve"> (gestión documental);</t>
    </r>
    <r>
      <rPr>
        <sz val="10"/>
        <rFont val="Arial"/>
        <family val="2"/>
      </rPr>
      <t xml:space="preserve"> Hojas de control hacia afuera diligenciadas </t>
    </r>
    <r>
      <rPr>
        <b/>
        <sz val="10"/>
        <rFont val="Arial"/>
        <family val="2"/>
      </rPr>
      <t>(apoyo judicial).</t>
    </r>
  </si>
  <si>
    <r>
      <rPr>
        <b/>
        <sz val="10"/>
        <rFont val="Arial"/>
        <family val="2"/>
      </rPr>
      <t xml:space="preserve">1. </t>
    </r>
    <r>
      <rPr>
        <sz val="10"/>
        <rFont val="Arial"/>
        <family val="2"/>
      </rPr>
      <t>Asignación de 2 funcionarios</t>
    </r>
    <r>
      <rPr>
        <b/>
        <sz val="10"/>
        <rFont val="Arial"/>
        <family val="2"/>
      </rPr>
      <t xml:space="preserve"> (gestión documental) </t>
    </r>
    <r>
      <rPr>
        <sz val="10"/>
        <rFont val="Arial"/>
        <family val="2"/>
      </rPr>
      <t>y 6 contratistas</t>
    </r>
    <r>
      <rPr>
        <b/>
        <sz val="10"/>
        <rFont val="Arial"/>
        <family val="2"/>
      </rPr>
      <t xml:space="preserve"> (apoyo judicial), </t>
    </r>
    <r>
      <rPr>
        <sz val="10"/>
        <rFont val="Arial"/>
        <family val="2"/>
      </rPr>
      <t xml:space="preserve">para desempeñar la actividad relacionada con el suministro de expedientes a terceros y a funcionarios. 
</t>
    </r>
    <r>
      <rPr>
        <b/>
        <sz val="10"/>
        <rFont val="Arial"/>
        <family val="2"/>
      </rPr>
      <t xml:space="preserve">2. </t>
    </r>
    <r>
      <rPr>
        <sz val="10"/>
        <rFont val="Arial"/>
        <family val="2"/>
      </rPr>
      <t xml:space="preserve"> Manejo de planillas destinadas para el registro de los prestamos de expedientes </t>
    </r>
    <r>
      <rPr>
        <b/>
        <sz val="10"/>
        <rFont val="Arial"/>
        <family val="2"/>
      </rPr>
      <t xml:space="preserve">(gestión documental); </t>
    </r>
    <r>
      <rPr>
        <sz val="10"/>
        <rFont val="Arial"/>
        <family val="2"/>
      </rPr>
      <t xml:space="preserve">diligenciamiento de hojas de control hacia afuera para registrar los préstamos de expedientes </t>
    </r>
    <r>
      <rPr>
        <b/>
        <sz val="10"/>
        <rFont val="Arial"/>
        <family val="2"/>
      </rPr>
      <t>(apoyo judicial)</t>
    </r>
  </si>
  <si>
    <t>Coordinador del Grupo de Investigaciones Administrativas, Coordinador del Grupo de Supervisión Especial y Coordinador del Grupo de Conglomerados</t>
  </si>
  <si>
    <t>Coordinador del Grupo de Investigaciones Administrativas, Coordinador del Grupo de Supervisión Especial</t>
  </si>
  <si>
    <t>1. Elaboración  y revisión del programa de visita (por parte del coordinador del grupo), el cual contiene todos los puntos a verificar en la toma de información.
2. Revisión del informe de visita por parte de los coordinadores que manejan investigaciones administrativas.</t>
  </si>
  <si>
    <t>Coordinador del grupo Trámites Societarios</t>
  </si>
  <si>
    <t>Coordinador del Grupo  Control de Sociedades y Seguimiento a Acuerdos de Reestructuración</t>
  </si>
  <si>
    <t xml:space="preserve">
Coordinador del Grupo de Análisis y Seguimiento Financiero</t>
  </si>
  <si>
    <t xml:space="preserve">
Coordinador y funcionarios del Grupo de Análisis y Seguimiento Financiero</t>
  </si>
  <si>
    <t>Comité de Seguimiento Trimestral</t>
  </si>
  <si>
    <t>Ponentes Grupo de Intervenidas</t>
  </si>
  <si>
    <t>Coordinadora Grupo Intervenidas respecto de la supervisión y firma de los proyectos que se generan para su dependencia y supervisión para aquellos que son para firma de la Delagatura.</t>
  </si>
  <si>
    <t>Subdirector Financiero Coordinador de Tesoreria</t>
  </si>
  <si>
    <t>Subdirecto Financiero  Coordinador de Gestion de Cobro persuasivo y Coactivo</t>
  </si>
  <si>
    <t>Subdirector Financiero Coordiando de Contabilidad</t>
  </si>
  <si>
    <t xml:space="preserve">Coordinadora Grupo Administración de Personal </t>
  </si>
  <si>
    <t>Coordinadora Grupo Administración de Personal y Funcionario a cargo de vinculaciones</t>
  </si>
  <si>
    <t>Gerentes públicos</t>
  </si>
  <si>
    <t>Se han materializado riesgos de corrupción
 SI o No</t>
  </si>
  <si>
    <t>Se han detectado riesgos emergentes?
SI o NO</t>
  </si>
  <si>
    <t>Describa los riesgos emergentes</t>
  </si>
  <si>
    <t>Coordinadora Grupo Defensa Judicial</t>
  </si>
  <si>
    <r>
      <rPr>
        <b/>
        <sz val="10"/>
        <rFont val="Arial"/>
        <family val="2"/>
      </rPr>
      <t>3 Gestión Judicial</t>
    </r>
    <r>
      <rPr>
        <sz val="10"/>
        <rFont val="Arial"/>
        <family val="2"/>
      </rPr>
      <t xml:space="preserve">
Defender a la entidad en aras de preservar el patrimonio público </t>
    </r>
  </si>
  <si>
    <r>
      <rPr>
        <b/>
        <sz val="10"/>
        <rFont val="Arial"/>
        <family val="2"/>
      </rPr>
      <t xml:space="preserve">14 Recuperación empresarial
</t>
    </r>
    <r>
      <rPr>
        <sz val="10"/>
        <rFont val="Arial"/>
        <family val="2"/>
      </rPr>
      <t xml:space="preserve">Pretender a través de un acuerdo, preservar empresas viables y normalizar sus relaciones comerciales y crediticias, mediante su reestructuración operacional, administrativa de activos o pasivos
</t>
    </r>
  </si>
  <si>
    <r>
      <t xml:space="preserve">8 </t>
    </r>
    <r>
      <rPr>
        <b/>
        <sz val="10"/>
        <rFont val="Arial"/>
        <family val="2"/>
      </rPr>
      <t xml:space="preserve">Actuaciones y autorizaciones administrativas
</t>
    </r>
    <r>
      <rPr>
        <sz val="10"/>
        <rFont val="Arial"/>
        <family val="2"/>
      </rPr>
      <t xml:space="preserve">
 Adoptar las medidas administrativas consagradas en la ley, así como atender las solicitudes de autorización de reformas estatutarias, tales como: fusión, escisión, disminución de capital y las autorizaciones en materia de normalización de pasivo pensional y aprobación del cálculo actuarial.</t>
    </r>
  </si>
  <si>
    <r>
      <rPr>
        <b/>
        <sz val="10"/>
        <rFont val="Arial"/>
        <family val="2"/>
      </rPr>
      <t xml:space="preserve">9 Investigaciones administrativas
</t>
    </r>
    <r>
      <rPr>
        <sz val="10"/>
        <rFont val="Arial"/>
        <family val="2"/>
      </rPr>
      <t xml:space="preserve">
 Investigar las irregularidades de tipo jurídico, contable, administrativo y financiero en que incurran las sociedades sujetas a la supervisión de la entidad y adoptar las medidas que sean pertinentes con el fin de lograr la normalización de la actividad económica del ente investigado</t>
    </r>
  </si>
  <si>
    <r>
      <rPr>
        <b/>
        <sz val="10"/>
        <rFont val="Arial"/>
        <family val="2"/>
      </rPr>
      <t xml:space="preserve">10 Régimen cambiario
</t>
    </r>
    <r>
      <rPr>
        <sz val="10"/>
        <rFont val="Arial"/>
        <family val="2"/>
      </rPr>
      <t xml:space="preserve">
 Ejercer las funciones de vigilancia y control sobre el cumplimiento del régimen cambiario, en materia de inversión extranjera, inversión colombiana en el exterior y operaciones de endeudamiento externo</t>
    </r>
  </si>
  <si>
    <t>Coordinadora Grupo Régimen Cambiario</t>
  </si>
  <si>
    <t>Verificar que la todas las quejas y denuncias presentadas sobre incumplimiento del acuerdo se gestionen conforme a la ley 550.</t>
  </si>
  <si>
    <t>Oficios revisados por el coordinador del grupo.</t>
  </si>
  <si>
    <t>No. acciones asociadas al control realizadas / No. acciones asociadas al control programadas</t>
  </si>
  <si>
    <t>Suplantación de firmas, para hacer efectivo trámite sobre título de depósito judicial.</t>
  </si>
  <si>
    <t>Pérdida o hurto de título de depósito judicial.</t>
  </si>
  <si>
    <t>Alteración de información que se regitra en el título judicial (como endosatario), al momento de endosar título de depósito judicial, esto es, registrar información diferente a orden judicial, o peor aún sin orden judicial.</t>
  </si>
  <si>
    <t>Sustracción de título de depósito judicial con fines delictivos.</t>
  </si>
  <si>
    <t>1. Registro en el Banco Agrario de las firmas de los funcionarios directamente implicados en el trámite de títulos de depósito judicial y, exigencia de dos de las tres firmas registradas en cada título de depósito judicial.
2. Confirmación de título de depósito judicial que supere los $6.000.000,oo, por dos de las tres firmas registradas en Banco Agrario, por parte del entidad bancaria, previo a ejecutar el trámite financiero.</t>
  </si>
  <si>
    <t>1. Coordinación Grupo de Apoyo Judicial y firmas registradas.
2. Coordinador Grupo de Apoyo Judicial y Banco Agrario de Colombia</t>
  </si>
  <si>
    <t>Custodia de la totalidad de los títulos de depósito judicial a cargo del Grupo de Apoyo Judicial, en caja fuerte que se encuentra vigilada por cámara de seguridad y cuyas combinaciones son manejadas únicamente por la ponente que trámita y su funcionaria espejo.</t>
  </si>
  <si>
    <t>1. Endoso del título de depósito judicial, registrando fielmente los datos de que trate el Auto que ordena el trámite.
2. Verificación de orden, endoso y trámite, por parte de la Coordinación del Grupo de Apoyo Judicial y, de los funcionaris que cuentan con las firmas que se registran en el título, las cuales son exigidas para hacer efectiva la transacción.
3. Confirmación de título de depósito judicial que supere los $6.000.000,oo, por dos de las tres firmas registradas en Banco Agrario, por parte del entidad bancaria, previo a ejecutar el trámite financiero.</t>
  </si>
  <si>
    <t>Coordinación Grupo de Apoyo Judicial y ponente Grupo de Apoyo Judicial</t>
  </si>
  <si>
    <t>1. Ponente Grupo de Apoyo Judicial 
2. Coordinador Grupo de Apoyo Judicial y Banco Agrario de Colombia
3. Coordinación Grupo de Apoyo Judicial y ponente Grupo de Apoyo Judicial</t>
  </si>
  <si>
    <t>Coordinación Grupo de Apoyo Judicial y ponente del Grupo de Apoyo Judicial</t>
  </si>
  <si>
    <t>Autos de decisión</t>
  </si>
  <si>
    <t xml:space="preserve">Coordinador Grupo de Insolvencia en Ejecución  y ponentes financieros </t>
  </si>
  <si>
    <t xml:space="preserve">Coordinador de Grupo de Insolvencia en Ejecución  y Ponentes financieros y Jurídicos </t>
  </si>
  <si>
    <t>No establecer controles periódicos a las actuaciones de los ponentes jurídicos y financieros</t>
  </si>
  <si>
    <t xml:space="preserve">Falencia en la seguridad de la custodía de los titulpos de depósito Judicial </t>
  </si>
  <si>
    <t>Restrincción del área de custodia de los Títulos jusidicales</t>
  </si>
  <si>
    <t>Muestreo de actas de entrega de titulos judiciales</t>
  </si>
  <si>
    <t>1. Evidencia del Banco Agrario de Firmas Registradas
2. Pantallazo o foto registro de Cámaras de seguridad</t>
  </si>
  <si>
    <t>Casi seguro</t>
  </si>
  <si>
    <t>Ocurre en circunstancias excepcionales</t>
  </si>
  <si>
    <t>El evento no se ha presentado en los últimos cinco (5) años</t>
  </si>
  <si>
    <t xml:space="preserve">Puede ocurrir. </t>
  </si>
  <si>
    <t>El evento se presentó una vez en los últimos 5 años.</t>
  </si>
  <si>
    <t xml:space="preserve">Es posible que suceda. </t>
  </si>
  <si>
    <t>El evento se presentó una vez en los últimos 2 años.</t>
  </si>
  <si>
    <t xml:space="preserve">Es viable que el evento ocurra en la mayoría de los casos. </t>
  </si>
  <si>
    <t>El evento se presentó una vez en el último año.</t>
  </si>
  <si>
    <t>Se espera que el evento ocurra en la mayoría de las circunstancias. Es muy seguro que se presente.</t>
  </si>
  <si>
    <t xml:space="preserve"> El evento se presentó más de una vez al año.</t>
  </si>
  <si>
    <t>Descriptor</t>
  </si>
  <si>
    <t>Descripción</t>
  </si>
  <si>
    <t>Frecuencia</t>
  </si>
  <si>
    <t>Nivel</t>
  </si>
  <si>
    <t>Es la oportunidad de ocurrencia de un evento de riesgo. Se mide según la frecuencia (número de veces en que se ha presentado el riesgo en un período determinado) o por la factibilidad (factores internos o externos que pueden determinar que el riesgo se presente).</t>
  </si>
  <si>
    <t>PROBALIDAD</t>
  </si>
  <si>
    <t>IMPACTO</t>
  </si>
  <si>
    <t>Son las consecuencias o efectos que puede generar la materialización del riesgo de corrupción en la entidad.</t>
  </si>
  <si>
    <t>Impacto negativo de la entidad 
Genera altas consecuencias para la entidad</t>
  </si>
  <si>
    <t>Afectación parcial al proceso y a la dependencia 
Genera medianas consecuencias para la entidad</t>
  </si>
  <si>
    <t>Consecuencias desastrosas sobre el sector 
Genera consecuencias desastrosas para la entidad</t>
  </si>
  <si>
    <t>Denuncia ante autoridades competentes, investigación bancaria e interna en la Entidad, retrasos en los procesos jurisdiccionales.
Detrimento Patrimonial
Pérdida de imagen y credibilidad</t>
  </si>
  <si>
    <t>Detrimento Patrimonial
Pérdida de imagen y credibilidad
Denuncia ante autoridades competentes, investigación bancaria e interna en la Entidad, retrasos en los procesos jurisdiccionales.</t>
  </si>
  <si>
    <t>Denuncia ante autoridades competentes, investigación bancaria e interna en la Entidad, retrasos en los procesos jurisdiccionales.</t>
  </si>
  <si>
    <t>Registro de cámara de seguridad (funcionarios que acceden a la caja fuerte)</t>
  </si>
  <si>
    <t>1. Registro de cámara de seguridad (FOTO)</t>
  </si>
  <si>
    <t>Comunicaciones 
Marcela Peña</t>
  </si>
  <si>
    <t xml:space="preserve">pérdida reputaciones </t>
  </si>
  <si>
    <t>Coordinador del Grupo Trámites Societarios, Coordinador del Grupo de Supervisión Especial, Coordinador del Grupo  Control de Sociedades y Seguimiento a Acuerdos de Reestructuración</t>
  </si>
</sst>
</file>

<file path=xl/styles.xml><?xml version="1.0" encoding="utf-8"?>
<styleSheet xmlns="http://schemas.openxmlformats.org/spreadsheetml/2006/main">
  <numFmts count="4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mmm\-yyyy"/>
    <numFmt numFmtId="189" formatCode="dd/mm/yyyy;@"/>
    <numFmt numFmtId="190" formatCode="_ &quot;$&quot;\ * #,##0.0_ ;_ &quot;$&quot;\ * \-#,##0.0_ ;_ &quot;$&quot;\ * &quot;-&quot;??_ ;_ @_ "/>
    <numFmt numFmtId="191" formatCode="_ &quot;$&quot;\ * #,##0_ ;_ &quot;$&quot;\ * \-#,##0_ ;_ &quot;$&quot;\ * &quot;-&quot;??_ ;_ @_ "/>
    <numFmt numFmtId="192" formatCode="[$-240A]dddd\,\ dd&quot; de &quot;mmmm&quot; de &quot;yyyy"/>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0.0%"/>
  </numFmts>
  <fonts count="44">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name val="Arial"/>
      <family val="2"/>
    </font>
    <font>
      <b/>
      <sz val="10"/>
      <name val="Tahoma"/>
      <family val="2"/>
    </font>
    <font>
      <b/>
      <sz val="12"/>
      <color indexed="8"/>
      <name val="Arial"/>
      <family val="2"/>
    </font>
    <font>
      <b/>
      <sz val="10"/>
      <color indexed="8"/>
      <name val="Tahoma"/>
      <family val="2"/>
    </font>
    <font>
      <b/>
      <sz val="12"/>
      <name val="Tahoma"/>
      <family val="2"/>
    </font>
    <font>
      <b/>
      <sz val="12"/>
      <name val="Arial"/>
      <family val="2"/>
    </font>
    <font>
      <b/>
      <sz val="12"/>
      <color indexed="8"/>
      <name val="Tahoma"/>
      <family val="2"/>
    </font>
    <font>
      <sz val="10"/>
      <color indexed="8"/>
      <name val="Arial"/>
      <family val="2"/>
    </font>
    <font>
      <b/>
      <sz val="10"/>
      <color indexed="8"/>
      <name val="Arial"/>
      <family val="2"/>
    </font>
    <font>
      <b/>
      <sz val="9"/>
      <name val="Tahoma"/>
      <family val="2"/>
    </font>
    <font>
      <sz val="9"/>
      <name val="Tahoma"/>
      <family val="2"/>
    </font>
    <font>
      <sz val="12"/>
      <name val="Tahoma"/>
      <family val="2"/>
    </font>
    <font>
      <u val="single"/>
      <sz val="10"/>
      <color indexed="12"/>
      <name val="Arial"/>
      <family val="2"/>
    </font>
    <font>
      <u val="single"/>
      <sz val="10"/>
      <color indexed="20"/>
      <name val="Arial"/>
      <family val="2"/>
    </font>
    <font>
      <b/>
      <sz val="10"/>
      <color indexed="9"/>
      <name val="Calibri"/>
      <family val="2"/>
    </font>
    <font>
      <sz val="11"/>
      <name val="Calibri"/>
      <family val="2"/>
    </font>
    <font>
      <b/>
      <sz val="18"/>
      <color indexed="9"/>
      <name val="Calibri"/>
      <family val="2"/>
    </font>
    <font>
      <u val="single"/>
      <sz val="10"/>
      <color theme="10"/>
      <name val="Arial"/>
      <family val="2"/>
    </font>
    <font>
      <u val="single"/>
      <sz val="10"/>
      <color theme="11"/>
      <name val="Arial"/>
      <family val="2"/>
    </font>
    <font>
      <b/>
      <sz val="12"/>
      <color theme="1"/>
      <name val="Arial"/>
      <family val="2"/>
    </font>
    <font>
      <b/>
      <sz val="10"/>
      <color theme="0"/>
      <name val="Calibri"/>
      <family val="2"/>
    </font>
    <font>
      <sz val="10"/>
      <color theme="1"/>
      <name val="Arial"/>
      <family val="2"/>
    </font>
    <font>
      <b/>
      <sz val="10"/>
      <color theme="1"/>
      <name val="Arial"/>
      <family val="2"/>
    </font>
    <font>
      <b/>
      <sz val="11"/>
      <color theme="0"/>
      <name val="Calibri"/>
      <family val="2"/>
    </font>
    <font>
      <b/>
      <sz val="18"/>
      <color theme="0"/>
      <name val="Calibri"/>
      <family val="2"/>
    </font>
    <font>
      <b/>
      <sz val="8"/>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solid">
        <fgColor theme="4" tint="-0.24997000396251678"/>
        <bgColor indexed="64"/>
      </patternFill>
    </fill>
    <fill>
      <patternFill patternType="solid">
        <fgColor theme="0" tint="-0.04997999966144562"/>
        <bgColor indexed="64"/>
      </patternFill>
    </fill>
    <fill>
      <patternFill patternType="solid">
        <fgColor theme="3"/>
        <bgColor indexed="64"/>
      </patternFill>
    </fill>
  </fills>
  <borders count="7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hair"/>
      <right/>
      <top style="dotted"/>
      <bottom style="hair"/>
    </border>
    <border>
      <left/>
      <right style="medium"/>
      <top/>
      <bottom style="thin"/>
    </border>
    <border>
      <left/>
      <right style="thin"/>
      <top/>
      <bottom style="thin"/>
    </border>
    <border>
      <left style="thin"/>
      <right style="thin"/>
      <top/>
      <bottom style="thin"/>
    </border>
    <border>
      <left style="thin"/>
      <right/>
      <top/>
      <bottom style="thin"/>
    </border>
    <border>
      <left style="hair"/>
      <right/>
      <top style="hair"/>
      <bottom style="hair"/>
    </border>
    <border>
      <left/>
      <right style="thin"/>
      <top style="thin"/>
      <bottom style="thin"/>
    </border>
    <border>
      <left style="thin"/>
      <right>
        <color indexed="63"/>
      </right>
      <top style="thin"/>
      <bottom style="thin"/>
    </border>
    <border>
      <left/>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color indexed="63"/>
      </right>
      <top>
        <color indexed="63"/>
      </top>
      <bottom>
        <color indexed="63"/>
      </bottom>
    </border>
    <border>
      <left style="medium"/>
      <right style="medium"/>
      <top style="medium"/>
      <bottom>
        <color indexed="63"/>
      </bottom>
    </border>
    <border>
      <left>
        <color indexed="63"/>
      </left>
      <right style="medium"/>
      <top>
        <color indexed="63"/>
      </top>
      <bottom>
        <color indexed="63"/>
      </bottom>
    </border>
    <border>
      <left style="thin"/>
      <right style="thin"/>
      <top style="medium"/>
      <bottom style="thin"/>
    </border>
    <border>
      <left style="medium"/>
      <right style="thin"/>
      <top/>
      <bottom style="medium"/>
    </border>
    <border>
      <left style="thin"/>
      <right style="thin"/>
      <top/>
      <bottom style="medium"/>
    </border>
    <border>
      <left style="thin"/>
      <right style="thin"/>
      <top/>
      <bottom>
        <color indexed="63"/>
      </bottom>
    </border>
    <border>
      <left style="thin"/>
      <right/>
      <top style="medium"/>
      <bottom style="thin"/>
    </border>
    <border>
      <left style="thin"/>
      <right>
        <color indexed="63"/>
      </right>
      <top style="thin"/>
      <bottom style="medium"/>
    </border>
    <border>
      <left style="thin"/>
      <right>
        <color indexed="63"/>
      </right>
      <top/>
      <bottom style="medium"/>
    </border>
    <border>
      <left style="medium"/>
      <right style="thin"/>
      <top style="medium"/>
      <bottom style="medium"/>
    </border>
    <border>
      <left style="thin"/>
      <right style="thin"/>
      <top style="medium"/>
      <bottom style="medium"/>
    </border>
    <border>
      <left style="thin"/>
      <right style="thin"/>
      <top style="thin"/>
      <bottom>
        <color indexed="63"/>
      </bottom>
    </border>
    <border>
      <left style="thin"/>
      <right style="medium"/>
      <top style="medium"/>
      <bottom style="thin"/>
    </border>
    <border>
      <left style="thin"/>
      <right style="medium"/>
      <top style="thin"/>
      <bottom style="medium"/>
    </border>
    <border>
      <left style="thin"/>
      <right style="medium"/>
      <top style="thin"/>
      <bottom style="thin"/>
    </border>
    <border>
      <left style="thin"/>
      <right style="medium"/>
      <top>
        <color indexed="63"/>
      </top>
      <bottom style="thin"/>
    </border>
    <border>
      <left style="thin"/>
      <right style="medium"/>
      <top>
        <color indexed="63"/>
      </top>
      <bottom style="medium"/>
    </border>
    <border>
      <left style="thin"/>
      <right style="medium"/>
      <top>
        <color indexed="63"/>
      </top>
      <bottom>
        <color indexed="63"/>
      </bottom>
    </border>
    <border>
      <left style="thin"/>
      <right style="medium"/>
      <top style="medium"/>
      <bottom style="medium"/>
    </border>
    <border>
      <left style="thin"/>
      <right style="medium"/>
      <top style="thin"/>
      <bottom>
        <color indexed="63"/>
      </bottom>
    </border>
    <border>
      <left style="thin"/>
      <right>
        <color indexed="63"/>
      </right>
      <top/>
      <bottom>
        <color indexed="63"/>
      </bottom>
    </border>
    <border>
      <left style="medium"/>
      <right style="thin"/>
      <top>
        <color indexed="63"/>
      </top>
      <botto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thin"/>
    </border>
    <border>
      <left style="medium"/>
      <right>
        <color indexed="63"/>
      </right>
      <top style="thin"/>
      <bottom style="thin"/>
    </border>
    <border>
      <left style="medium"/>
      <right/>
      <top style="thin"/>
      <bottom/>
    </border>
    <border>
      <left style="medium"/>
      <right style="medium"/>
      <top style="thin"/>
      <bottom/>
    </border>
    <border>
      <left>
        <color indexed="63"/>
      </left>
      <right style="medium"/>
      <top style="medium"/>
      <bottom style="thin"/>
    </border>
    <border>
      <left>
        <color indexed="63"/>
      </left>
      <right style="medium"/>
      <top style="thin"/>
      <bottom style="thin"/>
    </border>
    <border>
      <left/>
      <right style="medium"/>
      <top style="thin"/>
      <bottom/>
    </border>
    <border>
      <left style="medium"/>
      <right style="thin"/>
      <top style="medium"/>
      <bottom/>
    </border>
    <border>
      <left/>
      <right style="thin"/>
      <top style="medium"/>
      <bottom/>
    </border>
    <border>
      <left style="thin"/>
      <right style="thin"/>
      <top style="medium"/>
      <bottom>
        <color indexed="63"/>
      </bottom>
    </border>
    <border>
      <left style="thin"/>
      <right/>
      <top style="medium"/>
      <bottom/>
    </border>
    <border>
      <left style="thin"/>
      <right style="medium"/>
      <top style="medium"/>
      <bottom/>
    </border>
    <border>
      <left>
        <color indexed="63"/>
      </left>
      <right style="thin"/>
      <top style="medium"/>
      <bottom style="medium"/>
    </border>
    <border>
      <left style="thin"/>
      <right>
        <color indexed="63"/>
      </right>
      <top style="medium"/>
      <bottom style="medium"/>
    </border>
    <border>
      <left style="medium"/>
      <right style="thin"/>
      <top style="medium"/>
      <bottom style="thin"/>
    </border>
    <border>
      <left style="medium"/>
      <right style="thin"/>
      <top style="thin"/>
      <bottom style="medium"/>
    </border>
    <border>
      <left style="medium"/>
      <right style="medium"/>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9" fillId="3"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0" fillId="22" borderId="0" applyNumberFormat="0" applyBorder="0" applyAlignment="0" applyProtection="0"/>
    <xf numFmtId="0" fontId="0" fillId="0" borderId="0">
      <alignment/>
      <protection/>
    </xf>
    <xf numFmtId="0" fontId="1" fillId="0" borderId="0">
      <alignment/>
      <protection/>
    </xf>
    <xf numFmtId="0" fontId="1" fillId="23"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1" fillId="16"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299">
    <xf numFmtId="0" fontId="0" fillId="0" borderId="0" xfId="0" applyAlignment="1">
      <alignment/>
    </xf>
    <xf numFmtId="0" fontId="0" fillId="0" borderId="0" xfId="0" applyFont="1" applyAlignment="1">
      <alignment/>
    </xf>
    <xf numFmtId="0" fontId="0" fillId="0" borderId="0" xfId="0" applyBorder="1" applyAlignment="1">
      <alignment/>
    </xf>
    <xf numFmtId="0" fontId="0" fillId="24" borderId="10" xfId="0" applyFill="1" applyBorder="1" applyAlignment="1">
      <alignment horizontal="center"/>
    </xf>
    <xf numFmtId="0" fontId="0" fillId="24" borderId="10" xfId="0" applyFont="1" applyFill="1" applyBorder="1" applyAlignment="1">
      <alignment horizontal="center"/>
    </xf>
    <xf numFmtId="0" fontId="20" fillId="0" borderId="10" xfId="0" applyFont="1" applyBorder="1" applyAlignment="1">
      <alignment/>
    </xf>
    <xf numFmtId="0" fontId="37" fillId="0" borderId="10" xfId="0" applyFont="1" applyFill="1" applyBorder="1" applyAlignment="1">
      <alignment horizontal="left" vertical="center" wrapText="1"/>
    </xf>
    <xf numFmtId="0" fontId="21" fillId="0" borderId="10" xfId="0" applyFont="1" applyFill="1" applyBorder="1" applyAlignment="1">
      <alignment/>
    </xf>
    <xf numFmtId="0" fontId="21" fillId="25" borderId="10" xfId="0" applyFont="1" applyFill="1" applyBorder="1" applyAlignment="1">
      <alignment horizontal="left" vertical="center" wrapText="1"/>
    </xf>
    <xf numFmtId="0" fontId="21" fillId="25" borderId="10" xfId="0" applyFont="1" applyFill="1" applyBorder="1" applyAlignment="1">
      <alignment vertical="center" wrapText="1"/>
    </xf>
    <xf numFmtId="0" fontId="21"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22" fillId="0" borderId="10" xfId="0" applyFont="1" applyFill="1" applyBorder="1" applyAlignment="1">
      <alignment horizontal="left" vertical="top" wrapText="1"/>
    </xf>
    <xf numFmtId="0" fontId="22" fillId="0" borderId="12" xfId="0" applyFont="1" applyFill="1" applyBorder="1" applyAlignment="1">
      <alignment horizontal="left" vertical="top" wrapText="1"/>
    </xf>
    <xf numFmtId="0" fontId="21" fillId="0" borderId="13" xfId="0" applyFont="1" applyFill="1" applyBorder="1" applyAlignment="1">
      <alignment horizontal="left" vertical="top" wrapText="1"/>
    </xf>
    <xf numFmtId="0" fontId="21" fillId="0" borderId="14" xfId="0" applyFont="1" applyFill="1" applyBorder="1" applyAlignment="1">
      <alignment horizontal="left" vertical="top" wrapText="1"/>
    </xf>
    <xf numFmtId="0" fontId="21" fillId="0" borderId="15" xfId="0" applyFont="1" applyFill="1" applyBorder="1" applyAlignment="1">
      <alignment horizontal="left" vertical="top" wrapText="1"/>
    </xf>
    <xf numFmtId="0" fontId="0" fillId="0" borderId="10" xfId="0" applyBorder="1" applyAlignment="1">
      <alignment/>
    </xf>
    <xf numFmtId="0" fontId="21" fillId="25" borderId="10" xfId="0" applyFont="1" applyFill="1" applyBorder="1" applyAlignment="1">
      <alignment horizontal="left" vertical="center"/>
    </xf>
    <xf numFmtId="0" fontId="20" fillId="0" borderId="16" xfId="0" applyFont="1" applyFill="1" applyBorder="1" applyAlignment="1">
      <alignment horizontal="left" vertical="top" wrapText="1"/>
    </xf>
    <xf numFmtId="0" fontId="21" fillId="0" borderId="17" xfId="0" applyFont="1" applyFill="1" applyBorder="1" applyAlignment="1">
      <alignment horizontal="left" vertical="top" wrapText="1"/>
    </xf>
    <xf numFmtId="0" fontId="21" fillId="0" borderId="18" xfId="0" applyFont="1" applyFill="1" applyBorder="1" applyAlignment="1">
      <alignment horizontal="left" vertical="top" wrapText="1"/>
    </xf>
    <xf numFmtId="0" fontId="18" fillId="25" borderId="10" xfId="0" applyFont="1" applyFill="1" applyBorder="1" applyAlignment="1">
      <alignment horizontal="left" vertical="center" wrapText="1"/>
    </xf>
    <xf numFmtId="0" fontId="21" fillId="0" borderId="10" xfId="0" applyFont="1" applyFill="1" applyBorder="1" applyAlignment="1">
      <alignment vertical="top" wrapText="1"/>
    </xf>
    <xf numFmtId="0" fontId="21" fillId="0" borderId="10" xfId="0" applyFont="1" applyFill="1" applyBorder="1" applyAlignment="1">
      <alignment vertical="center" wrapText="1"/>
    </xf>
    <xf numFmtId="0" fontId="23" fillId="0" borderId="19" xfId="0" applyFont="1" applyBorder="1" applyAlignment="1">
      <alignment/>
    </xf>
    <xf numFmtId="0" fontId="21" fillId="0" borderId="19" xfId="0" applyFont="1" applyFill="1" applyBorder="1" applyAlignment="1">
      <alignment horizontal="left" vertical="top" wrapText="1"/>
    </xf>
    <xf numFmtId="0" fontId="19" fillId="0" borderId="10" xfId="0" applyFont="1" applyFill="1" applyBorder="1" applyAlignment="1">
      <alignment horizontal="left" vertical="top" wrapText="1"/>
    </xf>
    <xf numFmtId="0" fontId="19" fillId="0" borderId="20" xfId="0" applyFont="1" applyFill="1" applyBorder="1" applyAlignment="1">
      <alignment horizontal="left" vertical="top" wrapText="1"/>
    </xf>
    <xf numFmtId="0" fontId="0" fillId="0" borderId="10" xfId="0" applyFont="1" applyBorder="1" applyAlignment="1">
      <alignment/>
    </xf>
    <xf numFmtId="0" fontId="0" fillId="0" borderId="19" xfId="0" applyBorder="1" applyAlignment="1">
      <alignment/>
    </xf>
    <xf numFmtId="0" fontId="18" fillId="0" borderId="10" xfId="0" applyFont="1" applyBorder="1" applyAlignment="1">
      <alignment wrapText="1"/>
    </xf>
    <xf numFmtId="0" fontId="19" fillId="0" borderId="21" xfId="0" applyFont="1" applyFill="1" applyBorder="1" applyAlignment="1">
      <alignment horizontal="left" vertical="top" wrapText="1"/>
    </xf>
    <xf numFmtId="0" fontId="18" fillId="0" borderId="0" xfId="0" applyFont="1" applyAlignment="1">
      <alignment/>
    </xf>
    <xf numFmtId="0" fontId="21" fillId="0" borderId="0" xfId="0" applyFont="1" applyFill="1" applyBorder="1" applyAlignment="1">
      <alignment horizontal="left" vertical="top" wrapText="1"/>
    </xf>
    <xf numFmtId="0" fontId="21" fillId="0" borderId="21" xfId="0" applyFont="1" applyFill="1" applyBorder="1" applyAlignment="1">
      <alignment horizontal="left" vertical="top" wrapText="1"/>
    </xf>
    <xf numFmtId="0" fontId="21" fillId="0" borderId="22" xfId="0" applyFont="1" applyFill="1" applyBorder="1" applyAlignment="1">
      <alignment horizontal="left" vertical="top" wrapText="1"/>
    </xf>
    <xf numFmtId="0" fontId="0" fillId="0" borderId="18" xfId="0" applyBorder="1" applyAlignment="1">
      <alignment/>
    </xf>
    <xf numFmtId="0" fontId="24" fillId="0" borderId="10" xfId="0" applyFont="1" applyFill="1" applyBorder="1" applyAlignment="1">
      <alignment/>
    </xf>
    <xf numFmtId="49" fontId="0" fillId="0" borderId="10" xfId="0" applyNumberFormat="1" applyBorder="1" applyAlignment="1">
      <alignment/>
    </xf>
    <xf numFmtId="0" fontId="0" fillId="26" borderId="10" xfId="0" applyFont="1" applyFill="1" applyBorder="1" applyAlignment="1" applyProtection="1">
      <alignment horizontal="center" vertical="center" wrapText="1"/>
      <protection/>
    </xf>
    <xf numFmtId="0" fontId="0" fillId="26" borderId="23" xfId="0" applyFont="1" applyFill="1" applyBorder="1" applyAlignment="1" applyProtection="1">
      <alignment horizontal="center" vertical="center" wrapText="1"/>
      <protection/>
    </xf>
    <xf numFmtId="0" fontId="0" fillId="26" borderId="10" xfId="0" applyFont="1" applyFill="1" applyBorder="1" applyAlignment="1" applyProtection="1">
      <alignment horizontal="center" vertical="center" wrapText="1"/>
      <protection locked="0"/>
    </xf>
    <xf numFmtId="0" fontId="0" fillId="26" borderId="23" xfId="0" applyFont="1" applyFill="1" applyBorder="1" applyAlignment="1" applyProtection="1">
      <alignment horizontal="center" vertical="center" wrapText="1"/>
      <protection locked="0"/>
    </xf>
    <xf numFmtId="0" fontId="0" fillId="0" borderId="10" xfId="0" applyFont="1" applyBorder="1" applyAlignment="1">
      <alignment horizontal="center" vertical="center" wrapText="1"/>
    </xf>
    <xf numFmtId="14" fontId="0" fillId="0" borderId="10" xfId="0" applyNumberFormat="1" applyFont="1" applyBorder="1" applyAlignment="1">
      <alignment horizontal="center" vertical="center" wrapText="1"/>
    </xf>
    <xf numFmtId="0" fontId="0" fillId="0" borderId="0" xfId="0" applyAlignment="1">
      <alignment vertical="center"/>
    </xf>
    <xf numFmtId="0" fontId="0" fillId="0" borderId="0" xfId="0" applyAlignment="1">
      <alignment horizontal="center"/>
    </xf>
    <xf numFmtId="0" fontId="0" fillId="0" borderId="0" xfId="0" applyAlignment="1">
      <alignment wrapText="1"/>
    </xf>
    <xf numFmtId="0" fontId="38" fillId="27" borderId="24" xfId="0" applyFont="1" applyFill="1" applyBorder="1" applyAlignment="1" applyProtection="1">
      <alignment horizontal="center" vertical="center" wrapText="1"/>
      <protection locked="0"/>
    </xf>
    <xf numFmtId="0" fontId="38" fillId="27" borderId="25" xfId="0" applyFont="1" applyFill="1" applyBorder="1" applyAlignment="1" applyProtection="1">
      <alignment horizontal="center" vertical="center" wrapText="1"/>
      <protection locked="0"/>
    </xf>
    <xf numFmtId="0" fontId="38" fillId="27" borderId="26" xfId="0" applyFont="1" applyFill="1" applyBorder="1" applyAlignment="1" applyProtection="1">
      <alignment horizontal="center" vertical="center" wrapText="1"/>
      <protection locked="0"/>
    </xf>
    <xf numFmtId="0" fontId="38" fillId="27" borderId="0" xfId="0" applyFont="1" applyFill="1" applyBorder="1" applyAlignment="1" applyProtection="1">
      <alignment horizontal="center" vertical="center" wrapText="1"/>
      <protection locked="0"/>
    </xf>
    <xf numFmtId="0" fontId="39" fillId="0" borderId="27" xfId="0" applyFont="1" applyBorder="1" applyAlignment="1">
      <alignment horizontal="justify" vertical="center" wrapText="1"/>
    </xf>
    <xf numFmtId="0" fontId="39" fillId="26" borderId="27" xfId="0" applyFont="1" applyFill="1" applyBorder="1" applyAlignment="1">
      <alignment horizontal="justify" vertical="center" wrapText="1"/>
    </xf>
    <xf numFmtId="0" fontId="0" fillId="26" borderId="27" xfId="0" applyFont="1" applyFill="1" applyBorder="1" applyAlignment="1" applyProtection="1">
      <alignment horizontal="center" vertical="center" wrapText="1"/>
      <protection locked="0"/>
    </xf>
    <xf numFmtId="0" fontId="0" fillId="26" borderId="27" xfId="0" applyFont="1" applyFill="1" applyBorder="1" applyAlignment="1" applyProtection="1">
      <alignment horizontal="center" vertical="center" wrapText="1"/>
      <protection/>
    </xf>
    <xf numFmtId="0" fontId="0" fillId="0" borderId="27" xfId="0" applyFont="1" applyBorder="1" applyAlignment="1" applyProtection="1">
      <alignment horizontal="center" vertical="center"/>
      <protection locked="0"/>
    </xf>
    <xf numFmtId="0" fontId="0" fillId="26" borderId="27" xfId="0" applyFont="1" applyFill="1" applyBorder="1" applyAlignment="1" applyProtection="1">
      <alignment horizontal="justify" vertical="center" wrapText="1"/>
      <protection locked="0"/>
    </xf>
    <xf numFmtId="0" fontId="0" fillId="26" borderId="23" xfId="0" applyFont="1" applyFill="1" applyBorder="1" applyAlignment="1" applyProtection="1">
      <alignment horizontal="justify" vertical="center" wrapText="1"/>
      <protection locked="0"/>
    </xf>
    <xf numFmtId="0" fontId="0" fillId="26" borderId="23" xfId="0" applyFont="1" applyFill="1" applyBorder="1" applyAlignment="1" applyProtection="1">
      <alignment vertical="center" wrapText="1"/>
      <protection locked="0"/>
    </xf>
    <xf numFmtId="0" fontId="0" fillId="0" borderId="23" xfId="0" applyFont="1" applyBorder="1" applyAlignment="1" applyProtection="1">
      <alignment horizontal="center" vertical="center"/>
      <protection locked="0"/>
    </xf>
    <xf numFmtId="0" fontId="39" fillId="0" borderId="23" xfId="0" applyFont="1" applyBorder="1" applyAlignment="1">
      <alignment horizontal="justify" vertical="center" wrapText="1"/>
    </xf>
    <xf numFmtId="0" fontId="39" fillId="26" borderId="10" xfId="0" applyFont="1" applyFill="1" applyBorder="1" applyAlignment="1">
      <alignment horizontal="justify" vertical="center" wrapText="1"/>
    </xf>
    <xf numFmtId="0" fontId="0" fillId="26" borderId="10" xfId="0" applyFont="1" applyFill="1" applyBorder="1" applyAlignment="1" applyProtection="1">
      <alignment vertical="center" wrapText="1"/>
      <protection locked="0"/>
    </xf>
    <xf numFmtId="0" fontId="0" fillId="0" borderId="10" xfId="0" applyFont="1" applyBorder="1" applyAlignment="1" applyProtection="1">
      <alignment horizontal="center" vertical="center"/>
      <protection locked="0"/>
    </xf>
    <xf numFmtId="0" fontId="0" fillId="26" borderId="10" xfId="0" applyFont="1" applyFill="1" applyBorder="1" applyAlignment="1">
      <alignment horizontal="justify" vertical="center" wrapText="1"/>
    </xf>
    <xf numFmtId="0" fontId="0" fillId="0" borderId="10" xfId="0" applyFont="1" applyFill="1" applyBorder="1" applyAlignment="1" applyProtection="1">
      <alignment horizontal="center" vertical="center" wrapText="1"/>
      <protection locked="0"/>
    </xf>
    <xf numFmtId="0" fontId="39" fillId="26" borderId="23" xfId="0" applyFont="1" applyFill="1" applyBorder="1" applyAlignment="1">
      <alignment horizontal="justify" vertical="center" wrapText="1"/>
    </xf>
    <xf numFmtId="0" fontId="0" fillId="26" borderId="23" xfId="0" applyFont="1" applyFill="1" applyBorder="1" applyAlignment="1">
      <alignment horizontal="justify" vertical="center" wrapText="1"/>
    </xf>
    <xf numFmtId="0" fontId="0" fillId="0" borderId="23" xfId="0" applyFont="1" applyFill="1" applyBorder="1" applyAlignment="1" applyProtection="1">
      <alignment horizontal="center" vertical="center" wrapText="1"/>
      <protection locked="0"/>
    </xf>
    <xf numFmtId="0" fontId="39" fillId="0" borderId="10" xfId="0" applyFont="1" applyFill="1" applyBorder="1" applyAlignment="1">
      <alignment horizontal="justify" vertical="center" wrapText="1"/>
    </xf>
    <xf numFmtId="0" fontId="0" fillId="0" borderId="10" xfId="0" applyFont="1" applyFill="1" applyBorder="1" applyAlignment="1" applyProtection="1">
      <alignment vertical="center" wrapText="1"/>
      <protection locked="0"/>
    </xf>
    <xf numFmtId="0" fontId="0" fillId="0" borderId="23" xfId="0" applyFont="1" applyFill="1" applyBorder="1" applyAlignment="1" applyProtection="1">
      <alignment vertical="center" wrapText="1"/>
      <protection locked="0"/>
    </xf>
    <xf numFmtId="0" fontId="0" fillId="26" borderId="10" xfId="0" applyFont="1" applyFill="1" applyBorder="1" applyAlignment="1" applyProtection="1">
      <alignment horizontal="justify" vertical="center" wrapText="1"/>
      <protection locked="0"/>
    </xf>
    <xf numFmtId="0" fontId="39" fillId="26" borderId="10" xfId="0" applyFont="1" applyFill="1" applyBorder="1" applyAlignment="1" applyProtection="1">
      <alignment horizontal="justify" vertical="center" wrapText="1"/>
      <protection locked="0"/>
    </xf>
    <xf numFmtId="0" fontId="39" fillId="0" borderId="10" xfId="0" applyFont="1" applyBorder="1" applyAlignment="1">
      <alignment horizontal="justify" vertical="center" wrapText="1"/>
    </xf>
    <xf numFmtId="0" fontId="0" fillId="0" borderId="10" xfId="0" applyFont="1" applyBorder="1" applyAlignment="1">
      <alignment horizontal="justify" vertical="center" wrapText="1"/>
    </xf>
    <xf numFmtId="0" fontId="0" fillId="26" borderId="14" xfId="0" applyFont="1" applyFill="1" applyBorder="1" applyAlignment="1">
      <alignment horizontal="justify" vertical="center" wrapText="1"/>
    </xf>
    <xf numFmtId="14" fontId="0" fillId="0" borderId="10" xfId="0" applyNumberFormat="1" applyFont="1" applyBorder="1" applyAlignment="1">
      <alignment horizontal="center" vertical="center"/>
    </xf>
    <xf numFmtId="14" fontId="0" fillId="0" borderId="27" xfId="0" applyNumberFormat="1" applyBorder="1" applyAlignment="1">
      <alignment horizontal="center" vertical="center"/>
    </xf>
    <xf numFmtId="14" fontId="0" fillId="0" borderId="23" xfId="0" applyNumberFormat="1" applyBorder="1" applyAlignment="1">
      <alignment horizontal="center" vertical="center"/>
    </xf>
    <xf numFmtId="14" fontId="0" fillId="0" borderId="10" xfId="0" applyNumberFormat="1" applyBorder="1" applyAlignment="1">
      <alignment horizontal="center" vertical="center"/>
    </xf>
    <xf numFmtId="14" fontId="0" fillId="0" borderId="23" xfId="0" applyNumberFormat="1" applyFont="1" applyBorder="1" applyAlignment="1">
      <alignment horizontal="center" vertical="center"/>
    </xf>
    <xf numFmtId="0" fontId="0" fillId="0" borderId="23" xfId="0" applyFont="1" applyBorder="1" applyAlignment="1">
      <alignment horizontal="center" vertical="center" wrapText="1"/>
    </xf>
    <xf numFmtId="0" fontId="39" fillId="0" borderId="14" xfId="0" applyFont="1" applyBorder="1" applyAlignment="1">
      <alignment horizontal="justify" vertical="center" wrapText="1"/>
    </xf>
    <xf numFmtId="0" fontId="0" fillId="26" borderId="14" xfId="0" applyFont="1" applyFill="1" applyBorder="1" applyAlignment="1" applyProtection="1">
      <alignment horizontal="center" vertical="center" wrapText="1"/>
      <protection locked="0"/>
    </xf>
    <xf numFmtId="0" fontId="0" fillId="26" borderId="14" xfId="0" applyFont="1" applyFill="1" applyBorder="1" applyAlignment="1" applyProtection="1">
      <alignment horizontal="center" vertical="center" wrapText="1"/>
      <protection/>
    </xf>
    <xf numFmtId="0" fontId="0" fillId="0" borderId="14" xfId="0" applyFont="1" applyBorder="1" applyAlignment="1" applyProtection="1">
      <alignment horizontal="center" vertical="center"/>
      <protection locked="0"/>
    </xf>
    <xf numFmtId="0" fontId="0" fillId="0" borderId="14" xfId="0" applyFont="1" applyBorder="1" applyAlignment="1">
      <alignment horizontal="center" vertical="center" wrapText="1"/>
    </xf>
    <xf numFmtId="0" fontId="39" fillId="0" borderId="14" xfId="0" applyFont="1" applyFill="1" applyBorder="1" applyAlignment="1">
      <alignment horizontal="justify" vertical="center" wrapText="1"/>
    </xf>
    <xf numFmtId="0" fontId="0" fillId="26" borderId="14" xfId="0" applyFont="1" applyFill="1" applyBorder="1" applyAlignment="1" applyProtection="1">
      <alignment vertical="center" wrapText="1"/>
      <protection locked="0"/>
    </xf>
    <xf numFmtId="0" fontId="0" fillId="0" borderId="14" xfId="0" applyFont="1" applyBorder="1" applyAlignment="1">
      <alignment horizontal="justify" vertical="center" wrapText="1"/>
    </xf>
    <xf numFmtId="0" fontId="25" fillId="26" borderId="28" xfId="0" applyFont="1" applyFill="1" applyBorder="1" applyAlignment="1" applyProtection="1">
      <alignment horizontal="justify" vertical="center" wrapText="1"/>
      <protection locked="0"/>
    </xf>
    <xf numFmtId="0" fontId="0" fillId="26" borderId="29" xfId="0" applyFont="1" applyFill="1" applyBorder="1" applyAlignment="1" applyProtection="1">
      <alignment horizontal="justify" vertical="center" wrapText="1"/>
      <protection locked="0"/>
    </xf>
    <xf numFmtId="0" fontId="0" fillId="26" borderId="29" xfId="0" applyFont="1" applyFill="1" applyBorder="1" applyAlignment="1" applyProtection="1">
      <alignment horizontal="center" vertical="center" wrapText="1"/>
      <protection locked="0"/>
    </xf>
    <xf numFmtId="0" fontId="0" fillId="26" borderId="29" xfId="0" applyFont="1" applyFill="1" applyBorder="1" applyAlignment="1" applyProtection="1">
      <alignment horizontal="center" vertical="center" wrapText="1"/>
      <protection/>
    </xf>
    <xf numFmtId="0" fontId="0" fillId="26" borderId="29" xfId="0" applyFont="1" applyFill="1" applyBorder="1" applyAlignment="1" applyProtection="1">
      <alignment vertical="center" wrapText="1"/>
      <protection locked="0"/>
    </xf>
    <xf numFmtId="0" fontId="0" fillId="0" borderId="29" xfId="0" applyFont="1" applyBorder="1" applyAlignment="1" applyProtection="1">
      <alignment horizontal="center" vertical="center"/>
      <protection locked="0"/>
    </xf>
    <xf numFmtId="0" fontId="0" fillId="26" borderId="29" xfId="0" applyFont="1" applyFill="1" applyBorder="1" applyAlignment="1">
      <alignment horizontal="justify" vertical="center" wrapText="1"/>
    </xf>
    <xf numFmtId="0" fontId="0" fillId="0" borderId="29" xfId="0" applyFont="1" applyBorder="1" applyAlignment="1">
      <alignment horizontal="center" vertical="center" wrapText="1"/>
    </xf>
    <xf numFmtId="14" fontId="0" fillId="0" borderId="14" xfId="0" applyNumberFormat="1" applyBorder="1" applyAlignment="1">
      <alignment horizontal="center" vertical="center"/>
    </xf>
    <xf numFmtId="0" fontId="39" fillId="0" borderId="29" xfId="0" applyFont="1" applyBorder="1" applyAlignment="1">
      <alignment horizontal="justify" vertical="center" wrapText="1"/>
    </xf>
    <xf numFmtId="0" fontId="39" fillId="0" borderId="29" xfId="0" applyFont="1" applyFill="1" applyBorder="1" applyAlignment="1">
      <alignment horizontal="justify" vertical="center" wrapText="1"/>
    </xf>
    <xf numFmtId="0" fontId="0" fillId="0" borderId="29" xfId="0" applyFont="1" applyBorder="1" applyAlignment="1">
      <alignment horizontal="justify" vertical="center" wrapText="1"/>
    </xf>
    <xf numFmtId="14" fontId="0" fillId="0" borderId="29" xfId="0" applyNumberFormat="1" applyBorder="1" applyAlignment="1">
      <alignment horizontal="center" vertical="center"/>
    </xf>
    <xf numFmtId="0" fontId="40" fillId="26" borderId="28" xfId="0" applyFont="1" applyFill="1" applyBorder="1" applyAlignment="1" applyProtection="1">
      <alignment horizontal="justify" vertical="center" wrapText="1"/>
      <protection locked="0"/>
    </xf>
    <xf numFmtId="0" fontId="39" fillId="26" borderId="29" xfId="0" applyFont="1" applyFill="1" applyBorder="1" applyAlignment="1">
      <alignment horizontal="justify" vertical="center" wrapText="1"/>
    </xf>
    <xf numFmtId="0" fontId="35" fillId="26" borderId="29" xfId="45" applyFill="1" applyBorder="1" applyAlignment="1">
      <alignment horizontal="justify" vertical="center" wrapText="1"/>
    </xf>
    <xf numFmtId="14" fontId="0" fillId="0" borderId="10" xfId="0" applyNumberFormat="1" applyBorder="1" applyAlignment="1">
      <alignment horizontal="center" vertical="center" wrapText="1"/>
    </xf>
    <xf numFmtId="0" fontId="39" fillId="26" borderId="10" xfId="0" applyFont="1" applyFill="1" applyBorder="1" applyAlignment="1">
      <alignment horizontal="center" vertical="center" wrapText="1"/>
    </xf>
    <xf numFmtId="0" fontId="39" fillId="26" borderId="23" xfId="0" applyFont="1" applyFill="1" applyBorder="1" applyAlignment="1">
      <alignment horizontal="center" vertical="center" wrapText="1"/>
    </xf>
    <xf numFmtId="14" fontId="0" fillId="0" borderId="23" xfId="0" applyNumberFormat="1" applyFont="1" applyBorder="1" applyAlignment="1">
      <alignment horizontal="center" vertical="center" wrapText="1"/>
    </xf>
    <xf numFmtId="0" fontId="0" fillId="0" borderId="27" xfId="0" applyFont="1" applyFill="1" applyBorder="1" applyAlignment="1" applyProtection="1">
      <alignment horizontal="center" vertical="center" wrapText="1"/>
      <protection locked="0"/>
    </xf>
    <xf numFmtId="0" fontId="18" fillId="26" borderId="23" xfId="0" applyFont="1" applyFill="1" applyBorder="1" applyAlignment="1">
      <alignment horizontal="justify" vertical="center" wrapText="1"/>
    </xf>
    <xf numFmtId="0" fontId="0" fillId="26" borderId="30" xfId="0" applyFont="1" applyFill="1" applyBorder="1" applyAlignment="1" applyProtection="1">
      <alignment horizontal="justify" vertical="center" wrapText="1"/>
      <protection locked="0"/>
    </xf>
    <xf numFmtId="0" fontId="0" fillId="26" borderId="27" xfId="0" applyFont="1" applyFill="1" applyBorder="1" applyAlignment="1" applyProtection="1">
      <alignment vertical="center" wrapText="1"/>
      <protection locked="0"/>
    </xf>
    <xf numFmtId="0" fontId="0" fillId="26" borderId="27" xfId="0" applyFont="1" applyFill="1" applyBorder="1" applyAlignment="1">
      <alignment horizontal="justify" vertical="center" wrapText="1"/>
    </xf>
    <xf numFmtId="0" fontId="0" fillId="26" borderId="30" xfId="0" applyFont="1" applyFill="1" applyBorder="1" applyAlignment="1" applyProtection="1">
      <alignment horizontal="center" vertical="center" wrapText="1"/>
      <protection locked="0"/>
    </xf>
    <xf numFmtId="0" fontId="0" fillId="26" borderId="30" xfId="0" applyFont="1" applyFill="1" applyBorder="1" applyAlignment="1" applyProtection="1">
      <alignment vertical="center" wrapText="1"/>
      <protection locked="0"/>
    </xf>
    <xf numFmtId="14" fontId="0" fillId="0" borderId="27" xfId="0" applyNumberFormat="1" applyFont="1" applyBorder="1" applyAlignment="1">
      <alignment horizontal="center" vertical="center"/>
    </xf>
    <xf numFmtId="0" fontId="0" fillId="28" borderId="31" xfId="0" applyFont="1" applyFill="1" applyBorder="1" applyAlignment="1" applyProtection="1">
      <alignment horizontal="center" vertical="center" wrapText="1"/>
      <protection locked="0"/>
    </xf>
    <xf numFmtId="0" fontId="0" fillId="28" borderId="27" xfId="0" applyFont="1" applyFill="1" applyBorder="1" applyAlignment="1" applyProtection="1">
      <alignment horizontal="center" vertical="center" wrapText="1"/>
      <protection locked="0"/>
    </xf>
    <xf numFmtId="0" fontId="0" fillId="28" borderId="32" xfId="0" applyFont="1" applyFill="1" applyBorder="1" applyAlignment="1" applyProtection="1">
      <alignment horizontal="center" vertical="center" wrapText="1"/>
      <protection locked="0"/>
    </xf>
    <xf numFmtId="0" fontId="0" fillId="28" borderId="23" xfId="0" applyFont="1" applyFill="1" applyBorder="1" applyAlignment="1" applyProtection="1">
      <alignment horizontal="center" vertical="center" wrapText="1"/>
      <protection locked="0"/>
    </xf>
    <xf numFmtId="0" fontId="0" fillId="28" borderId="33" xfId="0" applyFont="1" applyFill="1" applyBorder="1" applyAlignment="1" applyProtection="1">
      <alignment horizontal="center" vertical="center" wrapText="1"/>
      <protection locked="0"/>
    </xf>
    <xf numFmtId="0" fontId="0" fillId="28" borderId="15" xfId="0" applyFont="1" applyFill="1" applyBorder="1" applyAlignment="1" applyProtection="1">
      <alignment horizontal="center" vertical="center" wrapText="1"/>
      <protection locked="0"/>
    </xf>
    <xf numFmtId="0" fontId="0" fillId="28" borderId="18" xfId="0" applyFont="1" applyFill="1" applyBorder="1" applyAlignment="1" applyProtection="1">
      <alignment horizontal="center" vertical="center" wrapText="1"/>
      <protection locked="0"/>
    </xf>
    <xf numFmtId="0" fontId="0" fillId="0" borderId="28" xfId="0" applyFont="1" applyBorder="1" applyAlignment="1">
      <alignment horizontal="justify" vertical="center" wrapText="1"/>
    </xf>
    <xf numFmtId="0" fontId="25" fillId="0" borderId="34" xfId="0" applyFont="1" applyBorder="1" applyAlignment="1">
      <alignment horizontal="left" vertical="center" wrapText="1"/>
    </xf>
    <xf numFmtId="0" fontId="39" fillId="0" borderId="35" xfId="0" applyFont="1" applyFill="1" applyBorder="1" applyAlignment="1">
      <alignment horizontal="justify" vertical="center" wrapText="1"/>
    </xf>
    <xf numFmtId="0" fontId="0" fillId="0" borderId="35"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xf>
    <xf numFmtId="0" fontId="0" fillId="0" borderId="35" xfId="0" applyFont="1" applyFill="1" applyBorder="1" applyAlignment="1" applyProtection="1">
      <alignment horizontal="center" vertical="center"/>
      <protection locked="0"/>
    </xf>
    <xf numFmtId="0" fontId="0" fillId="0" borderId="35" xfId="0" applyFont="1" applyFill="1" applyBorder="1" applyAlignment="1" applyProtection="1">
      <alignment vertical="center" wrapText="1"/>
      <protection locked="0"/>
    </xf>
    <xf numFmtId="0" fontId="0" fillId="0" borderId="35" xfId="0" applyFont="1" applyFill="1" applyBorder="1" applyAlignment="1">
      <alignment horizontal="justify" vertical="center" wrapText="1"/>
    </xf>
    <xf numFmtId="14" fontId="0" fillId="0" borderId="35" xfId="0" applyNumberFormat="1" applyFont="1" applyBorder="1" applyAlignment="1">
      <alignment horizontal="center" vertical="center"/>
    </xf>
    <xf numFmtId="0" fontId="0" fillId="26" borderId="35" xfId="0" applyFont="1" applyFill="1" applyBorder="1" applyAlignment="1">
      <alignment horizontal="justify" vertical="center" wrapText="1"/>
    </xf>
    <xf numFmtId="0" fontId="0" fillId="0" borderId="35" xfId="0" applyFont="1" applyBorder="1" applyAlignment="1">
      <alignment horizontal="center" vertical="center" wrapText="1"/>
    </xf>
    <xf numFmtId="0" fontId="0" fillId="26" borderId="35" xfId="0" applyFont="1" applyFill="1" applyBorder="1" applyAlignment="1" applyProtection="1">
      <alignment horizontal="center" vertical="center" wrapText="1"/>
      <protection locked="0"/>
    </xf>
    <xf numFmtId="0" fontId="0" fillId="26" borderId="36" xfId="0" applyFont="1" applyFill="1" applyBorder="1" applyAlignment="1">
      <alignment horizontal="center" vertical="center" wrapText="1"/>
    </xf>
    <xf numFmtId="0" fontId="0" fillId="28" borderId="10" xfId="0" applyFont="1" applyFill="1" applyBorder="1" applyAlignment="1" applyProtection="1">
      <alignment horizontal="center" vertical="center" wrapText="1"/>
      <protection locked="0"/>
    </xf>
    <xf numFmtId="0" fontId="0" fillId="26" borderId="36" xfId="0" applyFont="1" applyFill="1" applyBorder="1" applyAlignment="1" applyProtection="1">
      <alignment horizontal="justify" vertical="center" wrapText="1"/>
      <protection locked="0"/>
    </xf>
    <xf numFmtId="0" fontId="0" fillId="26" borderId="36" xfId="0" applyFont="1" applyFill="1" applyBorder="1" applyAlignment="1" applyProtection="1">
      <alignment horizontal="center" vertical="center" wrapText="1"/>
      <protection locked="0"/>
    </xf>
    <xf numFmtId="0" fontId="0" fillId="26" borderId="36" xfId="0" applyFont="1" applyFill="1" applyBorder="1" applyAlignment="1" applyProtection="1">
      <alignment horizontal="center" vertical="center" wrapText="1"/>
      <protection/>
    </xf>
    <xf numFmtId="0" fontId="0" fillId="0" borderId="36" xfId="0" applyFont="1" applyBorder="1" applyAlignment="1" applyProtection="1">
      <alignment horizontal="center" vertical="center"/>
      <protection locked="0"/>
    </xf>
    <xf numFmtId="0" fontId="0" fillId="26" borderId="36" xfId="0" applyFont="1" applyFill="1" applyBorder="1" applyAlignment="1" applyProtection="1">
      <alignment vertical="center" wrapText="1"/>
      <protection locked="0"/>
    </xf>
    <xf numFmtId="0" fontId="39" fillId="0" borderId="36" xfId="0" applyFont="1" applyBorder="1" applyAlignment="1">
      <alignment horizontal="justify" vertical="center" wrapText="1"/>
    </xf>
    <xf numFmtId="14" fontId="0" fillId="0" borderId="36" xfId="0" applyNumberFormat="1" applyBorder="1" applyAlignment="1">
      <alignment horizontal="center" vertical="center"/>
    </xf>
    <xf numFmtId="0" fontId="25" fillId="26" borderId="34" xfId="0" applyFont="1" applyFill="1" applyBorder="1" applyAlignment="1">
      <alignment horizontal="justify" vertical="center" wrapText="1"/>
    </xf>
    <xf numFmtId="0" fontId="39" fillId="0" borderId="35" xfId="0" applyFont="1" applyBorder="1" applyAlignment="1">
      <alignment horizontal="justify" vertical="center" wrapText="1"/>
    </xf>
    <xf numFmtId="2" fontId="39" fillId="0" borderId="35" xfId="0" applyNumberFormat="1" applyFont="1" applyFill="1" applyBorder="1" applyAlignment="1">
      <alignment horizontal="justify" vertical="center" wrapText="1"/>
    </xf>
    <xf numFmtId="0" fontId="0" fillId="26" borderId="35" xfId="0" applyFont="1" applyFill="1" applyBorder="1" applyAlignment="1" applyProtection="1">
      <alignment horizontal="center" vertical="center" wrapText="1"/>
      <protection/>
    </xf>
    <xf numFmtId="0" fontId="0" fillId="0" borderId="35" xfId="0" applyFont="1" applyBorder="1" applyAlignment="1">
      <alignment horizontal="justify" vertical="center" wrapText="1"/>
    </xf>
    <xf numFmtId="14" fontId="0" fillId="0" borderId="35" xfId="0" applyNumberFormat="1" applyBorder="1" applyAlignment="1">
      <alignment horizontal="center" vertical="center"/>
    </xf>
    <xf numFmtId="0" fontId="0" fillId="28" borderId="35" xfId="0" applyFont="1" applyFill="1" applyBorder="1" applyAlignment="1" applyProtection="1">
      <alignment horizontal="center" vertical="center" wrapText="1"/>
      <protection locked="0"/>
    </xf>
    <xf numFmtId="0" fontId="0" fillId="28" borderId="14" xfId="0" applyFont="1" applyFill="1" applyBorder="1" applyAlignment="1" applyProtection="1">
      <alignment horizontal="center" vertical="center" wrapText="1"/>
      <protection locked="0"/>
    </xf>
    <xf numFmtId="0" fontId="39" fillId="26" borderId="36" xfId="0" applyFont="1" applyFill="1" applyBorder="1" applyAlignment="1">
      <alignment horizontal="justify" vertical="center" wrapText="1"/>
    </xf>
    <xf numFmtId="0" fontId="0" fillId="0" borderId="27" xfId="0" applyFont="1" applyBorder="1" applyAlignment="1">
      <alignment horizontal="center" vertical="center" wrapText="1"/>
    </xf>
    <xf numFmtId="0" fontId="0" fillId="26" borderId="37" xfId="53" applyFont="1" applyFill="1" applyBorder="1" applyAlignment="1" applyProtection="1">
      <alignment vertical="center" wrapText="1"/>
      <protection locked="0"/>
    </xf>
    <xf numFmtId="0" fontId="0" fillId="26" borderId="38" xfId="53" applyFont="1" applyFill="1" applyBorder="1" applyAlignment="1" applyProtection="1">
      <alignment vertical="center" wrapText="1"/>
      <protection locked="0"/>
    </xf>
    <xf numFmtId="0" fontId="0" fillId="26" borderId="39" xfId="53" applyFont="1" applyFill="1" applyBorder="1" applyAlignment="1" applyProtection="1">
      <alignment vertical="center" wrapText="1"/>
      <protection locked="0"/>
    </xf>
    <xf numFmtId="0" fontId="0" fillId="26" borderId="40" xfId="53" applyFont="1" applyFill="1" applyBorder="1" applyAlignment="1" applyProtection="1">
      <alignment vertical="center" wrapText="1"/>
      <protection locked="0"/>
    </xf>
    <xf numFmtId="0" fontId="0" fillId="26" borderId="41" xfId="53" applyFont="1" applyFill="1" applyBorder="1" applyAlignment="1" applyProtection="1">
      <alignment vertical="center" wrapText="1"/>
      <protection locked="0"/>
    </xf>
    <xf numFmtId="0" fontId="0" fillId="26" borderId="42" xfId="53" applyFont="1" applyFill="1" applyBorder="1" applyAlignment="1" applyProtection="1">
      <alignment vertical="center" wrapText="1"/>
      <protection locked="0"/>
    </xf>
    <xf numFmtId="0" fontId="0" fillId="26" borderId="43" xfId="53" applyFont="1" applyFill="1" applyBorder="1" applyAlignment="1" applyProtection="1">
      <alignment vertical="center" wrapText="1"/>
      <protection locked="0"/>
    </xf>
    <xf numFmtId="0" fontId="0" fillId="26" borderId="44" xfId="53" applyFont="1" applyFill="1" applyBorder="1" applyAlignment="1" applyProtection="1">
      <alignment vertical="center" wrapText="1"/>
      <protection locked="0"/>
    </xf>
    <xf numFmtId="0" fontId="0" fillId="0" borderId="35" xfId="0" applyFont="1" applyBorder="1" applyAlignment="1" applyProtection="1">
      <alignment horizontal="center" vertical="center"/>
      <protection locked="0"/>
    </xf>
    <xf numFmtId="0" fontId="0" fillId="28" borderId="36" xfId="0" applyFont="1" applyFill="1" applyBorder="1" applyAlignment="1" applyProtection="1">
      <alignment horizontal="center" vertical="center" wrapText="1"/>
      <protection locked="0"/>
    </xf>
    <xf numFmtId="9" fontId="0" fillId="26" borderId="38" xfId="53" applyNumberFormat="1" applyFont="1" applyFill="1" applyBorder="1" applyAlignment="1" applyProtection="1">
      <alignment horizontal="center" vertical="center" wrapText="1"/>
      <protection locked="0"/>
    </xf>
    <xf numFmtId="9" fontId="0" fillId="26" borderId="39" xfId="53" applyNumberFormat="1" applyFont="1" applyFill="1" applyBorder="1" applyAlignment="1" applyProtection="1">
      <alignment horizontal="center" vertical="center" wrapText="1"/>
      <protection locked="0"/>
    </xf>
    <xf numFmtId="0" fontId="41" fillId="29" borderId="0" xfId="0" applyFont="1" applyFill="1" applyAlignment="1">
      <alignment horizontal="center" vertical="center" wrapText="1"/>
    </xf>
    <xf numFmtId="0" fontId="41" fillId="29" borderId="10" xfId="0" applyFont="1" applyFill="1" applyBorder="1" applyAlignment="1">
      <alignment horizontal="center" vertical="center" wrapText="1"/>
    </xf>
    <xf numFmtId="0" fontId="33" fillId="0" borderId="0" xfId="0" applyFont="1" applyAlignment="1">
      <alignment/>
    </xf>
    <xf numFmtId="0" fontId="33" fillId="0" borderId="10" xfId="0" applyFont="1" applyBorder="1" applyAlignment="1">
      <alignment horizontal="justify" vertical="center"/>
    </xf>
    <xf numFmtId="0" fontId="33" fillId="0" borderId="10" xfId="0" applyFont="1" applyBorder="1" applyAlignment="1">
      <alignment horizontal="justify" vertical="center" wrapText="1"/>
    </xf>
    <xf numFmtId="0" fontId="33" fillId="0" borderId="10" xfId="0" applyFont="1" applyBorder="1" applyAlignment="1">
      <alignment horizontal="center" vertical="center"/>
    </xf>
    <xf numFmtId="0" fontId="33" fillId="0" borderId="0" xfId="0" applyFont="1" applyAlignment="1">
      <alignment wrapText="1"/>
    </xf>
    <xf numFmtId="0" fontId="41" fillId="29" borderId="36" xfId="0" applyFont="1" applyFill="1" applyBorder="1" applyAlignment="1">
      <alignment horizontal="center" vertical="center" wrapText="1"/>
    </xf>
    <xf numFmtId="14" fontId="0" fillId="0" borderId="27" xfId="0" applyNumberFormat="1" applyFont="1" applyFill="1" applyBorder="1" applyAlignment="1" applyProtection="1">
      <alignment horizontal="center" vertical="center" wrapText="1"/>
      <protection locked="0"/>
    </xf>
    <xf numFmtId="0" fontId="0" fillId="0" borderId="30" xfId="0" applyFont="1" applyBorder="1" applyAlignment="1">
      <alignment horizontal="left" vertical="center" wrapText="1"/>
    </xf>
    <xf numFmtId="0" fontId="39" fillId="26" borderId="27" xfId="0" applyFont="1" applyFill="1" applyBorder="1" applyAlignment="1" applyProtection="1">
      <alignment horizontal="justify" vertical="center" wrapText="1"/>
      <protection locked="0"/>
    </xf>
    <xf numFmtId="0" fontId="39" fillId="26" borderId="36" xfId="0" applyFont="1" applyFill="1" applyBorder="1" applyAlignment="1" applyProtection="1">
      <alignment horizontal="justify" vertical="center" wrapText="1"/>
      <protection locked="0"/>
    </xf>
    <xf numFmtId="0" fontId="0" fillId="0" borderId="27" xfId="0" applyFont="1" applyBorder="1" applyAlignment="1">
      <alignment horizontal="justify" vertical="center" wrapText="1"/>
    </xf>
    <xf numFmtId="0" fontId="0" fillId="0" borderId="36" xfId="0" applyFont="1" applyBorder="1" applyAlignment="1">
      <alignment horizontal="justify" vertical="center" wrapText="1"/>
    </xf>
    <xf numFmtId="14" fontId="0" fillId="0" borderId="36" xfId="0" applyNumberFormat="1" applyFont="1" applyFill="1" applyBorder="1" applyAlignment="1" applyProtection="1">
      <alignment horizontal="center" vertical="center" wrapText="1"/>
      <protection locked="0"/>
    </xf>
    <xf numFmtId="14" fontId="0" fillId="0" borderId="36" xfId="0" applyNumberFormat="1" applyBorder="1" applyAlignment="1">
      <alignment horizontal="center" vertical="center" wrapText="1"/>
    </xf>
    <xf numFmtId="14" fontId="0" fillId="0" borderId="27" xfId="0" applyNumberFormat="1" applyFont="1" applyBorder="1" applyAlignment="1">
      <alignment horizontal="center" vertical="center" wrapText="1"/>
    </xf>
    <xf numFmtId="9" fontId="0" fillId="26" borderId="37" xfId="53" applyNumberFormat="1" applyFont="1" applyFill="1" applyBorder="1" applyAlignment="1" applyProtection="1">
      <alignment horizontal="center" vertical="center" wrapText="1"/>
      <protection locked="0"/>
    </xf>
    <xf numFmtId="0" fontId="0" fillId="0" borderId="10" xfId="0" applyFont="1" applyFill="1" applyBorder="1" applyAlignment="1">
      <alignment horizontal="justify" vertical="center" wrapText="1"/>
    </xf>
    <xf numFmtId="0" fontId="39" fillId="0" borderId="10" xfId="0" applyFont="1" applyFill="1" applyBorder="1" applyAlignment="1">
      <alignment horizontal="justify" vertical="center" wrapText="1"/>
    </xf>
    <xf numFmtId="0" fontId="39" fillId="0" borderId="23" xfId="0" applyFont="1" applyFill="1" applyBorder="1" applyAlignment="1">
      <alignment horizontal="justify" vertical="center" wrapText="1"/>
    </xf>
    <xf numFmtId="0" fontId="39" fillId="0" borderId="27" xfId="0" applyFont="1" applyFill="1" applyBorder="1" applyAlignment="1">
      <alignment horizontal="justify" vertical="center" wrapText="1"/>
    </xf>
    <xf numFmtId="0" fontId="0" fillId="0" borderId="27"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protection locked="0"/>
    </xf>
    <xf numFmtId="0" fontId="0" fillId="0" borderId="27" xfId="0" applyFont="1" applyFill="1" applyBorder="1" applyAlignment="1" applyProtection="1">
      <alignment horizontal="justify" vertical="center" wrapText="1"/>
      <protection locked="0"/>
    </xf>
    <xf numFmtId="14" fontId="0" fillId="0" borderId="27" xfId="0" applyNumberFormat="1" applyFill="1" applyBorder="1" applyAlignment="1">
      <alignment horizontal="center" vertical="center"/>
    </xf>
    <xf numFmtId="0" fontId="0" fillId="0" borderId="27" xfId="0" applyFont="1" applyFill="1" applyBorder="1" applyAlignment="1" applyProtection="1">
      <alignment vertical="center" wrapText="1"/>
      <protection locked="0"/>
    </xf>
    <xf numFmtId="0" fontId="0" fillId="0" borderId="37" xfId="53" applyFont="1" applyFill="1" applyBorder="1" applyAlignment="1" applyProtection="1">
      <alignment vertical="center" wrapText="1"/>
      <protection locked="0"/>
    </xf>
    <xf numFmtId="0" fontId="0" fillId="0" borderId="23" xfId="0" applyFont="1" applyFill="1" applyBorder="1" applyAlignment="1" applyProtection="1">
      <alignment horizontal="center" vertical="center" wrapText="1"/>
      <protection/>
    </xf>
    <xf numFmtId="0" fontId="0" fillId="0" borderId="23" xfId="0" applyFont="1" applyFill="1" applyBorder="1" applyAlignment="1" applyProtection="1">
      <alignment horizontal="center" vertical="center"/>
      <protection locked="0"/>
    </xf>
    <xf numFmtId="0" fontId="0" fillId="0" borderId="23" xfId="0" applyFont="1" applyFill="1" applyBorder="1" applyAlignment="1" applyProtection="1">
      <alignment horizontal="justify" vertical="center" wrapText="1"/>
      <protection locked="0"/>
    </xf>
    <xf numFmtId="14" fontId="0" fillId="0" borderId="23" xfId="0" applyNumberFormat="1" applyFill="1" applyBorder="1" applyAlignment="1">
      <alignment horizontal="center" vertical="center"/>
    </xf>
    <xf numFmtId="0" fontId="0" fillId="0" borderId="38" xfId="53" applyFont="1" applyFill="1" applyBorder="1" applyAlignment="1" applyProtection="1">
      <alignment vertical="center" wrapText="1"/>
      <protection locked="0"/>
    </xf>
    <xf numFmtId="0" fontId="39" fillId="26" borderId="27" xfId="0" applyFont="1" applyFill="1" applyBorder="1" applyAlignment="1">
      <alignment horizontal="center" vertical="center" wrapText="1"/>
    </xf>
    <xf numFmtId="0" fontId="0" fillId="0" borderId="23" xfId="0" applyFont="1" applyFill="1" applyBorder="1" applyAlignment="1">
      <alignment horizontal="justify" vertical="center" wrapText="1"/>
    </xf>
    <xf numFmtId="0" fontId="0" fillId="0" borderId="0" xfId="0" applyBorder="1" applyAlignment="1">
      <alignment vertical="center"/>
    </xf>
    <xf numFmtId="0" fontId="0" fillId="26" borderId="24" xfId="0" applyFont="1" applyFill="1" applyBorder="1" applyAlignment="1">
      <alignment horizontal="justify" vertical="center" wrapText="1"/>
    </xf>
    <xf numFmtId="0" fontId="39" fillId="0" borderId="10" xfId="0" applyFont="1" applyFill="1" applyBorder="1" applyAlignment="1">
      <alignment horizontal="justify" vertical="center" wrapText="1"/>
    </xf>
    <xf numFmtId="0" fontId="39" fillId="0" borderId="23" xfId="0" applyFont="1" applyFill="1" applyBorder="1" applyAlignment="1">
      <alignment horizontal="justify" vertical="center" wrapText="1"/>
    </xf>
    <xf numFmtId="0" fontId="0" fillId="26" borderId="36" xfId="0" applyFont="1" applyFill="1" applyBorder="1" applyAlignment="1" applyProtection="1">
      <alignment horizontal="left" vertical="top" wrapText="1"/>
      <protection locked="0"/>
    </xf>
    <xf numFmtId="0" fontId="0" fillId="26" borderId="27" xfId="0" applyFont="1" applyFill="1" applyBorder="1" applyAlignment="1" applyProtection="1">
      <alignment horizontal="left" vertical="top" wrapText="1"/>
      <protection locked="0"/>
    </xf>
    <xf numFmtId="0" fontId="0" fillId="28" borderId="45" xfId="0" applyFont="1" applyFill="1" applyBorder="1" applyAlignment="1" applyProtection="1">
      <alignment horizontal="center" vertical="center" wrapText="1"/>
      <protection locked="0"/>
    </xf>
    <xf numFmtId="0" fontId="39" fillId="0" borderId="36" xfId="0" applyFont="1" applyFill="1" applyBorder="1" applyAlignment="1">
      <alignment horizontal="justify" vertical="center" wrapText="1"/>
    </xf>
    <xf numFmtId="0" fontId="0" fillId="0" borderId="36" xfId="0" applyFont="1" applyFill="1" applyBorder="1" applyAlignment="1" applyProtection="1">
      <alignment vertical="center" wrapText="1"/>
      <protection locked="0"/>
    </xf>
    <xf numFmtId="0" fontId="0" fillId="26" borderId="36" xfId="0" applyFont="1" applyFill="1" applyBorder="1" applyAlignment="1">
      <alignment horizontal="justify" vertical="center" wrapText="1"/>
    </xf>
    <xf numFmtId="0" fontId="39" fillId="26" borderId="30" xfId="0" applyFont="1" applyFill="1" applyBorder="1" applyAlignment="1">
      <alignment horizontal="justify" vertical="center" wrapText="1"/>
    </xf>
    <xf numFmtId="0" fontId="39" fillId="26" borderId="36" xfId="0" applyFont="1" applyFill="1" applyBorder="1" applyAlignment="1">
      <alignment horizontal="center" vertical="center" wrapText="1"/>
    </xf>
    <xf numFmtId="0" fontId="25" fillId="26" borderId="46" xfId="0" applyFont="1" applyFill="1" applyBorder="1" applyAlignment="1" applyProtection="1">
      <alignment horizontal="justify" vertical="center" wrapText="1"/>
      <protection locked="0"/>
    </xf>
    <xf numFmtId="0" fontId="0" fillId="26" borderId="30" xfId="0" applyFont="1" applyFill="1" applyBorder="1" applyAlignment="1" applyProtection="1">
      <alignment horizontal="center" vertical="center" wrapText="1"/>
      <protection/>
    </xf>
    <xf numFmtId="0" fontId="0" fillId="0" borderId="30" xfId="0" applyFont="1" applyBorder="1" applyAlignment="1" applyProtection="1">
      <alignment horizontal="center" vertical="center"/>
      <protection locked="0"/>
    </xf>
    <xf numFmtId="14" fontId="0" fillId="0" borderId="27" xfId="0" applyNumberFormat="1" applyFont="1" applyFill="1" applyBorder="1" applyAlignment="1">
      <alignment horizontal="center" vertical="center"/>
    </xf>
    <xf numFmtId="14" fontId="0" fillId="0" borderId="10" xfId="0" applyNumberFormat="1" applyFont="1" applyFill="1" applyBorder="1" applyAlignment="1">
      <alignment horizontal="center" vertical="center"/>
    </xf>
    <xf numFmtId="0" fontId="0" fillId="0" borderId="10" xfId="0" applyFont="1" applyFill="1" applyBorder="1" applyAlignment="1" applyProtection="1">
      <alignment horizontal="justify" vertical="center" wrapText="1"/>
      <protection locked="0"/>
    </xf>
    <xf numFmtId="14" fontId="0" fillId="0" borderId="30" xfId="0" applyNumberFormat="1" applyFont="1" applyFill="1" applyBorder="1" applyAlignment="1">
      <alignment horizontal="center" vertical="center"/>
    </xf>
    <xf numFmtId="0" fontId="0" fillId="0" borderId="30" xfId="0" applyFont="1" applyFill="1" applyBorder="1" applyAlignment="1">
      <alignment horizontal="justify" vertical="center" wrapText="1"/>
    </xf>
    <xf numFmtId="0" fontId="0" fillId="0" borderId="47" xfId="0" applyFont="1" applyBorder="1" applyAlignment="1">
      <alignment horizontal="justify" vertical="center" wrapText="1"/>
    </xf>
    <xf numFmtId="0" fontId="0" fillId="26" borderId="14" xfId="0" applyFont="1" applyFill="1" applyBorder="1" applyAlignment="1" applyProtection="1">
      <alignment horizontal="justify" vertical="center" wrapText="1"/>
      <protection/>
    </xf>
    <xf numFmtId="0" fontId="0" fillId="26" borderId="23" xfId="0" applyFont="1" applyFill="1" applyBorder="1" applyAlignment="1" applyProtection="1">
      <alignment horizontal="justify" vertical="center" wrapText="1"/>
      <protection/>
    </xf>
    <xf numFmtId="14" fontId="0" fillId="0" borderId="14" xfId="0" applyNumberFormat="1" applyFont="1" applyBorder="1" applyAlignment="1">
      <alignment horizontal="center" vertical="center"/>
    </xf>
    <xf numFmtId="0" fontId="39" fillId="26" borderId="14" xfId="0" applyFont="1" applyFill="1" applyBorder="1" applyAlignment="1" applyProtection="1">
      <alignment horizontal="justify" vertical="center" wrapText="1"/>
      <protection locked="0"/>
    </xf>
    <xf numFmtId="0" fontId="39" fillId="26" borderId="23" xfId="0" applyFont="1" applyFill="1" applyBorder="1" applyAlignment="1" applyProtection="1">
      <alignment horizontal="justify" vertical="center" wrapText="1"/>
      <protection locked="0"/>
    </xf>
    <xf numFmtId="14" fontId="0" fillId="0" borderId="36" xfId="0" applyNumberFormat="1" applyFont="1" applyBorder="1" applyAlignment="1">
      <alignment horizontal="center" vertical="center" wrapText="1"/>
    </xf>
    <xf numFmtId="0" fontId="42" fillId="29" borderId="48" xfId="54" applyFont="1" applyFill="1" applyBorder="1" applyAlignment="1">
      <alignment horizontal="center" vertical="center" wrapText="1"/>
      <protection/>
    </xf>
    <xf numFmtId="0" fontId="42" fillId="29" borderId="49" xfId="54" applyFont="1" applyFill="1" applyBorder="1" applyAlignment="1">
      <alignment horizontal="center" vertical="center" wrapText="1"/>
      <protection/>
    </xf>
    <xf numFmtId="0" fontId="38" fillId="27" borderId="50" xfId="0" applyFont="1" applyFill="1" applyBorder="1" applyAlignment="1" applyProtection="1">
      <alignment horizontal="center" vertical="center" wrapText="1"/>
      <protection locked="0"/>
    </xf>
    <xf numFmtId="0" fontId="38" fillId="27" borderId="51" xfId="0" applyFont="1" applyFill="1" applyBorder="1" applyAlignment="1" applyProtection="1">
      <alignment horizontal="center" vertical="center" wrapText="1"/>
      <protection locked="0"/>
    </xf>
    <xf numFmtId="0" fontId="38" fillId="27" borderId="52" xfId="0" applyFont="1" applyFill="1" applyBorder="1" applyAlignment="1" applyProtection="1">
      <alignment horizontal="center" vertical="center" wrapText="1"/>
      <protection locked="0"/>
    </xf>
    <xf numFmtId="0" fontId="38" fillId="27" borderId="20" xfId="0" applyFont="1" applyFill="1" applyBorder="1" applyAlignment="1" applyProtection="1">
      <alignment horizontal="center" vertical="center" wrapText="1"/>
      <protection locked="0"/>
    </xf>
    <xf numFmtId="0" fontId="38" fillId="27" borderId="21" xfId="0" applyFont="1" applyFill="1" applyBorder="1" applyAlignment="1" applyProtection="1">
      <alignment horizontal="center" vertical="center" wrapText="1"/>
      <protection locked="0"/>
    </xf>
    <xf numFmtId="0" fontId="38" fillId="27" borderId="53" xfId="0" applyFont="1" applyFill="1" applyBorder="1" applyAlignment="1" applyProtection="1">
      <alignment horizontal="center" vertical="center" wrapText="1"/>
      <protection locked="0"/>
    </xf>
    <xf numFmtId="0" fontId="38" fillId="27" borderId="54" xfId="0" applyFont="1" applyFill="1" applyBorder="1" applyAlignment="1" applyProtection="1">
      <alignment horizontal="center" vertical="center" wrapText="1"/>
      <protection locked="0"/>
    </xf>
    <xf numFmtId="0" fontId="38" fillId="27" borderId="55" xfId="0" applyFont="1" applyFill="1" applyBorder="1" applyAlignment="1" applyProtection="1">
      <alignment horizontal="center" vertical="center" wrapText="1"/>
      <protection locked="0"/>
    </xf>
    <xf numFmtId="0" fontId="38" fillId="27" borderId="56" xfId="0" applyFont="1" applyFill="1" applyBorder="1" applyAlignment="1" applyProtection="1">
      <alignment horizontal="center" vertical="center" wrapText="1"/>
      <protection locked="0"/>
    </xf>
    <xf numFmtId="0" fontId="38" fillId="27" borderId="57" xfId="0" applyFont="1" applyFill="1" applyBorder="1" applyAlignment="1" applyProtection="1">
      <alignment horizontal="center" vertical="center"/>
      <protection locked="0"/>
    </xf>
    <xf numFmtId="0" fontId="38" fillId="27" borderId="58" xfId="0" applyFont="1" applyFill="1" applyBorder="1" applyAlignment="1" applyProtection="1">
      <alignment horizontal="center" vertical="center"/>
      <protection locked="0"/>
    </xf>
    <xf numFmtId="0" fontId="38" fillId="27" borderId="59" xfId="0" applyFont="1" applyFill="1" applyBorder="1" applyAlignment="1" applyProtection="1">
      <alignment horizontal="center" vertical="center"/>
      <protection locked="0"/>
    </xf>
    <xf numFmtId="0" fontId="38" fillId="27" borderId="60" xfId="0" applyFont="1" applyFill="1" applyBorder="1" applyAlignment="1" applyProtection="1">
      <alignment horizontal="center" vertical="center"/>
      <protection locked="0"/>
    </xf>
    <xf numFmtId="0" fontId="38" fillId="27" borderId="61" xfId="0" applyFont="1" applyFill="1" applyBorder="1" applyAlignment="1" applyProtection="1">
      <alignment horizontal="center" vertical="center"/>
      <protection locked="0"/>
    </xf>
    <xf numFmtId="0" fontId="38" fillId="27" borderId="34" xfId="0" applyFont="1" applyFill="1" applyBorder="1" applyAlignment="1" applyProtection="1">
      <alignment horizontal="center" vertical="center"/>
      <protection locked="0"/>
    </xf>
    <xf numFmtId="0" fontId="38" fillId="27" borderId="35" xfId="0" applyFont="1" applyFill="1" applyBorder="1" applyAlignment="1" applyProtection="1">
      <alignment horizontal="center" vertical="center"/>
      <protection locked="0"/>
    </xf>
    <xf numFmtId="0" fontId="38" fillId="27" borderId="43" xfId="0" applyFont="1" applyFill="1" applyBorder="1" applyAlignment="1" applyProtection="1">
      <alignment horizontal="center" vertical="center"/>
      <protection locked="0"/>
    </xf>
    <xf numFmtId="0" fontId="38" fillId="27" borderId="50" xfId="53" applyFont="1" applyFill="1" applyBorder="1" applyAlignment="1" applyProtection="1">
      <alignment horizontal="center" vertical="center" wrapText="1"/>
      <protection locked="0"/>
    </xf>
    <xf numFmtId="0" fontId="38" fillId="27" borderId="51" xfId="53" applyFont="1" applyFill="1" applyBorder="1" applyAlignment="1" applyProtection="1">
      <alignment horizontal="center" vertical="center" wrapText="1"/>
      <protection locked="0"/>
    </xf>
    <xf numFmtId="0" fontId="38" fillId="27" borderId="52" xfId="53" applyFont="1" applyFill="1" applyBorder="1" applyAlignment="1" applyProtection="1">
      <alignment horizontal="center" vertical="center" wrapText="1"/>
      <protection locked="0"/>
    </xf>
    <xf numFmtId="0" fontId="38" fillId="27" borderId="20" xfId="53" applyFont="1" applyFill="1" applyBorder="1" applyAlignment="1" applyProtection="1">
      <alignment horizontal="center" vertical="center" wrapText="1"/>
      <protection locked="0"/>
    </xf>
    <xf numFmtId="0" fontId="38" fillId="27" borderId="21" xfId="53" applyFont="1" applyFill="1" applyBorder="1" applyAlignment="1" applyProtection="1">
      <alignment horizontal="center" vertical="center" wrapText="1"/>
      <protection locked="0"/>
    </xf>
    <xf numFmtId="0" fontId="38" fillId="27" borderId="53" xfId="53" applyFont="1" applyFill="1" applyBorder="1" applyAlignment="1" applyProtection="1">
      <alignment horizontal="center" vertical="center" wrapText="1"/>
      <protection locked="0"/>
    </xf>
    <xf numFmtId="0" fontId="38" fillId="27" borderId="62" xfId="0" applyFont="1" applyFill="1" applyBorder="1" applyAlignment="1" applyProtection="1">
      <alignment horizontal="center" vertical="center"/>
      <protection locked="0"/>
    </xf>
    <xf numFmtId="0" fontId="38" fillId="27" borderId="63" xfId="0" applyFont="1" applyFill="1" applyBorder="1" applyAlignment="1" applyProtection="1">
      <alignment horizontal="center" vertical="center"/>
      <protection locked="0"/>
    </xf>
    <xf numFmtId="0" fontId="25" fillId="0" borderId="64" xfId="0" applyFont="1" applyFill="1" applyBorder="1" applyAlignment="1" applyProtection="1">
      <alignment horizontal="justify" vertical="center" wrapText="1"/>
      <protection locked="0"/>
    </xf>
    <xf numFmtId="0" fontId="39" fillId="0" borderId="65" xfId="0" applyFont="1" applyFill="1" applyBorder="1" applyAlignment="1" applyProtection="1">
      <alignment horizontal="justify" vertical="center" wrapText="1"/>
      <protection locked="0"/>
    </xf>
    <xf numFmtId="0" fontId="38" fillId="27" borderId="25" xfId="0" applyFont="1" applyFill="1" applyBorder="1" applyAlignment="1" applyProtection="1">
      <alignment horizontal="center" vertical="center" wrapText="1"/>
      <protection locked="0"/>
    </xf>
    <xf numFmtId="0" fontId="38" fillId="27" borderId="66" xfId="0" applyFont="1" applyFill="1" applyBorder="1" applyAlignment="1" applyProtection="1">
      <alignment horizontal="center" vertical="center" wrapText="1"/>
      <protection locked="0"/>
    </xf>
    <xf numFmtId="0" fontId="25" fillId="26" borderId="67" xfId="0" applyFont="1" applyFill="1" applyBorder="1" applyAlignment="1">
      <alignment horizontal="justify" vertical="center" wrapText="1"/>
    </xf>
    <xf numFmtId="0" fontId="39" fillId="26" borderId="68" xfId="0" applyFont="1" applyFill="1" applyBorder="1" applyAlignment="1">
      <alignment horizontal="justify" vertical="center" wrapText="1"/>
    </xf>
    <xf numFmtId="0" fontId="25" fillId="26" borderId="64" xfId="0" applyFont="1" applyFill="1" applyBorder="1" applyAlignment="1">
      <alignment horizontal="justify" vertical="center" wrapText="1"/>
    </xf>
    <xf numFmtId="0" fontId="39" fillId="26" borderId="69" xfId="0" applyFont="1" applyFill="1" applyBorder="1" applyAlignment="1">
      <alignment horizontal="justify" vertical="center" wrapText="1"/>
    </xf>
    <xf numFmtId="0" fontId="39" fillId="26" borderId="65" xfId="0" applyFont="1" applyFill="1" applyBorder="1" applyAlignment="1">
      <alignment horizontal="justify" vertical="center" wrapText="1"/>
    </xf>
    <xf numFmtId="0" fontId="0" fillId="26" borderId="64" xfId="0" applyFont="1" applyFill="1" applyBorder="1" applyAlignment="1">
      <alignment horizontal="justify" vertical="center" wrapText="1"/>
    </xf>
    <xf numFmtId="0" fontId="0" fillId="26" borderId="69" xfId="0" applyFont="1" applyFill="1" applyBorder="1" applyAlignment="1">
      <alignment horizontal="justify" vertical="center" wrapText="1"/>
    </xf>
    <xf numFmtId="0" fontId="0" fillId="26" borderId="65" xfId="0" applyFont="1" applyFill="1" applyBorder="1" applyAlignment="1">
      <alignment horizontal="justify" vertical="center" wrapText="1"/>
    </xf>
    <xf numFmtId="0" fontId="25" fillId="26" borderId="64" xfId="0" applyFont="1" applyFill="1" applyBorder="1" applyAlignment="1" applyProtection="1">
      <alignment horizontal="justify" vertical="center" wrapText="1"/>
      <protection locked="0"/>
    </xf>
    <xf numFmtId="0" fontId="39" fillId="26" borderId="69" xfId="0" applyFont="1" applyFill="1" applyBorder="1" applyAlignment="1" applyProtection="1">
      <alignment horizontal="justify" vertical="center" wrapText="1"/>
      <protection locked="0"/>
    </xf>
    <xf numFmtId="0" fontId="39" fillId="26" borderId="65" xfId="0" applyFont="1" applyFill="1" applyBorder="1" applyAlignment="1" applyProtection="1">
      <alignment horizontal="justify" vertical="center" wrapText="1"/>
      <protection locked="0"/>
    </xf>
    <xf numFmtId="0" fontId="39" fillId="26" borderId="68" xfId="0" applyFont="1" applyFill="1" applyBorder="1" applyAlignment="1" applyProtection="1">
      <alignment horizontal="justify" vertical="center" wrapText="1"/>
      <protection locked="0"/>
    </xf>
    <xf numFmtId="0" fontId="40" fillId="26" borderId="64" xfId="0" applyFont="1" applyFill="1" applyBorder="1" applyAlignment="1" applyProtection="1">
      <alignment horizontal="left" vertical="center" wrapText="1"/>
      <protection locked="0"/>
    </xf>
    <xf numFmtId="0" fontId="40" fillId="26" borderId="65" xfId="0" applyFont="1" applyFill="1" applyBorder="1" applyAlignment="1" applyProtection="1">
      <alignment horizontal="left" vertical="center" wrapText="1"/>
      <protection locked="0"/>
    </xf>
    <xf numFmtId="0" fontId="25" fillId="26" borderId="64" xfId="0" applyFont="1" applyFill="1" applyBorder="1" applyAlignment="1" applyProtection="1">
      <alignment horizontal="left" vertical="center" wrapText="1"/>
      <protection locked="0"/>
    </xf>
    <xf numFmtId="0" fontId="25" fillId="26" borderId="69" xfId="0" applyFont="1" applyFill="1" applyBorder="1" applyAlignment="1" applyProtection="1">
      <alignment horizontal="left" vertical="center" wrapText="1"/>
      <protection locked="0"/>
    </xf>
    <xf numFmtId="0" fontId="25" fillId="26" borderId="65" xfId="0" applyFont="1" applyFill="1" applyBorder="1" applyAlignment="1" applyProtection="1">
      <alignment horizontal="left" vertical="center" wrapText="1"/>
      <protection locked="0"/>
    </xf>
    <xf numFmtId="0" fontId="25" fillId="26" borderId="69" xfId="0" applyFont="1" applyFill="1" applyBorder="1" applyAlignment="1" applyProtection="1">
      <alignment horizontal="justify" vertical="center" wrapText="1"/>
      <protection locked="0"/>
    </xf>
    <xf numFmtId="0" fontId="40" fillId="26" borderId="64" xfId="0" applyFont="1" applyFill="1" applyBorder="1" applyAlignment="1" applyProtection="1">
      <alignment horizontal="justify" vertical="center" wrapText="1"/>
      <protection locked="0"/>
    </xf>
    <xf numFmtId="0" fontId="40" fillId="26" borderId="69" xfId="0" applyFont="1" applyFill="1" applyBorder="1" applyAlignment="1" applyProtection="1">
      <alignment horizontal="justify" vertical="center" wrapText="1"/>
      <protection locked="0"/>
    </xf>
    <xf numFmtId="0" fontId="40" fillId="26" borderId="65" xfId="0" applyFont="1" applyFill="1" applyBorder="1" applyAlignment="1" applyProtection="1">
      <alignment horizontal="justify" vertical="center" wrapText="1"/>
      <protection locked="0"/>
    </xf>
    <xf numFmtId="0" fontId="0" fillId="26" borderId="67" xfId="0" applyFont="1" applyFill="1" applyBorder="1" applyAlignment="1" applyProtection="1">
      <alignment horizontal="justify" vertical="center" wrapText="1"/>
      <protection locked="0"/>
    </xf>
    <xf numFmtId="0" fontId="0" fillId="26" borderId="69" xfId="0" applyFont="1" applyFill="1" applyBorder="1" applyAlignment="1" applyProtection="1">
      <alignment horizontal="justify" vertical="center" wrapText="1"/>
      <protection locked="0"/>
    </xf>
    <xf numFmtId="0" fontId="0" fillId="26" borderId="68" xfId="0" applyFont="1" applyFill="1" applyBorder="1" applyAlignment="1" applyProtection="1">
      <alignment horizontal="justify" vertical="center" wrapText="1"/>
      <protection locked="0"/>
    </xf>
    <xf numFmtId="0" fontId="39" fillId="0" borderId="10" xfId="0" applyFont="1" applyFill="1" applyBorder="1" applyAlignment="1">
      <alignment horizontal="justify" vertical="center" wrapText="1"/>
    </xf>
    <xf numFmtId="0" fontId="39" fillId="0" borderId="23" xfId="0" applyFont="1" applyFill="1" applyBorder="1" applyAlignment="1">
      <alignment horizontal="justify" vertical="center" wrapText="1"/>
    </xf>
    <xf numFmtId="0" fontId="39" fillId="0" borderId="36" xfId="0" applyFont="1" applyFill="1" applyBorder="1" applyAlignment="1">
      <alignment horizontal="justify" vertical="center" wrapText="1"/>
    </xf>
    <xf numFmtId="0" fontId="25" fillId="0" borderId="64" xfId="0" applyFont="1" applyBorder="1" applyAlignment="1">
      <alignment horizontal="left" vertical="center" wrapText="1"/>
    </xf>
    <xf numFmtId="0" fontId="25" fillId="0" borderId="69" xfId="0" applyFont="1" applyBorder="1" applyAlignment="1">
      <alignment horizontal="left" vertical="center" wrapText="1"/>
    </xf>
    <xf numFmtId="0" fontId="25" fillId="0" borderId="65" xfId="0" applyFont="1" applyBorder="1" applyAlignment="1">
      <alignment horizontal="left" vertical="center" wrapText="1"/>
    </xf>
    <xf numFmtId="0" fontId="33" fillId="0" borderId="10" xfId="0" applyFont="1" applyBorder="1" applyAlignment="1">
      <alignment horizontal="justify" vertical="center" wrapText="1"/>
    </xf>
    <xf numFmtId="0" fontId="41" fillId="29" borderId="70" xfId="0" applyFont="1" applyFill="1" applyBorder="1" applyAlignment="1">
      <alignment horizontal="center" vertical="center" wrapText="1"/>
    </xf>
    <xf numFmtId="0" fontId="41" fillId="29" borderId="71" xfId="0" applyFont="1" applyFill="1" applyBorder="1" applyAlignment="1">
      <alignment horizontal="center" vertical="center" wrapText="1"/>
    </xf>
    <xf numFmtId="0" fontId="33" fillId="0" borderId="10" xfId="0" applyFont="1" applyBorder="1" applyAlignment="1">
      <alignment horizontal="left" vertical="center" wrapText="1"/>
    </xf>
    <xf numFmtId="0" fontId="33" fillId="0" borderId="0" xfId="0" applyFont="1" applyBorder="1" applyAlignment="1">
      <alignment horizontal="left"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Hoja1" xfId="54"/>
    <cellStyle name="Notas" xfId="55"/>
    <cellStyle name="Percent" xfId="56"/>
    <cellStyle name="Porcentaje 2" xfId="57"/>
    <cellStyle name="Porcentaje 2 2" xfId="58"/>
    <cellStyle name="Salida" xfId="59"/>
    <cellStyle name="Texto de advertencia" xfId="60"/>
    <cellStyle name="Texto explicativo" xfId="61"/>
    <cellStyle name="Título" xfId="62"/>
    <cellStyle name="Título 1" xfId="63"/>
    <cellStyle name="Título 2" xfId="64"/>
    <cellStyle name="Título 3" xfId="65"/>
    <cellStyle name="Total" xfId="66"/>
  </cellStyles>
  <dxfs count="187">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92D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net/Users\hoslanders\AppData\Local\Microsoft\Windows\INetCache\Content.Outlook\5K9YZD10\Formato%20Estrategia%20de%20Racionalizaci&#243;n.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intranet/Users\hoslanders\AppData\Local\Microsoft\Windows\INetCache\Content.Outlook\HR5RA8VK\Racionalizaci&#243;n%20CONSOLIDADA%20DEF(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3">
        <row r="2">
          <cell r="C2" t="str">
            <v>Central</v>
          </cell>
          <cell r="D2" t="str">
            <v>Escoger opción</v>
          </cell>
          <cell r="E2">
            <v>2013</v>
          </cell>
          <cell r="F2" t="str">
            <v>Factores Externos y/o Internos</v>
          </cell>
        </row>
        <row r="3">
          <cell r="C3" t="str">
            <v>Descentralizado</v>
          </cell>
          <cell r="D3" t="str">
            <v>Bogotá D.C</v>
          </cell>
          <cell r="E3">
            <v>2014</v>
          </cell>
          <cell r="F3" t="str">
            <v>GRAT</v>
          </cell>
        </row>
        <row r="4">
          <cell r="D4" t="str">
            <v>Amazonas</v>
          </cell>
          <cell r="E4">
            <v>2015</v>
          </cell>
          <cell r="F4" t="str">
            <v>Cumplimiento de disposiciones legales</v>
          </cell>
        </row>
        <row r="5">
          <cell r="D5" t="str">
            <v>Antioquia</v>
          </cell>
          <cell r="E5">
            <v>2016</v>
          </cell>
          <cell r="F5" t="str">
            <v>Iniciativa de la institución</v>
          </cell>
        </row>
        <row r="6">
          <cell r="D6" t="str">
            <v>Arauca</v>
          </cell>
        </row>
        <row r="7">
          <cell r="D7" t="str">
            <v>Atlántico</v>
          </cell>
        </row>
        <row r="8">
          <cell r="D8" t="str">
            <v>Bolívar</v>
          </cell>
        </row>
        <row r="9">
          <cell r="D9" t="str">
            <v>Boyacá</v>
          </cell>
        </row>
        <row r="10">
          <cell r="D10" t="str">
            <v>Caldas</v>
          </cell>
        </row>
        <row r="11">
          <cell r="D11" t="str">
            <v>Caquetá</v>
          </cell>
        </row>
        <row r="12">
          <cell r="D12" t="str">
            <v>Casanare</v>
          </cell>
        </row>
        <row r="13">
          <cell r="D13" t="str">
            <v>Cauca</v>
          </cell>
        </row>
        <row r="14">
          <cell r="D14" t="str">
            <v>Cesar</v>
          </cell>
        </row>
        <row r="15">
          <cell r="D15" t="str">
            <v>Choco</v>
          </cell>
        </row>
        <row r="16">
          <cell r="D16" t="str">
            <v>Córdoba</v>
          </cell>
        </row>
        <row r="17">
          <cell r="D17" t="str">
            <v>Cundinamarca</v>
          </cell>
        </row>
        <row r="18">
          <cell r="D18" t="str">
            <v>Guainía</v>
          </cell>
        </row>
        <row r="19">
          <cell r="D19" t="str">
            <v>Guaviare</v>
          </cell>
        </row>
        <row r="20">
          <cell r="D20" t="str">
            <v>Huila</v>
          </cell>
        </row>
        <row r="21">
          <cell r="D21" t="str">
            <v>La Guajira</v>
          </cell>
        </row>
        <row r="22">
          <cell r="D22" t="str">
            <v>Magdalena</v>
          </cell>
        </row>
        <row r="23">
          <cell r="D23" t="str">
            <v>Meta</v>
          </cell>
        </row>
        <row r="24">
          <cell r="D24" t="str">
            <v>Nariño</v>
          </cell>
        </row>
        <row r="25">
          <cell r="D25" t="str">
            <v>Norte de Santander</v>
          </cell>
        </row>
        <row r="26">
          <cell r="D26" t="str">
            <v>Putumayo</v>
          </cell>
        </row>
        <row r="27">
          <cell r="D27" t="str">
            <v>Quindío</v>
          </cell>
        </row>
        <row r="28">
          <cell r="D28" t="str">
            <v>Risaralda</v>
          </cell>
        </row>
        <row r="29">
          <cell r="D29" t="str">
            <v>San Andrés y Providencia</v>
          </cell>
        </row>
        <row r="30">
          <cell r="D30" t="str">
            <v>Santander</v>
          </cell>
        </row>
        <row r="31">
          <cell r="D31" t="str">
            <v>Sucre</v>
          </cell>
        </row>
        <row r="32">
          <cell r="D32" t="str">
            <v>Tolima</v>
          </cell>
        </row>
        <row r="33">
          <cell r="D33" t="str">
            <v>Valle del Cauca</v>
          </cell>
        </row>
        <row r="34">
          <cell r="D34" t="str">
            <v>Vaupes</v>
          </cell>
        </row>
        <row r="35">
          <cell r="D35" t="str">
            <v>Vichada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 val="Gráfico1"/>
    </sheetNames>
    <sheetDataSet>
      <sheetData sheetId="0">
        <row r="25">
          <cell r="D25" t="str">
            <v>Extensión de horarios  de atención</v>
          </cell>
        </row>
        <row r="26">
          <cell r="D26" t="str">
            <v>Ampliación de puntos de atención</v>
          </cell>
        </row>
        <row r="27">
          <cell r="D27" t="str">
            <v>Reducción de pasos para el ciudadano</v>
          </cell>
        </row>
        <row r="28">
          <cell r="D28" t="str">
            <v>Optimización de los procesos o procedimientos internos</v>
          </cell>
        </row>
        <row r="29">
          <cell r="D29" t="str">
            <v>Reducción de tiempo de duración del trámite/OPA</v>
          </cell>
        </row>
        <row r="30">
          <cell r="D30" t="str">
            <v>Ampliación de canales de obtención del resultado</v>
          </cell>
        </row>
        <row r="31">
          <cell r="D31" t="str">
            <v>Formularios diligenciados en línea</v>
          </cell>
        </row>
        <row r="32">
          <cell r="D32" t="str">
            <v>Pago en línea</v>
          </cell>
        </row>
        <row r="33">
          <cell r="D33" t="str">
            <v>Envío de documentos electrónicos</v>
          </cell>
        </row>
        <row r="34">
          <cell r="D34" t="str">
            <v>Disponer de mecanismos de seguimiento al estado del trámite/OPA</v>
          </cell>
        </row>
        <row r="35">
          <cell r="D35" t="str">
            <v>Firma electrónica</v>
          </cell>
        </row>
        <row r="36">
          <cell r="D36" t="str">
            <v>Trámite/OPA total en línea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AE91"/>
  <sheetViews>
    <sheetView showGridLines="0" tabSelected="1" zoomScale="60" zoomScaleNormal="60" zoomScalePageLayoutView="0" workbookViewId="0" topLeftCell="A1">
      <pane xSplit="5" ySplit="5" topLeftCell="F6" activePane="bottomRight" state="frozen"/>
      <selection pane="topLeft" activeCell="A1" sqref="A1"/>
      <selection pane="topRight" activeCell="F1" sqref="F1"/>
      <selection pane="bottomLeft" activeCell="A6" sqref="A6"/>
      <selection pane="bottomRight" activeCell="Z6" sqref="Z6:AB86"/>
    </sheetView>
  </sheetViews>
  <sheetFormatPr defaultColWidth="11.421875" defaultRowHeight="12.75"/>
  <cols>
    <col min="1" max="1" width="4.28125" style="0" customWidth="1"/>
    <col min="2" max="2" width="53.7109375" style="0" customWidth="1"/>
    <col min="3" max="3" width="33.28125" style="0" customWidth="1"/>
    <col min="4" max="4" width="51.421875" style="0" customWidth="1"/>
    <col min="5" max="5" width="41.421875" style="0" customWidth="1"/>
    <col min="6" max="6" width="16.28125" style="47" customWidth="1"/>
    <col min="7" max="7" width="17.421875" style="0" hidden="1" customWidth="1"/>
    <col min="8" max="8" width="22.7109375" style="47" customWidth="1"/>
    <col min="9" max="9" width="17.421875" style="0" hidden="1" customWidth="1"/>
    <col min="10" max="10" width="19.28125" style="0" customWidth="1"/>
    <col min="11" max="11" width="11.57421875" style="0" customWidth="1"/>
    <col min="12" max="12" width="45.28125" style="0" customWidth="1"/>
    <col min="13" max="15" width="11.57421875" style="0" customWidth="1"/>
    <col min="16" max="16" width="17.140625" style="0" customWidth="1"/>
    <col min="17" max="18" width="11.57421875" style="0" customWidth="1"/>
    <col min="19" max="19" width="16.7109375" style="0" customWidth="1"/>
    <col min="20" max="20" width="46.28125" style="0" customWidth="1"/>
    <col min="21" max="21" width="48.7109375" style="0" customWidth="1"/>
    <col min="22" max="22" width="16.00390625" style="47" customWidth="1"/>
    <col min="23" max="23" width="86.140625" style="47" customWidth="1"/>
    <col min="24" max="24" width="45.28125" style="47" customWidth="1"/>
    <col min="25" max="27" width="16.00390625" style="47" customWidth="1"/>
    <col min="28" max="28" width="51.140625" style="47" customWidth="1"/>
    <col min="29" max="29" width="44.00390625" style="0" customWidth="1"/>
    <col min="30" max="30" width="27.140625" style="0" customWidth="1"/>
  </cols>
  <sheetData>
    <row r="1" ht="15" customHeight="1"/>
    <row r="2" spans="2:29" ht="28.5" customHeight="1" thickBot="1">
      <c r="B2" s="233" t="s">
        <v>115</v>
      </c>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row>
    <row r="3" spans="2:29" ht="15" customHeight="1" thickBot="1">
      <c r="B3" s="235" t="s">
        <v>116</v>
      </c>
      <c r="C3" s="238" t="s">
        <v>117</v>
      </c>
      <c r="D3" s="238" t="s">
        <v>118</v>
      </c>
      <c r="E3" s="241" t="s">
        <v>119</v>
      </c>
      <c r="F3" s="244" t="s">
        <v>120</v>
      </c>
      <c r="G3" s="245"/>
      <c r="H3" s="246"/>
      <c r="I3" s="247"/>
      <c r="J3" s="247"/>
      <c r="K3" s="248"/>
      <c r="L3" s="249" t="s">
        <v>121</v>
      </c>
      <c r="M3" s="250"/>
      <c r="N3" s="250"/>
      <c r="O3" s="250"/>
      <c r="P3" s="250"/>
      <c r="Q3" s="250"/>
      <c r="R3" s="250"/>
      <c r="S3" s="250"/>
      <c r="T3" s="250"/>
      <c r="U3" s="251"/>
      <c r="V3" s="252" t="s">
        <v>122</v>
      </c>
      <c r="W3" s="255" t="s">
        <v>123</v>
      </c>
      <c r="X3" s="255" t="s">
        <v>0</v>
      </c>
      <c r="Y3" s="255" t="s">
        <v>488</v>
      </c>
      <c r="Z3" s="262" t="s">
        <v>533</v>
      </c>
      <c r="AA3" s="262" t="s">
        <v>534</v>
      </c>
      <c r="AB3" s="262" t="s">
        <v>535</v>
      </c>
      <c r="AC3" s="241" t="s">
        <v>2</v>
      </c>
    </row>
    <row r="4" spans="2:29" ht="15.75" customHeight="1" thickBot="1">
      <c r="B4" s="236"/>
      <c r="C4" s="239"/>
      <c r="D4" s="239"/>
      <c r="E4" s="242"/>
      <c r="F4" s="249" t="s">
        <v>124</v>
      </c>
      <c r="G4" s="258"/>
      <c r="H4" s="250"/>
      <c r="I4" s="259"/>
      <c r="J4" s="259"/>
      <c r="K4" s="251"/>
      <c r="L4" s="238" t="s">
        <v>125</v>
      </c>
      <c r="M4" s="249" t="s">
        <v>126</v>
      </c>
      <c r="N4" s="258"/>
      <c r="O4" s="250"/>
      <c r="P4" s="259"/>
      <c r="Q4" s="259"/>
      <c r="R4" s="251"/>
      <c r="S4" s="249" t="s">
        <v>127</v>
      </c>
      <c r="T4" s="250"/>
      <c r="U4" s="251"/>
      <c r="V4" s="253"/>
      <c r="W4" s="256"/>
      <c r="X4" s="256"/>
      <c r="Y4" s="256"/>
      <c r="Z4" s="263"/>
      <c r="AA4" s="263"/>
      <c r="AB4" s="263"/>
      <c r="AC4" s="242"/>
    </row>
    <row r="5" spans="2:29" ht="65.25" customHeight="1" thickBot="1">
      <c r="B5" s="237"/>
      <c r="C5" s="240"/>
      <c r="D5" s="240"/>
      <c r="E5" s="243"/>
      <c r="F5" s="49" t="s">
        <v>128</v>
      </c>
      <c r="G5" s="49" t="s">
        <v>129</v>
      </c>
      <c r="H5" s="50" t="s">
        <v>130</v>
      </c>
      <c r="I5" s="51" t="s">
        <v>131</v>
      </c>
      <c r="J5" s="51" t="s">
        <v>132</v>
      </c>
      <c r="K5" s="51" t="s">
        <v>133</v>
      </c>
      <c r="L5" s="240"/>
      <c r="M5" s="52" t="s">
        <v>128</v>
      </c>
      <c r="N5" s="50" t="s">
        <v>129</v>
      </c>
      <c r="O5" s="50" t="s">
        <v>130</v>
      </c>
      <c r="P5" s="50" t="s">
        <v>131</v>
      </c>
      <c r="Q5" s="50" t="s">
        <v>132</v>
      </c>
      <c r="R5" s="52" t="s">
        <v>133</v>
      </c>
      <c r="S5" s="50" t="s">
        <v>134</v>
      </c>
      <c r="T5" s="52" t="s">
        <v>123</v>
      </c>
      <c r="U5" s="50" t="s">
        <v>135</v>
      </c>
      <c r="V5" s="254"/>
      <c r="W5" s="257"/>
      <c r="X5" s="257"/>
      <c r="Y5" s="257"/>
      <c r="Z5" s="263"/>
      <c r="AA5" s="263"/>
      <c r="AB5" s="263"/>
      <c r="AC5" s="243"/>
    </row>
    <row r="6" spans="2:29" ht="119.25" customHeight="1">
      <c r="B6" s="260" t="s">
        <v>462</v>
      </c>
      <c r="C6" s="192" t="s">
        <v>136</v>
      </c>
      <c r="D6" s="192" t="s">
        <v>137</v>
      </c>
      <c r="E6" s="192" t="s">
        <v>138</v>
      </c>
      <c r="F6" s="113" t="s">
        <v>139</v>
      </c>
      <c r="G6" s="193">
        <f aca="true" t="shared" si="0" ref="G6:G13">IF(F6=0,"",IF(F6="Rara vez",1,IF(F6="Improbable",2,IF(F6="Posible",3,IF(F6="Probable",4,IF(F6="Casi seguro",5,""))))))</f>
        <v>1</v>
      </c>
      <c r="H6" s="113" t="s">
        <v>140</v>
      </c>
      <c r="I6" s="193">
        <f aca="true" t="shared" si="1" ref="I6:I13">IF(H6=0,"",IF(H6="Moderado",5,IF(H6="Mayor",10,IF(H6="Catastrófico",20,""))))</f>
        <v>20</v>
      </c>
      <c r="J6" s="193">
        <f aca="true" t="shared" si="2" ref="J6:J13">IF(H6="",0,(G6*I6))</f>
        <v>20</v>
      </c>
      <c r="K6" s="194" t="str">
        <f aca="true" t="shared" si="3" ref="K6:K13">IF(J6=0,"",IF(J6&lt;15,"Bajo",IF(AND(J6&gt;=15,J6&lt;30),"Moderado",IF(AND(J6&gt;=30,J6&lt;60),"Alto",IF(J6&gt;=60,"Extremo","")))))</f>
        <v>Moderado</v>
      </c>
      <c r="L6" s="192" t="s">
        <v>142</v>
      </c>
      <c r="M6" s="113" t="s">
        <v>139</v>
      </c>
      <c r="N6" s="193">
        <f aca="true" t="shared" si="4" ref="N6:N13">IF(M6=0,"",IF(M6="Rara vez",1,IF(M6="Improbable",2,IF(M6="Posible",3,IF(M6="Probable",4,IF(M6="Casi seguro",5,""))))))</f>
        <v>1</v>
      </c>
      <c r="O6" s="113" t="s">
        <v>143</v>
      </c>
      <c r="P6" s="193">
        <f aca="true" t="shared" si="5" ref="P6:P13">IF(O6=0,"",IF(O6="Moderado",5,IF(O6="Mayor",10,IF(O6="Catastrófico",20,""))))</f>
        <v>10</v>
      </c>
      <c r="Q6" s="193">
        <f aca="true" t="shared" si="6" ref="Q6:Q13">IF(O6="",0,(N6*P6))</f>
        <v>10</v>
      </c>
      <c r="R6" s="113" t="str">
        <f aca="true" t="shared" si="7" ref="R6:R13">IF(Q6=0,"",IF(Q6&lt;15,"Bajo",IF(AND(Q6&gt;=15,Q6&lt;30),"Moderado",IF(AND(Q6&gt;=30,Q6&lt;60),"Alto",IF(Q6&gt;=60,"Extremo","")))))</f>
        <v>Bajo</v>
      </c>
      <c r="S6" s="195" t="s">
        <v>145</v>
      </c>
      <c r="T6" s="195" t="s">
        <v>146</v>
      </c>
      <c r="U6" s="195" t="s">
        <v>147</v>
      </c>
      <c r="V6" s="196"/>
      <c r="W6" s="197"/>
      <c r="X6" s="113" t="s">
        <v>513</v>
      </c>
      <c r="Y6" s="195" t="s">
        <v>489</v>
      </c>
      <c r="Z6" s="122"/>
      <c r="AA6" s="122"/>
      <c r="AB6" s="122"/>
      <c r="AC6" s="198" t="s">
        <v>545</v>
      </c>
    </row>
    <row r="7" spans="2:29" ht="120" customHeight="1" thickBot="1">
      <c r="B7" s="261"/>
      <c r="C7" s="191" t="s">
        <v>148</v>
      </c>
      <c r="D7" s="191" t="s">
        <v>149</v>
      </c>
      <c r="E7" s="191" t="s">
        <v>150</v>
      </c>
      <c r="F7" s="70" t="s">
        <v>139</v>
      </c>
      <c r="G7" s="199">
        <f t="shared" si="0"/>
        <v>1</v>
      </c>
      <c r="H7" s="70" t="s">
        <v>140</v>
      </c>
      <c r="I7" s="199">
        <f t="shared" si="1"/>
        <v>20</v>
      </c>
      <c r="J7" s="199">
        <f t="shared" si="2"/>
        <v>20</v>
      </c>
      <c r="K7" s="200" t="str">
        <f t="shared" si="3"/>
        <v>Moderado</v>
      </c>
      <c r="L7" s="191" t="s">
        <v>151</v>
      </c>
      <c r="M7" s="70" t="s">
        <v>139</v>
      </c>
      <c r="N7" s="199">
        <f t="shared" si="4"/>
        <v>1</v>
      </c>
      <c r="O7" s="70" t="s">
        <v>143</v>
      </c>
      <c r="P7" s="199">
        <f t="shared" si="5"/>
        <v>10</v>
      </c>
      <c r="Q7" s="199">
        <f t="shared" si="6"/>
        <v>10</v>
      </c>
      <c r="R7" s="70" t="str">
        <f t="shared" si="7"/>
        <v>Bajo</v>
      </c>
      <c r="S7" s="201" t="s">
        <v>145</v>
      </c>
      <c r="T7" s="201" t="s">
        <v>152</v>
      </c>
      <c r="U7" s="201" t="s">
        <v>153</v>
      </c>
      <c r="V7" s="202"/>
      <c r="W7" s="73"/>
      <c r="X7" s="70" t="s">
        <v>532</v>
      </c>
      <c r="Y7" s="201" t="s">
        <v>489</v>
      </c>
      <c r="Z7" s="124"/>
      <c r="AA7" s="124"/>
      <c r="AB7" s="124"/>
      <c r="AC7" s="203" t="s">
        <v>545</v>
      </c>
    </row>
    <row r="8" spans="2:29" ht="141.75" customHeight="1" thickBot="1">
      <c r="B8" s="93" t="s">
        <v>463</v>
      </c>
      <c r="C8" s="102" t="s">
        <v>154</v>
      </c>
      <c r="D8" s="102" t="s">
        <v>155</v>
      </c>
      <c r="E8" s="107" t="s">
        <v>150</v>
      </c>
      <c r="F8" s="95" t="s">
        <v>139</v>
      </c>
      <c r="G8" s="96">
        <f t="shared" si="0"/>
        <v>1</v>
      </c>
      <c r="H8" s="95" t="s">
        <v>143</v>
      </c>
      <c r="I8" s="96">
        <f t="shared" si="1"/>
        <v>10</v>
      </c>
      <c r="J8" s="96">
        <f t="shared" si="2"/>
        <v>10</v>
      </c>
      <c r="K8" s="98" t="str">
        <f t="shared" si="3"/>
        <v>Bajo</v>
      </c>
      <c r="L8" s="102" t="s">
        <v>156</v>
      </c>
      <c r="M8" s="95" t="s">
        <v>139</v>
      </c>
      <c r="N8" s="96">
        <f t="shared" si="4"/>
        <v>1</v>
      </c>
      <c r="O8" s="95" t="s">
        <v>141</v>
      </c>
      <c r="P8" s="96">
        <f t="shared" si="5"/>
        <v>5</v>
      </c>
      <c r="Q8" s="96">
        <f t="shared" si="6"/>
        <v>5</v>
      </c>
      <c r="R8" s="95" t="str">
        <f t="shared" si="7"/>
        <v>Bajo</v>
      </c>
      <c r="S8" s="94" t="s">
        <v>145</v>
      </c>
      <c r="T8" s="94" t="s">
        <v>157</v>
      </c>
      <c r="U8" s="94" t="s">
        <v>158</v>
      </c>
      <c r="V8" s="105"/>
      <c r="W8" s="108"/>
      <c r="X8" s="100" t="s">
        <v>494</v>
      </c>
      <c r="Y8" s="95" t="s">
        <v>489</v>
      </c>
      <c r="Z8" s="125"/>
      <c r="AA8" s="125"/>
      <c r="AB8" s="125"/>
      <c r="AC8" s="163" t="s">
        <v>545</v>
      </c>
    </row>
    <row r="9" spans="2:29" ht="114" customHeight="1" thickBot="1">
      <c r="B9" s="128" t="s">
        <v>537</v>
      </c>
      <c r="C9" s="102" t="s">
        <v>159</v>
      </c>
      <c r="D9" s="102" t="s">
        <v>160</v>
      </c>
      <c r="E9" s="102" t="s">
        <v>161</v>
      </c>
      <c r="F9" s="95" t="s">
        <v>162</v>
      </c>
      <c r="G9" s="96">
        <f t="shared" si="0"/>
        <v>2</v>
      </c>
      <c r="H9" s="95" t="s">
        <v>143</v>
      </c>
      <c r="I9" s="96">
        <f t="shared" si="1"/>
        <v>10</v>
      </c>
      <c r="J9" s="96">
        <f t="shared" si="2"/>
        <v>20</v>
      </c>
      <c r="K9" s="98" t="str">
        <f t="shared" si="3"/>
        <v>Moderado</v>
      </c>
      <c r="L9" s="102" t="s">
        <v>163</v>
      </c>
      <c r="M9" s="97" t="s">
        <v>139</v>
      </c>
      <c r="N9" s="96">
        <f t="shared" si="4"/>
        <v>1</v>
      </c>
      <c r="O9" s="97" t="s">
        <v>141</v>
      </c>
      <c r="P9" s="96">
        <f t="shared" si="5"/>
        <v>5</v>
      </c>
      <c r="Q9" s="96">
        <f t="shared" si="6"/>
        <v>5</v>
      </c>
      <c r="R9" s="95" t="str">
        <f t="shared" si="7"/>
        <v>Bajo</v>
      </c>
      <c r="S9" s="104" t="s">
        <v>145</v>
      </c>
      <c r="T9" s="102" t="s">
        <v>164</v>
      </c>
      <c r="U9" s="102" t="s">
        <v>165</v>
      </c>
      <c r="V9" s="105"/>
      <c r="W9" s="99"/>
      <c r="X9" s="100" t="s">
        <v>536</v>
      </c>
      <c r="Y9" s="95" t="s">
        <v>489</v>
      </c>
      <c r="Z9" s="125"/>
      <c r="AA9" s="125"/>
      <c r="AB9" s="125"/>
      <c r="AC9" s="163" t="s">
        <v>545</v>
      </c>
    </row>
    <row r="10" spans="2:29" ht="409.5" customHeight="1" thickBot="1">
      <c r="B10" s="106" t="s">
        <v>464</v>
      </c>
      <c r="C10" s="99" t="s">
        <v>166</v>
      </c>
      <c r="D10" s="99" t="s">
        <v>167</v>
      </c>
      <c r="E10" s="103" t="s">
        <v>168</v>
      </c>
      <c r="F10" s="95" t="s">
        <v>169</v>
      </c>
      <c r="G10" s="96">
        <f t="shared" si="0"/>
        <v>4</v>
      </c>
      <c r="H10" s="95" t="s">
        <v>143</v>
      </c>
      <c r="I10" s="96">
        <f t="shared" si="1"/>
        <v>10</v>
      </c>
      <c r="J10" s="96">
        <f t="shared" si="2"/>
        <v>40</v>
      </c>
      <c r="K10" s="98" t="str">
        <f t="shared" si="3"/>
        <v>Alto</v>
      </c>
      <c r="L10" s="99" t="s">
        <v>170</v>
      </c>
      <c r="M10" s="97" t="s">
        <v>139</v>
      </c>
      <c r="N10" s="96">
        <f t="shared" si="4"/>
        <v>1</v>
      </c>
      <c r="O10" s="97" t="s">
        <v>141</v>
      </c>
      <c r="P10" s="96">
        <f t="shared" si="5"/>
        <v>5</v>
      </c>
      <c r="Q10" s="96">
        <f t="shared" si="6"/>
        <v>5</v>
      </c>
      <c r="R10" s="95" t="str">
        <f t="shared" si="7"/>
        <v>Bajo</v>
      </c>
      <c r="S10" s="99" t="s">
        <v>145</v>
      </c>
      <c r="T10" s="99" t="s">
        <v>171</v>
      </c>
      <c r="U10" s="99" t="s">
        <v>172</v>
      </c>
      <c r="V10" s="105"/>
      <c r="W10" s="108"/>
      <c r="X10" s="100" t="s">
        <v>592</v>
      </c>
      <c r="Y10" s="95" t="s">
        <v>489</v>
      </c>
      <c r="Z10" s="125"/>
      <c r="AA10" s="125"/>
      <c r="AB10" s="125"/>
      <c r="AC10" s="163" t="s">
        <v>545</v>
      </c>
    </row>
    <row r="11" spans="2:29" ht="107.25" customHeight="1">
      <c r="B11" s="264" t="s">
        <v>465</v>
      </c>
      <c r="C11" s="90" t="s">
        <v>173</v>
      </c>
      <c r="D11" s="90" t="s">
        <v>174</v>
      </c>
      <c r="E11" s="85" t="s">
        <v>175</v>
      </c>
      <c r="F11" s="86" t="s">
        <v>176</v>
      </c>
      <c r="G11" s="87">
        <f t="shared" si="0"/>
        <v>3</v>
      </c>
      <c r="H11" s="86" t="s">
        <v>141</v>
      </c>
      <c r="I11" s="87">
        <f t="shared" si="1"/>
        <v>5</v>
      </c>
      <c r="J11" s="87">
        <f t="shared" si="2"/>
        <v>15</v>
      </c>
      <c r="K11" s="88" t="str">
        <f t="shared" si="3"/>
        <v>Moderado</v>
      </c>
      <c r="L11" s="85" t="s">
        <v>177</v>
      </c>
      <c r="M11" s="91" t="s">
        <v>162</v>
      </c>
      <c r="N11" s="87">
        <f t="shared" si="4"/>
        <v>2</v>
      </c>
      <c r="O11" s="91" t="s">
        <v>141</v>
      </c>
      <c r="P11" s="87">
        <f t="shared" si="5"/>
        <v>5</v>
      </c>
      <c r="Q11" s="87">
        <f t="shared" si="6"/>
        <v>10</v>
      </c>
      <c r="R11" s="86" t="str">
        <f t="shared" si="7"/>
        <v>Bajo</v>
      </c>
      <c r="S11" s="92" t="s">
        <v>145</v>
      </c>
      <c r="T11" s="85" t="s">
        <v>178</v>
      </c>
      <c r="U11" s="85" t="s">
        <v>179</v>
      </c>
      <c r="V11" s="101"/>
      <c r="W11" s="78"/>
      <c r="X11" s="89" t="s">
        <v>497</v>
      </c>
      <c r="Y11" s="86" t="s">
        <v>489</v>
      </c>
      <c r="Z11" s="126"/>
      <c r="AA11" s="126"/>
      <c r="AB11" s="126"/>
      <c r="AC11" s="162" t="s">
        <v>545</v>
      </c>
    </row>
    <row r="12" spans="2:29" ht="264.75" customHeight="1" thickBot="1">
      <c r="B12" s="265"/>
      <c r="C12" s="142" t="s">
        <v>180</v>
      </c>
      <c r="D12" s="142" t="s">
        <v>181</v>
      </c>
      <c r="E12" s="142" t="s">
        <v>175</v>
      </c>
      <c r="F12" s="143" t="s">
        <v>176</v>
      </c>
      <c r="G12" s="144">
        <f t="shared" si="0"/>
        <v>3</v>
      </c>
      <c r="H12" s="143" t="s">
        <v>141</v>
      </c>
      <c r="I12" s="144">
        <f t="shared" si="1"/>
        <v>5</v>
      </c>
      <c r="J12" s="144">
        <f t="shared" si="2"/>
        <v>15</v>
      </c>
      <c r="K12" s="145" t="str">
        <f t="shared" si="3"/>
        <v>Moderado</v>
      </c>
      <c r="L12" s="142" t="s">
        <v>182</v>
      </c>
      <c r="M12" s="146" t="s">
        <v>162</v>
      </c>
      <c r="N12" s="144">
        <f t="shared" si="4"/>
        <v>2</v>
      </c>
      <c r="O12" s="146" t="s">
        <v>141</v>
      </c>
      <c r="P12" s="144">
        <f t="shared" si="5"/>
        <v>5</v>
      </c>
      <c r="Q12" s="144">
        <f t="shared" si="6"/>
        <v>10</v>
      </c>
      <c r="R12" s="143" t="str">
        <f t="shared" si="7"/>
        <v>Bajo</v>
      </c>
      <c r="S12" s="142" t="s">
        <v>183</v>
      </c>
      <c r="T12" s="142" t="s">
        <v>184</v>
      </c>
      <c r="U12" s="147" t="s">
        <v>185</v>
      </c>
      <c r="V12" s="148"/>
      <c r="W12" s="215"/>
      <c r="X12" s="140" t="s">
        <v>507</v>
      </c>
      <c r="Y12" s="143" t="s">
        <v>489</v>
      </c>
      <c r="Z12" s="126"/>
      <c r="AA12" s="126"/>
      <c r="AB12" s="126"/>
      <c r="AC12" s="166" t="s">
        <v>545</v>
      </c>
    </row>
    <row r="13" spans="2:29" ht="139.5" customHeight="1" thickBot="1">
      <c r="B13" s="149" t="s">
        <v>466</v>
      </c>
      <c r="C13" s="150" t="s">
        <v>186</v>
      </c>
      <c r="D13" s="151" t="s">
        <v>187</v>
      </c>
      <c r="E13" s="150" t="s">
        <v>175</v>
      </c>
      <c r="F13" s="131" t="s">
        <v>169</v>
      </c>
      <c r="G13" s="132">
        <f t="shared" si="0"/>
        <v>4</v>
      </c>
      <c r="H13" s="131" t="s">
        <v>141</v>
      </c>
      <c r="I13" s="152">
        <f t="shared" si="1"/>
        <v>5</v>
      </c>
      <c r="J13" s="132">
        <f t="shared" si="2"/>
        <v>20</v>
      </c>
      <c r="K13" s="133" t="str">
        <f t="shared" si="3"/>
        <v>Moderado</v>
      </c>
      <c r="L13" s="130" t="s">
        <v>188</v>
      </c>
      <c r="M13" s="134" t="s">
        <v>139</v>
      </c>
      <c r="N13" s="132">
        <f t="shared" si="4"/>
        <v>1</v>
      </c>
      <c r="O13" s="134" t="s">
        <v>141</v>
      </c>
      <c r="P13" s="152">
        <f t="shared" si="5"/>
        <v>5</v>
      </c>
      <c r="Q13" s="132">
        <f t="shared" si="6"/>
        <v>5</v>
      </c>
      <c r="R13" s="131" t="str">
        <f t="shared" si="7"/>
        <v>Bajo</v>
      </c>
      <c r="S13" s="153" t="s">
        <v>189</v>
      </c>
      <c r="T13" s="150" t="s">
        <v>190</v>
      </c>
      <c r="U13" s="150" t="s">
        <v>191</v>
      </c>
      <c r="V13" s="154"/>
      <c r="W13" s="135"/>
      <c r="X13" s="138" t="s">
        <v>514</v>
      </c>
      <c r="Y13" s="139" t="s">
        <v>489</v>
      </c>
      <c r="Z13" s="155"/>
      <c r="AA13" s="155"/>
      <c r="AB13" s="155"/>
      <c r="AC13" s="165" t="s">
        <v>545</v>
      </c>
    </row>
    <row r="14" spans="2:29" ht="90.75" customHeight="1">
      <c r="B14" s="266" t="s">
        <v>467</v>
      </c>
      <c r="C14" s="54" t="s">
        <v>192</v>
      </c>
      <c r="D14" s="54" t="s">
        <v>193</v>
      </c>
      <c r="E14" s="54" t="s">
        <v>593</v>
      </c>
      <c r="F14" s="55" t="s">
        <v>169</v>
      </c>
      <c r="G14" s="56">
        <v>4</v>
      </c>
      <c r="H14" s="55" t="s">
        <v>140</v>
      </c>
      <c r="I14" s="56">
        <v>20</v>
      </c>
      <c r="J14" s="56">
        <v>80</v>
      </c>
      <c r="K14" s="57" t="s">
        <v>194</v>
      </c>
      <c r="L14" s="54" t="s">
        <v>195</v>
      </c>
      <c r="M14" s="116" t="s">
        <v>139</v>
      </c>
      <c r="N14" s="56">
        <v>1</v>
      </c>
      <c r="O14" s="116" t="s">
        <v>141</v>
      </c>
      <c r="P14" s="56">
        <v>5</v>
      </c>
      <c r="Q14" s="56">
        <v>5</v>
      </c>
      <c r="R14" s="55" t="s">
        <v>144</v>
      </c>
      <c r="S14" s="117" t="s">
        <v>524</v>
      </c>
      <c r="T14" s="54" t="s">
        <v>196</v>
      </c>
      <c r="U14" s="54" t="s">
        <v>197</v>
      </c>
      <c r="V14" s="80"/>
      <c r="W14" s="117"/>
      <c r="X14" s="113" t="s">
        <v>522</v>
      </c>
      <c r="Y14" s="55" t="s">
        <v>489</v>
      </c>
      <c r="Z14" s="122"/>
      <c r="AA14" s="122"/>
      <c r="AB14" s="122"/>
      <c r="AC14" s="159" t="s">
        <v>545</v>
      </c>
    </row>
    <row r="15" spans="2:29" ht="96" customHeight="1">
      <c r="B15" s="267"/>
      <c r="C15" s="63" t="s">
        <v>198</v>
      </c>
      <c r="D15" s="63" t="s">
        <v>199</v>
      </c>
      <c r="E15" s="63" t="s">
        <v>175</v>
      </c>
      <c r="F15" s="42" t="s">
        <v>176</v>
      </c>
      <c r="G15" s="40">
        <v>3</v>
      </c>
      <c r="H15" s="42" t="s">
        <v>140</v>
      </c>
      <c r="I15" s="40">
        <v>20</v>
      </c>
      <c r="J15" s="40">
        <v>60</v>
      </c>
      <c r="K15" s="65" t="s">
        <v>194</v>
      </c>
      <c r="L15" s="63" t="s">
        <v>200</v>
      </c>
      <c r="M15" s="64" t="s">
        <v>139</v>
      </c>
      <c r="N15" s="40">
        <v>1</v>
      </c>
      <c r="O15" s="64" t="s">
        <v>141</v>
      </c>
      <c r="P15" s="40">
        <v>5</v>
      </c>
      <c r="Q15" s="40">
        <v>5</v>
      </c>
      <c r="R15" s="42" t="s">
        <v>144</v>
      </c>
      <c r="S15" s="66" t="s">
        <v>201</v>
      </c>
      <c r="T15" s="63" t="s">
        <v>202</v>
      </c>
      <c r="U15" s="63" t="s">
        <v>203</v>
      </c>
      <c r="V15" s="82"/>
      <c r="W15" s="66"/>
      <c r="X15" s="67" t="s">
        <v>523</v>
      </c>
      <c r="Y15" s="42" t="s">
        <v>489</v>
      </c>
      <c r="Z15" s="141"/>
      <c r="AA15" s="141"/>
      <c r="AB15" s="141"/>
      <c r="AC15" s="161" t="s">
        <v>545</v>
      </c>
    </row>
    <row r="16" spans="2:29" ht="77.25" thickBot="1">
      <c r="B16" s="268"/>
      <c r="C16" s="68" t="s">
        <v>204</v>
      </c>
      <c r="D16" s="68" t="s">
        <v>205</v>
      </c>
      <c r="E16" s="68" t="s">
        <v>206</v>
      </c>
      <c r="F16" s="43" t="s">
        <v>176</v>
      </c>
      <c r="G16" s="41">
        <v>3</v>
      </c>
      <c r="H16" s="43" t="s">
        <v>140</v>
      </c>
      <c r="I16" s="41">
        <v>20</v>
      </c>
      <c r="J16" s="41">
        <v>60</v>
      </c>
      <c r="K16" s="61" t="s">
        <v>194</v>
      </c>
      <c r="L16" s="68" t="s">
        <v>207</v>
      </c>
      <c r="M16" s="60" t="s">
        <v>139</v>
      </c>
      <c r="N16" s="41">
        <v>1</v>
      </c>
      <c r="O16" s="60" t="s">
        <v>141</v>
      </c>
      <c r="P16" s="41">
        <v>5</v>
      </c>
      <c r="Q16" s="41">
        <v>5</v>
      </c>
      <c r="R16" s="43" t="s">
        <v>144</v>
      </c>
      <c r="S16" s="69" t="s">
        <v>208</v>
      </c>
      <c r="T16" s="68" t="s">
        <v>209</v>
      </c>
      <c r="U16" s="68" t="s">
        <v>210</v>
      </c>
      <c r="V16" s="83"/>
      <c r="W16" s="69"/>
      <c r="X16" s="70" t="s">
        <v>523</v>
      </c>
      <c r="Y16" s="43" t="s">
        <v>489</v>
      </c>
      <c r="Z16" s="124"/>
      <c r="AA16" s="124"/>
      <c r="AB16" s="124"/>
      <c r="AC16" s="160" t="s">
        <v>545</v>
      </c>
    </row>
    <row r="17" spans="2:29" ht="116.25" customHeight="1">
      <c r="B17" s="269" t="s">
        <v>539</v>
      </c>
      <c r="C17" s="54" t="s">
        <v>211</v>
      </c>
      <c r="D17" s="54" t="s">
        <v>212</v>
      </c>
      <c r="E17" s="54" t="s">
        <v>175</v>
      </c>
      <c r="F17" s="55" t="s">
        <v>162</v>
      </c>
      <c r="G17" s="56">
        <f aca="true" t="shared" si="8" ref="G17:G80">IF(F17=0,"",IF(F17="Rara vez",1,IF(F17="Improbable",2,IF(F17="Posible",3,IF(F17="Probable",4,IF(F17="Casi seguro",5,""))))))</f>
        <v>2</v>
      </c>
      <c r="H17" s="55" t="s">
        <v>140</v>
      </c>
      <c r="I17" s="56">
        <f aca="true" t="shared" si="9" ref="I17:I80">IF(H17=0,"",IF(H17="Moderado",5,IF(H17="Mayor",10,IF(H17="Catastrófico",20,""))))</f>
        <v>20</v>
      </c>
      <c r="J17" s="56">
        <f aca="true" t="shared" si="10" ref="J17:J80">IF(H17="",0,(G17*I17))</f>
        <v>40</v>
      </c>
      <c r="K17" s="57" t="str">
        <f aca="true" t="shared" si="11" ref="K17:K80">IF(J17=0,"",IF(J17&lt;15,"Bajo",IF(AND(J17&gt;=15,J17&lt;30),"Moderado",IF(AND(J17&gt;=30,J17&lt;60),"Alto",IF(J17&gt;=60,"Extremo","")))))</f>
        <v>Alto</v>
      </c>
      <c r="L17" s="54" t="s">
        <v>213</v>
      </c>
      <c r="M17" s="116" t="s">
        <v>139</v>
      </c>
      <c r="N17" s="56">
        <f aca="true" t="shared" si="12" ref="N17:N80">IF(M17=0,"",IF(M17="Rara vez",1,IF(M17="Improbable",2,IF(M17="Posible",3,IF(M17="Probable",4,IF(M17="Casi seguro",5,""))))))</f>
        <v>1</v>
      </c>
      <c r="O17" s="116" t="s">
        <v>141</v>
      </c>
      <c r="P17" s="56">
        <f aca="true" t="shared" si="13" ref="P17:P80">IF(O17=0,"",IF(O17="Moderado",5,IF(O17="Mayor",10,IF(O17="Catastrófico",20,""))))</f>
        <v>5</v>
      </c>
      <c r="Q17" s="56">
        <f aca="true" t="shared" si="14" ref="Q17:Q80">IF(O17="",0,(N17*P17))</f>
        <v>5</v>
      </c>
      <c r="R17" s="55" t="str">
        <f aca="true" t="shared" si="15" ref="R17:R80">IF(Q17=0,"",IF(Q17&lt;15,"Bajo",IF(AND(Q17&gt;=15,Q17&lt;30),"Moderado",IF(AND(Q17&gt;=30,Q17&lt;60),"Alto",IF(Q17&gt;=60,"Extremo","")))))</f>
        <v>Bajo</v>
      </c>
      <c r="S17" s="117" t="s">
        <v>145</v>
      </c>
      <c r="T17" s="54" t="s">
        <v>214</v>
      </c>
      <c r="U17" s="54" t="s">
        <v>215</v>
      </c>
      <c r="V17" s="80"/>
      <c r="W17" s="117"/>
      <c r="X17" s="113" t="s">
        <v>520</v>
      </c>
      <c r="Y17" s="55" t="s">
        <v>489</v>
      </c>
      <c r="Z17" s="121"/>
      <c r="AA17" s="121"/>
      <c r="AB17" s="122"/>
      <c r="AC17" s="159" t="s">
        <v>545</v>
      </c>
    </row>
    <row r="18" spans="2:29" ht="86.25" customHeight="1">
      <c r="B18" s="270"/>
      <c r="C18" s="63" t="s">
        <v>216</v>
      </c>
      <c r="D18" s="63" t="s">
        <v>217</v>
      </c>
      <c r="E18" s="63" t="s">
        <v>175</v>
      </c>
      <c r="F18" s="42" t="s">
        <v>162</v>
      </c>
      <c r="G18" s="40">
        <f t="shared" si="8"/>
        <v>2</v>
      </c>
      <c r="H18" s="42" t="s">
        <v>140</v>
      </c>
      <c r="I18" s="40">
        <f t="shared" si="9"/>
        <v>20</v>
      </c>
      <c r="J18" s="40">
        <f t="shared" si="10"/>
        <v>40</v>
      </c>
      <c r="K18" s="65" t="str">
        <f t="shared" si="11"/>
        <v>Alto</v>
      </c>
      <c r="L18" s="63" t="s">
        <v>218</v>
      </c>
      <c r="M18" s="64" t="s">
        <v>139</v>
      </c>
      <c r="N18" s="40">
        <f t="shared" si="12"/>
        <v>1</v>
      </c>
      <c r="O18" s="64" t="s">
        <v>141</v>
      </c>
      <c r="P18" s="40">
        <f t="shared" si="13"/>
        <v>5</v>
      </c>
      <c r="Q18" s="40">
        <f t="shared" si="14"/>
        <v>5</v>
      </c>
      <c r="R18" s="42" t="str">
        <f t="shared" si="15"/>
        <v>Bajo</v>
      </c>
      <c r="S18" s="66" t="s">
        <v>145</v>
      </c>
      <c r="T18" s="63" t="s">
        <v>219</v>
      </c>
      <c r="U18" s="63" t="s">
        <v>220</v>
      </c>
      <c r="V18" s="101"/>
      <c r="W18" s="78"/>
      <c r="X18" s="67" t="s">
        <v>520</v>
      </c>
      <c r="Y18" s="42" t="s">
        <v>489</v>
      </c>
      <c r="Z18" s="126"/>
      <c r="AA18" s="126"/>
      <c r="AB18" s="141"/>
      <c r="AC18" s="161" t="s">
        <v>545</v>
      </c>
    </row>
    <row r="19" spans="2:30" ht="180.75" customHeight="1">
      <c r="B19" s="270"/>
      <c r="C19" s="63" t="s">
        <v>221</v>
      </c>
      <c r="D19" s="63" t="s">
        <v>222</v>
      </c>
      <c r="E19" s="63" t="s">
        <v>223</v>
      </c>
      <c r="F19" s="42" t="s">
        <v>162</v>
      </c>
      <c r="G19" s="40">
        <f t="shared" si="8"/>
        <v>2</v>
      </c>
      <c r="H19" s="42" t="s">
        <v>140</v>
      </c>
      <c r="I19" s="40">
        <f t="shared" si="9"/>
        <v>20</v>
      </c>
      <c r="J19" s="40">
        <f t="shared" si="10"/>
        <v>40</v>
      </c>
      <c r="K19" s="65" t="str">
        <f t="shared" si="11"/>
        <v>Alto</v>
      </c>
      <c r="L19" s="63" t="s">
        <v>224</v>
      </c>
      <c r="M19" s="64" t="s">
        <v>139</v>
      </c>
      <c r="N19" s="40">
        <f t="shared" si="12"/>
        <v>1</v>
      </c>
      <c r="O19" s="64" t="s">
        <v>141</v>
      </c>
      <c r="P19" s="40">
        <f t="shared" si="13"/>
        <v>5</v>
      </c>
      <c r="Q19" s="40">
        <f t="shared" si="14"/>
        <v>5</v>
      </c>
      <c r="R19" s="42" t="str">
        <f t="shared" si="15"/>
        <v>Bajo</v>
      </c>
      <c r="S19" s="66" t="s">
        <v>201</v>
      </c>
      <c r="T19" s="63" t="s">
        <v>225</v>
      </c>
      <c r="U19" s="63" t="s">
        <v>226</v>
      </c>
      <c r="V19" s="82"/>
      <c r="W19" s="78"/>
      <c r="X19" s="67" t="s">
        <v>594</v>
      </c>
      <c r="Y19" s="42" t="s">
        <v>489</v>
      </c>
      <c r="Z19" s="127"/>
      <c r="AA19" s="126"/>
      <c r="AB19" s="141"/>
      <c r="AC19" s="161" t="s">
        <v>545</v>
      </c>
      <c r="AD19" s="48"/>
    </row>
    <row r="20" spans="2:29" ht="92.25" customHeight="1" thickBot="1">
      <c r="B20" s="271"/>
      <c r="C20" s="68" t="s">
        <v>227</v>
      </c>
      <c r="D20" s="68" t="s">
        <v>228</v>
      </c>
      <c r="E20" s="68" t="s">
        <v>229</v>
      </c>
      <c r="F20" s="43" t="s">
        <v>169</v>
      </c>
      <c r="G20" s="41">
        <f t="shared" si="8"/>
        <v>4</v>
      </c>
      <c r="H20" s="43" t="s">
        <v>140</v>
      </c>
      <c r="I20" s="41">
        <f t="shared" si="9"/>
        <v>20</v>
      </c>
      <c r="J20" s="41">
        <f t="shared" si="10"/>
        <v>80</v>
      </c>
      <c r="K20" s="61" t="str">
        <f t="shared" si="11"/>
        <v>Extremo</v>
      </c>
      <c r="L20" s="68" t="s">
        <v>230</v>
      </c>
      <c r="M20" s="60" t="s">
        <v>139</v>
      </c>
      <c r="N20" s="41">
        <f t="shared" si="12"/>
        <v>1</v>
      </c>
      <c r="O20" s="60" t="s">
        <v>141</v>
      </c>
      <c r="P20" s="41">
        <f t="shared" si="13"/>
        <v>5</v>
      </c>
      <c r="Q20" s="41">
        <f t="shared" si="14"/>
        <v>5</v>
      </c>
      <c r="R20" s="43" t="str">
        <f t="shared" si="15"/>
        <v>Bajo</v>
      </c>
      <c r="S20" s="69" t="s">
        <v>208</v>
      </c>
      <c r="T20" s="68" t="s">
        <v>543</v>
      </c>
      <c r="U20" s="68" t="s">
        <v>544</v>
      </c>
      <c r="V20" s="105"/>
      <c r="W20" s="114"/>
      <c r="X20" s="70" t="s">
        <v>521</v>
      </c>
      <c r="Y20" s="43" t="s">
        <v>489</v>
      </c>
      <c r="Z20" s="123"/>
      <c r="AA20" s="125"/>
      <c r="AB20" s="124"/>
      <c r="AC20" s="160" t="s">
        <v>545</v>
      </c>
    </row>
    <row r="21" spans="2:31" s="46" customFormat="1" ht="113.25" customHeight="1">
      <c r="B21" s="269" t="s">
        <v>540</v>
      </c>
      <c r="C21" s="54" t="s">
        <v>231</v>
      </c>
      <c r="D21" s="54" t="s">
        <v>232</v>
      </c>
      <c r="E21" s="54" t="s">
        <v>233</v>
      </c>
      <c r="F21" s="55" t="s">
        <v>176</v>
      </c>
      <c r="G21" s="56">
        <f t="shared" si="8"/>
        <v>3</v>
      </c>
      <c r="H21" s="55" t="s">
        <v>140</v>
      </c>
      <c r="I21" s="56">
        <f t="shared" si="9"/>
        <v>20</v>
      </c>
      <c r="J21" s="56">
        <f t="shared" si="10"/>
        <v>60</v>
      </c>
      <c r="K21" s="57" t="str">
        <f t="shared" si="11"/>
        <v>Extremo</v>
      </c>
      <c r="L21" s="54" t="s">
        <v>234</v>
      </c>
      <c r="M21" s="116" t="s">
        <v>139</v>
      </c>
      <c r="N21" s="56">
        <f t="shared" si="12"/>
        <v>1</v>
      </c>
      <c r="O21" s="116" t="s">
        <v>141</v>
      </c>
      <c r="P21" s="56">
        <f t="shared" si="13"/>
        <v>5</v>
      </c>
      <c r="Q21" s="56">
        <f t="shared" si="14"/>
        <v>5</v>
      </c>
      <c r="R21" s="55" t="str">
        <f t="shared" si="15"/>
        <v>Bajo</v>
      </c>
      <c r="S21" s="117" t="s">
        <v>201</v>
      </c>
      <c r="T21" s="54" t="s">
        <v>519</v>
      </c>
      <c r="U21" s="54" t="s">
        <v>235</v>
      </c>
      <c r="V21" s="120"/>
      <c r="W21" s="117"/>
      <c r="X21" s="113" t="s">
        <v>517</v>
      </c>
      <c r="Y21" s="55" t="s">
        <v>489</v>
      </c>
      <c r="Z21" s="121"/>
      <c r="AA21" s="121"/>
      <c r="AB21" s="122"/>
      <c r="AC21" s="159" t="s">
        <v>545</v>
      </c>
      <c r="AD21" s="207"/>
      <c r="AE21" s="206"/>
    </row>
    <row r="22" spans="2:30" ht="97.5" customHeight="1">
      <c r="B22" s="270"/>
      <c r="C22" s="63" t="s">
        <v>236</v>
      </c>
      <c r="D22" s="63" t="s">
        <v>237</v>
      </c>
      <c r="E22" s="63" t="s">
        <v>233</v>
      </c>
      <c r="F22" s="42" t="s">
        <v>176</v>
      </c>
      <c r="G22" s="40">
        <f t="shared" si="8"/>
        <v>3</v>
      </c>
      <c r="H22" s="42" t="s">
        <v>140</v>
      </c>
      <c r="I22" s="40">
        <f t="shared" si="9"/>
        <v>20</v>
      </c>
      <c r="J22" s="40">
        <f t="shared" si="10"/>
        <v>60</v>
      </c>
      <c r="K22" s="65" t="str">
        <f t="shared" si="11"/>
        <v>Extremo</v>
      </c>
      <c r="L22" s="63" t="s">
        <v>238</v>
      </c>
      <c r="M22" s="64" t="s">
        <v>139</v>
      </c>
      <c r="N22" s="40">
        <f t="shared" si="12"/>
        <v>1</v>
      </c>
      <c r="O22" s="64" t="s">
        <v>141</v>
      </c>
      <c r="P22" s="40">
        <f t="shared" si="13"/>
        <v>5</v>
      </c>
      <c r="Q22" s="40">
        <f t="shared" si="14"/>
        <v>5</v>
      </c>
      <c r="R22" s="86" t="str">
        <f t="shared" si="15"/>
        <v>Bajo</v>
      </c>
      <c r="S22" s="66" t="s">
        <v>208</v>
      </c>
      <c r="T22" s="63" t="s">
        <v>239</v>
      </c>
      <c r="U22" s="63" t="s">
        <v>240</v>
      </c>
      <c r="V22" s="79"/>
      <c r="W22" s="66"/>
      <c r="X22" s="67" t="s">
        <v>518</v>
      </c>
      <c r="Y22" s="42" t="s">
        <v>489</v>
      </c>
      <c r="Z22" s="126"/>
      <c r="AA22" s="126"/>
      <c r="AB22" s="141"/>
      <c r="AC22" s="161" t="s">
        <v>545</v>
      </c>
      <c r="AD22" s="48"/>
    </row>
    <row r="23" spans="2:30" ht="109.5" customHeight="1">
      <c r="B23" s="270"/>
      <c r="C23" s="63" t="s">
        <v>241</v>
      </c>
      <c r="D23" s="63" t="s">
        <v>242</v>
      </c>
      <c r="E23" s="63" t="s">
        <v>233</v>
      </c>
      <c r="F23" s="42" t="s">
        <v>176</v>
      </c>
      <c r="G23" s="40">
        <f t="shared" si="8"/>
        <v>3</v>
      </c>
      <c r="H23" s="42" t="s">
        <v>140</v>
      </c>
      <c r="I23" s="40">
        <f t="shared" si="9"/>
        <v>20</v>
      </c>
      <c r="J23" s="40">
        <f t="shared" si="10"/>
        <v>60</v>
      </c>
      <c r="K23" s="65" t="str">
        <f t="shared" si="11"/>
        <v>Extremo</v>
      </c>
      <c r="L23" s="63" t="s">
        <v>238</v>
      </c>
      <c r="M23" s="64" t="s">
        <v>139</v>
      </c>
      <c r="N23" s="40">
        <f t="shared" si="12"/>
        <v>1</v>
      </c>
      <c r="O23" s="64" t="s">
        <v>141</v>
      </c>
      <c r="P23" s="40">
        <f t="shared" si="13"/>
        <v>5</v>
      </c>
      <c r="Q23" s="40">
        <f t="shared" si="14"/>
        <v>5</v>
      </c>
      <c r="R23" s="86" t="str">
        <f t="shared" si="15"/>
        <v>Bajo</v>
      </c>
      <c r="S23" s="66" t="s">
        <v>208</v>
      </c>
      <c r="T23" s="63" t="s">
        <v>243</v>
      </c>
      <c r="U23" s="63" t="s">
        <v>244</v>
      </c>
      <c r="V23" s="79"/>
      <c r="W23" s="66"/>
      <c r="X23" s="67" t="s">
        <v>517</v>
      </c>
      <c r="Y23" s="42" t="s">
        <v>489</v>
      </c>
      <c r="Z23" s="126"/>
      <c r="AA23" s="126"/>
      <c r="AB23" s="141"/>
      <c r="AC23" s="161" t="s">
        <v>545</v>
      </c>
      <c r="AD23" s="48"/>
    </row>
    <row r="24" spans="2:30" ht="205.5" customHeight="1">
      <c r="B24" s="270"/>
      <c r="C24" s="63" t="s">
        <v>204</v>
      </c>
      <c r="D24" s="63" t="s">
        <v>245</v>
      </c>
      <c r="E24" s="63" t="s">
        <v>206</v>
      </c>
      <c r="F24" s="42" t="s">
        <v>176</v>
      </c>
      <c r="G24" s="40">
        <f>IF(F24=0,"",IF(F24="Rara vez",1,IF(F24="Improbable",2,IF(F24="Posible",3,IF(F24="Probable",4,IF(F24="Casi seguro",5,""))))))</f>
        <v>3</v>
      </c>
      <c r="H24" s="42" t="s">
        <v>140</v>
      </c>
      <c r="I24" s="40">
        <f>IF(H24=0,"",IF(H24="Moderado",5,IF(H24="Mayor",10,IF(H24="Catastrófico",20,""))))</f>
        <v>20</v>
      </c>
      <c r="J24" s="40">
        <f>IF(H24="",0,(G24*I24))</f>
        <v>60</v>
      </c>
      <c r="K24" s="65" t="str">
        <f>IF(J24=0,"",IF(J24&lt;15,"Bajo",IF(AND(J24&gt;=15,J24&lt;30),"Moderado",IF(AND(J24&gt;=30,J24&lt;60),"Alto",IF(J24&gt;=60,"Extremo","")))))</f>
        <v>Extremo</v>
      </c>
      <c r="L24" s="63" t="s">
        <v>207</v>
      </c>
      <c r="M24" s="64" t="s">
        <v>139</v>
      </c>
      <c r="N24" s="40">
        <f>IF(M24=0,"",IF(M24="Rara vez",1,IF(M24="Improbable",2,IF(M24="Posible",3,IF(M24="Probable",4,IF(M24="Casi seguro",5,""))))))</f>
        <v>1</v>
      </c>
      <c r="O24" s="64" t="s">
        <v>141</v>
      </c>
      <c r="P24" s="40">
        <f>IF(O24=0,"",IF(O24="Moderado",5,IF(O24="Mayor",10,IF(O24="Catastrófico",20,""))))</f>
        <v>5</v>
      </c>
      <c r="Q24" s="40">
        <f>IF(O24="",0,(N24*P24))</f>
        <v>5</v>
      </c>
      <c r="R24" s="86" t="str">
        <f t="shared" si="15"/>
        <v>Bajo</v>
      </c>
      <c r="S24" s="66" t="s">
        <v>208</v>
      </c>
      <c r="T24" s="63" t="s">
        <v>209</v>
      </c>
      <c r="U24" s="63" t="s">
        <v>246</v>
      </c>
      <c r="V24" s="79"/>
      <c r="W24" s="66"/>
      <c r="X24" s="67" t="s">
        <v>517</v>
      </c>
      <c r="Y24" s="42" t="s">
        <v>489</v>
      </c>
      <c r="Z24" s="126"/>
      <c r="AA24" s="126"/>
      <c r="AB24" s="141"/>
      <c r="AC24" s="161" t="s">
        <v>545</v>
      </c>
      <c r="AD24" s="48"/>
    </row>
    <row r="25" spans="2:29" ht="105.75" customHeight="1">
      <c r="B25" s="270"/>
      <c r="C25" s="63" t="s">
        <v>231</v>
      </c>
      <c r="D25" s="63" t="s">
        <v>247</v>
      </c>
      <c r="E25" s="63" t="s">
        <v>233</v>
      </c>
      <c r="F25" s="42" t="s">
        <v>176</v>
      </c>
      <c r="G25" s="40">
        <f>IF(F25=0,"",IF(F25="Rara vez",1,IF(F25="Improbable",2,IF(F25="Posible",3,IF(F25="Probable",4,IF(F25="Casi seguro",5,""))))))</f>
        <v>3</v>
      </c>
      <c r="H25" s="42" t="s">
        <v>140</v>
      </c>
      <c r="I25" s="40">
        <f>IF(H25=0,"",IF(H25="Moderado",5,IF(H25="Mayor",10,IF(H25="Catastrófico",20,""))))</f>
        <v>20</v>
      </c>
      <c r="J25" s="40">
        <f>IF(H25="",0,(G25*I25))</f>
        <v>60</v>
      </c>
      <c r="K25" s="65" t="str">
        <f>IF(J25=0,"",IF(J25&lt;15,"Bajo",IF(AND(J25&gt;=15,J25&lt;30),"Moderado",IF(AND(J25&gt;=30,J25&lt;60),"Alto",IF(J25&gt;=60,"Extremo","")))))</f>
        <v>Extremo</v>
      </c>
      <c r="L25" s="63" t="s">
        <v>248</v>
      </c>
      <c r="M25" s="64" t="s">
        <v>139</v>
      </c>
      <c r="N25" s="40">
        <f>IF(M25=0,"",IF(M25="Rara vez",1,IF(M25="Improbable",2,IF(M25="Posible",3,IF(M25="Probable",4,IF(M25="Casi seguro",5,""))))))</f>
        <v>1</v>
      </c>
      <c r="O25" s="64" t="s">
        <v>141</v>
      </c>
      <c r="P25" s="40">
        <f>IF(O25=0,"",IF(O25="Moderado",5,IF(O25="Mayor",10,IF(O25="Catastrófico",20,""))))</f>
        <v>5</v>
      </c>
      <c r="Q25" s="40">
        <f>IF(O25="",0,(N25*P25))</f>
        <v>5</v>
      </c>
      <c r="R25" s="86" t="str">
        <f t="shared" si="15"/>
        <v>Bajo</v>
      </c>
      <c r="S25" s="66" t="s">
        <v>249</v>
      </c>
      <c r="T25" s="63" t="s">
        <v>250</v>
      </c>
      <c r="U25" s="63" t="s">
        <v>226</v>
      </c>
      <c r="V25" s="79"/>
      <c r="W25" s="189"/>
      <c r="X25" s="44" t="s">
        <v>502</v>
      </c>
      <c r="Y25" s="42" t="s">
        <v>489</v>
      </c>
      <c r="Z25" s="127"/>
      <c r="AA25" s="126"/>
      <c r="AB25" s="127"/>
      <c r="AC25" s="161" t="s">
        <v>545</v>
      </c>
    </row>
    <row r="26" spans="2:29" ht="71.25" customHeight="1" thickBot="1">
      <c r="B26" s="271"/>
      <c r="C26" s="68" t="s">
        <v>204</v>
      </c>
      <c r="D26" s="68" t="s">
        <v>251</v>
      </c>
      <c r="E26" s="68" t="s">
        <v>206</v>
      </c>
      <c r="F26" s="43" t="s">
        <v>176</v>
      </c>
      <c r="G26" s="41">
        <f>IF(F26=0,"",IF(F26="Rara vez",1,IF(F26="Improbable",2,IF(F26="Posible",3,IF(F26="Probable",4,IF(F26="Casi seguro",5,""))))))</f>
        <v>3</v>
      </c>
      <c r="H26" s="43" t="s">
        <v>140</v>
      </c>
      <c r="I26" s="41">
        <f>IF(H26=0,"",IF(H26="Moderado",5,IF(H26="Mayor",10,IF(H26="Catastrófico",20,""))))</f>
        <v>20</v>
      </c>
      <c r="J26" s="41">
        <f>IF(H26="",0,(G26*I26))</f>
        <v>60</v>
      </c>
      <c r="K26" s="61" t="str">
        <f>IF(J26=0,"",IF(J26&lt;15,"Bajo",IF(AND(J26&gt;=15,J26&lt;30),"Moderado",IF(AND(J26&gt;=30,J26&lt;60),"Alto",IF(J26&gt;=60,"Extremo","")))))</f>
        <v>Extremo</v>
      </c>
      <c r="L26" s="68" t="s">
        <v>207</v>
      </c>
      <c r="M26" s="60" t="s">
        <v>139</v>
      </c>
      <c r="N26" s="41">
        <f>IF(M26=0,"",IF(M26="Rara vez",1,IF(M26="Improbable",2,IF(M26="Posible",3,IF(M26="Probable",4,IF(M26="Casi seguro",5,""))))))</f>
        <v>1</v>
      </c>
      <c r="O26" s="60" t="s">
        <v>141</v>
      </c>
      <c r="P26" s="41">
        <f>IF(O26=0,"",IF(O26="Moderado",5,IF(O26="Mayor",10,IF(O26="Catastrófico",20,""))))</f>
        <v>5</v>
      </c>
      <c r="Q26" s="41">
        <f>IF(O26="",0,(N26*P26))</f>
        <v>5</v>
      </c>
      <c r="R26" s="95" t="str">
        <f t="shared" si="15"/>
        <v>Bajo</v>
      </c>
      <c r="S26" s="69" t="s">
        <v>208</v>
      </c>
      <c r="T26" s="68" t="s">
        <v>252</v>
      </c>
      <c r="U26" s="68" t="s">
        <v>253</v>
      </c>
      <c r="V26" s="83"/>
      <c r="W26" s="205"/>
      <c r="X26" s="84" t="s">
        <v>502</v>
      </c>
      <c r="Y26" s="43" t="s">
        <v>489</v>
      </c>
      <c r="Z26" s="123"/>
      <c r="AA26" s="125"/>
      <c r="AB26" s="123"/>
      <c r="AC26" s="160" t="s">
        <v>545</v>
      </c>
    </row>
    <row r="27" spans="2:29" s="46" customFormat="1" ht="72" customHeight="1">
      <c r="B27" s="269" t="s">
        <v>541</v>
      </c>
      <c r="C27" s="54" t="s">
        <v>254</v>
      </c>
      <c r="D27" s="54" t="s">
        <v>255</v>
      </c>
      <c r="E27" s="54" t="s">
        <v>175</v>
      </c>
      <c r="F27" s="55" t="s">
        <v>176</v>
      </c>
      <c r="G27" s="56">
        <f t="shared" si="8"/>
        <v>3</v>
      </c>
      <c r="H27" s="55" t="s">
        <v>140</v>
      </c>
      <c r="I27" s="56">
        <f t="shared" si="9"/>
        <v>20</v>
      </c>
      <c r="J27" s="56">
        <f t="shared" si="10"/>
        <v>60</v>
      </c>
      <c r="K27" s="57" t="str">
        <f t="shared" si="11"/>
        <v>Extremo</v>
      </c>
      <c r="L27" s="54" t="s">
        <v>256</v>
      </c>
      <c r="M27" s="116" t="s">
        <v>162</v>
      </c>
      <c r="N27" s="56">
        <f t="shared" si="12"/>
        <v>2</v>
      </c>
      <c r="O27" s="116" t="s">
        <v>141</v>
      </c>
      <c r="P27" s="56">
        <f t="shared" si="13"/>
        <v>5</v>
      </c>
      <c r="Q27" s="56">
        <f t="shared" si="14"/>
        <v>10</v>
      </c>
      <c r="R27" s="55" t="str">
        <f t="shared" si="15"/>
        <v>Bajo</v>
      </c>
      <c r="S27" s="117" t="s">
        <v>208</v>
      </c>
      <c r="T27" s="54" t="s">
        <v>257</v>
      </c>
      <c r="U27" s="54" t="s">
        <v>258</v>
      </c>
      <c r="V27" s="120"/>
      <c r="W27" s="117"/>
      <c r="X27" s="158" t="s">
        <v>542</v>
      </c>
      <c r="Y27" s="55" t="s">
        <v>489</v>
      </c>
      <c r="Z27" s="122"/>
      <c r="AA27" s="122"/>
      <c r="AB27" s="122"/>
      <c r="AC27" s="159" t="s">
        <v>545</v>
      </c>
    </row>
    <row r="28" spans="2:29" ht="59.25" customHeight="1">
      <c r="B28" s="270"/>
      <c r="C28" s="63" t="s">
        <v>259</v>
      </c>
      <c r="D28" s="63" t="s">
        <v>260</v>
      </c>
      <c r="E28" s="63" t="s">
        <v>261</v>
      </c>
      <c r="F28" s="42" t="s">
        <v>169</v>
      </c>
      <c r="G28" s="40">
        <f t="shared" si="8"/>
        <v>4</v>
      </c>
      <c r="H28" s="42" t="s">
        <v>140</v>
      </c>
      <c r="I28" s="40">
        <f t="shared" si="9"/>
        <v>20</v>
      </c>
      <c r="J28" s="40">
        <f t="shared" si="10"/>
        <v>80</v>
      </c>
      <c r="K28" s="65" t="str">
        <f t="shared" si="11"/>
        <v>Extremo</v>
      </c>
      <c r="L28" s="63" t="s">
        <v>262</v>
      </c>
      <c r="M28" s="64" t="s">
        <v>176</v>
      </c>
      <c r="N28" s="40">
        <f t="shared" si="12"/>
        <v>3</v>
      </c>
      <c r="O28" s="64" t="s">
        <v>141</v>
      </c>
      <c r="P28" s="40">
        <f t="shared" si="13"/>
        <v>5</v>
      </c>
      <c r="Q28" s="40">
        <f t="shared" si="14"/>
        <v>15</v>
      </c>
      <c r="R28" s="42" t="str">
        <f t="shared" si="15"/>
        <v>Moderado</v>
      </c>
      <c r="S28" s="66" t="s">
        <v>208</v>
      </c>
      <c r="T28" s="63" t="s">
        <v>263</v>
      </c>
      <c r="U28" s="63" t="s">
        <v>226</v>
      </c>
      <c r="V28" s="79"/>
      <c r="W28" s="66"/>
      <c r="X28" s="44" t="s">
        <v>542</v>
      </c>
      <c r="Y28" s="42" t="s">
        <v>489</v>
      </c>
      <c r="Z28" s="141"/>
      <c r="AA28" s="141"/>
      <c r="AB28" s="141"/>
      <c r="AC28" s="161" t="s">
        <v>545</v>
      </c>
    </row>
    <row r="29" spans="2:29" ht="72.75" customHeight="1" thickBot="1">
      <c r="B29" s="271"/>
      <c r="C29" s="68" t="s">
        <v>264</v>
      </c>
      <c r="D29" s="68" t="s">
        <v>265</v>
      </c>
      <c r="E29" s="68" t="s">
        <v>261</v>
      </c>
      <c r="F29" s="43" t="s">
        <v>176</v>
      </c>
      <c r="G29" s="41">
        <f t="shared" si="8"/>
        <v>3</v>
      </c>
      <c r="H29" s="43" t="s">
        <v>140</v>
      </c>
      <c r="I29" s="41">
        <f t="shared" si="9"/>
        <v>20</v>
      </c>
      <c r="J29" s="41">
        <f t="shared" si="10"/>
        <v>60</v>
      </c>
      <c r="K29" s="61" t="str">
        <f t="shared" si="11"/>
        <v>Extremo</v>
      </c>
      <c r="L29" s="68" t="s">
        <v>266</v>
      </c>
      <c r="M29" s="60" t="s">
        <v>139</v>
      </c>
      <c r="N29" s="41">
        <f t="shared" si="12"/>
        <v>1</v>
      </c>
      <c r="O29" s="60" t="s">
        <v>141</v>
      </c>
      <c r="P29" s="41">
        <f t="shared" si="13"/>
        <v>5</v>
      </c>
      <c r="Q29" s="41">
        <f t="shared" si="14"/>
        <v>5</v>
      </c>
      <c r="R29" s="43" t="str">
        <f t="shared" si="15"/>
        <v>Bajo</v>
      </c>
      <c r="S29" s="69" t="s">
        <v>208</v>
      </c>
      <c r="T29" s="68" t="s">
        <v>491</v>
      </c>
      <c r="U29" s="68" t="s">
        <v>492</v>
      </c>
      <c r="V29" s="83"/>
      <c r="W29" s="69"/>
      <c r="X29" s="84" t="s">
        <v>542</v>
      </c>
      <c r="Y29" s="43" t="s">
        <v>489</v>
      </c>
      <c r="Z29" s="124"/>
      <c r="AA29" s="124"/>
      <c r="AB29" s="124"/>
      <c r="AC29" s="160" t="s">
        <v>545</v>
      </c>
    </row>
    <row r="30" spans="2:29" ht="93.75" customHeight="1">
      <c r="B30" s="272" t="s">
        <v>468</v>
      </c>
      <c r="C30" s="192" t="s">
        <v>267</v>
      </c>
      <c r="D30" s="192" t="s">
        <v>268</v>
      </c>
      <c r="E30" s="192" t="s">
        <v>269</v>
      </c>
      <c r="F30" s="113" t="s">
        <v>176</v>
      </c>
      <c r="G30" s="56">
        <f t="shared" si="8"/>
        <v>3</v>
      </c>
      <c r="H30" s="113" t="s">
        <v>140</v>
      </c>
      <c r="I30" s="56">
        <f t="shared" si="9"/>
        <v>20</v>
      </c>
      <c r="J30" s="56">
        <f t="shared" si="10"/>
        <v>60</v>
      </c>
      <c r="K30" s="57" t="str">
        <f t="shared" si="11"/>
        <v>Extremo</v>
      </c>
      <c r="L30" s="192" t="s">
        <v>270</v>
      </c>
      <c r="M30" s="197" t="s">
        <v>162</v>
      </c>
      <c r="N30" s="56">
        <f t="shared" si="12"/>
        <v>2</v>
      </c>
      <c r="O30" s="197" t="s">
        <v>141</v>
      </c>
      <c r="P30" s="56">
        <f t="shared" si="13"/>
        <v>5</v>
      </c>
      <c r="Q30" s="56">
        <f t="shared" si="14"/>
        <v>10</v>
      </c>
      <c r="R30" s="55" t="str">
        <f t="shared" si="15"/>
        <v>Bajo</v>
      </c>
      <c r="S30" s="117" t="s">
        <v>271</v>
      </c>
      <c r="T30" s="54" t="s">
        <v>272</v>
      </c>
      <c r="U30" s="54" t="s">
        <v>273</v>
      </c>
      <c r="V30" s="120"/>
      <c r="W30" s="54"/>
      <c r="X30" s="204" t="s">
        <v>508</v>
      </c>
      <c r="Y30" s="55" t="s">
        <v>489</v>
      </c>
      <c r="Z30" s="122"/>
      <c r="AA30" s="122"/>
      <c r="AB30" s="122"/>
      <c r="AC30" s="159" t="s">
        <v>545</v>
      </c>
    </row>
    <row r="31" spans="2:29" ht="114" customHeight="1">
      <c r="B31" s="273"/>
      <c r="C31" s="190" t="s">
        <v>274</v>
      </c>
      <c r="D31" s="190" t="s">
        <v>275</v>
      </c>
      <c r="E31" s="190" t="s">
        <v>269</v>
      </c>
      <c r="F31" s="67" t="s">
        <v>176</v>
      </c>
      <c r="G31" s="40">
        <f t="shared" si="8"/>
        <v>3</v>
      </c>
      <c r="H31" s="67" t="s">
        <v>143</v>
      </c>
      <c r="I31" s="40">
        <f t="shared" si="9"/>
        <v>10</v>
      </c>
      <c r="J31" s="40">
        <f t="shared" si="10"/>
        <v>30</v>
      </c>
      <c r="K31" s="65" t="str">
        <f t="shared" si="11"/>
        <v>Alto</v>
      </c>
      <c r="L31" s="190" t="s">
        <v>276</v>
      </c>
      <c r="M31" s="72" t="s">
        <v>139</v>
      </c>
      <c r="N31" s="40">
        <f t="shared" si="12"/>
        <v>1</v>
      </c>
      <c r="O31" s="72" t="s">
        <v>141</v>
      </c>
      <c r="P31" s="40">
        <f t="shared" si="13"/>
        <v>5</v>
      </c>
      <c r="Q31" s="40">
        <f t="shared" si="14"/>
        <v>5</v>
      </c>
      <c r="R31" s="42" t="str">
        <f t="shared" si="15"/>
        <v>Bajo</v>
      </c>
      <c r="S31" s="66" t="s">
        <v>277</v>
      </c>
      <c r="T31" s="63" t="s">
        <v>278</v>
      </c>
      <c r="U31" s="63" t="s">
        <v>279</v>
      </c>
      <c r="V31" s="82"/>
      <c r="W31" s="63"/>
      <c r="X31" s="110" t="s">
        <v>509</v>
      </c>
      <c r="Y31" s="42" t="s">
        <v>489</v>
      </c>
      <c r="Z31" s="141"/>
      <c r="AA31" s="141"/>
      <c r="AB31" s="141"/>
      <c r="AC31" s="161" t="s">
        <v>545</v>
      </c>
    </row>
    <row r="32" spans="2:29" ht="89.25" customHeight="1">
      <c r="B32" s="273"/>
      <c r="C32" s="190" t="s">
        <v>280</v>
      </c>
      <c r="D32" s="190" t="s">
        <v>281</v>
      </c>
      <c r="E32" s="190" t="s">
        <v>269</v>
      </c>
      <c r="F32" s="67" t="s">
        <v>176</v>
      </c>
      <c r="G32" s="40">
        <f t="shared" si="8"/>
        <v>3</v>
      </c>
      <c r="H32" s="67" t="s">
        <v>143</v>
      </c>
      <c r="I32" s="40">
        <f t="shared" si="9"/>
        <v>10</v>
      </c>
      <c r="J32" s="40">
        <f t="shared" si="10"/>
        <v>30</v>
      </c>
      <c r="K32" s="65" t="str">
        <f t="shared" si="11"/>
        <v>Alto</v>
      </c>
      <c r="L32" s="190" t="s">
        <v>282</v>
      </c>
      <c r="M32" s="72" t="s">
        <v>139</v>
      </c>
      <c r="N32" s="40">
        <f t="shared" si="12"/>
        <v>1</v>
      </c>
      <c r="O32" s="72" t="s">
        <v>141</v>
      </c>
      <c r="P32" s="40">
        <f t="shared" si="13"/>
        <v>5</v>
      </c>
      <c r="Q32" s="40">
        <f t="shared" si="14"/>
        <v>5</v>
      </c>
      <c r="R32" s="42" t="str">
        <f t="shared" si="15"/>
        <v>Bajo</v>
      </c>
      <c r="S32" s="66" t="s">
        <v>208</v>
      </c>
      <c r="T32" s="63" t="s">
        <v>283</v>
      </c>
      <c r="U32" s="63" t="s">
        <v>284</v>
      </c>
      <c r="V32" s="82"/>
      <c r="W32" s="63"/>
      <c r="X32" s="110" t="s">
        <v>510</v>
      </c>
      <c r="Y32" s="42" t="s">
        <v>489</v>
      </c>
      <c r="Z32" s="141"/>
      <c r="AA32" s="141"/>
      <c r="AB32" s="141"/>
      <c r="AC32" s="161" t="s">
        <v>545</v>
      </c>
    </row>
    <row r="33" spans="2:29" ht="134.25" customHeight="1">
      <c r="B33" s="273"/>
      <c r="C33" s="288" t="s">
        <v>561</v>
      </c>
      <c r="D33" s="190" t="s">
        <v>546</v>
      </c>
      <c r="E33" s="190" t="s">
        <v>587</v>
      </c>
      <c r="F33" s="42" t="s">
        <v>139</v>
      </c>
      <c r="G33" s="40">
        <f t="shared" si="8"/>
        <v>1</v>
      </c>
      <c r="H33" s="42" t="s">
        <v>143</v>
      </c>
      <c r="I33" s="40">
        <f t="shared" si="9"/>
        <v>10</v>
      </c>
      <c r="J33" s="40">
        <f t="shared" si="10"/>
        <v>10</v>
      </c>
      <c r="K33" s="65" t="str">
        <f t="shared" si="11"/>
        <v>Bajo</v>
      </c>
      <c r="L33" s="190" t="s">
        <v>550</v>
      </c>
      <c r="M33" s="72" t="s">
        <v>139</v>
      </c>
      <c r="N33" s="40">
        <f t="shared" si="12"/>
        <v>1</v>
      </c>
      <c r="O33" s="42" t="s">
        <v>141</v>
      </c>
      <c r="P33" s="40">
        <f t="shared" si="13"/>
        <v>5</v>
      </c>
      <c r="Q33" s="40">
        <f t="shared" si="14"/>
        <v>5</v>
      </c>
      <c r="R33" s="42" t="str">
        <f t="shared" si="15"/>
        <v>Bajo</v>
      </c>
      <c r="S33" s="66" t="s">
        <v>277</v>
      </c>
      <c r="T33" s="190" t="s">
        <v>550</v>
      </c>
      <c r="U33" s="190" t="s">
        <v>564</v>
      </c>
      <c r="V33" s="82"/>
      <c r="W33" s="63"/>
      <c r="X33" s="110" t="s">
        <v>551</v>
      </c>
      <c r="Y33" s="42" t="s">
        <v>489</v>
      </c>
      <c r="Z33" s="141"/>
      <c r="AA33" s="141"/>
      <c r="AB33" s="141"/>
      <c r="AC33" s="161" t="s">
        <v>545</v>
      </c>
    </row>
    <row r="34" spans="2:29" ht="77.25" customHeight="1">
      <c r="B34" s="273"/>
      <c r="C34" s="288"/>
      <c r="D34" s="190" t="s">
        <v>547</v>
      </c>
      <c r="E34" s="190" t="s">
        <v>587</v>
      </c>
      <c r="F34" s="42" t="s">
        <v>139</v>
      </c>
      <c r="G34" s="40">
        <f>IF(F34=0,"",IF(F34="Rara vez",1,IF(F34="Improbable",2,IF(F34="Posible",3,IF(F34="Probable",4,IF(F34="Casi seguro",5,""))))))</f>
        <v>1</v>
      </c>
      <c r="H34" s="42" t="s">
        <v>143</v>
      </c>
      <c r="I34" s="40">
        <f>IF(H34=0,"",IF(H34="Moderado",5,IF(H34="Mayor",10,IF(H34="Catastrófico",20,""))))</f>
        <v>10</v>
      </c>
      <c r="J34" s="40">
        <f>IF(H34="",0,(G34*I34))</f>
        <v>10</v>
      </c>
      <c r="K34" s="65" t="str">
        <f>IF(J34=0,"",IF(J34&lt;15,"Bajo",IF(AND(J34&gt;=15,J34&lt;30),"Moderado",IF(AND(J34&gt;=30,J34&lt;60),"Alto",IF(J34&gt;=60,"Extremo","")))))</f>
        <v>Bajo</v>
      </c>
      <c r="L34" s="190" t="s">
        <v>552</v>
      </c>
      <c r="M34" s="72" t="s">
        <v>139</v>
      </c>
      <c r="N34" s="40">
        <f>IF(M34=0,"",IF(M34="Rara vez",1,IF(M34="Improbable",2,IF(M34="Posible",3,IF(M34="Probable",4,IF(M34="Casi seguro",5,""))))))</f>
        <v>1</v>
      </c>
      <c r="O34" s="42" t="s">
        <v>141</v>
      </c>
      <c r="P34" s="40">
        <f>IF(O34=0,"",IF(O34="Moderado",5,IF(O34="Mayor",10,IF(O34="Catastrófico",20,""))))</f>
        <v>5</v>
      </c>
      <c r="Q34" s="40">
        <f>IF(O34="",0,(N34*P34))</f>
        <v>5</v>
      </c>
      <c r="R34" s="42" t="str">
        <f>IF(Q34=0,"",IF(Q34&lt;15,"Bajo",IF(AND(Q34&gt;=15,Q34&lt;30),"Moderado",IF(AND(Q34&gt;=30,Q34&lt;60),"Alto",IF(Q34&gt;=60,"Extremo","")))))</f>
        <v>Bajo</v>
      </c>
      <c r="S34" s="66" t="s">
        <v>277</v>
      </c>
      <c r="T34" s="190" t="s">
        <v>562</v>
      </c>
      <c r="U34" s="63" t="s">
        <v>591</v>
      </c>
      <c r="V34" s="82"/>
      <c r="W34" s="63"/>
      <c r="X34" s="110" t="s">
        <v>554</v>
      </c>
      <c r="Y34" s="42" t="s">
        <v>489</v>
      </c>
      <c r="Z34" s="141"/>
      <c r="AA34" s="141"/>
      <c r="AB34" s="141"/>
      <c r="AC34" s="161" t="s">
        <v>545</v>
      </c>
    </row>
    <row r="35" spans="2:29" ht="168" customHeight="1">
      <c r="B35" s="273"/>
      <c r="C35" s="288"/>
      <c r="D35" s="190" t="s">
        <v>548</v>
      </c>
      <c r="E35" s="190" t="s">
        <v>589</v>
      </c>
      <c r="F35" s="42" t="s">
        <v>139</v>
      </c>
      <c r="G35" s="40">
        <f>IF(F35=0,"",IF(F35="Rara vez",1,IF(F35="Improbable",2,IF(F35="Posible",3,IF(F35="Probable",4,IF(F35="Casi seguro",5,""))))))</f>
        <v>1</v>
      </c>
      <c r="H35" s="42" t="s">
        <v>143</v>
      </c>
      <c r="I35" s="40">
        <f>IF(H35=0,"",IF(H35="Moderado",5,IF(H35="Mayor",10,IF(H35="Catastrófico",20,""))))</f>
        <v>10</v>
      </c>
      <c r="J35" s="40">
        <f>IF(H35="",0,(G35*I35))</f>
        <v>10</v>
      </c>
      <c r="K35" s="65" t="str">
        <f>IF(J35=0,"",IF(J35&lt;15,"Bajo",IF(AND(J35&gt;=15,J35&lt;30),"Moderado",IF(AND(J35&gt;=30,J35&lt;60),"Alto",IF(J35&gt;=60,"Extremo","")))))</f>
        <v>Bajo</v>
      </c>
      <c r="L35" s="190" t="s">
        <v>553</v>
      </c>
      <c r="M35" s="72" t="s">
        <v>139</v>
      </c>
      <c r="N35" s="40">
        <f>IF(M35=0,"",IF(M35="Rara vez",1,IF(M35="Improbable",2,IF(M35="Posible",3,IF(M35="Probable",4,IF(M35="Casi seguro",5,""))))))</f>
        <v>1</v>
      </c>
      <c r="O35" s="42" t="s">
        <v>141</v>
      </c>
      <c r="P35" s="40">
        <f>IF(O35=0,"",IF(O35="Moderado",5,IF(O35="Mayor",10,IF(O35="Catastrófico",20,""))))</f>
        <v>5</v>
      </c>
      <c r="Q35" s="40">
        <f>IF(O35="",0,(N35*P35))</f>
        <v>5</v>
      </c>
      <c r="R35" s="42" t="str">
        <f>IF(Q35=0,"",IF(Q35&lt;15,"Bajo",IF(AND(Q35&gt;=15,Q35&lt;30),"Moderado",IF(AND(Q35&gt;=30,Q35&lt;60),"Alto",IF(Q35&gt;=60,"Extremo","")))))</f>
        <v>Bajo</v>
      </c>
      <c r="S35" s="66" t="s">
        <v>277</v>
      </c>
      <c r="T35" s="190" t="s">
        <v>553</v>
      </c>
      <c r="U35" s="63" t="s">
        <v>563</v>
      </c>
      <c r="V35" s="82"/>
      <c r="W35" s="63"/>
      <c r="X35" s="110" t="s">
        <v>555</v>
      </c>
      <c r="Y35" s="42" t="s">
        <v>489</v>
      </c>
      <c r="Z35" s="141"/>
      <c r="AA35" s="141"/>
      <c r="AB35" s="141"/>
      <c r="AC35" s="161" t="s">
        <v>545</v>
      </c>
    </row>
    <row r="36" spans="2:29" ht="89.25" customHeight="1" thickBot="1">
      <c r="B36" s="274"/>
      <c r="C36" s="289"/>
      <c r="D36" s="191" t="s">
        <v>549</v>
      </c>
      <c r="E36" s="191" t="s">
        <v>588</v>
      </c>
      <c r="F36" s="43" t="s">
        <v>139</v>
      </c>
      <c r="G36" s="41">
        <f>IF(F36=0,"",IF(F36="Rara vez",1,IF(F36="Improbable",2,IF(F36="Posible",3,IF(F36="Probable",4,IF(F36="Casi seguro",5,""))))))</f>
        <v>1</v>
      </c>
      <c r="H36" s="43" t="s">
        <v>143</v>
      </c>
      <c r="I36" s="41">
        <f>IF(H36=0,"",IF(H36="Moderado",5,IF(H36="Mayor",10,IF(H36="Catastrófico",20,""))))</f>
        <v>10</v>
      </c>
      <c r="J36" s="41">
        <f>IF(H36="",0,(G36*I36))</f>
        <v>10</v>
      </c>
      <c r="K36" s="61" t="str">
        <f>IF(J36=0,"",IF(J36&lt;15,"Bajo",IF(AND(J36&gt;=15,J36&lt;30),"Moderado",IF(AND(J36&gt;=30,J36&lt;60),"Alto",IF(J36&gt;=60,"Extremo","")))))</f>
        <v>Bajo</v>
      </c>
      <c r="L36" s="191" t="s">
        <v>552</v>
      </c>
      <c r="M36" s="73" t="s">
        <v>139</v>
      </c>
      <c r="N36" s="41">
        <f>IF(M36=0,"",IF(M36="Rara vez",1,IF(M36="Improbable",2,IF(M36="Posible",3,IF(M36="Probable",4,IF(M36="Casi seguro",5,""))))))</f>
        <v>1</v>
      </c>
      <c r="O36" s="43" t="s">
        <v>141</v>
      </c>
      <c r="P36" s="41">
        <f>IF(O36=0,"",IF(O36="Moderado",5,IF(O36="Mayor",10,IF(O36="Catastrófico",20,""))))</f>
        <v>5</v>
      </c>
      <c r="Q36" s="41">
        <f>IF(O36="",0,(N36*P36))</f>
        <v>5</v>
      </c>
      <c r="R36" s="43" t="str">
        <f>IF(Q36=0,"",IF(Q36&lt;15,"Bajo",IF(AND(Q36&gt;=15,Q36&lt;30),"Moderado",IF(AND(Q36&gt;=30,Q36&lt;60),"Alto",IF(Q36&gt;=60,"Extremo","")))))</f>
        <v>Bajo</v>
      </c>
      <c r="S36" s="69" t="s">
        <v>277</v>
      </c>
      <c r="T36" s="191" t="s">
        <v>552</v>
      </c>
      <c r="U36" s="68" t="s">
        <v>590</v>
      </c>
      <c r="V36" s="81"/>
      <c r="W36" s="107"/>
      <c r="X36" s="111" t="s">
        <v>556</v>
      </c>
      <c r="Y36" s="43" t="s">
        <v>489</v>
      </c>
      <c r="Z36" s="124"/>
      <c r="AA36" s="124"/>
      <c r="AB36" s="124"/>
      <c r="AC36" s="160" t="s">
        <v>545</v>
      </c>
    </row>
    <row r="37" spans="2:29" ht="115.5" customHeight="1" thickBot="1">
      <c r="B37" s="272" t="s">
        <v>469</v>
      </c>
      <c r="C37" s="54" t="s">
        <v>285</v>
      </c>
      <c r="D37" s="54" t="s">
        <v>286</v>
      </c>
      <c r="E37" s="54" t="s">
        <v>287</v>
      </c>
      <c r="F37" s="55" t="s">
        <v>176</v>
      </c>
      <c r="G37" s="56">
        <f t="shared" si="8"/>
        <v>3</v>
      </c>
      <c r="H37" s="55" t="s">
        <v>141</v>
      </c>
      <c r="I37" s="56">
        <f t="shared" si="9"/>
        <v>5</v>
      </c>
      <c r="J37" s="56">
        <f t="shared" si="10"/>
        <v>15</v>
      </c>
      <c r="K37" s="57" t="str">
        <f t="shared" si="11"/>
        <v>Moderado</v>
      </c>
      <c r="L37" s="54" t="s">
        <v>288</v>
      </c>
      <c r="M37" s="116" t="s">
        <v>139</v>
      </c>
      <c r="N37" s="56">
        <f t="shared" si="12"/>
        <v>1</v>
      </c>
      <c r="O37" s="116" t="s">
        <v>141</v>
      </c>
      <c r="P37" s="56">
        <f t="shared" si="13"/>
        <v>5</v>
      </c>
      <c r="Q37" s="56">
        <f t="shared" si="14"/>
        <v>5</v>
      </c>
      <c r="R37" s="55" t="str">
        <f t="shared" si="15"/>
        <v>Bajo</v>
      </c>
      <c r="S37" s="117" t="s">
        <v>208</v>
      </c>
      <c r="T37" s="54" t="s">
        <v>289</v>
      </c>
      <c r="U37" s="54" t="s">
        <v>290</v>
      </c>
      <c r="V37" s="82"/>
      <c r="W37" s="227"/>
      <c r="X37" s="158" t="s">
        <v>526</v>
      </c>
      <c r="Y37" s="55" t="s">
        <v>489</v>
      </c>
      <c r="Z37" s="122"/>
      <c r="AA37" s="122"/>
      <c r="AB37" s="122"/>
      <c r="AC37" s="159" t="s">
        <v>545</v>
      </c>
    </row>
    <row r="38" spans="2:29" ht="115.5" customHeight="1" thickBot="1">
      <c r="B38" s="281"/>
      <c r="C38" s="63" t="s">
        <v>291</v>
      </c>
      <c r="D38" s="63" t="s">
        <v>292</v>
      </c>
      <c r="E38" s="63" t="s">
        <v>293</v>
      </c>
      <c r="F38" s="42" t="s">
        <v>176</v>
      </c>
      <c r="G38" s="40">
        <f t="shared" si="8"/>
        <v>3</v>
      </c>
      <c r="H38" s="42" t="s">
        <v>141</v>
      </c>
      <c r="I38" s="40">
        <f t="shared" si="9"/>
        <v>5</v>
      </c>
      <c r="J38" s="40">
        <f t="shared" si="10"/>
        <v>15</v>
      </c>
      <c r="K38" s="65" t="str">
        <f t="shared" si="11"/>
        <v>Moderado</v>
      </c>
      <c r="L38" s="63" t="s">
        <v>294</v>
      </c>
      <c r="M38" s="64" t="s">
        <v>139</v>
      </c>
      <c r="N38" s="40">
        <f t="shared" si="12"/>
        <v>1</v>
      </c>
      <c r="O38" s="64" t="s">
        <v>141</v>
      </c>
      <c r="P38" s="40">
        <f t="shared" si="13"/>
        <v>5</v>
      </c>
      <c r="Q38" s="40">
        <f t="shared" si="14"/>
        <v>5</v>
      </c>
      <c r="R38" s="42" t="str">
        <f t="shared" si="15"/>
        <v>Bajo</v>
      </c>
      <c r="S38" s="66" t="s">
        <v>208</v>
      </c>
      <c r="T38" s="63" t="s">
        <v>295</v>
      </c>
      <c r="U38" s="63" t="s">
        <v>296</v>
      </c>
      <c r="V38" s="82"/>
      <c r="W38" s="228"/>
      <c r="X38" s="44" t="s">
        <v>525</v>
      </c>
      <c r="Y38" s="42" t="s">
        <v>489</v>
      </c>
      <c r="Z38" s="122"/>
      <c r="AA38" s="122"/>
      <c r="AB38" s="141"/>
      <c r="AC38" s="161" t="s">
        <v>545</v>
      </c>
    </row>
    <row r="39" spans="2:29" ht="150" customHeight="1">
      <c r="B39" s="281"/>
      <c r="C39" s="288" t="s">
        <v>561</v>
      </c>
      <c r="D39" s="190" t="s">
        <v>546</v>
      </c>
      <c r="E39" s="190" t="s">
        <v>587</v>
      </c>
      <c r="F39" s="42" t="s">
        <v>139</v>
      </c>
      <c r="G39" s="40">
        <f>IF(F39=0,"",IF(F39="Rara vez",1,IF(F39="Improbable",2,IF(F39="Posible",3,IF(F39="Probable",4,IF(F39="Casi seguro",5,""))))))</f>
        <v>1</v>
      </c>
      <c r="H39" s="42" t="s">
        <v>143</v>
      </c>
      <c r="I39" s="40">
        <f>IF(H39=0,"",IF(H39="Moderado",5,IF(H39="Mayor",10,IF(H39="Catastrófico",20,""))))</f>
        <v>10</v>
      </c>
      <c r="J39" s="40">
        <f>IF(H39="",0,(G39*I39))</f>
        <v>10</v>
      </c>
      <c r="K39" s="65" t="str">
        <f>IF(J39=0,"",IF(J39&lt;15,"Bajo",IF(AND(J39&gt;=15,J39&lt;30),"Moderado",IF(AND(J39&gt;=30,J39&lt;60),"Alto",IF(J39&gt;=60,"Extremo","")))))</f>
        <v>Bajo</v>
      </c>
      <c r="L39" s="190" t="s">
        <v>550</v>
      </c>
      <c r="M39" s="72" t="s">
        <v>139</v>
      </c>
      <c r="N39" s="40">
        <f>IF(M39=0,"",IF(M39="Rara vez",1,IF(M39="Improbable",2,IF(M39="Posible",3,IF(M39="Probable",4,IF(M39="Casi seguro",5,""))))))</f>
        <v>1</v>
      </c>
      <c r="O39" s="42" t="s">
        <v>141</v>
      </c>
      <c r="P39" s="40">
        <f>IF(O39=0,"",IF(O39="Moderado",5,IF(O39="Mayor",10,IF(O39="Catastrófico",20,""))))</f>
        <v>5</v>
      </c>
      <c r="Q39" s="40">
        <f>IF(O39="",0,(N39*P39))</f>
        <v>5</v>
      </c>
      <c r="R39" s="42" t="str">
        <f>IF(Q39=0,"",IF(Q39&lt;15,"Bajo",IF(AND(Q39&gt;=15,Q39&lt;30),"Moderado",IF(AND(Q39&gt;=30,Q39&lt;60),"Alto",IF(Q39&gt;=60,"Extremo","")))))</f>
        <v>Bajo</v>
      </c>
      <c r="S39" s="66" t="s">
        <v>277</v>
      </c>
      <c r="T39" s="190" t="s">
        <v>550</v>
      </c>
      <c r="U39" s="190" t="s">
        <v>564</v>
      </c>
      <c r="V39" s="82"/>
      <c r="W39" s="63"/>
      <c r="X39" s="110" t="s">
        <v>551</v>
      </c>
      <c r="Y39" s="42" t="s">
        <v>489</v>
      </c>
      <c r="Z39" s="141"/>
      <c r="AA39" s="141"/>
      <c r="AB39" s="141"/>
      <c r="AC39" s="161" t="s">
        <v>545</v>
      </c>
    </row>
    <row r="40" spans="2:29" ht="115.5" customHeight="1">
      <c r="B40" s="281"/>
      <c r="C40" s="288"/>
      <c r="D40" s="190" t="s">
        <v>547</v>
      </c>
      <c r="E40" s="190" t="s">
        <v>587</v>
      </c>
      <c r="F40" s="42" t="s">
        <v>139</v>
      </c>
      <c r="G40" s="40">
        <f>IF(F40=0,"",IF(F40="Rara vez",1,IF(F40="Improbable",2,IF(F40="Posible",3,IF(F40="Probable",4,IF(F40="Casi seguro",5,""))))))</f>
        <v>1</v>
      </c>
      <c r="H40" s="42" t="s">
        <v>143</v>
      </c>
      <c r="I40" s="40">
        <f>IF(H40=0,"",IF(H40="Moderado",5,IF(H40="Mayor",10,IF(H40="Catastrófico",20,""))))</f>
        <v>10</v>
      </c>
      <c r="J40" s="40">
        <f>IF(H40="",0,(G40*I40))</f>
        <v>10</v>
      </c>
      <c r="K40" s="65" t="str">
        <f>IF(J40=0,"",IF(J40&lt;15,"Bajo",IF(AND(J40&gt;=15,J40&lt;30),"Moderado",IF(AND(J40&gt;=30,J40&lt;60),"Alto",IF(J40&gt;=60,"Extremo","")))))</f>
        <v>Bajo</v>
      </c>
      <c r="L40" s="190" t="s">
        <v>552</v>
      </c>
      <c r="M40" s="72" t="s">
        <v>139</v>
      </c>
      <c r="N40" s="40">
        <f>IF(M40=0,"",IF(M40="Rara vez",1,IF(M40="Improbable",2,IF(M40="Posible",3,IF(M40="Probable",4,IF(M40="Casi seguro",5,""))))))</f>
        <v>1</v>
      </c>
      <c r="O40" s="42" t="s">
        <v>141</v>
      </c>
      <c r="P40" s="40">
        <f>IF(O40=0,"",IF(O40="Moderado",5,IF(O40="Mayor",10,IF(O40="Catastrófico",20,""))))</f>
        <v>5</v>
      </c>
      <c r="Q40" s="40">
        <f>IF(O40="",0,(N40*P40))</f>
        <v>5</v>
      </c>
      <c r="R40" s="42" t="str">
        <f>IF(Q40=0,"",IF(Q40&lt;15,"Bajo",IF(AND(Q40&gt;=15,Q40&lt;30),"Moderado",IF(AND(Q40&gt;=30,Q40&lt;60),"Alto",IF(Q40&gt;=60,"Extremo","")))))</f>
        <v>Bajo</v>
      </c>
      <c r="S40" s="66" t="s">
        <v>277</v>
      </c>
      <c r="T40" s="190" t="s">
        <v>562</v>
      </c>
      <c r="U40" s="63" t="s">
        <v>591</v>
      </c>
      <c r="V40" s="82"/>
      <c r="W40" s="63"/>
      <c r="X40" s="110" t="s">
        <v>554</v>
      </c>
      <c r="Y40" s="42" t="s">
        <v>489</v>
      </c>
      <c r="Z40" s="141"/>
      <c r="AA40" s="141"/>
      <c r="AB40" s="141"/>
      <c r="AC40" s="161" t="s">
        <v>545</v>
      </c>
    </row>
    <row r="41" spans="2:29" ht="182.25" customHeight="1">
      <c r="B41" s="281"/>
      <c r="C41" s="288"/>
      <c r="D41" s="190" t="s">
        <v>548</v>
      </c>
      <c r="E41" s="190" t="s">
        <v>589</v>
      </c>
      <c r="F41" s="42" t="s">
        <v>139</v>
      </c>
      <c r="G41" s="40">
        <f>IF(F41=0,"",IF(F41="Rara vez",1,IF(F41="Improbable",2,IF(F41="Posible",3,IF(F41="Probable",4,IF(F41="Casi seguro",5,""))))))</f>
        <v>1</v>
      </c>
      <c r="H41" s="42" t="s">
        <v>143</v>
      </c>
      <c r="I41" s="40">
        <f>IF(H41=0,"",IF(H41="Moderado",5,IF(H41="Mayor",10,IF(H41="Catastrófico",20,""))))</f>
        <v>10</v>
      </c>
      <c r="J41" s="40">
        <f>IF(H41="",0,(G41*I41))</f>
        <v>10</v>
      </c>
      <c r="K41" s="65" t="str">
        <f>IF(J41=0,"",IF(J41&lt;15,"Bajo",IF(AND(J41&gt;=15,J41&lt;30),"Moderado",IF(AND(J41&gt;=30,J41&lt;60),"Alto",IF(J41&gt;=60,"Extremo","")))))</f>
        <v>Bajo</v>
      </c>
      <c r="L41" s="190" t="s">
        <v>553</v>
      </c>
      <c r="M41" s="72" t="s">
        <v>139</v>
      </c>
      <c r="N41" s="40">
        <f>IF(M41=0,"",IF(M41="Rara vez",1,IF(M41="Improbable",2,IF(M41="Posible",3,IF(M41="Probable",4,IF(M41="Casi seguro",5,""))))))</f>
        <v>1</v>
      </c>
      <c r="O41" s="42" t="s">
        <v>141</v>
      </c>
      <c r="P41" s="40">
        <f>IF(O41=0,"",IF(O41="Moderado",5,IF(O41="Mayor",10,IF(O41="Catastrófico",20,""))))</f>
        <v>5</v>
      </c>
      <c r="Q41" s="40">
        <f>IF(O41="",0,(N41*P41))</f>
        <v>5</v>
      </c>
      <c r="R41" s="42" t="str">
        <f>IF(Q41=0,"",IF(Q41&lt;15,"Bajo",IF(AND(Q41&gt;=15,Q41&lt;30),"Moderado",IF(AND(Q41&gt;=30,Q41&lt;60),"Alto",IF(Q41&gt;=60,"Extremo","")))))</f>
        <v>Bajo</v>
      </c>
      <c r="S41" s="66" t="s">
        <v>277</v>
      </c>
      <c r="T41" s="190" t="s">
        <v>553</v>
      </c>
      <c r="U41" s="63" t="s">
        <v>563</v>
      </c>
      <c r="V41" s="82"/>
      <c r="W41" s="63"/>
      <c r="X41" s="110" t="s">
        <v>555</v>
      </c>
      <c r="Y41" s="42" t="s">
        <v>489</v>
      </c>
      <c r="Z41" s="141"/>
      <c r="AA41" s="141"/>
      <c r="AB41" s="141"/>
      <c r="AC41" s="161" t="s">
        <v>545</v>
      </c>
    </row>
    <row r="42" spans="2:29" ht="105" customHeight="1" thickBot="1">
      <c r="B42" s="274"/>
      <c r="C42" s="289"/>
      <c r="D42" s="191" t="s">
        <v>549</v>
      </c>
      <c r="E42" s="191" t="s">
        <v>588</v>
      </c>
      <c r="F42" s="43" t="s">
        <v>139</v>
      </c>
      <c r="G42" s="41">
        <f>IF(F42=0,"",IF(F42="Rara vez",1,IF(F42="Improbable",2,IF(F42="Posible",3,IF(F42="Probable",4,IF(F42="Casi seguro",5,""))))))</f>
        <v>1</v>
      </c>
      <c r="H42" s="43" t="s">
        <v>143</v>
      </c>
      <c r="I42" s="41">
        <f>IF(H42=0,"",IF(H42="Moderado",5,IF(H42="Mayor",10,IF(H42="Catastrófico",20,""))))</f>
        <v>10</v>
      </c>
      <c r="J42" s="41">
        <f>IF(H42="",0,(G42*I42))</f>
        <v>10</v>
      </c>
      <c r="K42" s="61" t="str">
        <f>IF(J42=0,"",IF(J42&lt;15,"Bajo",IF(AND(J42&gt;=15,J42&lt;30),"Moderado",IF(AND(J42&gt;=30,J42&lt;60),"Alto",IF(J42&gt;=60,"Extremo","")))))</f>
        <v>Bajo</v>
      </c>
      <c r="L42" s="191" t="s">
        <v>552</v>
      </c>
      <c r="M42" s="73" t="s">
        <v>139</v>
      </c>
      <c r="N42" s="41">
        <f>IF(M42=0,"",IF(M42="Rara vez",1,IF(M42="Improbable",2,IF(M42="Posible",3,IF(M42="Probable",4,IF(M42="Casi seguro",5,""))))))</f>
        <v>1</v>
      </c>
      <c r="O42" s="43" t="s">
        <v>141</v>
      </c>
      <c r="P42" s="41">
        <f>IF(O42=0,"",IF(O42="Moderado",5,IF(O42="Mayor",10,IF(O42="Catastrófico",20,""))))</f>
        <v>5</v>
      </c>
      <c r="Q42" s="41">
        <f>IF(O42="",0,(N42*P42))</f>
        <v>5</v>
      </c>
      <c r="R42" s="43" t="str">
        <f>IF(Q42=0,"",IF(Q42&lt;15,"Bajo",IF(AND(Q42&gt;=15,Q42&lt;30),"Moderado",IF(AND(Q42&gt;=30,Q42&lt;60),"Alto",IF(Q42&gt;=60,"Extremo","")))))</f>
        <v>Bajo</v>
      </c>
      <c r="S42" s="69" t="s">
        <v>277</v>
      </c>
      <c r="T42" s="191" t="s">
        <v>552</v>
      </c>
      <c r="U42" s="68" t="s">
        <v>590</v>
      </c>
      <c r="V42" s="81"/>
      <c r="W42" s="107"/>
      <c r="X42" s="111" t="s">
        <v>556</v>
      </c>
      <c r="Y42" s="43" t="s">
        <v>489</v>
      </c>
      <c r="Z42" s="124"/>
      <c r="AA42" s="124"/>
      <c r="AB42" s="124"/>
      <c r="AC42" s="160" t="s">
        <v>545</v>
      </c>
    </row>
    <row r="43" spans="2:29" ht="73.5" customHeight="1" thickBot="1">
      <c r="B43" s="282" t="s">
        <v>470</v>
      </c>
      <c r="C43" s="117" t="s">
        <v>297</v>
      </c>
      <c r="D43" s="117" t="s">
        <v>298</v>
      </c>
      <c r="E43" s="54" t="s">
        <v>293</v>
      </c>
      <c r="F43" s="55" t="s">
        <v>139</v>
      </c>
      <c r="G43" s="56">
        <f t="shared" si="8"/>
        <v>1</v>
      </c>
      <c r="H43" s="55" t="s">
        <v>141</v>
      </c>
      <c r="I43" s="56">
        <f t="shared" si="9"/>
        <v>5</v>
      </c>
      <c r="J43" s="56">
        <f t="shared" si="10"/>
        <v>5</v>
      </c>
      <c r="K43" s="57" t="str">
        <f t="shared" si="11"/>
        <v>Bajo</v>
      </c>
      <c r="L43" s="117" t="s">
        <v>299</v>
      </c>
      <c r="M43" s="116" t="s">
        <v>139</v>
      </c>
      <c r="N43" s="56">
        <f t="shared" si="12"/>
        <v>1</v>
      </c>
      <c r="O43" s="116" t="s">
        <v>141</v>
      </c>
      <c r="P43" s="56">
        <f t="shared" si="13"/>
        <v>5</v>
      </c>
      <c r="Q43" s="56">
        <f t="shared" si="14"/>
        <v>5</v>
      </c>
      <c r="R43" s="55" t="str">
        <f t="shared" si="15"/>
        <v>Bajo</v>
      </c>
      <c r="S43" s="117" t="s">
        <v>145</v>
      </c>
      <c r="T43" s="117" t="s">
        <v>300</v>
      </c>
      <c r="U43" s="117" t="s">
        <v>301</v>
      </c>
      <c r="V43" s="82"/>
      <c r="W43" s="117"/>
      <c r="X43" s="158" t="s">
        <v>493</v>
      </c>
      <c r="Y43" s="55" t="s">
        <v>489</v>
      </c>
      <c r="Z43" s="122"/>
      <c r="AA43" s="122"/>
      <c r="AB43" s="122"/>
      <c r="AC43" s="159" t="s">
        <v>545</v>
      </c>
    </row>
    <row r="44" spans="2:29" ht="101.25" customHeight="1">
      <c r="B44" s="283"/>
      <c r="C44" s="66" t="s">
        <v>302</v>
      </c>
      <c r="D44" s="66" t="s">
        <v>303</v>
      </c>
      <c r="E44" s="66" t="s">
        <v>261</v>
      </c>
      <c r="F44" s="42" t="s">
        <v>139</v>
      </c>
      <c r="G44" s="40">
        <f t="shared" si="8"/>
        <v>1</v>
      </c>
      <c r="H44" s="42" t="s">
        <v>141</v>
      </c>
      <c r="I44" s="40">
        <f t="shared" si="9"/>
        <v>5</v>
      </c>
      <c r="J44" s="40">
        <f t="shared" si="10"/>
        <v>5</v>
      </c>
      <c r="K44" s="65" t="str">
        <f t="shared" si="11"/>
        <v>Bajo</v>
      </c>
      <c r="L44" s="66" t="s">
        <v>484</v>
      </c>
      <c r="M44" s="64" t="s">
        <v>139</v>
      </c>
      <c r="N44" s="40">
        <f t="shared" si="12"/>
        <v>1</v>
      </c>
      <c r="O44" s="64" t="s">
        <v>141</v>
      </c>
      <c r="P44" s="40">
        <f t="shared" si="13"/>
        <v>5</v>
      </c>
      <c r="Q44" s="40">
        <f t="shared" si="14"/>
        <v>5</v>
      </c>
      <c r="R44" s="42" t="str">
        <f t="shared" si="15"/>
        <v>Bajo</v>
      </c>
      <c r="S44" s="66" t="s">
        <v>486</v>
      </c>
      <c r="T44" s="66" t="s">
        <v>485</v>
      </c>
      <c r="U44" s="66" t="s">
        <v>487</v>
      </c>
      <c r="V44" s="82"/>
      <c r="W44" s="66"/>
      <c r="X44" s="44" t="s">
        <v>493</v>
      </c>
      <c r="Y44" s="42" t="s">
        <v>489</v>
      </c>
      <c r="Z44" s="122"/>
      <c r="AA44" s="122"/>
      <c r="AB44" s="122"/>
      <c r="AC44" s="161" t="s">
        <v>545</v>
      </c>
    </row>
    <row r="45" spans="2:29" ht="154.5" customHeight="1">
      <c r="B45" s="283"/>
      <c r="C45" s="288" t="s">
        <v>561</v>
      </c>
      <c r="D45" s="190" t="s">
        <v>546</v>
      </c>
      <c r="E45" s="190" t="s">
        <v>587</v>
      </c>
      <c r="F45" s="42" t="s">
        <v>139</v>
      </c>
      <c r="G45" s="40">
        <f>IF(F45=0,"",IF(F45="Rara vez",1,IF(F45="Improbable",2,IF(F45="Posible",3,IF(F45="Probable",4,IF(F45="Casi seguro",5,""))))))</f>
        <v>1</v>
      </c>
      <c r="H45" s="42" t="s">
        <v>143</v>
      </c>
      <c r="I45" s="40">
        <f>IF(H45=0,"",IF(H45="Moderado",5,IF(H45="Mayor",10,IF(H45="Catastrófico",20,""))))</f>
        <v>10</v>
      </c>
      <c r="J45" s="40">
        <f>IF(H45="",0,(G45*I45))</f>
        <v>10</v>
      </c>
      <c r="K45" s="65" t="str">
        <f>IF(J45=0,"",IF(J45&lt;15,"Bajo",IF(AND(J45&gt;=15,J45&lt;30),"Moderado",IF(AND(J45&gt;=30,J45&lt;60),"Alto",IF(J45&gt;=60,"Extremo","")))))</f>
        <v>Bajo</v>
      </c>
      <c r="L45" s="190" t="s">
        <v>550</v>
      </c>
      <c r="M45" s="72" t="s">
        <v>139</v>
      </c>
      <c r="N45" s="40">
        <f>IF(M45=0,"",IF(M45="Rara vez",1,IF(M45="Improbable",2,IF(M45="Posible",3,IF(M45="Probable",4,IF(M45="Casi seguro",5,""))))))</f>
        <v>1</v>
      </c>
      <c r="O45" s="42" t="s">
        <v>141</v>
      </c>
      <c r="P45" s="40">
        <f>IF(O45=0,"",IF(O45="Moderado",5,IF(O45="Mayor",10,IF(O45="Catastrófico",20,""))))</f>
        <v>5</v>
      </c>
      <c r="Q45" s="40">
        <f>IF(O45="",0,(N45*P45))</f>
        <v>5</v>
      </c>
      <c r="R45" s="42" t="str">
        <f>IF(Q45=0,"",IF(Q45&lt;15,"Bajo",IF(AND(Q45&gt;=15,Q45&lt;30),"Moderado",IF(AND(Q45&gt;=30,Q45&lt;60),"Alto",IF(Q45&gt;=60,"Extremo","")))))</f>
        <v>Bajo</v>
      </c>
      <c r="S45" s="66" t="s">
        <v>277</v>
      </c>
      <c r="T45" s="190" t="s">
        <v>550</v>
      </c>
      <c r="U45" s="190" t="s">
        <v>564</v>
      </c>
      <c r="V45" s="82"/>
      <c r="W45" s="63"/>
      <c r="X45" s="110" t="s">
        <v>551</v>
      </c>
      <c r="Y45" s="42" t="s">
        <v>489</v>
      </c>
      <c r="Z45" s="141"/>
      <c r="AA45" s="141"/>
      <c r="AB45" s="141"/>
      <c r="AC45" s="161" t="s">
        <v>545</v>
      </c>
    </row>
    <row r="46" spans="2:29" ht="120" customHeight="1">
      <c r="B46" s="283"/>
      <c r="C46" s="288"/>
      <c r="D46" s="190" t="s">
        <v>547</v>
      </c>
      <c r="E46" s="190" t="s">
        <v>587</v>
      </c>
      <c r="F46" s="42" t="s">
        <v>139</v>
      </c>
      <c r="G46" s="40">
        <f>IF(F46=0,"",IF(F46="Rara vez",1,IF(F46="Improbable",2,IF(F46="Posible",3,IF(F46="Probable",4,IF(F46="Casi seguro",5,""))))))</f>
        <v>1</v>
      </c>
      <c r="H46" s="42" t="s">
        <v>143</v>
      </c>
      <c r="I46" s="40">
        <f>IF(H46=0,"",IF(H46="Moderado",5,IF(H46="Mayor",10,IF(H46="Catastrófico",20,""))))</f>
        <v>10</v>
      </c>
      <c r="J46" s="40">
        <f>IF(H46="",0,(G46*I46))</f>
        <v>10</v>
      </c>
      <c r="K46" s="65" t="str">
        <f>IF(J46=0,"",IF(J46&lt;15,"Bajo",IF(AND(J46&gt;=15,J46&lt;30),"Moderado",IF(AND(J46&gt;=30,J46&lt;60),"Alto",IF(J46&gt;=60,"Extremo","")))))</f>
        <v>Bajo</v>
      </c>
      <c r="L46" s="190" t="s">
        <v>552</v>
      </c>
      <c r="M46" s="72" t="s">
        <v>139</v>
      </c>
      <c r="N46" s="40">
        <f>IF(M46=0,"",IF(M46="Rara vez",1,IF(M46="Improbable",2,IF(M46="Posible",3,IF(M46="Probable",4,IF(M46="Casi seguro",5,""))))))</f>
        <v>1</v>
      </c>
      <c r="O46" s="42" t="s">
        <v>141</v>
      </c>
      <c r="P46" s="40">
        <f>IF(O46=0,"",IF(O46="Moderado",5,IF(O46="Mayor",10,IF(O46="Catastrófico",20,""))))</f>
        <v>5</v>
      </c>
      <c r="Q46" s="40">
        <f>IF(O46="",0,(N46*P46))</f>
        <v>5</v>
      </c>
      <c r="R46" s="42" t="str">
        <f>IF(Q46=0,"",IF(Q46&lt;15,"Bajo",IF(AND(Q46&gt;=15,Q46&lt;30),"Moderado",IF(AND(Q46&gt;=30,Q46&lt;60),"Alto",IF(Q46&gt;=60,"Extremo","")))))</f>
        <v>Bajo</v>
      </c>
      <c r="S46" s="66" t="s">
        <v>277</v>
      </c>
      <c r="T46" s="190" t="s">
        <v>562</v>
      </c>
      <c r="U46" s="63" t="s">
        <v>591</v>
      </c>
      <c r="V46" s="82"/>
      <c r="W46" s="63"/>
      <c r="X46" s="110" t="s">
        <v>554</v>
      </c>
      <c r="Y46" s="42" t="s">
        <v>489</v>
      </c>
      <c r="Z46" s="141"/>
      <c r="AA46" s="141"/>
      <c r="AB46" s="141"/>
      <c r="AC46" s="161" t="s">
        <v>545</v>
      </c>
    </row>
    <row r="47" spans="2:29" ht="190.5" customHeight="1">
      <c r="B47" s="283"/>
      <c r="C47" s="288"/>
      <c r="D47" s="190" t="s">
        <v>548</v>
      </c>
      <c r="E47" s="190" t="s">
        <v>589</v>
      </c>
      <c r="F47" s="42" t="s">
        <v>139</v>
      </c>
      <c r="G47" s="40">
        <f>IF(F47=0,"",IF(F47="Rara vez",1,IF(F47="Improbable",2,IF(F47="Posible",3,IF(F47="Probable",4,IF(F47="Casi seguro",5,""))))))</f>
        <v>1</v>
      </c>
      <c r="H47" s="42" t="s">
        <v>143</v>
      </c>
      <c r="I47" s="40">
        <f>IF(H47=0,"",IF(H47="Moderado",5,IF(H47="Mayor",10,IF(H47="Catastrófico",20,""))))</f>
        <v>10</v>
      </c>
      <c r="J47" s="40">
        <f>IF(H47="",0,(G47*I47))</f>
        <v>10</v>
      </c>
      <c r="K47" s="65" t="str">
        <f>IF(J47=0,"",IF(J47&lt;15,"Bajo",IF(AND(J47&gt;=15,J47&lt;30),"Moderado",IF(AND(J47&gt;=30,J47&lt;60),"Alto",IF(J47&gt;=60,"Extremo","")))))</f>
        <v>Bajo</v>
      </c>
      <c r="L47" s="190" t="s">
        <v>553</v>
      </c>
      <c r="M47" s="72" t="s">
        <v>139</v>
      </c>
      <c r="N47" s="40">
        <f>IF(M47=0,"",IF(M47="Rara vez",1,IF(M47="Improbable",2,IF(M47="Posible",3,IF(M47="Probable",4,IF(M47="Casi seguro",5,""))))))</f>
        <v>1</v>
      </c>
      <c r="O47" s="42" t="s">
        <v>141</v>
      </c>
      <c r="P47" s="40">
        <f>IF(O47=0,"",IF(O47="Moderado",5,IF(O47="Mayor",10,IF(O47="Catastrófico",20,""))))</f>
        <v>5</v>
      </c>
      <c r="Q47" s="40">
        <f>IF(O47="",0,(N47*P47))</f>
        <v>5</v>
      </c>
      <c r="R47" s="42" t="str">
        <f>IF(Q47=0,"",IF(Q47&lt;15,"Bajo",IF(AND(Q47&gt;=15,Q47&lt;30),"Moderado",IF(AND(Q47&gt;=30,Q47&lt;60),"Alto",IF(Q47&gt;=60,"Extremo","")))))</f>
        <v>Bajo</v>
      </c>
      <c r="S47" s="66" t="s">
        <v>277</v>
      </c>
      <c r="T47" s="190" t="s">
        <v>553</v>
      </c>
      <c r="U47" s="63" t="s">
        <v>563</v>
      </c>
      <c r="V47" s="82"/>
      <c r="W47" s="63"/>
      <c r="X47" s="110" t="s">
        <v>555</v>
      </c>
      <c r="Y47" s="42" t="s">
        <v>489</v>
      </c>
      <c r="Z47" s="141"/>
      <c r="AA47" s="141"/>
      <c r="AB47" s="141"/>
      <c r="AC47" s="161" t="s">
        <v>545</v>
      </c>
    </row>
    <row r="48" spans="2:29" ht="130.5" customHeight="1" thickBot="1">
      <c r="B48" s="284"/>
      <c r="C48" s="289"/>
      <c r="D48" s="191" t="s">
        <v>549</v>
      </c>
      <c r="E48" s="191" t="s">
        <v>588</v>
      </c>
      <c r="F48" s="43" t="s">
        <v>139</v>
      </c>
      <c r="G48" s="41">
        <f>IF(F48=0,"",IF(F48="Rara vez",1,IF(F48="Improbable",2,IF(F48="Posible",3,IF(F48="Probable",4,IF(F48="Casi seguro",5,""))))))</f>
        <v>1</v>
      </c>
      <c r="H48" s="43" t="s">
        <v>143</v>
      </c>
      <c r="I48" s="41">
        <f>IF(H48=0,"",IF(H48="Moderado",5,IF(H48="Mayor",10,IF(H48="Catastrófico",20,""))))</f>
        <v>10</v>
      </c>
      <c r="J48" s="41">
        <f>IF(H48="",0,(G48*I48))</f>
        <v>10</v>
      </c>
      <c r="K48" s="61" t="str">
        <f>IF(J48=0,"",IF(J48&lt;15,"Bajo",IF(AND(J48&gt;=15,J48&lt;30),"Moderado",IF(AND(J48&gt;=30,J48&lt;60),"Alto",IF(J48&gt;=60,"Extremo","")))))</f>
        <v>Bajo</v>
      </c>
      <c r="L48" s="191" t="s">
        <v>552</v>
      </c>
      <c r="M48" s="73" t="s">
        <v>139</v>
      </c>
      <c r="N48" s="41">
        <f>IF(M48=0,"",IF(M48="Rara vez",1,IF(M48="Improbable",2,IF(M48="Posible",3,IF(M48="Probable",4,IF(M48="Casi seguro",5,""))))))</f>
        <v>1</v>
      </c>
      <c r="O48" s="43" t="s">
        <v>141</v>
      </c>
      <c r="P48" s="41">
        <f>IF(O48=0,"",IF(O48="Moderado",5,IF(O48="Mayor",10,IF(O48="Catastrófico",20,""))))</f>
        <v>5</v>
      </c>
      <c r="Q48" s="41">
        <f>IF(O48="",0,(N48*P48))</f>
        <v>5</v>
      </c>
      <c r="R48" s="43" t="str">
        <f>IF(Q48=0,"",IF(Q48&lt;15,"Bajo",IF(AND(Q48&gt;=15,Q48&lt;30),"Moderado",IF(AND(Q48&gt;=30,Q48&lt;60),"Alto",IF(Q48&gt;=60,"Extremo","")))))</f>
        <v>Bajo</v>
      </c>
      <c r="S48" s="69" t="s">
        <v>277</v>
      </c>
      <c r="T48" s="191" t="s">
        <v>552</v>
      </c>
      <c r="U48" s="68" t="s">
        <v>590</v>
      </c>
      <c r="V48" s="81"/>
      <c r="W48" s="68"/>
      <c r="X48" s="111" t="s">
        <v>556</v>
      </c>
      <c r="Y48" s="43" t="s">
        <v>489</v>
      </c>
      <c r="Z48" s="124"/>
      <c r="AA48" s="124"/>
      <c r="AB48" s="124"/>
      <c r="AC48" s="160" t="s">
        <v>545</v>
      </c>
    </row>
    <row r="49" spans="2:29" ht="56.25" customHeight="1" thickBot="1">
      <c r="B49" s="285" t="s">
        <v>538</v>
      </c>
      <c r="C49" s="78" t="s">
        <v>560</v>
      </c>
      <c r="D49" s="78" t="s">
        <v>304</v>
      </c>
      <c r="E49" s="78" t="s">
        <v>305</v>
      </c>
      <c r="F49" s="86" t="s">
        <v>176</v>
      </c>
      <c r="G49" s="87">
        <f t="shared" si="8"/>
        <v>3</v>
      </c>
      <c r="H49" s="86" t="s">
        <v>141</v>
      </c>
      <c r="I49" s="87">
        <f t="shared" si="9"/>
        <v>5</v>
      </c>
      <c r="J49" s="87">
        <f t="shared" si="10"/>
        <v>15</v>
      </c>
      <c r="K49" s="88" t="str">
        <f t="shared" si="11"/>
        <v>Moderado</v>
      </c>
      <c r="L49" s="78" t="s">
        <v>306</v>
      </c>
      <c r="M49" s="91" t="s">
        <v>139</v>
      </c>
      <c r="N49" s="87">
        <f t="shared" si="12"/>
        <v>1</v>
      </c>
      <c r="O49" s="91" t="s">
        <v>141</v>
      </c>
      <c r="P49" s="87">
        <f t="shared" si="13"/>
        <v>5</v>
      </c>
      <c r="Q49" s="87">
        <f t="shared" si="14"/>
        <v>5</v>
      </c>
      <c r="R49" s="86" t="str">
        <f t="shared" si="15"/>
        <v>Bajo</v>
      </c>
      <c r="S49" s="78" t="s">
        <v>307</v>
      </c>
      <c r="T49" s="78" t="s">
        <v>308</v>
      </c>
      <c r="U49" s="78" t="s">
        <v>309</v>
      </c>
      <c r="V49" s="82"/>
      <c r="W49" s="226"/>
      <c r="X49" s="89" t="s">
        <v>558</v>
      </c>
      <c r="Y49" s="86" t="s">
        <v>489</v>
      </c>
      <c r="Z49" s="156"/>
      <c r="AA49" s="156"/>
      <c r="AB49" s="156"/>
      <c r="AC49" s="162" t="s">
        <v>545</v>
      </c>
    </row>
    <row r="50" spans="2:29" ht="51.75" thickBot="1">
      <c r="B50" s="286"/>
      <c r="C50" s="66" t="s">
        <v>310</v>
      </c>
      <c r="D50" s="66" t="s">
        <v>311</v>
      </c>
      <c r="E50" s="66" t="s">
        <v>312</v>
      </c>
      <c r="F50" s="42" t="s">
        <v>139</v>
      </c>
      <c r="G50" s="40">
        <f t="shared" si="8"/>
        <v>1</v>
      </c>
      <c r="H50" s="42" t="s">
        <v>143</v>
      </c>
      <c r="I50" s="40">
        <f t="shared" si="9"/>
        <v>10</v>
      </c>
      <c r="J50" s="40">
        <f t="shared" si="10"/>
        <v>10</v>
      </c>
      <c r="K50" s="65" t="str">
        <f t="shared" si="11"/>
        <v>Bajo</v>
      </c>
      <c r="L50" s="66" t="s">
        <v>313</v>
      </c>
      <c r="M50" s="64" t="s">
        <v>139</v>
      </c>
      <c r="N50" s="40">
        <f t="shared" si="12"/>
        <v>1</v>
      </c>
      <c r="O50" s="64" t="s">
        <v>141</v>
      </c>
      <c r="P50" s="40">
        <f t="shared" si="13"/>
        <v>5</v>
      </c>
      <c r="Q50" s="40">
        <f t="shared" si="14"/>
        <v>5</v>
      </c>
      <c r="R50" s="42" t="str">
        <f t="shared" si="15"/>
        <v>Bajo</v>
      </c>
      <c r="S50" s="66" t="s">
        <v>314</v>
      </c>
      <c r="T50" s="66" t="s">
        <v>315</v>
      </c>
      <c r="U50" s="66" t="s">
        <v>296</v>
      </c>
      <c r="V50" s="82"/>
      <c r="W50" s="226"/>
      <c r="X50" s="44" t="s">
        <v>559</v>
      </c>
      <c r="Y50" s="42" t="s">
        <v>489</v>
      </c>
      <c r="Z50" s="156"/>
      <c r="AA50" s="156"/>
      <c r="AB50" s="156"/>
      <c r="AC50" s="161" t="s">
        <v>545</v>
      </c>
    </row>
    <row r="51" spans="2:29" ht="65.25" customHeight="1" thickBot="1">
      <c r="B51" s="286"/>
      <c r="C51" s="71" t="s">
        <v>316</v>
      </c>
      <c r="D51" s="71" t="s">
        <v>317</v>
      </c>
      <c r="E51" s="71" t="s">
        <v>318</v>
      </c>
      <c r="F51" s="42" t="s">
        <v>169</v>
      </c>
      <c r="G51" s="40">
        <f t="shared" si="8"/>
        <v>4</v>
      </c>
      <c r="H51" s="42" t="s">
        <v>141</v>
      </c>
      <c r="I51" s="40">
        <f t="shared" si="9"/>
        <v>5</v>
      </c>
      <c r="J51" s="40">
        <f t="shared" si="10"/>
        <v>20</v>
      </c>
      <c r="K51" s="65" t="str">
        <f t="shared" si="11"/>
        <v>Moderado</v>
      </c>
      <c r="L51" s="71" t="s">
        <v>319</v>
      </c>
      <c r="M51" s="64" t="s">
        <v>162</v>
      </c>
      <c r="N51" s="40">
        <f t="shared" si="12"/>
        <v>2</v>
      </c>
      <c r="O51" s="64" t="s">
        <v>141</v>
      </c>
      <c r="P51" s="40">
        <f t="shared" si="13"/>
        <v>5</v>
      </c>
      <c r="Q51" s="40">
        <f t="shared" si="14"/>
        <v>10</v>
      </c>
      <c r="R51" s="42" t="str">
        <f t="shared" si="15"/>
        <v>Bajo</v>
      </c>
      <c r="S51" s="66" t="s">
        <v>208</v>
      </c>
      <c r="T51" s="71" t="s">
        <v>320</v>
      </c>
      <c r="U51" s="71" t="s">
        <v>321</v>
      </c>
      <c r="V51" s="82"/>
      <c r="W51" s="226"/>
      <c r="X51" s="44" t="s">
        <v>503</v>
      </c>
      <c r="Y51" s="42" t="s">
        <v>489</v>
      </c>
      <c r="Z51" s="156"/>
      <c r="AA51" s="156"/>
      <c r="AB51" s="156"/>
      <c r="AC51" s="161" t="s">
        <v>545</v>
      </c>
    </row>
    <row r="52" spans="2:29" ht="65.25" customHeight="1" thickBot="1">
      <c r="B52" s="286"/>
      <c r="C52" s="71" t="s">
        <v>322</v>
      </c>
      <c r="D52" s="71" t="s">
        <v>323</v>
      </c>
      <c r="E52" s="71" t="s">
        <v>324</v>
      </c>
      <c r="F52" s="42" t="s">
        <v>169</v>
      </c>
      <c r="G52" s="40">
        <f t="shared" si="8"/>
        <v>4</v>
      </c>
      <c r="H52" s="42" t="s">
        <v>143</v>
      </c>
      <c r="I52" s="40">
        <f t="shared" si="9"/>
        <v>10</v>
      </c>
      <c r="J52" s="40">
        <f t="shared" si="10"/>
        <v>40</v>
      </c>
      <c r="K52" s="65" t="str">
        <f t="shared" si="11"/>
        <v>Alto</v>
      </c>
      <c r="L52" s="71" t="s">
        <v>325</v>
      </c>
      <c r="M52" s="64" t="s">
        <v>139</v>
      </c>
      <c r="N52" s="40">
        <f t="shared" si="12"/>
        <v>1</v>
      </c>
      <c r="O52" s="64" t="s">
        <v>141</v>
      </c>
      <c r="P52" s="40">
        <f t="shared" si="13"/>
        <v>5</v>
      </c>
      <c r="Q52" s="40">
        <f t="shared" si="14"/>
        <v>5</v>
      </c>
      <c r="R52" s="42" t="str">
        <f t="shared" si="15"/>
        <v>Bajo</v>
      </c>
      <c r="S52" s="66" t="s">
        <v>145</v>
      </c>
      <c r="T52" s="71" t="s">
        <v>326</v>
      </c>
      <c r="U52" s="71" t="s">
        <v>327</v>
      </c>
      <c r="V52" s="82"/>
      <c r="W52" s="226"/>
      <c r="X52" s="44" t="s">
        <v>504</v>
      </c>
      <c r="Y52" s="42" t="s">
        <v>489</v>
      </c>
      <c r="Z52" s="156"/>
      <c r="AA52" s="156"/>
      <c r="AB52" s="156"/>
      <c r="AC52" s="161" t="s">
        <v>545</v>
      </c>
    </row>
    <row r="53" spans="2:29" ht="162" customHeight="1">
      <c r="B53" s="286"/>
      <c r="C53" s="288" t="s">
        <v>561</v>
      </c>
      <c r="D53" s="71" t="s">
        <v>546</v>
      </c>
      <c r="E53" s="71" t="s">
        <v>587</v>
      </c>
      <c r="F53" s="42" t="s">
        <v>139</v>
      </c>
      <c r="G53" s="40">
        <f>IF(F53=0,"",IF(F53="Rara vez",1,IF(F53="Improbable",2,IF(F53="Posible",3,IF(F53="Probable",4,IF(F53="Casi seguro",5,""))))))</f>
        <v>1</v>
      </c>
      <c r="H53" s="42" t="s">
        <v>143</v>
      </c>
      <c r="I53" s="40">
        <f>IF(H53=0,"",IF(H53="Moderado",5,IF(H53="Mayor",10,IF(H53="Catastrófico",20,""))))</f>
        <v>10</v>
      </c>
      <c r="J53" s="40">
        <f>IF(H53="",0,(G53*I53))</f>
        <v>10</v>
      </c>
      <c r="K53" s="65" t="str">
        <f>IF(J53=0,"",IF(J53&lt;15,"Bajo",IF(AND(J53&gt;=15,J53&lt;30),"Moderado",IF(AND(J53&gt;=30,J53&lt;60),"Alto",IF(J53&gt;=60,"Extremo","")))))</f>
        <v>Bajo</v>
      </c>
      <c r="L53" s="71" t="s">
        <v>550</v>
      </c>
      <c r="M53" s="72" t="s">
        <v>139</v>
      </c>
      <c r="N53" s="40">
        <f>IF(M53=0,"",IF(M53="Rara vez",1,IF(M53="Improbable",2,IF(M53="Posible",3,IF(M53="Probable",4,IF(M53="Casi seguro",5,""))))))</f>
        <v>1</v>
      </c>
      <c r="O53" s="42" t="s">
        <v>141</v>
      </c>
      <c r="P53" s="40">
        <f>IF(O53=0,"",IF(O53="Moderado",5,IF(O53="Mayor",10,IF(O53="Catastrófico",20,""))))</f>
        <v>5</v>
      </c>
      <c r="Q53" s="40">
        <f>IF(O53="",0,(N53*P53))</f>
        <v>5</v>
      </c>
      <c r="R53" s="42" t="str">
        <f>IF(Q53=0,"",IF(Q53&lt;15,"Bajo",IF(AND(Q53&gt;=15,Q53&lt;30),"Moderado",IF(AND(Q53&gt;=30,Q53&lt;60),"Alto",IF(Q53&gt;=60,"Extremo","")))))</f>
        <v>Bajo</v>
      </c>
      <c r="S53" s="66" t="s">
        <v>277</v>
      </c>
      <c r="T53" s="71" t="s">
        <v>550</v>
      </c>
      <c r="U53" s="71" t="s">
        <v>564</v>
      </c>
      <c r="V53" s="82"/>
      <c r="W53" s="63"/>
      <c r="X53" s="110" t="s">
        <v>551</v>
      </c>
      <c r="Y53" s="42" t="s">
        <v>489</v>
      </c>
      <c r="Z53" s="141"/>
      <c r="AA53" s="141"/>
      <c r="AB53" s="141"/>
      <c r="AC53" s="161" t="s">
        <v>545</v>
      </c>
    </row>
    <row r="54" spans="2:29" ht="118.5" customHeight="1">
      <c r="B54" s="286"/>
      <c r="C54" s="288"/>
      <c r="D54" s="71" t="s">
        <v>547</v>
      </c>
      <c r="E54" s="71" t="s">
        <v>587</v>
      </c>
      <c r="F54" s="42" t="s">
        <v>139</v>
      </c>
      <c r="G54" s="40">
        <f>IF(F54=0,"",IF(F54="Rara vez",1,IF(F54="Improbable",2,IF(F54="Posible",3,IF(F54="Probable",4,IF(F54="Casi seguro",5,""))))))</f>
        <v>1</v>
      </c>
      <c r="H54" s="42" t="s">
        <v>143</v>
      </c>
      <c r="I54" s="40">
        <f>IF(H54=0,"",IF(H54="Moderado",5,IF(H54="Mayor",10,IF(H54="Catastrófico",20,""))))</f>
        <v>10</v>
      </c>
      <c r="J54" s="40">
        <f>IF(H54="",0,(G54*I54))</f>
        <v>10</v>
      </c>
      <c r="K54" s="65" t="str">
        <f>IF(J54=0,"",IF(J54&lt;15,"Bajo",IF(AND(J54&gt;=15,J54&lt;30),"Moderado",IF(AND(J54&gt;=30,J54&lt;60),"Alto",IF(J54&gt;=60,"Extremo","")))))</f>
        <v>Bajo</v>
      </c>
      <c r="L54" s="71" t="s">
        <v>552</v>
      </c>
      <c r="M54" s="72" t="s">
        <v>139</v>
      </c>
      <c r="N54" s="40">
        <f>IF(M54=0,"",IF(M54="Rara vez",1,IF(M54="Improbable",2,IF(M54="Posible",3,IF(M54="Probable",4,IF(M54="Casi seguro",5,""))))))</f>
        <v>1</v>
      </c>
      <c r="O54" s="42" t="s">
        <v>141</v>
      </c>
      <c r="P54" s="40">
        <f>IF(O54=0,"",IF(O54="Moderado",5,IF(O54="Mayor",10,IF(O54="Catastrófico",20,""))))</f>
        <v>5</v>
      </c>
      <c r="Q54" s="40">
        <f>IF(O54="",0,(N54*P54))</f>
        <v>5</v>
      </c>
      <c r="R54" s="42" t="str">
        <f>IF(Q54=0,"",IF(Q54&lt;15,"Bajo",IF(AND(Q54&gt;=15,Q54&lt;30),"Moderado",IF(AND(Q54&gt;=30,Q54&lt;60),"Alto",IF(Q54&gt;=60,"Extremo","")))))</f>
        <v>Bajo</v>
      </c>
      <c r="S54" s="66" t="s">
        <v>277</v>
      </c>
      <c r="T54" s="71" t="s">
        <v>562</v>
      </c>
      <c r="U54" s="63" t="s">
        <v>591</v>
      </c>
      <c r="V54" s="82"/>
      <c r="W54" s="63"/>
      <c r="X54" s="110" t="s">
        <v>554</v>
      </c>
      <c r="Y54" s="42" t="s">
        <v>489</v>
      </c>
      <c r="Z54" s="141"/>
      <c r="AA54" s="141"/>
      <c r="AB54" s="141"/>
      <c r="AC54" s="161" t="s">
        <v>545</v>
      </c>
    </row>
    <row r="55" spans="2:29" ht="186.75" customHeight="1">
      <c r="B55" s="286"/>
      <c r="C55" s="288"/>
      <c r="D55" s="71" t="s">
        <v>548</v>
      </c>
      <c r="E55" s="71" t="s">
        <v>589</v>
      </c>
      <c r="F55" s="42" t="s">
        <v>139</v>
      </c>
      <c r="G55" s="40">
        <f>IF(F55=0,"",IF(F55="Rara vez",1,IF(F55="Improbable",2,IF(F55="Posible",3,IF(F55="Probable",4,IF(F55="Casi seguro",5,""))))))</f>
        <v>1</v>
      </c>
      <c r="H55" s="42" t="s">
        <v>143</v>
      </c>
      <c r="I55" s="40">
        <f>IF(H55=0,"",IF(H55="Moderado",5,IF(H55="Mayor",10,IF(H55="Catastrófico",20,""))))</f>
        <v>10</v>
      </c>
      <c r="J55" s="40">
        <f>IF(H55="",0,(G55*I55))</f>
        <v>10</v>
      </c>
      <c r="K55" s="65" t="str">
        <f>IF(J55=0,"",IF(J55&lt;15,"Bajo",IF(AND(J55&gt;=15,J55&lt;30),"Moderado",IF(AND(J55&gt;=30,J55&lt;60),"Alto",IF(J55&gt;=60,"Extremo","")))))</f>
        <v>Bajo</v>
      </c>
      <c r="L55" s="71" t="s">
        <v>553</v>
      </c>
      <c r="M55" s="72" t="s">
        <v>139</v>
      </c>
      <c r="N55" s="40">
        <f>IF(M55=0,"",IF(M55="Rara vez",1,IF(M55="Improbable",2,IF(M55="Posible",3,IF(M55="Probable",4,IF(M55="Casi seguro",5,""))))))</f>
        <v>1</v>
      </c>
      <c r="O55" s="42" t="s">
        <v>141</v>
      </c>
      <c r="P55" s="40">
        <f>IF(O55=0,"",IF(O55="Moderado",5,IF(O55="Mayor",10,IF(O55="Catastrófico",20,""))))</f>
        <v>5</v>
      </c>
      <c r="Q55" s="40">
        <f>IF(O55="",0,(N55*P55))</f>
        <v>5</v>
      </c>
      <c r="R55" s="42" t="str">
        <f>IF(Q55=0,"",IF(Q55&lt;15,"Bajo",IF(AND(Q55&gt;=15,Q55&lt;30),"Moderado",IF(AND(Q55&gt;=30,Q55&lt;60),"Alto",IF(Q55&gt;=60,"Extremo","")))))</f>
        <v>Bajo</v>
      </c>
      <c r="S55" s="66" t="s">
        <v>277</v>
      </c>
      <c r="T55" s="71" t="s">
        <v>553</v>
      </c>
      <c r="U55" s="63" t="s">
        <v>563</v>
      </c>
      <c r="V55" s="82"/>
      <c r="W55" s="63"/>
      <c r="X55" s="110" t="s">
        <v>555</v>
      </c>
      <c r="Y55" s="42" t="s">
        <v>489</v>
      </c>
      <c r="Z55" s="141"/>
      <c r="AA55" s="141"/>
      <c r="AB55" s="141"/>
      <c r="AC55" s="161" t="s">
        <v>545</v>
      </c>
    </row>
    <row r="56" spans="2:29" ht="105.75" customHeight="1" thickBot="1">
      <c r="B56" s="287"/>
      <c r="C56" s="290"/>
      <c r="D56" s="213" t="s">
        <v>549</v>
      </c>
      <c r="E56" s="213" t="s">
        <v>588</v>
      </c>
      <c r="F56" s="143" t="s">
        <v>139</v>
      </c>
      <c r="G56" s="144">
        <f>IF(F56=0,"",IF(F56="Rara vez",1,IF(F56="Improbable",2,IF(F56="Posible",3,IF(F56="Probable",4,IF(F56="Casi seguro",5,""))))))</f>
        <v>1</v>
      </c>
      <c r="H56" s="143" t="s">
        <v>143</v>
      </c>
      <c r="I56" s="144">
        <f>IF(H56=0,"",IF(H56="Moderado",5,IF(H56="Mayor",10,IF(H56="Catastrófico",20,""))))</f>
        <v>10</v>
      </c>
      <c r="J56" s="144">
        <f>IF(H56="",0,(G56*I56))</f>
        <v>10</v>
      </c>
      <c r="K56" s="145" t="str">
        <f>IF(J56=0,"",IF(J56&lt;15,"Bajo",IF(AND(J56&gt;=15,J56&lt;30),"Moderado",IF(AND(J56&gt;=30,J56&lt;60),"Alto",IF(J56&gt;=60,"Extremo","")))))</f>
        <v>Bajo</v>
      </c>
      <c r="L56" s="213" t="s">
        <v>552</v>
      </c>
      <c r="M56" s="214" t="s">
        <v>139</v>
      </c>
      <c r="N56" s="144">
        <f>IF(M56=0,"",IF(M56="Rara vez",1,IF(M56="Improbable",2,IF(M56="Posible",3,IF(M56="Probable",4,IF(M56="Casi seguro",5,""))))))</f>
        <v>1</v>
      </c>
      <c r="O56" s="143" t="s">
        <v>141</v>
      </c>
      <c r="P56" s="144">
        <f>IF(O56=0,"",IF(O56="Moderado",5,IF(O56="Mayor",10,IF(O56="Catastrófico",20,""))))</f>
        <v>5</v>
      </c>
      <c r="Q56" s="144">
        <f>IF(O56="",0,(N56*P56))</f>
        <v>5</v>
      </c>
      <c r="R56" s="143" t="str">
        <f>IF(Q56=0,"",IF(Q56&lt;15,"Bajo",IF(AND(Q56&gt;=15,Q56&lt;30),"Moderado",IF(AND(Q56&gt;=30,Q56&lt;60),"Alto",IF(Q56&gt;=60,"Extremo","")))))</f>
        <v>Bajo</v>
      </c>
      <c r="S56" s="215" t="s">
        <v>277</v>
      </c>
      <c r="T56" s="213" t="s">
        <v>552</v>
      </c>
      <c r="U56" s="157" t="s">
        <v>590</v>
      </c>
      <c r="V56" s="148"/>
      <c r="W56" s="216"/>
      <c r="X56" s="217" t="s">
        <v>556</v>
      </c>
      <c r="Y56" s="143" t="s">
        <v>489</v>
      </c>
      <c r="Z56" s="168"/>
      <c r="AA56" s="168"/>
      <c r="AB56" s="168"/>
      <c r="AC56" s="166" t="s">
        <v>545</v>
      </c>
    </row>
    <row r="57" spans="2:29" ht="127.5" customHeight="1">
      <c r="B57" s="291" t="s">
        <v>471</v>
      </c>
      <c r="C57" s="58" t="s">
        <v>328</v>
      </c>
      <c r="D57" s="58" t="s">
        <v>329</v>
      </c>
      <c r="E57" s="58" t="s">
        <v>330</v>
      </c>
      <c r="F57" s="55" t="s">
        <v>139</v>
      </c>
      <c r="G57" s="56">
        <f t="shared" si="8"/>
        <v>1</v>
      </c>
      <c r="H57" s="55" t="s">
        <v>143</v>
      </c>
      <c r="I57" s="56">
        <f t="shared" si="9"/>
        <v>10</v>
      </c>
      <c r="J57" s="56">
        <f t="shared" si="10"/>
        <v>10</v>
      </c>
      <c r="K57" s="57" t="str">
        <f t="shared" si="11"/>
        <v>Bajo</v>
      </c>
      <c r="L57" s="58" t="s">
        <v>331</v>
      </c>
      <c r="M57" s="116" t="s">
        <v>139</v>
      </c>
      <c r="N57" s="56">
        <f t="shared" si="12"/>
        <v>1</v>
      </c>
      <c r="O57" s="116" t="s">
        <v>143</v>
      </c>
      <c r="P57" s="56">
        <f t="shared" si="13"/>
        <v>10</v>
      </c>
      <c r="Q57" s="56">
        <f t="shared" si="14"/>
        <v>10</v>
      </c>
      <c r="R57" s="55" t="str">
        <f t="shared" si="15"/>
        <v>Bajo</v>
      </c>
      <c r="S57" s="58" t="s">
        <v>208</v>
      </c>
      <c r="T57" s="58" t="s">
        <v>332</v>
      </c>
      <c r="U57" s="58" t="s">
        <v>333</v>
      </c>
      <c r="V57" s="82"/>
      <c r="W57" s="58"/>
      <c r="X57" s="158" t="s">
        <v>498</v>
      </c>
      <c r="Y57" s="55" t="s">
        <v>489</v>
      </c>
      <c r="Z57" s="122"/>
      <c r="AA57" s="122"/>
      <c r="AB57" s="122"/>
      <c r="AC57" s="159" t="s">
        <v>545</v>
      </c>
    </row>
    <row r="58" spans="2:29" ht="127.5" customHeight="1">
      <c r="B58" s="292"/>
      <c r="C58" s="288" t="s">
        <v>561</v>
      </c>
      <c r="D58" s="208" t="s">
        <v>546</v>
      </c>
      <c r="E58" s="208" t="s">
        <v>587</v>
      </c>
      <c r="F58" s="42" t="s">
        <v>139</v>
      </c>
      <c r="G58" s="40">
        <f>IF(F58=0,"",IF(F58="Rara vez",1,IF(F58="Improbable",2,IF(F58="Posible",3,IF(F58="Probable",4,IF(F58="Casi seguro",5,""))))))</f>
        <v>1</v>
      </c>
      <c r="H58" s="42" t="s">
        <v>143</v>
      </c>
      <c r="I58" s="40">
        <f>IF(H58=0,"",IF(H58="Moderado",5,IF(H58="Mayor",10,IF(H58="Catastrófico",20,""))))</f>
        <v>10</v>
      </c>
      <c r="J58" s="40">
        <f>IF(H58="",0,(G58*I58))</f>
        <v>10</v>
      </c>
      <c r="K58" s="65" t="str">
        <f>IF(J58=0,"",IF(J58&lt;15,"Bajo",IF(AND(J58&gt;=15,J58&lt;30),"Moderado",IF(AND(J58&gt;=30,J58&lt;60),"Alto",IF(J58&gt;=60,"Extremo","")))))</f>
        <v>Bajo</v>
      </c>
      <c r="L58" s="208" t="s">
        <v>550</v>
      </c>
      <c r="M58" s="72" t="s">
        <v>139</v>
      </c>
      <c r="N58" s="40">
        <f>IF(M58=0,"",IF(M58="Rara vez",1,IF(M58="Improbable",2,IF(M58="Posible",3,IF(M58="Probable",4,IF(M58="Casi seguro",5,""))))))</f>
        <v>1</v>
      </c>
      <c r="O58" s="42" t="s">
        <v>141</v>
      </c>
      <c r="P58" s="40">
        <f>IF(O58=0,"",IF(O58="Moderado",5,IF(O58="Mayor",10,IF(O58="Catastrófico",20,""))))</f>
        <v>5</v>
      </c>
      <c r="Q58" s="40">
        <f>IF(O58="",0,(N58*P58))</f>
        <v>5</v>
      </c>
      <c r="R58" s="42" t="str">
        <f>IF(Q58=0,"",IF(Q58&lt;15,"Bajo",IF(AND(Q58&gt;=15,Q58&lt;30),"Moderado",IF(AND(Q58&gt;=30,Q58&lt;60),"Alto",IF(Q58&gt;=60,"Extremo","")))))</f>
        <v>Bajo</v>
      </c>
      <c r="S58" s="66" t="s">
        <v>277</v>
      </c>
      <c r="T58" s="208" t="s">
        <v>550</v>
      </c>
      <c r="U58" s="208" t="s">
        <v>564</v>
      </c>
      <c r="V58" s="82"/>
      <c r="W58" s="63"/>
      <c r="X58" s="110" t="s">
        <v>551</v>
      </c>
      <c r="Y58" s="42" t="s">
        <v>489</v>
      </c>
      <c r="Z58" s="141"/>
      <c r="AA58" s="141"/>
      <c r="AB58" s="141"/>
      <c r="AC58" s="161" t="s">
        <v>545</v>
      </c>
    </row>
    <row r="59" spans="2:29" ht="127.5" customHeight="1">
      <c r="B59" s="292"/>
      <c r="C59" s="288"/>
      <c r="D59" s="208" t="s">
        <v>547</v>
      </c>
      <c r="E59" s="208" t="s">
        <v>587</v>
      </c>
      <c r="F59" s="42" t="s">
        <v>139</v>
      </c>
      <c r="G59" s="40">
        <f>IF(F59=0,"",IF(F59="Rara vez",1,IF(F59="Improbable",2,IF(F59="Posible",3,IF(F59="Probable",4,IF(F59="Casi seguro",5,""))))))</f>
        <v>1</v>
      </c>
      <c r="H59" s="42" t="s">
        <v>143</v>
      </c>
      <c r="I59" s="40">
        <f>IF(H59=0,"",IF(H59="Moderado",5,IF(H59="Mayor",10,IF(H59="Catastrófico",20,""))))</f>
        <v>10</v>
      </c>
      <c r="J59" s="40">
        <f>IF(H59="",0,(G59*I59))</f>
        <v>10</v>
      </c>
      <c r="K59" s="65" t="str">
        <f>IF(J59=0,"",IF(J59&lt;15,"Bajo",IF(AND(J59&gt;=15,J59&lt;30),"Moderado",IF(AND(J59&gt;=30,J59&lt;60),"Alto",IF(J59&gt;=60,"Extremo","")))))</f>
        <v>Bajo</v>
      </c>
      <c r="L59" s="208" t="s">
        <v>552</v>
      </c>
      <c r="M59" s="72" t="s">
        <v>139</v>
      </c>
      <c r="N59" s="40">
        <f>IF(M59=0,"",IF(M59="Rara vez",1,IF(M59="Improbable",2,IF(M59="Posible",3,IF(M59="Probable",4,IF(M59="Casi seguro",5,""))))))</f>
        <v>1</v>
      </c>
      <c r="O59" s="42" t="s">
        <v>141</v>
      </c>
      <c r="P59" s="40">
        <f>IF(O59=0,"",IF(O59="Moderado",5,IF(O59="Mayor",10,IF(O59="Catastrófico",20,""))))</f>
        <v>5</v>
      </c>
      <c r="Q59" s="40">
        <f>IF(O59="",0,(N59*P59))</f>
        <v>5</v>
      </c>
      <c r="R59" s="42" t="str">
        <f>IF(Q59=0,"",IF(Q59&lt;15,"Bajo",IF(AND(Q59&gt;=15,Q59&lt;30),"Moderado",IF(AND(Q59&gt;=30,Q59&lt;60),"Alto",IF(Q59&gt;=60,"Extremo","")))))</f>
        <v>Bajo</v>
      </c>
      <c r="S59" s="66" t="s">
        <v>277</v>
      </c>
      <c r="T59" s="208" t="s">
        <v>562</v>
      </c>
      <c r="U59" s="63" t="s">
        <v>591</v>
      </c>
      <c r="V59" s="82"/>
      <c r="W59" s="63"/>
      <c r="X59" s="110" t="s">
        <v>554</v>
      </c>
      <c r="Y59" s="42" t="s">
        <v>489</v>
      </c>
      <c r="Z59" s="141"/>
      <c r="AA59" s="141"/>
      <c r="AB59" s="141"/>
      <c r="AC59" s="161" t="s">
        <v>545</v>
      </c>
    </row>
    <row r="60" spans="2:29" ht="127.5" customHeight="1">
      <c r="B60" s="292"/>
      <c r="C60" s="288"/>
      <c r="D60" s="208" t="s">
        <v>548</v>
      </c>
      <c r="E60" s="208" t="s">
        <v>589</v>
      </c>
      <c r="F60" s="42" t="s">
        <v>139</v>
      </c>
      <c r="G60" s="40">
        <f>IF(F60=0,"",IF(F60="Rara vez",1,IF(F60="Improbable",2,IF(F60="Posible",3,IF(F60="Probable",4,IF(F60="Casi seguro",5,""))))))</f>
        <v>1</v>
      </c>
      <c r="H60" s="42" t="s">
        <v>143</v>
      </c>
      <c r="I60" s="40">
        <f>IF(H60=0,"",IF(H60="Moderado",5,IF(H60="Mayor",10,IF(H60="Catastrófico",20,""))))</f>
        <v>10</v>
      </c>
      <c r="J60" s="40">
        <f>IF(H60="",0,(G60*I60))</f>
        <v>10</v>
      </c>
      <c r="K60" s="65" t="str">
        <f>IF(J60=0,"",IF(J60&lt;15,"Bajo",IF(AND(J60&gt;=15,J60&lt;30),"Moderado",IF(AND(J60&gt;=30,J60&lt;60),"Alto",IF(J60&gt;=60,"Extremo","")))))</f>
        <v>Bajo</v>
      </c>
      <c r="L60" s="208" t="s">
        <v>553</v>
      </c>
      <c r="M60" s="72" t="s">
        <v>139</v>
      </c>
      <c r="N60" s="40">
        <f>IF(M60=0,"",IF(M60="Rara vez",1,IF(M60="Improbable",2,IF(M60="Posible",3,IF(M60="Probable",4,IF(M60="Casi seguro",5,""))))))</f>
        <v>1</v>
      </c>
      <c r="O60" s="42" t="s">
        <v>141</v>
      </c>
      <c r="P60" s="40">
        <f>IF(O60=0,"",IF(O60="Moderado",5,IF(O60="Mayor",10,IF(O60="Catastrófico",20,""))))</f>
        <v>5</v>
      </c>
      <c r="Q60" s="40">
        <f>IF(O60="",0,(N60*P60))</f>
        <v>5</v>
      </c>
      <c r="R60" s="42" t="str">
        <f>IF(Q60=0,"",IF(Q60&lt;15,"Bajo",IF(AND(Q60&gt;=15,Q60&lt;30),"Moderado",IF(AND(Q60&gt;=30,Q60&lt;60),"Alto",IF(Q60&gt;=60,"Extremo","")))))</f>
        <v>Bajo</v>
      </c>
      <c r="S60" s="66" t="s">
        <v>277</v>
      </c>
      <c r="T60" s="208" t="s">
        <v>553</v>
      </c>
      <c r="U60" s="63" t="s">
        <v>563</v>
      </c>
      <c r="V60" s="82"/>
      <c r="W60" s="63"/>
      <c r="X60" s="110" t="s">
        <v>555</v>
      </c>
      <c r="Y60" s="42" t="s">
        <v>489</v>
      </c>
      <c r="Z60" s="141"/>
      <c r="AA60" s="141"/>
      <c r="AB60" s="141"/>
      <c r="AC60" s="161" t="s">
        <v>545</v>
      </c>
    </row>
    <row r="61" spans="2:29" ht="127.5" customHeight="1" thickBot="1">
      <c r="B61" s="293"/>
      <c r="C61" s="289"/>
      <c r="D61" s="209" t="s">
        <v>549</v>
      </c>
      <c r="E61" s="209" t="s">
        <v>588</v>
      </c>
      <c r="F61" s="43" t="s">
        <v>139</v>
      </c>
      <c r="G61" s="41">
        <f>IF(F61=0,"",IF(F61="Rara vez",1,IF(F61="Improbable",2,IF(F61="Posible",3,IF(F61="Probable",4,IF(F61="Casi seguro",5,""))))))</f>
        <v>1</v>
      </c>
      <c r="H61" s="43" t="s">
        <v>143</v>
      </c>
      <c r="I61" s="41">
        <f>IF(H61=0,"",IF(H61="Moderado",5,IF(H61="Mayor",10,IF(H61="Catastrófico",20,""))))</f>
        <v>10</v>
      </c>
      <c r="J61" s="41">
        <f>IF(H61="",0,(G61*I61))</f>
        <v>10</v>
      </c>
      <c r="K61" s="61" t="str">
        <f>IF(J61=0,"",IF(J61&lt;15,"Bajo",IF(AND(J61&gt;=15,J61&lt;30),"Moderado",IF(AND(J61&gt;=30,J61&lt;60),"Alto",IF(J61&gt;=60,"Extremo","")))))</f>
        <v>Bajo</v>
      </c>
      <c r="L61" s="209" t="s">
        <v>552</v>
      </c>
      <c r="M61" s="73" t="s">
        <v>139</v>
      </c>
      <c r="N61" s="41">
        <f>IF(M61=0,"",IF(M61="Rara vez",1,IF(M61="Improbable",2,IF(M61="Posible",3,IF(M61="Probable",4,IF(M61="Casi seguro",5,""))))))</f>
        <v>1</v>
      </c>
      <c r="O61" s="43" t="s">
        <v>141</v>
      </c>
      <c r="P61" s="41">
        <f>IF(O61=0,"",IF(O61="Moderado",5,IF(O61="Mayor",10,IF(O61="Catastrófico",20,""))))</f>
        <v>5</v>
      </c>
      <c r="Q61" s="41">
        <f>IF(O61="",0,(N61*P61))</f>
        <v>5</v>
      </c>
      <c r="R61" s="43" t="str">
        <f>IF(Q61=0,"",IF(Q61&lt;15,"Bajo",IF(AND(Q61&gt;=15,Q61&lt;30),"Moderado",IF(AND(Q61&gt;=30,Q61&lt;60),"Alto",IF(Q61&gt;=60,"Extremo","")))))</f>
        <v>Bajo</v>
      </c>
      <c r="S61" s="69" t="s">
        <v>277</v>
      </c>
      <c r="T61" s="209" t="s">
        <v>552</v>
      </c>
      <c r="U61" s="68" t="s">
        <v>590</v>
      </c>
      <c r="V61" s="81"/>
      <c r="W61" s="68"/>
      <c r="X61" s="111" t="s">
        <v>556</v>
      </c>
      <c r="Y61" s="43" t="s">
        <v>489</v>
      </c>
      <c r="Z61" s="124"/>
      <c r="AA61" s="124"/>
      <c r="AB61" s="124"/>
      <c r="AC61" s="160" t="s">
        <v>545</v>
      </c>
    </row>
    <row r="62" spans="2:29" ht="104.25" customHeight="1" thickBot="1">
      <c r="B62" s="218" t="s">
        <v>472</v>
      </c>
      <c r="C62" s="115" t="s">
        <v>334</v>
      </c>
      <c r="D62" s="115" t="s">
        <v>335</v>
      </c>
      <c r="E62" s="115" t="s">
        <v>336</v>
      </c>
      <c r="F62" s="118" t="s">
        <v>139</v>
      </c>
      <c r="G62" s="219">
        <f t="shared" si="8"/>
        <v>1</v>
      </c>
      <c r="H62" s="118" t="s">
        <v>143</v>
      </c>
      <c r="I62" s="219">
        <f t="shared" si="9"/>
        <v>10</v>
      </c>
      <c r="J62" s="219">
        <f t="shared" si="10"/>
        <v>10</v>
      </c>
      <c r="K62" s="220" t="str">
        <f t="shared" si="11"/>
        <v>Bajo</v>
      </c>
      <c r="L62" s="115" t="s">
        <v>337</v>
      </c>
      <c r="M62" s="119" t="s">
        <v>139</v>
      </c>
      <c r="N62" s="219">
        <f t="shared" si="12"/>
        <v>1</v>
      </c>
      <c r="O62" s="119" t="s">
        <v>143</v>
      </c>
      <c r="P62" s="219">
        <f t="shared" si="13"/>
        <v>10</v>
      </c>
      <c r="Q62" s="219">
        <f t="shared" si="14"/>
        <v>10</v>
      </c>
      <c r="R62" s="118" t="str">
        <f t="shared" si="15"/>
        <v>Bajo</v>
      </c>
      <c r="S62" s="115" t="s">
        <v>208</v>
      </c>
      <c r="T62" s="115" t="s">
        <v>338</v>
      </c>
      <c r="U62" s="115" t="s">
        <v>339</v>
      </c>
      <c r="V62" s="224"/>
      <c r="W62" s="225"/>
      <c r="X62" s="180" t="s">
        <v>511</v>
      </c>
      <c r="Y62" s="118" t="s">
        <v>489</v>
      </c>
      <c r="Z62" s="212"/>
      <c r="AA62" s="212"/>
      <c r="AB62" s="212"/>
      <c r="AC62" s="164" t="s">
        <v>545</v>
      </c>
    </row>
    <row r="63" spans="2:29" ht="89.25" customHeight="1">
      <c r="B63" s="272" t="s">
        <v>473</v>
      </c>
      <c r="C63" s="58" t="s">
        <v>340</v>
      </c>
      <c r="D63" s="58" t="s">
        <v>341</v>
      </c>
      <c r="E63" s="58" t="s">
        <v>342</v>
      </c>
      <c r="F63" s="55" t="s">
        <v>139</v>
      </c>
      <c r="G63" s="56">
        <f t="shared" si="8"/>
        <v>1</v>
      </c>
      <c r="H63" s="55" t="s">
        <v>143</v>
      </c>
      <c r="I63" s="56">
        <f t="shared" si="9"/>
        <v>10</v>
      </c>
      <c r="J63" s="56">
        <f t="shared" si="10"/>
        <v>10</v>
      </c>
      <c r="K63" s="57" t="str">
        <f t="shared" si="11"/>
        <v>Bajo</v>
      </c>
      <c r="L63" s="58" t="s">
        <v>343</v>
      </c>
      <c r="M63" s="116" t="s">
        <v>139</v>
      </c>
      <c r="N63" s="56">
        <f t="shared" si="12"/>
        <v>1</v>
      </c>
      <c r="O63" s="116" t="s">
        <v>143</v>
      </c>
      <c r="P63" s="56">
        <f t="shared" si="13"/>
        <v>10</v>
      </c>
      <c r="Q63" s="56">
        <f t="shared" si="14"/>
        <v>10</v>
      </c>
      <c r="R63" s="55" t="str">
        <f t="shared" si="15"/>
        <v>Bajo</v>
      </c>
      <c r="S63" s="58" t="s">
        <v>208</v>
      </c>
      <c r="T63" s="58" t="s">
        <v>344</v>
      </c>
      <c r="U63" s="58" t="s">
        <v>345</v>
      </c>
      <c r="V63" s="221"/>
      <c r="W63" s="195"/>
      <c r="X63" s="58" t="s">
        <v>527</v>
      </c>
      <c r="Y63" s="55" t="s">
        <v>489</v>
      </c>
      <c r="Z63" s="122"/>
      <c r="AA63" s="122"/>
      <c r="AB63" s="122"/>
      <c r="AC63" s="159" t="s">
        <v>545</v>
      </c>
    </row>
    <row r="64" spans="2:29" ht="165.75">
      <c r="B64" s="273"/>
      <c r="C64" s="74" t="s">
        <v>346</v>
      </c>
      <c r="D64" s="74" t="s">
        <v>347</v>
      </c>
      <c r="E64" s="74" t="s">
        <v>342</v>
      </c>
      <c r="F64" s="42" t="s">
        <v>139</v>
      </c>
      <c r="G64" s="40">
        <f t="shared" si="8"/>
        <v>1</v>
      </c>
      <c r="H64" s="42" t="s">
        <v>143</v>
      </c>
      <c r="I64" s="40">
        <f t="shared" si="9"/>
        <v>10</v>
      </c>
      <c r="J64" s="40">
        <f t="shared" si="10"/>
        <v>10</v>
      </c>
      <c r="K64" s="65" t="str">
        <f t="shared" si="11"/>
        <v>Bajo</v>
      </c>
      <c r="L64" s="74" t="s">
        <v>348</v>
      </c>
      <c r="M64" s="64" t="s">
        <v>139</v>
      </c>
      <c r="N64" s="40">
        <f t="shared" si="12"/>
        <v>1</v>
      </c>
      <c r="O64" s="64" t="s">
        <v>143</v>
      </c>
      <c r="P64" s="40">
        <f t="shared" si="13"/>
        <v>10</v>
      </c>
      <c r="Q64" s="40">
        <f t="shared" si="14"/>
        <v>10</v>
      </c>
      <c r="R64" s="42" t="str">
        <f t="shared" si="15"/>
        <v>Bajo</v>
      </c>
      <c r="S64" s="74" t="s">
        <v>208</v>
      </c>
      <c r="T64" s="74" t="s">
        <v>349</v>
      </c>
      <c r="U64" s="74" t="s">
        <v>350</v>
      </c>
      <c r="V64" s="222"/>
      <c r="W64" s="223"/>
      <c r="X64" s="74" t="s">
        <v>528</v>
      </c>
      <c r="Y64" s="42" t="s">
        <v>489</v>
      </c>
      <c r="Z64" s="141"/>
      <c r="AA64" s="141"/>
      <c r="AB64" s="141"/>
      <c r="AC64" s="161" t="s">
        <v>545</v>
      </c>
    </row>
    <row r="65" spans="2:29" ht="61.5" customHeight="1" thickBot="1">
      <c r="B65" s="275"/>
      <c r="C65" s="142" t="s">
        <v>351</v>
      </c>
      <c r="D65" s="142" t="s">
        <v>352</v>
      </c>
      <c r="E65" s="142" t="s">
        <v>342</v>
      </c>
      <c r="F65" s="143" t="s">
        <v>139</v>
      </c>
      <c r="G65" s="144">
        <f t="shared" si="8"/>
        <v>1</v>
      </c>
      <c r="H65" s="143" t="s">
        <v>143</v>
      </c>
      <c r="I65" s="144">
        <f t="shared" si="9"/>
        <v>10</v>
      </c>
      <c r="J65" s="144">
        <f t="shared" si="10"/>
        <v>10</v>
      </c>
      <c r="K65" s="145" t="str">
        <f t="shared" si="11"/>
        <v>Bajo</v>
      </c>
      <c r="L65" s="142" t="s">
        <v>353</v>
      </c>
      <c r="M65" s="146" t="s">
        <v>139</v>
      </c>
      <c r="N65" s="144">
        <f t="shared" si="12"/>
        <v>1</v>
      </c>
      <c r="O65" s="146" t="s">
        <v>143</v>
      </c>
      <c r="P65" s="144">
        <f t="shared" si="13"/>
        <v>10</v>
      </c>
      <c r="Q65" s="144">
        <f t="shared" si="14"/>
        <v>10</v>
      </c>
      <c r="R65" s="143" t="str">
        <f t="shared" si="15"/>
        <v>Bajo</v>
      </c>
      <c r="S65" s="142" t="s">
        <v>183</v>
      </c>
      <c r="T65" s="142" t="s">
        <v>354</v>
      </c>
      <c r="U65" s="142" t="s">
        <v>355</v>
      </c>
      <c r="V65" s="82"/>
      <c r="W65" s="59"/>
      <c r="X65" s="142" t="s">
        <v>529</v>
      </c>
      <c r="Y65" s="143" t="s">
        <v>489</v>
      </c>
      <c r="Z65" s="168"/>
      <c r="AA65" s="168"/>
      <c r="AB65" s="168"/>
      <c r="AC65" s="166" t="s">
        <v>545</v>
      </c>
    </row>
    <row r="66" spans="2:29" ht="137.25" customHeight="1">
      <c r="B66" s="272" t="s">
        <v>474</v>
      </c>
      <c r="C66" s="181" t="s">
        <v>356</v>
      </c>
      <c r="D66" s="181" t="s">
        <v>357</v>
      </c>
      <c r="E66" s="181" t="s">
        <v>358</v>
      </c>
      <c r="F66" s="55" t="s">
        <v>162</v>
      </c>
      <c r="G66" s="56">
        <f t="shared" si="8"/>
        <v>2</v>
      </c>
      <c r="H66" s="55" t="s">
        <v>143</v>
      </c>
      <c r="I66" s="56">
        <f t="shared" si="9"/>
        <v>10</v>
      </c>
      <c r="J66" s="56">
        <f t="shared" si="10"/>
        <v>20</v>
      </c>
      <c r="K66" s="57" t="str">
        <f t="shared" si="11"/>
        <v>Moderado</v>
      </c>
      <c r="L66" s="181" t="s">
        <v>359</v>
      </c>
      <c r="M66" s="116" t="s">
        <v>139</v>
      </c>
      <c r="N66" s="56">
        <f t="shared" si="12"/>
        <v>1</v>
      </c>
      <c r="O66" s="116" t="s">
        <v>143</v>
      </c>
      <c r="P66" s="56">
        <f t="shared" si="13"/>
        <v>10</v>
      </c>
      <c r="Q66" s="56">
        <f t="shared" si="14"/>
        <v>10</v>
      </c>
      <c r="R66" s="55" t="str">
        <f t="shared" si="15"/>
        <v>Bajo</v>
      </c>
      <c r="S66" s="58" t="s">
        <v>189</v>
      </c>
      <c r="T66" s="181" t="s">
        <v>360</v>
      </c>
      <c r="U66" s="181" t="s">
        <v>361</v>
      </c>
      <c r="V66" s="229"/>
      <c r="W66" s="230"/>
      <c r="X66" s="55" t="s">
        <v>499</v>
      </c>
      <c r="Y66" s="55" t="s">
        <v>489</v>
      </c>
      <c r="Z66" s="122"/>
      <c r="AA66" s="122"/>
      <c r="AB66" s="122"/>
      <c r="AC66" s="159" t="s">
        <v>545</v>
      </c>
    </row>
    <row r="67" spans="2:29" ht="50.25" customHeight="1">
      <c r="B67" s="273"/>
      <c r="C67" s="75" t="s">
        <v>362</v>
      </c>
      <c r="D67" s="75" t="s">
        <v>363</v>
      </c>
      <c r="E67" s="75" t="s">
        <v>342</v>
      </c>
      <c r="F67" s="42" t="s">
        <v>139</v>
      </c>
      <c r="G67" s="40">
        <f t="shared" si="8"/>
        <v>1</v>
      </c>
      <c r="H67" s="42" t="s">
        <v>143</v>
      </c>
      <c r="I67" s="40">
        <f t="shared" si="9"/>
        <v>10</v>
      </c>
      <c r="J67" s="40">
        <f t="shared" si="10"/>
        <v>10</v>
      </c>
      <c r="K67" s="65" t="str">
        <f t="shared" si="11"/>
        <v>Bajo</v>
      </c>
      <c r="L67" s="75" t="s">
        <v>364</v>
      </c>
      <c r="M67" s="64" t="s">
        <v>139</v>
      </c>
      <c r="N67" s="40">
        <f t="shared" si="12"/>
        <v>1</v>
      </c>
      <c r="O67" s="64" t="s">
        <v>143</v>
      </c>
      <c r="P67" s="40">
        <f t="shared" si="13"/>
        <v>10</v>
      </c>
      <c r="Q67" s="40">
        <f t="shared" si="14"/>
        <v>10</v>
      </c>
      <c r="R67" s="42" t="str">
        <f t="shared" si="15"/>
        <v>Bajo</v>
      </c>
      <c r="S67" s="74" t="s">
        <v>208</v>
      </c>
      <c r="T67" s="75" t="s">
        <v>365</v>
      </c>
      <c r="U67" s="75" t="s">
        <v>366</v>
      </c>
      <c r="V67" s="229"/>
      <c r="W67" s="75"/>
      <c r="X67" s="42" t="s">
        <v>530</v>
      </c>
      <c r="Y67" s="42" t="s">
        <v>489</v>
      </c>
      <c r="Z67" s="141"/>
      <c r="AA67" s="141"/>
      <c r="AB67" s="141"/>
      <c r="AC67" s="161" t="s">
        <v>545</v>
      </c>
    </row>
    <row r="68" spans="2:29" ht="131.25" customHeight="1" thickBot="1">
      <c r="B68" s="275"/>
      <c r="C68" s="182" t="s">
        <v>367</v>
      </c>
      <c r="D68" s="182" t="s">
        <v>368</v>
      </c>
      <c r="E68" s="182" t="s">
        <v>358</v>
      </c>
      <c r="F68" s="143" t="s">
        <v>139</v>
      </c>
      <c r="G68" s="144">
        <f t="shared" si="8"/>
        <v>1</v>
      </c>
      <c r="H68" s="143" t="s">
        <v>143</v>
      </c>
      <c r="I68" s="144">
        <f t="shared" si="9"/>
        <v>10</v>
      </c>
      <c r="J68" s="144">
        <f t="shared" si="10"/>
        <v>10</v>
      </c>
      <c r="K68" s="145" t="str">
        <f t="shared" si="11"/>
        <v>Bajo</v>
      </c>
      <c r="L68" s="182" t="s">
        <v>369</v>
      </c>
      <c r="M68" s="146" t="s">
        <v>139</v>
      </c>
      <c r="N68" s="144">
        <f t="shared" si="12"/>
        <v>1</v>
      </c>
      <c r="O68" s="146" t="s">
        <v>143</v>
      </c>
      <c r="P68" s="144">
        <f t="shared" si="13"/>
        <v>10</v>
      </c>
      <c r="Q68" s="144">
        <f t="shared" si="14"/>
        <v>10</v>
      </c>
      <c r="R68" s="143" t="str">
        <f t="shared" si="15"/>
        <v>Bajo</v>
      </c>
      <c r="S68" s="142" t="s">
        <v>208</v>
      </c>
      <c r="T68" s="182" t="s">
        <v>370</v>
      </c>
      <c r="U68" s="182" t="s">
        <v>371</v>
      </c>
      <c r="V68" s="229"/>
      <c r="W68" s="231"/>
      <c r="X68" s="143" t="s">
        <v>531</v>
      </c>
      <c r="Y68" s="143" t="s">
        <v>489</v>
      </c>
      <c r="Z68" s="168"/>
      <c r="AA68" s="168"/>
      <c r="AB68" s="168"/>
      <c r="AC68" s="166" t="s">
        <v>545</v>
      </c>
    </row>
    <row r="69" spans="2:29" ht="92.25" customHeight="1">
      <c r="B69" s="272" t="s">
        <v>475</v>
      </c>
      <c r="C69" s="53" t="s">
        <v>372</v>
      </c>
      <c r="D69" s="53" t="s">
        <v>373</v>
      </c>
      <c r="E69" s="53" t="s">
        <v>374</v>
      </c>
      <c r="F69" s="55" t="s">
        <v>176</v>
      </c>
      <c r="G69" s="56">
        <f t="shared" si="8"/>
        <v>3</v>
      </c>
      <c r="H69" s="55" t="s">
        <v>140</v>
      </c>
      <c r="I69" s="56">
        <f t="shared" si="9"/>
        <v>20</v>
      </c>
      <c r="J69" s="56">
        <f t="shared" si="10"/>
        <v>60</v>
      </c>
      <c r="K69" s="57" t="str">
        <f t="shared" si="11"/>
        <v>Extremo</v>
      </c>
      <c r="L69" s="53" t="s">
        <v>375</v>
      </c>
      <c r="M69" s="116" t="s">
        <v>139</v>
      </c>
      <c r="N69" s="56">
        <f t="shared" si="12"/>
        <v>1</v>
      </c>
      <c r="O69" s="116" t="s">
        <v>141</v>
      </c>
      <c r="P69" s="56">
        <f t="shared" si="13"/>
        <v>5</v>
      </c>
      <c r="Q69" s="56">
        <f t="shared" si="14"/>
        <v>5</v>
      </c>
      <c r="R69" s="55" t="str">
        <f t="shared" si="15"/>
        <v>Bajo</v>
      </c>
      <c r="S69" s="183" t="s">
        <v>145</v>
      </c>
      <c r="T69" s="53" t="s">
        <v>376</v>
      </c>
      <c r="U69" s="53" t="s">
        <v>377</v>
      </c>
      <c r="V69" s="187"/>
      <c r="W69" s="76"/>
      <c r="X69" s="55" t="s">
        <v>505</v>
      </c>
      <c r="Y69" s="55" t="s">
        <v>489</v>
      </c>
      <c r="Z69" s="122"/>
      <c r="AA69" s="122"/>
      <c r="AB69" s="122"/>
      <c r="AC69" s="159" t="s">
        <v>545</v>
      </c>
    </row>
    <row r="70" spans="2:29" ht="61.5" customHeight="1">
      <c r="B70" s="273"/>
      <c r="C70" s="76" t="s">
        <v>378</v>
      </c>
      <c r="D70" s="76" t="s">
        <v>379</v>
      </c>
      <c r="E70" s="76" t="s">
        <v>374</v>
      </c>
      <c r="F70" s="42" t="s">
        <v>176</v>
      </c>
      <c r="G70" s="40">
        <f t="shared" si="8"/>
        <v>3</v>
      </c>
      <c r="H70" s="42" t="s">
        <v>140</v>
      </c>
      <c r="I70" s="40">
        <f t="shared" si="9"/>
        <v>20</v>
      </c>
      <c r="J70" s="40">
        <f t="shared" si="10"/>
        <v>60</v>
      </c>
      <c r="K70" s="65" t="str">
        <f t="shared" si="11"/>
        <v>Extremo</v>
      </c>
      <c r="L70" s="76" t="s">
        <v>380</v>
      </c>
      <c r="M70" s="64" t="s">
        <v>139</v>
      </c>
      <c r="N70" s="40">
        <f t="shared" si="12"/>
        <v>1</v>
      </c>
      <c r="O70" s="64" t="s">
        <v>141</v>
      </c>
      <c r="P70" s="40">
        <f t="shared" si="13"/>
        <v>5</v>
      </c>
      <c r="Q70" s="40">
        <f t="shared" si="14"/>
        <v>5</v>
      </c>
      <c r="R70" s="42" t="str">
        <f t="shared" si="15"/>
        <v>Bajo</v>
      </c>
      <c r="S70" s="77" t="s">
        <v>381</v>
      </c>
      <c r="T70" s="76" t="s">
        <v>376</v>
      </c>
      <c r="U70" s="76" t="s">
        <v>382</v>
      </c>
      <c r="V70" s="45"/>
      <c r="W70" s="76"/>
      <c r="X70" s="42" t="s">
        <v>505</v>
      </c>
      <c r="Y70" s="42" t="s">
        <v>489</v>
      </c>
      <c r="Z70" s="141"/>
      <c r="AA70" s="141"/>
      <c r="AB70" s="141"/>
      <c r="AC70" s="161" t="s">
        <v>545</v>
      </c>
    </row>
    <row r="71" spans="2:29" ht="66.75" customHeight="1" thickBot="1">
      <c r="B71" s="275"/>
      <c r="C71" s="147" t="s">
        <v>383</v>
      </c>
      <c r="D71" s="147" t="s">
        <v>384</v>
      </c>
      <c r="E71" s="147" t="s">
        <v>385</v>
      </c>
      <c r="F71" s="143" t="s">
        <v>139</v>
      </c>
      <c r="G71" s="144">
        <f t="shared" si="8"/>
        <v>1</v>
      </c>
      <c r="H71" s="143" t="s">
        <v>141</v>
      </c>
      <c r="I71" s="144">
        <f t="shared" si="9"/>
        <v>5</v>
      </c>
      <c r="J71" s="144">
        <f t="shared" si="10"/>
        <v>5</v>
      </c>
      <c r="K71" s="145" t="str">
        <f t="shared" si="11"/>
        <v>Bajo</v>
      </c>
      <c r="L71" s="147" t="s">
        <v>386</v>
      </c>
      <c r="M71" s="146" t="s">
        <v>139</v>
      </c>
      <c r="N71" s="144">
        <f t="shared" si="12"/>
        <v>1</v>
      </c>
      <c r="O71" s="146" t="s">
        <v>141</v>
      </c>
      <c r="P71" s="144">
        <f t="shared" si="13"/>
        <v>5</v>
      </c>
      <c r="Q71" s="144">
        <f t="shared" si="14"/>
        <v>5</v>
      </c>
      <c r="R71" s="143" t="str">
        <f t="shared" si="15"/>
        <v>Bajo</v>
      </c>
      <c r="S71" s="184" t="s">
        <v>387</v>
      </c>
      <c r="T71" s="147" t="s">
        <v>388</v>
      </c>
      <c r="U71" s="147" t="s">
        <v>389</v>
      </c>
      <c r="V71" s="232"/>
      <c r="W71" s="147"/>
      <c r="X71" s="143" t="s">
        <v>505</v>
      </c>
      <c r="Y71" s="143" t="s">
        <v>489</v>
      </c>
      <c r="Z71" s="168"/>
      <c r="AA71" s="168"/>
      <c r="AB71" s="168"/>
      <c r="AC71" s="166" t="s">
        <v>545</v>
      </c>
    </row>
    <row r="72" spans="2:29" ht="189" customHeight="1">
      <c r="B72" s="272" t="s">
        <v>476</v>
      </c>
      <c r="C72" s="53" t="s">
        <v>390</v>
      </c>
      <c r="D72" s="53" t="s">
        <v>391</v>
      </c>
      <c r="E72" s="53" t="s">
        <v>392</v>
      </c>
      <c r="F72" s="55" t="s">
        <v>176</v>
      </c>
      <c r="G72" s="56">
        <f t="shared" si="8"/>
        <v>3</v>
      </c>
      <c r="H72" s="55" t="s">
        <v>141</v>
      </c>
      <c r="I72" s="56">
        <f t="shared" si="9"/>
        <v>5</v>
      </c>
      <c r="J72" s="56">
        <f t="shared" si="10"/>
        <v>15</v>
      </c>
      <c r="K72" s="57" t="str">
        <f t="shared" si="11"/>
        <v>Moderado</v>
      </c>
      <c r="L72" s="58" t="s">
        <v>393</v>
      </c>
      <c r="M72" s="55" t="s">
        <v>162</v>
      </c>
      <c r="N72" s="56">
        <f t="shared" si="12"/>
        <v>2</v>
      </c>
      <c r="O72" s="55" t="s">
        <v>141</v>
      </c>
      <c r="P72" s="56">
        <f t="shared" si="13"/>
        <v>5</v>
      </c>
      <c r="Q72" s="56">
        <f t="shared" si="14"/>
        <v>10</v>
      </c>
      <c r="R72" s="55" t="str">
        <f t="shared" si="15"/>
        <v>Bajo</v>
      </c>
      <c r="S72" s="58" t="s">
        <v>145</v>
      </c>
      <c r="T72" s="53" t="s">
        <v>393</v>
      </c>
      <c r="U72" s="53" t="s">
        <v>394</v>
      </c>
      <c r="V72" s="179"/>
      <c r="W72" s="211"/>
      <c r="X72" s="58" t="s">
        <v>490</v>
      </c>
      <c r="Y72" s="55" t="s">
        <v>489</v>
      </c>
      <c r="Z72" s="122"/>
      <c r="AA72" s="122"/>
      <c r="AB72" s="122"/>
      <c r="AC72" s="159" t="s">
        <v>545</v>
      </c>
    </row>
    <row r="73" spans="2:29" ht="367.5" customHeight="1" thickBot="1">
      <c r="B73" s="275"/>
      <c r="C73" s="147" t="s">
        <v>395</v>
      </c>
      <c r="D73" s="147" t="s">
        <v>396</v>
      </c>
      <c r="E73" s="147" t="s">
        <v>397</v>
      </c>
      <c r="F73" s="143" t="s">
        <v>139</v>
      </c>
      <c r="G73" s="144">
        <f t="shared" si="8"/>
        <v>1</v>
      </c>
      <c r="H73" s="143" t="s">
        <v>141</v>
      </c>
      <c r="I73" s="144">
        <f t="shared" si="9"/>
        <v>5</v>
      </c>
      <c r="J73" s="144">
        <f t="shared" si="10"/>
        <v>5</v>
      </c>
      <c r="K73" s="145" t="str">
        <f t="shared" si="11"/>
        <v>Bajo</v>
      </c>
      <c r="L73" s="142" t="s">
        <v>398</v>
      </c>
      <c r="M73" s="143" t="s">
        <v>139</v>
      </c>
      <c r="N73" s="144">
        <f t="shared" si="12"/>
        <v>1</v>
      </c>
      <c r="O73" s="143" t="s">
        <v>141</v>
      </c>
      <c r="P73" s="144">
        <f t="shared" si="13"/>
        <v>5</v>
      </c>
      <c r="Q73" s="144">
        <f t="shared" si="14"/>
        <v>5</v>
      </c>
      <c r="R73" s="143" t="str">
        <f t="shared" si="15"/>
        <v>Bajo</v>
      </c>
      <c r="S73" s="142" t="s">
        <v>145</v>
      </c>
      <c r="T73" s="147" t="s">
        <v>399</v>
      </c>
      <c r="U73" s="147" t="s">
        <v>400</v>
      </c>
      <c r="V73" s="185"/>
      <c r="W73" s="210"/>
      <c r="X73" s="142" t="s">
        <v>490</v>
      </c>
      <c r="Y73" s="143" t="s">
        <v>489</v>
      </c>
      <c r="Z73" s="168"/>
      <c r="AA73" s="168"/>
      <c r="AB73" s="168"/>
      <c r="AC73" s="166" t="s">
        <v>545</v>
      </c>
    </row>
    <row r="74" spans="2:29" ht="212.25" customHeight="1">
      <c r="B74" s="272" t="s">
        <v>477</v>
      </c>
      <c r="C74" s="53" t="s">
        <v>401</v>
      </c>
      <c r="D74" s="53" t="s">
        <v>402</v>
      </c>
      <c r="E74" s="53" t="s">
        <v>403</v>
      </c>
      <c r="F74" s="55" t="s">
        <v>139</v>
      </c>
      <c r="G74" s="56">
        <f t="shared" si="8"/>
        <v>1</v>
      </c>
      <c r="H74" s="55" t="s">
        <v>143</v>
      </c>
      <c r="I74" s="56">
        <f t="shared" si="9"/>
        <v>10</v>
      </c>
      <c r="J74" s="56">
        <f t="shared" si="10"/>
        <v>10</v>
      </c>
      <c r="K74" s="57" t="str">
        <f t="shared" si="11"/>
        <v>Bajo</v>
      </c>
      <c r="L74" s="58" t="s">
        <v>404</v>
      </c>
      <c r="M74" s="55" t="s">
        <v>139</v>
      </c>
      <c r="N74" s="56">
        <f t="shared" si="12"/>
        <v>1</v>
      </c>
      <c r="O74" s="55" t="s">
        <v>141</v>
      </c>
      <c r="P74" s="56">
        <f t="shared" si="13"/>
        <v>5</v>
      </c>
      <c r="Q74" s="56">
        <f t="shared" si="14"/>
        <v>5</v>
      </c>
      <c r="R74" s="55" t="str">
        <f t="shared" si="15"/>
        <v>Bajo</v>
      </c>
      <c r="S74" s="58" t="s">
        <v>145</v>
      </c>
      <c r="T74" s="58" t="s">
        <v>405</v>
      </c>
      <c r="U74" s="53" t="s">
        <v>406</v>
      </c>
      <c r="V74" s="80"/>
      <c r="W74" s="58"/>
      <c r="X74" s="58" t="s">
        <v>496</v>
      </c>
      <c r="Y74" s="55" t="s">
        <v>489</v>
      </c>
      <c r="Z74" s="122"/>
      <c r="AA74" s="122"/>
      <c r="AB74" s="122"/>
      <c r="AC74" s="159" t="s">
        <v>545</v>
      </c>
    </row>
    <row r="75" spans="2:29" ht="142.5" customHeight="1">
      <c r="B75" s="273"/>
      <c r="C75" s="76" t="s">
        <v>407</v>
      </c>
      <c r="D75" s="76" t="s">
        <v>408</v>
      </c>
      <c r="E75" s="63" t="s">
        <v>261</v>
      </c>
      <c r="F75" s="42" t="s">
        <v>162</v>
      </c>
      <c r="G75" s="40">
        <f t="shared" si="8"/>
        <v>2</v>
      </c>
      <c r="H75" s="42" t="s">
        <v>143</v>
      </c>
      <c r="I75" s="40">
        <f t="shared" si="9"/>
        <v>10</v>
      </c>
      <c r="J75" s="40">
        <f t="shared" si="10"/>
        <v>20</v>
      </c>
      <c r="K75" s="65" t="str">
        <f t="shared" si="11"/>
        <v>Moderado</v>
      </c>
      <c r="L75" s="74" t="s">
        <v>409</v>
      </c>
      <c r="M75" s="64" t="s">
        <v>139</v>
      </c>
      <c r="N75" s="40">
        <f t="shared" si="12"/>
        <v>1</v>
      </c>
      <c r="O75" s="64" t="s">
        <v>141</v>
      </c>
      <c r="P75" s="40">
        <f t="shared" si="13"/>
        <v>5</v>
      </c>
      <c r="Q75" s="40">
        <f t="shared" si="14"/>
        <v>5</v>
      </c>
      <c r="R75" s="42" t="str">
        <f t="shared" si="15"/>
        <v>Bajo</v>
      </c>
      <c r="S75" s="74" t="s">
        <v>145</v>
      </c>
      <c r="T75" s="74" t="s">
        <v>410</v>
      </c>
      <c r="U75" s="74" t="s">
        <v>411</v>
      </c>
      <c r="V75" s="82"/>
      <c r="W75" s="74"/>
      <c r="X75" s="74" t="s">
        <v>495</v>
      </c>
      <c r="Y75" s="42" t="s">
        <v>489</v>
      </c>
      <c r="Z75" s="141"/>
      <c r="AA75" s="141"/>
      <c r="AB75" s="141"/>
      <c r="AC75" s="161" t="s">
        <v>545</v>
      </c>
    </row>
    <row r="76" spans="2:29" ht="343.5" customHeight="1">
      <c r="B76" s="273"/>
      <c r="C76" s="76" t="s">
        <v>412</v>
      </c>
      <c r="D76" s="76" t="s">
        <v>413</v>
      </c>
      <c r="E76" s="63" t="s">
        <v>414</v>
      </c>
      <c r="F76" s="42" t="s">
        <v>139</v>
      </c>
      <c r="G76" s="40">
        <f t="shared" si="8"/>
        <v>1</v>
      </c>
      <c r="H76" s="42" t="s">
        <v>143</v>
      </c>
      <c r="I76" s="40">
        <f t="shared" si="9"/>
        <v>10</v>
      </c>
      <c r="J76" s="40">
        <f t="shared" si="10"/>
        <v>10</v>
      </c>
      <c r="K76" s="65" t="str">
        <f t="shared" si="11"/>
        <v>Bajo</v>
      </c>
      <c r="L76" s="74" t="s">
        <v>415</v>
      </c>
      <c r="M76" s="64" t="s">
        <v>139</v>
      </c>
      <c r="N76" s="40">
        <f t="shared" si="12"/>
        <v>1</v>
      </c>
      <c r="O76" s="64" t="s">
        <v>141</v>
      </c>
      <c r="P76" s="40">
        <f t="shared" si="13"/>
        <v>5</v>
      </c>
      <c r="Q76" s="40">
        <f t="shared" si="14"/>
        <v>5</v>
      </c>
      <c r="R76" s="42" t="str">
        <f t="shared" si="15"/>
        <v>Bajo</v>
      </c>
      <c r="S76" s="74" t="s">
        <v>145</v>
      </c>
      <c r="T76" s="74" t="s">
        <v>416</v>
      </c>
      <c r="U76" s="74" t="s">
        <v>417</v>
      </c>
      <c r="V76" s="109"/>
      <c r="W76" s="74"/>
      <c r="X76" s="74" t="s">
        <v>495</v>
      </c>
      <c r="Y76" s="42" t="s">
        <v>489</v>
      </c>
      <c r="Z76" s="141"/>
      <c r="AA76" s="141"/>
      <c r="AB76" s="141"/>
      <c r="AC76" s="161" t="s">
        <v>545</v>
      </c>
    </row>
    <row r="77" spans="2:29" ht="312" customHeight="1" thickBot="1">
      <c r="B77" s="275"/>
      <c r="C77" s="147" t="s">
        <v>407</v>
      </c>
      <c r="D77" s="147" t="s">
        <v>418</v>
      </c>
      <c r="E77" s="157" t="s">
        <v>261</v>
      </c>
      <c r="F77" s="143" t="s">
        <v>162</v>
      </c>
      <c r="G77" s="144">
        <f t="shared" si="8"/>
        <v>2</v>
      </c>
      <c r="H77" s="143" t="s">
        <v>143</v>
      </c>
      <c r="I77" s="144">
        <f t="shared" si="9"/>
        <v>10</v>
      </c>
      <c r="J77" s="144">
        <f t="shared" si="10"/>
        <v>20</v>
      </c>
      <c r="K77" s="145" t="str">
        <f t="shared" si="11"/>
        <v>Moderado</v>
      </c>
      <c r="L77" s="142" t="s">
        <v>415</v>
      </c>
      <c r="M77" s="146" t="s">
        <v>139</v>
      </c>
      <c r="N77" s="144">
        <f t="shared" si="12"/>
        <v>1</v>
      </c>
      <c r="O77" s="146" t="s">
        <v>141</v>
      </c>
      <c r="P77" s="144">
        <f t="shared" si="13"/>
        <v>5</v>
      </c>
      <c r="Q77" s="144">
        <f t="shared" si="14"/>
        <v>5</v>
      </c>
      <c r="R77" s="143" t="str">
        <f t="shared" si="15"/>
        <v>Bajo</v>
      </c>
      <c r="S77" s="142" t="s">
        <v>145</v>
      </c>
      <c r="T77" s="142" t="s">
        <v>416</v>
      </c>
      <c r="U77" s="142" t="s">
        <v>417</v>
      </c>
      <c r="V77" s="186"/>
      <c r="W77" s="142"/>
      <c r="X77" s="142" t="s">
        <v>495</v>
      </c>
      <c r="Y77" s="143" t="s">
        <v>489</v>
      </c>
      <c r="Z77" s="168"/>
      <c r="AA77" s="168"/>
      <c r="AB77" s="168"/>
      <c r="AC77" s="166" t="s">
        <v>545</v>
      </c>
    </row>
    <row r="78" spans="2:29" ht="152.25" customHeight="1">
      <c r="B78" s="272" t="s">
        <v>478</v>
      </c>
      <c r="C78" s="53" t="s">
        <v>419</v>
      </c>
      <c r="D78" s="53" t="s">
        <v>420</v>
      </c>
      <c r="E78" s="54" t="s">
        <v>421</v>
      </c>
      <c r="F78" s="55" t="s">
        <v>139</v>
      </c>
      <c r="G78" s="56">
        <f t="shared" si="8"/>
        <v>1</v>
      </c>
      <c r="H78" s="55" t="s">
        <v>140</v>
      </c>
      <c r="I78" s="56">
        <f t="shared" si="9"/>
        <v>20</v>
      </c>
      <c r="J78" s="56">
        <f t="shared" si="10"/>
        <v>20</v>
      </c>
      <c r="K78" s="57" t="str">
        <f t="shared" si="11"/>
        <v>Moderado</v>
      </c>
      <c r="L78" s="58" t="s">
        <v>422</v>
      </c>
      <c r="M78" s="55" t="s">
        <v>139</v>
      </c>
      <c r="N78" s="56">
        <f t="shared" si="12"/>
        <v>1</v>
      </c>
      <c r="O78" s="55" t="s">
        <v>141</v>
      </c>
      <c r="P78" s="56">
        <f t="shared" si="13"/>
        <v>5</v>
      </c>
      <c r="Q78" s="56">
        <f t="shared" si="14"/>
        <v>5</v>
      </c>
      <c r="R78" s="55" t="str">
        <f t="shared" si="15"/>
        <v>Bajo</v>
      </c>
      <c r="S78" s="58" t="s">
        <v>145</v>
      </c>
      <c r="T78" s="58" t="s">
        <v>423</v>
      </c>
      <c r="U78" s="58" t="s">
        <v>424</v>
      </c>
      <c r="V78" s="120"/>
      <c r="W78" s="58"/>
      <c r="X78" s="187" t="s">
        <v>512</v>
      </c>
      <c r="Y78" s="55" t="s">
        <v>489</v>
      </c>
      <c r="Z78" s="122"/>
      <c r="AA78" s="122"/>
      <c r="AB78" s="122"/>
      <c r="AC78" s="159" t="s">
        <v>545</v>
      </c>
    </row>
    <row r="79" spans="2:29" ht="115.5" customHeight="1">
      <c r="B79" s="273"/>
      <c r="C79" s="76" t="s">
        <v>425</v>
      </c>
      <c r="D79" s="76" t="s">
        <v>426</v>
      </c>
      <c r="E79" s="63" t="s">
        <v>427</v>
      </c>
      <c r="F79" s="42" t="s">
        <v>139</v>
      </c>
      <c r="G79" s="40">
        <f t="shared" si="8"/>
        <v>1</v>
      </c>
      <c r="H79" s="42" t="s">
        <v>143</v>
      </c>
      <c r="I79" s="40">
        <f t="shared" si="9"/>
        <v>10</v>
      </c>
      <c r="J79" s="40">
        <f t="shared" si="10"/>
        <v>10</v>
      </c>
      <c r="K79" s="65" t="str">
        <f t="shared" si="11"/>
        <v>Bajo</v>
      </c>
      <c r="L79" s="74" t="s">
        <v>428</v>
      </c>
      <c r="M79" s="42" t="s">
        <v>139</v>
      </c>
      <c r="N79" s="40">
        <f t="shared" si="12"/>
        <v>1</v>
      </c>
      <c r="O79" s="42" t="s">
        <v>141</v>
      </c>
      <c r="P79" s="40">
        <f t="shared" si="13"/>
        <v>5</v>
      </c>
      <c r="Q79" s="40">
        <f t="shared" si="14"/>
        <v>5</v>
      </c>
      <c r="R79" s="42" t="str">
        <f t="shared" si="15"/>
        <v>Bajo</v>
      </c>
      <c r="S79" s="74" t="s">
        <v>145</v>
      </c>
      <c r="T79" s="74" t="s">
        <v>429</v>
      </c>
      <c r="U79" s="74" t="s">
        <v>430</v>
      </c>
      <c r="V79" s="79"/>
      <c r="W79" s="74"/>
      <c r="X79" s="45" t="s">
        <v>512</v>
      </c>
      <c r="Y79" s="42" t="s">
        <v>489</v>
      </c>
      <c r="Z79" s="141"/>
      <c r="AA79" s="141"/>
      <c r="AB79" s="141"/>
      <c r="AC79" s="161" t="s">
        <v>545</v>
      </c>
    </row>
    <row r="80" spans="2:29" ht="90" thickBot="1">
      <c r="B80" s="274"/>
      <c r="C80" s="62" t="s">
        <v>431</v>
      </c>
      <c r="D80" s="62" t="s">
        <v>432</v>
      </c>
      <c r="E80" s="68" t="s">
        <v>433</v>
      </c>
      <c r="F80" s="43" t="s">
        <v>139</v>
      </c>
      <c r="G80" s="41">
        <f t="shared" si="8"/>
        <v>1</v>
      </c>
      <c r="H80" s="43" t="s">
        <v>140</v>
      </c>
      <c r="I80" s="41">
        <f t="shared" si="9"/>
        <v>20</v>
      </c>
      <c r="J80" s="41">
        <f t="shared" si="10"/>
        <v>20</v>
      </c>
      <c r="K80" s="61" t="str">
        <f t="shared" si="11"/>
        <v>Moderado</v>
      </c>
      <c r="L80" s="62" t="s">
        <v>434</v>
      </c>
      <c r="M80" s="43" t="s">
        <v>139</v>
      </c>
      <c r="N80" s="41">
        <f t="shared" si="12"/>
        <v>1</v>
      </c>
      <c r="O80" s="43" t="s">
        <v>141</v>
      </c>
      <c r="P80" s="41">
        <f t="shared" si="13"/>
        <v>5</v>
      </c>
      <c r="Q80" s="41">
        <f t="shared" si="14"/>
        <v>5</v>
      </c>
      <c r="R80" s="43" t="str">
        <f t="shared" si="15"/>
        <v>Bajo</v>
      </c>
      <c r="S80" s="59" t="s">
        <v>145</v>
      </c>
      <c r="T80" s="59" t="s">
        <v>435</v>
      </c>
      <c r="U80" s="59" t="s">
        <v>436</v>
      </c>
      <c r="V80" s="83"/>
      <c r="W80" s="59"/>
      <c r="X80" s="112" t="s">
        <v>512</v>
      </c>
      <c r="Y80" s="43" t="s">
        <v>489</v>
      </c>
      <c r="Z80" s="124"/>
      <c r="AA80" s="124"/>
      <c r="AB80" s="124"/>
      <c r="AC80" s="160" t="s">
        <v>545</v>
      </c>
    </row>
    <row r="81" spans="2:29" ht="171.75" customHeight="1">
      <c r="B81" s="276" t="s">
        <v>479</v>
      </c>
      <c r="C81" s="116" t="s">
        <v>437</v>
      </c>
      <c r="D81" s="116" t="s">
        <v>438</v>
      </c>
      <c r="E81" s="116" t="s">
        <v>439</v>
      </c>
      <c r="F81" s="55" t="s">
        <v>176</v>
      </c>
      <c r="G81" s="56">
        <f aca="true" t="shared" si="16" ref="G81:G86">IF(F81=0,"",IF(F81="Rara vez",1,IF(F81="Improbable",2,IF(F81="Posible",3,IF(F81="Probable",4,IF(F81="Casi seguro",5,""))))))</f>
        <v>3</v>
      </c>
      <c r="H81" s="55" t="s">
        <v>143</v>
      </c>
      <c r="I81" s="56">
        <f aca="true" t="shared" si="17" ref="I81:I86">IF(H81=0,"",IF(H81="Moderado",5,IF(H81="Mayor",10,IF(H81="Catastrófico",20,""))))</f>
        <v>10</v>
      </c>
      <c r="J81" s="56">
        <f aca="true" t="shared" si="18" ref="J81:J86">IF(H81="",0,(G81*I81))</f>
        <v>30</v>
      </c>
      <c r="K81" s="57" t="str">
        <f aca="true" t="shared" si="19" ref="K81:K86">IF(J81=0,"",IF(J81&lt;15,"Bajo",IF(AND(J81&gt;=15,J81&lt;30),"Moderado",IF(AND(J81&gt;=30,J81&lt;60),"Alto",IF(J81&gt;=60,"Extremo","")))))</f>
        <v>Alto</v>
      </c>
      <c r="L81" s="116" t="s">
        <v>440</v>
      </c>
      <c r="M81" s="116" t="s">
        <v>139</v>
      </c>
      <c r="N81" s="56">
        <f aca="true" t="shared" si="20" ref="N81:N86">IF(M81=0,"",IF(M81="Rara vez",1,IF(M81="Improbable",2,IF(M81="Posible",3,IF(M81="Probable",4,IF(M81="Casi seguro",5,""))))))</f>
        <v>1</v>
      </c>
      <c r="O81" s="116" t="s">
        <v>141</v>
      </c>
      <c r="P81" s="56">
        <f aca="true" t="shared" si="21" ref="P81:P86">IF(O81=0,"",IF(O81="Moderado",5,IF(O81="Mayor",10,IF(O81="Catastrófico",20,""))))</f>
        <v>5</v>
      </c>
      <c r="Q81" s="56">
        <f aca="true" t="shared" si="22" ref="Q81:Q86">IF(O81="",0,(N81*P81))</f>
        <v>5</v>
      </c>
      <c r="R81" s="55" t="str">
        <f aca="true" t="shared" si="23" ref="R81:R86">IF(Q81=0,"",IF(Q81&lt;15,"Bajo",IF(AND(Q81&gt;=15,Q81&lt;30),"Moderado",IF(AND(Q81&gt;=30,Q81&lt;60),"Alto",IF(Q81&gt;=60,"Extremo","")))))</f>
        <v>Bajo</v>
      </c>
      <c r="S81" s="116" t="s">
        <v>145</v>
      </c>
      <c r="T81" s="116" t="s">
        <v>516</v>
      </c>
      <c r="U81" s="116" t="s">
        <v>515</v>
      </c>
      <c r="V81" s="187"/>
      <c r="W81" s="117"/>
      <c r="X81" s="158" t="s">
        <v>501</v>
      </c>
      <c r="Y81" s="55" t="s">
        <v>489</v>
      </c>
      <c r="Z81" s="122"/>
      <c r="AA81" s="122"/>
      <c r="AB81" s="122"/>
      <c r="AC81" s="159" t="s">
        <v>545</v>
      </c>
    </row>
    <row r="82" spans="2:29" ht="124.5" customHeight="1" thickBot="1">
      <c r="B82" s="277"/>
      <c r="C82" s="60" t="s">
        <v>441</v>
      </c>
      <c r="D82" s="60" t="s">
        <v>442</v>
      </c>
      <c r="E82" s="60" t="s">
        <v>443</v>
      </c>
      <c r="F82" s="43" t="s">
        <v>176</v>
      </c>
      <c r="G82" s="41">
        <f t="shared" si="16"/>
        <v>3</v>
      </c>
      <c r="H82" s="43" t="s">
        <v>143</v>
      </c>
      <c r="I82" s="41">
        <f t="shared" si="17"/>
        <v>10</v>
      </c>
      <c r="J82" s="41">
        <f t="shared" si="18"/>
        <v>30</v>
      </c>
      <c r="K82" s="61" t="str">
        <f t="shared" si="19"/>
        <v>Alto</v>
      </c>
      <c r="L82" s="60" t="s">
        <v>444</v>
      </c>
      <c r="M82" s="60" t="s">
        <v>139</v>
      </c>
      <c r="N82" s="41">
        <f t="shared" si="20"/>
        <v>1</v>
      </c>
      <c r="O82" s="60" t="s">
        <v>141</v>
      </c>
      <c r="P82" s="41">
        <f t="shared" si="21"/>
        <v>5</v>
      </c>
      <c r="Q82" s="41">
        <f t="shared" si="22"/>
        <v>5</v>
      </c>
      <c r="R82" s="43" t="str">
        <f t="shared" si="23"/>
        <v>Bajo</v>
      </c>
      <c r="S82" s="60" t="s">
        <v>145</v>
      </c>
      <c r="T82" s="60" t="s">
        <v>480</v>
      </c>
      <c r="U82" s="60" t="s">
        <v>481</v>
      </c>
      <c r="V82" s="112"/>
      <c r="W82" s="69"/>
      <c r="X82" s="84" t="s">
        <v>501</v>
      </c>
      <c r="Y82" s="43" t="s">
        <v>489</v>
      </c>
      <c r="Z82" s="124"/>
      <c r="AA82" s="124"/>
      <c r="AB82" s="124"/>
      <c r="AC82" s="160" t="s">
        <v>545</v>
      </c>
    </row>
    <row r="83" spans="2:29" ht="177" customHeight="1" thickBot="1">
      <c r="B83" s="129" t="s">
        <v>482</v>
      </c>
      <c r="C83" s="130" t="s">
        <v>445</v>
      </c>
      <c r="D83" s="130" t="s">
        <v>446</v>
      </c>
      <c r="E83" s="130" t="s">
        <v>261</v>
      </c>
      <c r="F83" s="131" t="s">
        <v>162</v>
      </c>
      <c r="G83" s="152">
        <f t="shared" si="16"/>
        <v>2</v>
      </c>
      <c r="H83" s="131" t="s">
        <v>143</v>
      </c>
      <c r="I83" s="152">
        <f t="shared" si="17"/>
        <v>10</v>
      </c>
      <c r="J83" s="152">
        <f t="shared" si="18"/>
        <v>20</v>
      </c>
      <c r="K83" s="167" t="str">
        <f t="shared" si="19"/>
        <v>Moderado</v>
      </c>
      <c r="L83" s="130" t="s">
        <v>447</v>
      </c>
      <c r="M83" s="134" t="s">
        <v>139</v>
      </c>
      <c r="N83" s="152">
        <f t="shared" si="20"/>
        <v>1</v>
      </c>
      <c r="O83" s="134" t="s">
        <v>141</v>
      </c>
      <c r="P83" s="152">
        <f t="shared" si="21"/>
        <v>5</v>
      </c>
      <c r="Q83" s="152">
        <f t="shared" si="22"/>
        <v>5</v>
      </c>
      <c r="R83" s="139" t="str">
        <f t="shared" si="23"/>
        <v>Bajo</v>
      </c>
      <c r="S83" s="135" t="s">
        <v>145</v>
      </c>
      <c r="T83" s="130" t="s">
        <v>448</v>
      </c>
      <c r="U83" s="130" t="s">
        <v>449</v>
      </c>
      <c r="V83" s="136"/>
      <c r="W83" s="137"/>
      <c r="X83" s="138" t="s">
        <v>500</v>
      </c>
      <c r="Y83" s="139" t="s">
        <v>489</v>
      </c>
      <c r="Z83" s="155"/>
      <c r="AA83" s="155"/>
      <c r="AB83" s="155"/>
      <c r="AC83" s="165" t="s">
        <v>545</v>
      </c>
    </row>
    <row r="84" spans="2:29" ht="93.75" customHeight="1">
      <c r="B84" s="278" t="s">
        <v>483</v>
      </c>
      <c r="C84" s="53" t="s">
        <v>450</v>
      </c>
      <c r="D84" s="53" t="s">
        <v>451</v>
      </c>
      <c r="E84" s="54" t="s">
        <v>452</v>
      </c>
      <c r="F84" s="55" t="s">
        <v>139</v>
      </c>
      <c r="G84" s="56">
        <f t="shared" si="16"/>
        <v>1</v>
      </c>
      <c r="H84" s="55" t="s">
        <v>143</v>
      </c>
      <c r="I84" s="56">
        <f t="shared" si="17"/>
        <v>10</v>
      </c>
      <c r="J84" s="56">
        <f t="shared" si="18"/>
        <v>10</v>
      </c>
      <c r="K84" s="57" t="str">
        <f t="shared" si="19"/>
        <v>Bajo</v>
      </c>
      <c r="L84" s="54" t="s">
        <v>453</v>
      </c>
      <c r="M84" s="55" t="s">
        <v>139</v>
      </c>
      <c r="N84" s="56">
        <f t="shared" si="20"/>
        <v>1</v>
      </c>
      <c r="O84" s="55" t="s">
        <v>141</v>
      </c>
      <c r="P84" s="56">
        <f t="shared" si="21"/>
        <v>5</v>
      </c>
      <c r="Q84" s="56">
        <f t="shared" si="22"/>
        <v>5</v>
      </c>
      <c r="R84" s="55" t="str">
        <f t="shared" si="23"/>
        <v>Bajo</v>
      </c>
      <c r="S84" s="58" t="s">
        <v>145</v>
      </c>
      <c r="T84" s="53" t="s">
        <v>454</v>
      </c>
      <c r="U84" s="54" t="s">
        <v>557</v>
      </c>
      <c r="V84" s="120"/>
      <c r="W84" s="53"/>
      <c r="X84" s="158" t="s">
        <v>506</v>
      </c>
      <c r="Y84" s="55" t="s">
        <v>489</v>
      </c>
      <c r="Z84" s="122"/>
      <c r="AA84" s="122"/>
      <c r="AB84" s="122"/>
      <c r="AC84" s="188" t="s">
        <v>545</v>
      </c>
    </row>
    <row r="85" spans="2:29" ht="94.5" customHeight="1">
      <c r="B85" s="279"/>
      <c r="C85" s="63" t="s">
        <v>456</v>
      </c>
      <c r="D85" s="76" t="s">
        <v>457</v>
      </c>
      <c r="E85" s="63" t="s">
        <v>261</v>
      </c>
      <c r="F85" s="42" t="s">
        <v>162</v>
      </c>
      <c r="G85" s="40">
        <f t="shared" si="16"/>
        <v>2</v>
      </c>
      <c r="H85" s="42" t="s">
        <v>143</v>
      </c>
      <c r="I85" s="40">
        <f t="shared" si="17"/>
        <v>10</v>
      </c>
      <c r="J85" s="40">
        <f t="shared" si="18"/>
        <v>20</v>
      </c>
      <c r="K85" s="65" t="str">
        <f t="shared" si="19"/>
        <v>Moderado</v>
      </c>
      <c r="L85" s="63" t="s">
        <v>458</v>
      </c>
      <c r="M85" s="42" t="s">
        <v>139</v>
      </c>
      <c r="N85" s="40">
        <f t="shared" si="20"/>
        <v>1</v>
      </c>
      <c r="O85" s="42" t="s">
        <v>141</v>
      </c>
      <c r="P85" s="40">
        <f t="shared" si="21"/>
        <v>5</v>
      </c>
      <c r="Q85" s="40">
        <f t="shared" si="22"/>
        <v>5</v>
      </c>
      <c r="R85" s="42" t="str">
        <f t="shared" si="23"/>
        <v>Bajo</v>
      </c>
      <c r="S85" s="74" t="s">
        <v>145</v>
      </c>
      <c r="T85" s="76" t="s">
        <v>459</v>
      </c>
      <c r="U85" s="63" t="s">
        <v>455</v>
      </c>
      <c r="V85" s="79"/>
      <c r="W85" s="76"/>
      <c r="X85" s="44" t="s">
        <v>506</v>
      </c>
      <c r="Y85" s="42" t="s">
        <v>489</v>
      </c>
      <c r="Z85" s="141"/>
      <c r="AA85" s="141"/>
      <c r="AB85" s="141"/>
      <c r="AC85" s="170" t="s">
        <v>545</v>
      </c>
    </row>
    <row r="86" spans="2:29" ht="100.5" customHeight="1" thickBot="1">
      <c r="B86" s="280"/>
      <c r="C86" s="62" t="s">
        <v>460</v>
      </c>
      <c r="D86" s="62" t="s">
        <v>461</v>
      </c>
      <c r="E86" s="68" t="s">
        <v>452</v>
      </c>
      <c r="F86" s="43" t="s">
        <v>139</v>
      </c>
      <c r="G86" s="41">
        <f t="shared" si="16"/>
        <v>1</v>
      </c>
      <c r="H86" s="43" t="s">
        <v>143</v>
      </c>
      <c r="I86" s="41">
        <f t="shared" si="17"/>
        <v>10</v>
      </c>
      <c r="J86" s="41">
        <f t="shared" si="18"/>
        <v>10</v>
      </c>
      <c r="K86" s="61" t="str">
        <f t="shared" si="19"/>
        <v>Bajo</v>
      </c>
      <c r="L86" s="68" t="s">
        <v>453</v>
      </c>
      <c r="M86" s="43" t="s">
        <v>139</v>
      </c>
      <c r="N86" s="41">
        <f t="shared" si="20"/>
        <v>1</v>
      </c>
      <c r="O86" s="43" t="s">
        <v>141</v>
      </c>
      <c r="P86" s="41">
        <f t="shared" si="21"/>
        <v>5</v>
      </c>
      <c r="Q86" s="41">
        <f t="shared" si="22"/>
        <v>5</v>
      </c>
      <c r="R86" s="43" t="str">
        <f t="shared" si="23"/>
        <v>Bajo</v>
      </c>
      <c r="S86" s="59" t="s">
        <v>145</v>
      </c>
      <c r="T86" s="62" t="s">
        <v>454</v>
      </c>
      <c r="U86" s="68" t="s">
        <v>455</v>
      </c>
      <c r="V86" s="83"/>
      <c r="W86" s="62"/>
      <c r="X86" s="84" t="s">
        <v>506</v>
      </c>
      <c r="Y86" s="43" t="s">
        <v>489</v>
      </c>
      <c r="Z86" s="124"/>
      <c r="AA86" s="124"/>
      <c r="AB86" s="124"/>
      <c r="AC86" s="169" t="s">
        <v>545</v>
      </c>
    </row>
    <row r="91" ht="12.75">
      <c r="AC91" s="47"/>
    </row>
    <row r="93" ht="12.75" hidden="1"/>
  </sheetData>
  <sheetProtection/>
  <protectedRanges>
    <protectedRange password="CAAF" sqref="G10 J10:K10" name="Rango1_8"/>
    <protectedRange password="CAAF" sqref="G14:G16 J14:K16" name="Rango1_2_4"/>
    <protectedRange password="CAAF" sqref="G12 J12:K12" name="Rango1_5_1"/>
    <protectedRange password="CAAF" sqref="G11 J11:K11" name="Rango1_1_1_1"/>
    <protectedRange password="CAAF" sqref="G13 J13:K13" name="Rango1_1_2_1"/>
    <protectedRange password="CAAF" sqref="J9:K9 G9" name="Rango1_6_1"/>
    <protectedRange password="CAAF" sqref="I6:K6 G6:G8 J7:K8 I7:I16" name="Rango1_7_4"/>
    <protectedRange password="CAAF" sqref="G17:G20 J17:K20" name="Rango1_2_1_1"/>
    <protectedRange password="CAAF" sqref="I17:I20" name="Rango1_7_1_1"/>
    <protectedRange password="CAAF" sqref="J21:K26 G21:G26" name="Rango1_2_2_1"/>
    <protectedRange password="CAAF" sqref="I21:I26" name="Rango1_7_2_1"/>
    <protectedRange password="CAAF" sqref="G27:G86 J27:K86" name="Rango1_2_3_1"/>
    <protectedRange password="CAAF" sqref="I27:I86" name="Rango1_7_3_1"/>
  </protectedRanges>
  <mergeCells count="43">
    <mergeCell ref="C33:C36"/>
    <mergeCell ref="C39:C42"/>
    <mergeCell ref="C45:C48"/>
    <mergeCell ref="C53:C56"/>
    <mergeCell ref="C58:C61"/>
    <mergeCell ref="B72:B73"/>
    <mergeCell ref="B57:B61"/>
    <mergeCell ref="B74:B77"/>
    <mergeCell ref="B78:B80"/>
    <mergeCell ref="B81:B82"/>
    <mergeCell ref="B84:B86"/>
    <mergeCell ref="B37:B42"/>
    <mergeCell ref="B43:B48"/>
    <mergeCell ref="B49:B56"/>
    <mergeCell ref="B63:B65"/>
    <mergeCell ref="B66:B68"/>
    <mergeCell ref="B69:B71"/>
    <mergeCell ref="B11:B12"/>
    <mergeCell ref="B14:B16"/>
    <mergeCell ref="B17:B20"/>
    <mergeCell ref="B21:B26"/>
    <mergeCell ref="B27:B29"/>
    <mergeCell ref="B30:B36"/>
    <mergeCell ref="AC3:AC5"/>
    <mergeCell ref="F4:K4"/>
    <mergeCell ref="L4:L5"/>
    <mergeCell ref="M4:R4"/>
    <mergeCell ref="S4:U4"/>
    <mergeCell ref="B6:B7"/>
    <mergeCell ref="Y3:Y5"/>
    <mergeCell ref="Z3:Z5"/>
    <mergeCell ref="AA3:AA5"/>
    <mergeCell ref="AB3:AB5"/>
    <mergeCell ref="B2:AC2"/>
    <mergeCell ref="B3:B5"/>
    <mergeCell ref="C3:C5"/>
    <mergeCell ref="D3:D5"/>
    <mergeCell ref="E3:E5"/>
    <mergeCell ref="F3:K3"/>
    <mergeCell ref="L3:U3"/>
    <mergeCell ref="V3:V5"/>
    <mergeCell ref="W3:W5"/>
    <mergeCell ref="X3:X5"/>
  </mergeCells>
  <conditionalFormatting sqref="K14:K16 R14">
    <cfRule type="containsText" priority="441" dxfId="2" operator="containsText" text="Extremo">
      <formula>NOT(ISERROR(SEARCH("Extremo",K14)))</formula>
    </cfRule>
    <cfRule type="containsText" priority="442" dxfId="1" operator="containsText" text="Alto">
      <formula>NOT(ISERROR(SEARCH("Alto",K14)))</formula>
    </cfRule>
    <cfRule type="containsText" priority="443" dxfId="0" operator="containsText" text="Moderado">
      <formula>NOT(ISERROR(SEARCH("Moderado",K14)))</formula>
    </cfRule>
    <cfRule type="containsText" priority="444" dxfId="186" operator="containsText" text="Bajo">
      <formula>NOT(ISERROR(SEARCH("Bajo",K14)))</formula>
    </cfRule>
  </conditionalFormatting>
  <conditionalFormatting sqref="R15:R16">
    <cfRule type="containsText" priority="437" dxfId="2" operator="containsText" text="Extremo">
      <formula>NOT(ISERROR(SEARCH("Extremo",R15)))</formula>
    </cfRule>
    <cfRule type="containsText" priority="438" dxfId="1" operator="containsText" text="Alto">
      <formula>NOT(ISERROR(SEARCH("Alto",R15)))</formula>
    </cfRule>
    <cfRule type="containsText" priority="439" dxfId="0" operator="containsText" text="Moderado">
      <formula>NOT(ISERROR(SEARCH("Moderado",R15)))</formula>
    </cfRule>
    <cfRule type="containsText" priority="440" dxfId="186" operator="containsText" text="Bajo">
      <formula>NOT(ISERROR(SEARCH("Bajo",R15)))</formula>
    </cfRule>
  </conditionalFormatting>
  <conditionalFormatting sqref="K6:K7 R6:R7">
    <cfRule type="containsText" priority="405" dxfId="2" operator="containsText" text="Extremo">
      <formula>NOT(ISERROR(SEARCH("Extremo",K6)))</formula>
    </cfRule>
    <cfRule type="containsText" priority="406" dxfId="1" operator="containsText" text="Alto">
      <formula>NOT(ISERROR(SEARCH("Alto",K6)))</formula>
    </cfRule>
    <cfRule type="containsText" priority="407" dxfId="0" operator="containsText" text="Moderado">
      <formula>NOT(ISERROR(SEARCH("Moderado",K6)))</formula>
    </cfRule>
    <cfRule type="containsText" priority="408" dxfId="186" operator="containsText" text="Bajo">
      <formula>NOT(ISERROR(SEARCH("Bajo",K6)))</formula>
    </cfRule>
  </conditionalFormatting>
  <conditionalFormatting sqref="K8 R8">
    <cfRule type="containsText" priority="401" dxfId="2" operator="containsText" text="Extremo">
      <formula>NOT(ISERROR(SEARCH("Extremo",K8)))</formula>
    </cfRule>
    <cfRule type="containsText" priority="402" dxfId="1" operator="containsText" text="Alto">
      <formula>NOT(ISERROR(SEARCH("Alto",K8)))</formula>
    </cfRule>
    <cfRule type="containsText" priority="403" dxfId="0" operator="containsText" text="Moderado">
      <formula>NOT(ISERROR(SEARCH("Moderado",K8)))</formula>
    </cfRule>
    <cfRule type="containsText" priority="404" dxfId="186" operator="containsText" text="Bajo">
      <formula>NOT(ISERROR(SEARCH("Bajo",K8)))</formula>
    </cfRule>
  </conditionalFormatting>
  <conditionalFormatting sqref="K9 R9">
    <cfRule type="containsText" priority="397" dxfId="2" operator="containsText" text="Extremo">
      <formula>NOT(ISERROR(SEARCH("Extremo",K9)))</formula>
    </cfRule>
    <cfRule type="containsText" priority="398" dxfId="1" operator="containsText" text="Alto">
      <formula>NOT(ISERROR(SEARCH("Alto",K9)))</formula>
    </cfRule>
    <cfRule type="containsText" priority="399" dxfId="0" operator="containsText" text="Moderado">
      <formula>NOT(ISERROR(SEARCH("Moderado",K9)))</formula>
    </cfRule>
    <cfRule type="containsText" priority="400" dxfId="186" operator="containsText" text="Bajo">
      <formula>NOT(ISERROR(SEARCH("Bajo",K9)))</formula>
    </cfRule>
  </conditionalFormatting>
  <conditionalFormatting sqref="K10 R10">
    <cfRule type="containsText" priority="393" dxfId="2" operator="containsText" text="Extremo">
      <formula>NOT(ISERROR(SEARCH("Extremo",K10)))</formula>
    </cfRule>
    <cfRule type="containsText" priority="394" dxfId="1" operator="containsText" text="Alto">
      <formula>NOT(ISERROR(SEARCH("Alto",K10)))</formula>
    </cfRule>
    <cfRule type="containsText" priority="395" dxfId="0" operator="containsText" text="Moderado">
      <formula>NOT(ISERROR(SEARCH("Moderado",K10)))</formula>
    </cfRule>
    <cfRule type="containsText" priority="396" dxfId="186" operator="containsText" text="Bajo">
      <formula>NOT(ISERROR(SEARCH("Bajo",K10)))</formula>
    </cfRule>
  </conditionalFormatting>
  <conditionalFormatting sqref="K12 R12">
    <cfRule type="containsText" priority="389" dxfId="2" operator="containsText" text="Extremo">
      <formula>NOT(ISERROR(SEARCH("Extremo",K12)))</formula>
    </cfRule>
    <cfRule type="containsText" priority="390" dxfId="1" operator="containsText" text="Alto">
      <formula>NOT(ISERROR(SEARCH("Alto",K12)))</formula>
    </cfRule>
    <cfRule type="containsText" priority="391" dxfId="0" operator="containsText" text="Moderado">
      <formula>NOT(ISERROR(SEARCH("Moderado",K12)))</formula>
    </cfRule>
    <cfRule type="containsText" priority="392" dxfId="186" operator="containsText" text="Bajo">
      <formula>NOT(ISERROR(SEARCH("Bajo",K12)))</formula>
    </cfRule>
  </conditionalFormatting>
  <conditionalFormatting sqref="K11 R11">
    <cfRule type="containsText" priority="385" dxfId="2" operator="containsText" text="Extremo">
      <formula>NOT(ISERROR(SEARCH("Extremo",K11)))</formula>
    </cfRule>
    <cfRule type="containsText" priority="386" dxfId="1" operator="containsText" text="Alto">
      <formula>NOT(ISERROR(SEARCH("Alto",K11)))</formula>
    </cfRule>
    <cfRule type="containsText" priority="387" dxfId="0" operator="containsText" text="Moderado">
      <formula>NOT(ISERROR(SEARCH("Moderado",K11)))</formula>
    </cfRule>
    <cfRule type="containsText" priority="388" dxfId="186" operator="containsText" text="Bajo">
      <formula>NOT(ISERROR(SEARCH("Bajo",K11)))</formula>
    </cfRule>
  </conditionalFormatting>
  <conditionalFormatting sqref="K13 R13">
    <cfRule type="containsText" priority="381" dxfId="2" operator="containsText" text="Extremo">
      <formula>NOT(ISERROR(SEARCH("Extremo",K13)))</formula>
    </cfRule>
    <cfRule type="containsText" priority="382" dxfId="1" operator="containsText" text="Alto">
      <formula>NOT(ISERROR(SEARCH("Alto",K13)))</formula>
    </cfRule>
    <cfRule type="containsText" priority="383" dxfId="0" operator="containsText" text="Moderado">
      <formula>NOT(ISERROR(SEARCH("Moderado",K13)))</formula>
    </cfRule>
    <cfRule type="containsText" priority="384" dxfId="186" operator="containsText" text="Bajo">
      <formula>NOT(ISERROR(SEARCH("Bajo",K13)))</formula>
    </cfRule>
  </conditionalFormatting>
  <conditionalFormatting sqref="K17:K18">
    <cfRule type="containsText" priority="373" dxfId="2" operator="containsText" text="Extremo">
      <formula>NOT(ISERROR(SEARCH("Extremo",K17)))</formula>
    </cfRule>
    <cfRule type="containsText" priority="374" dxfId="1" operator="containsText" text="Alto">
      <formula>NOT(ISERROR(SEARCH("Alto",K17)))</formula>
    </cfRule>
    <cfRule type="containsText" priority="375" dxfId="0" operator="containsText" text="Moderado">
      <formula>NOT(ISERROR(SEARCH("Moderado",K17)))</formula>
    </cfRule>
    <cfRule type="containsText" priority="376" dxfId="186" operator="containsText" text="Bajo">
      <formula>NOT(ISERROR(SEARCH("Bajo",K17)))</formula>
    </cfRule>
  </conditionalFormatting>
  <conditionalFormatting sqref="K19">
    <cfRule type="containsText" priority="369" dxfId="2" operator="containsText" text="Extremo">
      <formula>NOT(ISERROR(SEARCH("Extremo",K19)))</formula>
    </cfRule>
    <cfRule type="containsText" priority="370" dxfId="1" operator="containsText" text="Alto">
      <formula>NOT(ISERROR(SEARCH("Alto",K19)))</formula>
    </cfRule>
    <cfRule type="containsText" priority="371" dxfId="0" operator="containsText" text="Moderado">
      <formula>NOT(ISERROR(SEARCH("Moderado",K19)))</formula>
    </cfRule>
    <cfRule type="containsText" priority="372" dxfId="186" operator="containsText" text="Bajo">
      <formula>NOT(ISERROR(SEARCH("Bajo",K19)))</formula>
    </cfRule>
  </conditionalFormatting>
  <conditionalFormatting sqref="K20">
    <cfRule type="containsText" priority="365" dxfId="2" operator="containsText" text="Extremo">
      <formula>NOT(ISERROR(SEARCH("Extremo",K20)))</formula>
    </cfRule>
    <cfRule type="containsText" priority="366" dxfId="1" operator="containsText" text="Alto">
      <formula>NOT(ISERROR(SEARCH("Alto",K20)))</formula>
    </cfRule>
    <cfRule type="containsText" priority="367" dxfId="0" operator="containsText" text="Moderado">
      <formula>NOT(ISERROR(SEARCH("Moderado",K20)))</formula>
    </cfRule>
    <cfRule type="containsText" priority="368" dxfId="186" operator="containsText" text="Bajo">
      <formula>NOT(ISERROR(SEARCH("Bajo",K20)))</formula>
    </cfRule>
  </conditionalFormatting>
  <conditionalFormatting sqref="R17:R20">
    <cfRule type="containsText" priority="361" dxfId="2" operator="containsText" text="Extremo">
      <formula>NOT(ISERROR(SEARCH("Extremo",R17)))</formula>
    </cfRule>
    <cfRule type="containsText" priority="362" dxfId="1" operator="containsText" text="Alto">
      <formula>NOT(ISERROR(SEARCH("Alto",R17)))</formula>
    </cfRule>
    <cfRule type="containsText" priority="363" dxfId="0" operator="containsText" text="Moderado">
      <formula>NOT(ISERROR(SEARCH("Moderado",R17)))</formula>
    </cfRule>
    <cfRule type="containsText" priority="364" dxfId="186" operator="containsText" text="Bajo">
      <formula>NOT(ISERROR(SEARCH("Bajo",R17)))</formula>
    </cfRule>
  </conditionalFormatting>
  <conditionalFormatting sqref="K21">
    <cfRule type="containsText" priority="357" dxfId="2" operator="containsText" text="Extremo">
      <formula>NOT(ISERROR(SEARCH("Extremo",K21)))</formula>
    </cfRule>
    <cfRule type="containsText" priority="358" dxfId="1" operator="containsText" text="Alto">
      <formula>NOT(ISERROR(SEARCH("Alto",K21)))</formula>
    </cfRule>
    <cfRule type="containsText" priority="359" dxfId="0" operator="containsText" text="Moderado">
      <formula>NOT(ISERROR(SEARCH("Moderado",K21)))</formula>
    </cfRule>
    <cfRule type="containsText" priority="360" dxfId="186" operator="containsText" text="Bajo">
      <formula>NOT(ISERROR(SEARCH("Bajo",K21)))</formula>
    </cfRule>
  </conditionalFormatting>
  <conditionalFormatting sqref="K22:K23">
    <cfRule type="containsText" priority="353" dxfId="2" operator="containsText" text="Extremo">
      <formula>NOT(ISERROR(SEARCH("Extremo",K22)))</formula>
    </cfRule>
    <cfRule type="containsText" priority="354" dxfId="1" operator="containsText" text="Alto">
      <formula>NOT(ISERROR(SEARCH("Alto",K22)))</formula>
    </cfRule>
    <cfRule type="containsText" priority="355" dxfId="0" operator="containsText" text="Moderado">
      <formula>NOT(ISERROR(SEARCH("Moderado",K22)))</formula>
    </cfRule>
    <cfRule type="containsText" priority="356" dxfId="186" operator="containsText" text="Bajo">
      <formula>NOT(ISERROR(SEARCH("Bajo",K22)))</formula>
    </cfRule>
  </conditionalFormatting>
  <conditionalFormatting sqref="R21:R33 R37:R38 R43:R44 R49:R52 R57 R62:R86">
    <cfRule type="containsText" priority="349" dxfId="2" operator="containsText" text="Extremo">
      <formula>NOT(ISERROR(SEARCH("Extremo",R21)))</formula>
    </cfRule>
    <cfRule type="containsText" priority="350" dxfId="1" operator="containsText" text="Alto">
      <formula>NOT(ISERROR(SEARCH("Alto",R21)))</formula>
    </cfRule>
    <cfRule type="containsText" priority="351" dxfId="0" operator="containsText" text="Moderado">
      <formula>NOT(ISERROR(SEARCH("Moderado",R21)))</formula>
    </cfRule>
    <cfRule type="containsText" priority="352" dxfId="186" operator="containsText" text="Bajo">
      <formula>NOT(ISERROR(SEARCH("Bajo",R21)))</formula>
    </cfRule>
  </conditionalFormatting>
  <conditionalFormatting sqref="K27">
    <cfRule type="containsText" priority="341" dxfId="2" operator="containsText" text="Extremo">
      <formula>NOT(ISERROR(SEARCH("Extremo",K27)))</formula>
    </cfRule>
    <cfRule type="containsText" priority="342" dxfId="1" operator="containsText" text="Alto">
      <formula>NOT(ISERROR(SEARCH("Alto",K27)))</formula>
    </cfRule>
    <cfRule type="containsText" priority="343" dxfId="0" operator="containsText" text="Moderado">
      <formula>NOT(ISERROR(SEARCH("Moderado",K27)))</formula>
    </cfRule>
    <cfRule type="containsText" priority="344" dxfId="186" operator="containsText" text="Bajo">
      <formula>NOT(ISERROR(SEARCH("Bajo",K27)))</formula>
    </cfRule>
  </conditionalFormatting>
  <conditionalFormatting sqref="K28">
    <cfRule type="containsText" priority="337" dxfId="2" operator="containsText" text="Extremo">
      <formula>NOT(ISERROR(SEARCH("Extremo",K28)))</formula>
    </cfRule>
    <cfRule type="containsText" priority="338" dxfId="1" operator="containsText" text="Alto">
      <formula>NOT(ISERROR(SEARCH("Alto",K28)))</formula>
    </cfRule>
    <cfRule type="containsText" priority="339" dxfId="0" operator="containsText" text="Moderado">
      <formula>NOT(ISERROR(SEARCH("Moderado",K28)))</formula>
    </cfRule>
    <cfRule type="containsText" priority="340" dxfId="186" operator="containsText" text="Bajo">
      <formula>NOT(ISERROR(SEARCH("Bajo",K28)))</formula>
    </cfRule>
  </conditionalFormatting>
  <conditionalFormatting sqref="K29">
    <cfRule type="containsText" priority="333" dxfId="2" operator="containsText" text="Extremo">
      <formula>NOT(ISERROR(SEARCH("Extremo",K29)))</formula>
    </cfRule>
    <cfRule type="containsText" priority="334" dxfId="1" operator="containsText" text="Alto">
      <formula>NOT(ISERROR(SEARCH("Alto",K29)))</formula>
    </cfRule>
    <cfRule type="containsText" priority="335" dxfId="0" operator="containsText" text="Moderado">
      <formula>NOT(ISERROR(SEARCH("Moderado",K29)))</formula>
    </cfRule>
    <cfRule type="containsText" priority="336" dxfId="186" operator="containsText" text="Bajo">
      <formula>NOT(ISERROR(SEARCH("Bajo",K29)))</formula>
    </cfRule>
  </conditionalFormatting>
  <conditionalFormatting sqref="K24">
    <cfRule type="containsText" priority="309" dxfId="2" operator="containsText" text="Extremo">
      <formula>NOT(ISERROR(SEARCH("Extremo",K24)))</formula>
    </cfRule>
    <cfRule type="containsText" priority="310" dxfId="1" operator="containsText" text="Alto">
      <formula>NOT(ISERROR(SEARCH("Alto",K24)))</formula>
    </cfRule>
    <cfRule type="containsText" priority="311" dxfId="0" operator="containsText" text="Moderado">
      <formula>NOT(ISERROR(SEARCH("Moderado",K24)))</formula>
    </cfRule>
    <cfRule type="containsText" priority="312" dxfId="186" operator="containsText" text="Bajo">
      <formula>NOT(ISERROR(SEARCH("Bajo",K24)))</formula>
    </cfRule>
  </conditionalFormatting>
  <conditionalFormatting sqref="K25">
    <cfRule type="containsText" priority="301" dxfId="2" operator="containsText" text="Extremo">
      <formula>NOT(ISERROR(SEARCH("Extremo",K25)))</formula>
    </cfRule>
    <cfRule type="containsText" priority="302" dxfId="1" operator="containsText" text="Alto">
      <formula>NOT(ISERROR(SEARCH("Alto",K25)))</formula>
    </cfRule>
    <cfRule type="containsText" priority="303" dxfId="0" operator="containsText" text="Moderado">
      <formula>NOT(ISERROR(SEARCH("Moderado",K25)))</formula>
    </cfRule>
    <cfRule type="containsText" priority="304" dxfId="186" operator="containsText" text="Bajo">
      <formula>NOT(ISERROR(SEARCH("Bajo",K25)))</formula>
    </cfRule>
  </conditionalFormatting>
  <conditionalFormatting sqref="K26">
    <cfRule type="containsText" priority="297" dxfId="2" operator="containsText" text="Extremo">
      <formula>NOT(ISERROR(SEARCH("Extremo",K26)))</formula>
    </cfRule>
    <cfRule type="containsText" priority="298" dxfId="1" operator="containsText" text="Alto">
      <formula>NOT(ISERROR(SEARCH("Alto",K26)))</formula>
    </cfRule>
    <cfRule type="containsText" priority="299" dxfId="0" operator="containsText" text="Moderado">
      <formula>NOT(ISERROR(SEARCH("Moderado",K26)))</formula>
    </cfRule>
    <cfRule type="containsText" priority="300" dxfId="186" operator="containsText" text="Bajo">
      <formula>NOT(ISERROR(SEARCH("Bajo",K26)))</formula>
    </cfRule>
  </conditionalFormatting>
  <conditionalFormatting sqref="K30">
    <cfRule type="containsText" priority="249" dxfId="2" operator="containsText" text="Extremo">
      <formula>NOT(ISERROR(SEARCH("Extremo",K30)))</formula>
    </cfRule>
    <cfRule type="containsText" priority="250" dxfId="1" operator="containsText" text="Alto">
      <formula>NOT(ISERROR(SEARCH("Alto",K30)))</formula>
    </cfRule>
    <cfRule type="containsText" priority="251" dxfId="0" operator="containsText" text="Moderado">
      <formula>NOT(ISERROR(SEARCH("Moderado",K30)))</formula>
    </cfRule>
    <cfRule type="containsText" priority="252" dxfId="186" operator="containsText" text="Bajo">
      <formula>NOT(ISERROR(SEARCH("Bajo",K30)))</formula>
    </cfRule>
  </conditionalFormatting>
  <conditionalFormatting sqref="K31:K33 K37:K38 K43:K44 K49:K52 K57 K62:K86">
    <cfRule type="containsText" priority="245" dxfId="2" operator="containsText" text="Extremo">
      <formula>NOT(ISERROR(SEARCH("Extremo",K31)))</formula>
    </cfRule>
    <cfRule type="containsText" priority="246" dxfId="1" operator="containsText" text="Alto">
      <formula>NOT(ISERROR(SEARCH("Alto",K31)))</formula>
    </cfRule>
    <cfRule type="containsText" priority="247" dxfId="0" operator="containsText" text="Moderado">
      <formula>NOT(ISERROR(SEARCH("Moderado",K31)))</formula>
    </cfRule>
    <cfRule type="containsText" priority="248" dxfId="186" operator="containsText" text="Bajo">
      <formula>NOT(ISERROR(SEARCH("Bajo",K31)))</formula>
    </cfRule>
  </conditionalFormatting>
  <conditionalFormatting sqref="K34">
    <cfRule type="containsText" priority="213" dxfId="2" operator="containsText" text="Extremo">
      <formula>NOT(ISERROR(SEARCH("Extremo",K34)))</formula>
    </cfRule>
    <cfRule type="containsText" priority="214" dxfId="1" operator="containsText" text="Alto">
      <formula>NOT(ISERROR(SEARCH("Alto",K34)))</formula>
    </cfRule>
    <cfRule type="containsText" priority="215" dxfId="0" operator="containsText" text="Moderado">
      <formula>NOT(ISERROR(SEARCH("Moderado",K34)))</formula>
    </cfRule>
    <cfRule type="containsText" priority="216" dxfId="186" operator="containsText" text="Bajo">
      <formula>NOT(ISERROR(SEARCH("Bajo",K34)))</formula>
    </cfRule>
  </conditionalFormatting>
  <conditionalFormatting sqref="K35">
    <cfRule type="containsText" priority="209" dxfId="2" operator="containsText" text="Extremo">
      <formula>NOT(ISERROR(SEARCH("Extremo",K35)))</formula>
    </cfRule>
    <cfRule type="containsText" priority="210" dxfId="1" operator="containsText" text="Alto">
      <formula>NOT(ISERROR(SEARCH("Alto",K35)))</formula>
    </cfRule>
    <cfRule type="containsText" priority="211" dxfId="0" operator="containsText" text="Moderado">
      <formula>NOT(ISERROR(SEARCH("Moderado",K35)))</formula>
    </cfRule>
    <cfRule type="containsText" priority="212" dxfId="186" operator="containsText" text="Bajo">
      <formula>NOT(ISERROR(SEARCH("Bajo",K35)))</formula>
    </cfRule>
  </conditionalFormatting>
  <conditionalFormatting sqref="K36">
    <cfRule type="containsText" priority="205" dxfId="2" operator="containsText" text="Extremo">
      <formula>NOT(ISERROR(SEARCH("Extremo",K36)))</formula>
    </cfRule>
    <cfRule type="containsText" priority="206" dxfId="1" operator="containsText" text="Alto">
      <formula>NOT(ISERROR(SEARCH("Alto",K36)))</formula>
    </cfRule>
    <cfRule type="containsText" priority="207" dxfId="0" operator="containsText" text="Moderado">
      <formula>NOT(ISERROR(SEARCH("Moderado",K36)))</formula>
    </cfRule>
    <cfRule type="containsText" priority="208" dxfId="186" operator="containsText" text="Bajo">
      <formula>NOT(ISERROR(SEARCH("Bajo",K36)))</formula>
    </cfRule>
  </conditionalFormatting>
  <conditionalFormatting sqref="R34">
    <cfRule type="containsText" priority="201" dxfId="2" operator="containsText" text="Extremo">
      <formula>NOT(ISERROR(SEARCH("Extremo",R34)))</formula>
    </cfRule>
    <cfRule type="containsText" priority="202" dxfId="1" operator="containsText" text="Alto">
      <formula>NOT(ISERROR(SEARCH("Alto",R34)))</formula>
    </cfRule>
    <cfRule type="containsText" priority="203" dxfId="0" operator="containsText" text="Moderado">
      <formula>NOT(ISERROR(SEARCH("Moderado",R34)))</formula>
    </cfRule>
    <cfRule type="containsText" priority="204" dxfId="186" operator="containsText" text="Bajo">
      <formula>NOT(ISERROR(SEARCH("Bajo",R34)))</formula>
    </cfRule>
  </conditionalFormatting>
  <conditionalFormatting sqref="R35">
    <cfRule type="containsText" priority="197" dxfId="2" operator="containsText" text="Extremo">
      <formula>NOT(ISERROR(SEARCH("Extremo",R35)))</formula>
    </cfRule>
    <cfRule type="containsText" priority="198" dxfId="1" operator="containsText" text="Alto">
      <formula>NOT(ISERROR(SEARCH("Alto",R35)))</formula>
    </cfRule>
    <cfRule type="containsText" priority="199" dxfId="0" operator="containsText" text="Moderado">
      <formula>NOT(ISERROR(SEARCH("Moderado",R35)))</formula>
    </cfRule>
    <cfRule type="containsText" priority="200" dxfId="186" operator="containsText" text="Bajo">
      <formula>NOT(ISERROR(SEARCH("Bajo",R35)))</formula>
    </cfRule>
  </conditionalFormatting>
  <conditionalFormatting sqref="R36">
    <cfRule type="containsText" priority="193" dxfId="2" operator="containsText" text="Extremo">
      <formula>NOT(ISERROR(SEARCH("Extremo",R36)))</formula>
    </cfRule>
    <cfRule type="containsText" priority="194" dxfId="1" operator="containsText" text="Alto">
      <formula>NOT(ISERROR(SEARCH("Alto",R36)))</formula>
    </cfRule>
    <cfRule type="containsText" priority="195" dxfId="0" operator="containsText" text="Moderado">
      <formula>NOT(ISERROR(SEARCH("Moderado",R36)))</formula>
    </cfRule>
    <cfRule type="containsText" priority="196" dxfId="186" operator="containsText" text="Bajo">
      <formula>NOT(ISERROR(SEARCH("Bajo",R36)))</formula>
    </cfRule>
  </conditionalFormatting>
  <conditionalFormatting sqref="R39">
    <cfRule type="containsText" priority="125" dxfId="2" operator="containsText" text="Extremo">
      <formula>NOT(ISERROR(SEARCH("Extremo",R39)))</formula>
    </cfRule>
    <cfRule type="containsText" priority="126" dxfId="1" operator="containsText" text="Alto">
      <formula>NOT(ISERROR(SEARCH("Alto",R39)))</formula>
    </cfRule>
    <cfRule type="containsText" priority="127" dxfId="0" operator="containsText" text="Moderado">
      <formula>NOT(ISERROR(SEARCH("Moderado",R39)))</formula>
    </cfRule>
    <cfRule type="containsText" priority="128" dxfId="186" operator="containsText" text="Bajo">
      <formula>NOT(ISERROR(SEARCH("Bajo",R39)))</formula>
    </cfRule>
  </conditionalFormatting>
  <conditionalFormatting sqref="K39">
    <cfRule type="containsText" priority="121" dxfId="2" operator="containsText" text="Extremo">
      <formula>NOT(ISERROR(SEARCH("Extremo",K39)))</formula>
    </cfRule>
    <cfRule type="containsText" priority="122" dxfId="1" operator="containsText" text="Alto">
      <formula>NOT(ISERROR(SEARCH("Alto",K39)))</formula>
    </cfRule>
    <cfRule type="containsText" priority="123" dxfId="0" operator="containsText" text="Moderado">
      <formula>NOT(ISERROR(SEARCH("Moderado",K39)))</formula>
    </cfRule>
    <cfRule type="containsText" priority="124" dxfId="186" operator="containsText" text="Bajo">
      <formula>NOT(ISERROR(SEARCH("Bajo",K39)))</formula>
    </cfRule>
  </conditionalFormatting>
  <conditionalFormatting sqref="K40">
    <cfRule type="containsText" priority="117" dxfId="2" operator="containsText" text="Extremo">
      <formula>NOT(ISERROR(SEARCH("Extremo",K40)))</formula>
    </cfRule>
    <cfRule type="containsText" priority="118" dxfId="1" operator="containsText" text="Alto">
      <formula>NOT(ISERROR(SEARCH("Alto",K40)))</formula>
    </cfRule>
    <cfRule type="containsText" priority="119" dxfId="0" operator="containsText" text="Moderado">
      <formula>NOT(ISERROR(SEARCH("Moderado",K40)))</formula>
    </cfRule>
    <cfRule type="containsText" priority="120" dxfId="186" operator="containsText" text="Bajo">
      <formula>NOT(ISERROR(SEARCH("Bajo",K40)))</formula>
    </cfRule>
  </conditionalFormatting>
  <conditionalFormatting sqref="K41">
    <cfRule type="containsText" priority="113" dxfId="2" operator="containsText" text="Extremo">
      <formula>NOT(ISERROR(SEARCH("Extremo",K41)))</formula>
    </cfRule>
    <cfRule type="containsText" priority="114" dxfId="1" operator="containsText" text="Alto">
      <formula>NOT(ISERROR(SEARCH("Alto",K41)))</formula>
    </cfRule>
    <cfRule type="containsText" priority="115" dxfId="0" operator="containsText" text="Moderado">
      <formula>NOT(ISERROR(SEARCH("Moderado",K41)))</formula>
    </cfRule>
    <cfRule type="containsText" priority="116" dxfId="186" operator="containsText" text="Bajo">
      <formula>NOT(ISERROR(SEARCH("Bajo",K41)))</formula>
    </cfRule>
  </conditionalFormatting>
  <conditionalFormatting sqref="K42">
    <cfRule type="containsText" priority="109" dxfId="2" operator="containsText" text="Extremo">
      <formula>NOT(ISERROR(SEARCH("Extremo",K42)))</formula>
    </cfRule>
    <cfRule type="containsText" priority="110" dxfId="1" operator="containsText" text="Alto">
      <formula>NOT(ISERROR(SEARCH("Alto",K42)))</formula>
    </cfRule>
    <cfRule type="containsText" priority="111" dxfId="0" operator="containsText" text="Moderado">
      <formula>NOT(ISERROR(SEARCH("Moderado",K42)))</formula>
    </cfRule>
    <cfRule type="containsText" priority="112" dxfId="186" operator="containsText" text="Bajo">
      <formula>NOT(ISERROR(SEARCH("Bajo",K42)))</formula>
    </cfRule>
  </conditionalFormatting>
  <conditionalFormatting sqref="R40">
    <cfRule type="containsText" priority="105" dxfId="2" operator="containsText" text="Extremo">
      <formula>NOT(ISERROR(SEARCH("Extremo",R40)))</formula>
    </cfRule>
    <cfRule type="containsText" priority="106" dxfId="1" operator="containsText" text="Alto">
      <formula>NOT(ISERROR(SEARCH("Alto",R40)))</formula>
    </cfRule>
    <cfRule type="containsText" priority="107" dxfId="0" operator="containsText" text="Moderado">
      <formula>NOT(ISERROR(SEARCH("Moderado",R40)))</formula>
    </cfRule>
    <cfRule type="containsText" priority="108" dxfId="186" operator="containsText" text="Bajo">
      <formula>NOT(ISERROR(SEARCH("Bajo",R40)))</formula>
    </cfRule>
  </conditionalFormatting>
  <conditionalFormatting sqref="R41">
    <cfRule type="containsText" priority="101" dxfId="2" operator="containsText" text="Extremo">
      <formula>NOT(ISERROR(SEARCH("Extremo",R41)))</formula>
    </cfRule>
    <cfRule type="containsText" priority="102" dxfId="1" operator="containsText" text="Alto">
      <formula>NOT(ISERROR(SEARCH("Alto",R41)))</formula>
    </cfRule>
    <cfRule type="containsText" priority="103" dxfId="0" operator="containsText" text="Moderado">
      <formula>NOT(ISERROR(SEARCH("Moderado",R41)))</formula>
    </cfRule>
    <cfRule type="containsText" priority="104" dxfId="186" operator="containsText" text="Bajo">
      <formula>NOT(ISERROR(SEARCH("Bajo",R41)))</formula>
    </cfRule>
  </conditionalFormatting>
  <conditionalFormatting sqref="R42">
    <cfRule type="containsText" priority="97" dxfId="2" operator="containsText" text="Extremo">
      <formula>NOT(ISERROR(SEARCH("Extremo",R42)))</formula>
    </cfRule>
    <cfRule type="containsText" priority="98" dxfId="1" operator="containsText" text="Alto">
      <formula>NOT(ISERROR(SEARCH("Alto",R42)))</formula>
    </cfRule>
    <cfRule type="containsText" priority="99" dxfId="0" operator="containsText" text="Moderado">
      <formula>NOT(ISERROR(SEARCH("Moderado",R42)))</formula>
    </cfRule>
    <cfRule type="containsText" priority="100" dxfId="186" operator="containsText" text="Bajo">
      <formula>NOT(ISERROR(SEARCH("Bajo",R42)))</formula>
    </cfRule>
  </conditionalFormatting>
  <conditionalFormatting sqref="R45">
    <cfRule type="containsText" priority="93" dxfId="2" operator="containsText" text="Extremo">
      <formula>NOT(ISERROR(SEARCH("Extremo",R45)))</formula>
    </cfRule>
    <cfRule type="containsText" priority="94" dxfId="1" operator="containsText" text="Alto">
      <formula>NOT(ISERROR(SEARCH("Alto",R45)))</formula>
    </cfRule>
    <cfRule type="containsText" priority="95" dxfId="0" operator="containsText" text="Moderado">
      <formula>NOT(ISERROR(SEARCH("Moderado",R45)))</formula>
    </cfRule>
    <cfRule type="containsText" priority="96" dxfId="186" operator="containsText" text="Bajo">
      <formula>NOT(ISERROR(SEARCH("Bajo",R45)))</formula>
    </cfRule>
  </conditionalFormatting>
  <conditionalFormatting sqref="K45">
    <cfRule type="containsText" priority="89" dxfId="2" operator="containsText" text="Extremo">
      <formula>NOT(ISERROR(SEARCH("Extremo",K45)))</formula>
    </cfRule>
    <cfRule type="containsText" priority="90" dxfId="1" operator="containsText" text="Alto">
      <formula>NOT(ISERROR(SEARCH("Alto",K45)))</formula>
    </cfRule>
    <cfRule type="containsText" priority="91" dxfId="0" operator="containsText" text="Moderado">
      <formula>NOT(ISERROR(SEARCH("Moderado",K45)))</formula>
    </cfRule>
    <cfRule type="containsText" priority="92" dxfId="186" operator="containsText" text="Bajo">
      <formula>NOT(ISERROR(SEARCH("Bajo",K45)))</formula>
    </cfRule>
  </conditionalFormatting>
  <conditionalFormatting sqref="K46">
    <cfRule type="containsText" priority="85" dxfId="2" operator="containsText" text="Extremo">
      <formula>NOT(ISERROR(SEARCH("Extremo",K46)))</formula>
    </cfRule>
    <cfRule type="containsText" priority="86" dxfId="1" operator="containsText" text="Alto">
      <formula>NOT(ISERROR(SEARCH("Alto",K46)))</formula>
    </cfRule>
    <cfRule type="containsText" priority="87" dxfId="0" operator="containsText" text="Moderado">
      <formula>NOT(ISERROR(SEARCH("Moderado",K46)))</formula>
    </cfRule>
    <cfRule type="containsText" priority="88" dxfId="186" operator="containsText" text="Bajo">
      <formula>NOT(ISERROR(SEARCH("Bajo",K46)))</formula>
    </cfRule>
  </conditionalFormatting>
  <conditionalFormatting sqref="K47">
    <cfRule type="containsText" priority="81" dxfId="2" operator="containsText" text="Extremo">
      <formula>NOT(ISERROR(SEARCH("Extremo",K47)))</formula>
    </cfRule>
    <cfRule type="containsText" priority="82" dxfId="1" operator="containsText" text="Alto">
      <formula>NOT(ISERROR(SEARCH("Alto",K47)))</formula>
    </cfRule>
    <cfRule type="containsText" priority="83" dxfId="0" operator="containsText" text="Moderado">
      <formula>NOT(ISERROR(SEARCH("Moderado",K47)))</formula>
    </cfRule>
    <cfRule type="containsText" priority="84" dxfId="186" operator="containsText" text="Bajo">
      <formula>NOT(ISERROR(SEARCH("Bajo",K47)))</formula>
    </cfRule>
  </conditionalFormatting>
  <conditionalFormatting sqref="K48">
    <cfRule type="containsText" priority="77" dxfId="2" operator="containsText" text="Extremo">
      <formula>NOT(ISERROR(SEARCH("Extremo",K48)))</formula>
    </cfRule>
    <cfRule type="containsText" priority="78" dxfId="1" operator="containsText" text="Alto">
      <formula>NOT(ISERROR(SEARCH("Alto",K48)))</formula>
    </cfRule>
    <cfRule type="containsText" priority="79" dxfId="0" operator="containsText" text="Moderado">
      <formula>NOT(ISERROR(SEARCH("Moderado",K48)))</formula>
    </cfRule>
    <cfRule type="containsText" priority="80" dxfId="186" operator="containsText" text="Bajo">
      <formula>NOT(ISERROR(SEARCH("Bajo",K48)))</formula>
    </cfRule>
  </conditionalFormatting>
  <conditionalFormatting sqref="R46">
    <cfRule type="containsText" priority="73" dxfId="2" operator="containsText" text="Extremo">
      <formula>NOT(ISERROR(SEARCH("Extremo",R46)))</formula>
    </cfRule>
    <cfRule type="containsText" priority="74" dxfId="1" operator="containsText" text="Alto">
      <formula>NOT(ISERROR(SEARCH("Alto",R46)))</formula>
    </cfRule>
    <cfRule type="containsText" priority="75" dxfId="0" operator="containsText" text="Moderado">
      <formula>NOT(ISERROR(SEARCH("Moderado",R46)))</formula>
    </cfRule>
    <cfRule type="containsText" priority="76" dxfId="186" operator="containsText" text="Bajo">
      <formula>NOT(ISERROR(SEARCH("Bajo",R46)))</formula>
    </cfRule>
  </conditionalFormatting>
  <conditionalFormatting sqref="R47">
    <cfRule type="containsText" priority="69" dxfId="2" operator="containsText" text="Extremo">
      <formula>NOT(ISERROR(SEARCH("Extremo",R47)))</formula>
    </cfRule>
    <cfRule type="containsText" priority="70" dxfId="1" operator="containsText" text="Alto">
      <formula>NOT(ISERROR(SEARCH("Alto",R47)))</formula>
    </cfRule>
    <cfRule type="containsText" priority="71" dxfId="0" operator="containsText" text="Moderado">
      <formula>NOT(ISERROR(SEARCH("Moderado",R47)))</formula>
    </cfRule>
    <cfRule type="containsText" priority="72" dxfId="186" operator="containsText" text="Bajo">
      <formula>NOT(ISERROR(SEARCH("Bajo",R47)))</formula>
    </cfRule>
  </conditionalFormatting>
  <conditionalFormatting sqref="R48">
    <cfRule type="containsText" priority="65" dxfId="2" operator="containsText" text="Extremo">
      <formula>NOT(ISERROR(SEARCH("Extremo",R48)))</formula>
    </cfRule>
    <cfRule type="containsText" priority="66" dxfId="1" operator="containsText" text="Alto">
      <formula>NOT(ISERROR(SEARCH("Alto",R48)))</formula>
    </cfRule>
    <cfRule type="containsText" priority="67" dxfId="0" operator="containsText" text="Moderado">
      <formula>NOT(ISERROR(SEARCH("Moderado",R48)))</formula>
    </cfRule>
    <cfRule type="containsText" priority="68" dxfId="186" operator="containsText" text="Bajo">
      <formula>NOT(ISERROR(SEARCH("Bajo",R48)))</formula>
    </cfRule>
  </conditionalFormatting>
  <conditionalFormatting sqref="R53">
    <cfRule type="containsText" priority="61" dxfId="2" operator="containsText" text="Extremo">
      <formula>NOT(ISERROR(SEARCH("Extremo",R53)))</formula>
    </cfRule>
    <cfRule type="containsText" priority="62" dxfId="1" operator="containsText" text="Alto">
      <formula>NOT(ISERROR(SEARCH("Alto",R53)))</formula>
    </cfRule>
    <cfRule type="containsText" priority="63" dxfId="0" operator="containsText" text="Moderado">
      <formula>NOT(ISERROR(SEARCH("Moderado",R53)))</formula>
    </cfRule>
    <cfRule type="containsText" priority="64" dxfId="186" operator="containsText" text="Bajo">
      <formula>NOT(ISERROR(SEARCH("Bajo",R53)))</formula>
    </cfRule>
  </conditionalFormatting>
  <conditionalFormatting sqref="K53">
    <cfRule type="containsText" priority="57" dxfId="2" operator="containsText" text="Extremo">
      <formula>NOT(ISERROR(SEARCH("Extremo",K53)))</formula>
    </cfRule>
    <cfRule type="containsText" priority="58" dxfId="1" operator="containsText" text="Alto">
      <formula>NOT(ISERROR(SEARCH("Alto",K53)))</formula>
    </cfRule>
    <cfRule type="containsText" priority="59" dxfId="0" operator="containsText" text="Moderado">
      <formula>NOT(ISERROR(SEARCH("Moderado",K53)))</formula>
    </cfRule>
    <cfRule type="containsText" priority="60" dxfId="186" operator="containsText" text="Bajo">
      <formula>NOT(ISERROR(SEARCH("Bajo",K53)))</formula>
    </cfRule>
  </conditionalFormatting>
  <conditionalFormatting sqref="K54">
    <cfRule type="containsText" priority="53" dxfId="2" operator="containsText" text="Extremo">
      <formula>NOT(ISERROR(SEARCH("Extremo",K54)))</formula>
    </cfRule>
    <cfRule type="containsText" priority="54" dxfId="1" operator="containsText" text="Alto">
      <formula>NOT(ISERROR(SEARCH("Alto",K54)))</formula>
    </cfRule>
    <cfRule type="containsText" priority="55" dxfId="0" operator="containsText" text="Moderado">
      <formula>NOT(ISERROR(SEARCH("Moderado",K54)))</formula>
    </cfRule>
    <cfRule type="containsText" priority="56" dxfId="186" operator="containsText" text="Bajo">
      <formula>NOT(ISERROR(SEARCH("Bajo",K54)))</formula>
    </cfRule>
  </conditionalFormatting>
  <conditionalFormatting sqref="K55">
    <cfRule type="containsText" priority="49" dxfId="2" operator="containsText" text="Extremo">
      <formula>NOT(ISERROR(SEARCH("Extremo",K55)))</formula>
    </cfRule>
    <cfRule type="containsText" priority="50" dxfId="1" operator="containsText" text="Alto">
      <formula>NOT(ISERROR(SEARCH("Alto",K55)))</formula>
    </cfRule>
    <cfRule type="containsText" priority="51" dxfId="0" operator="containsText" text="Moderado">
      <formula>NOT(ISERROR(SEARCH("Moderado",K55)))</formula>
    </cfRule>
    <cfRule type="containsText" priority="52" dxfId="186" operator="containsText" text="Bajo">
      <formula>NOT(ISERROR(SEARCH("Bajo",K55)))</formula>
    </cfRule>
  </conditionalFormatting>
  <conditionalFormatting sqref="K56">
    <cfRule type="containsText" priority="45" dxfId="2" operator="containsText" text="Extremo">
      <formula>NOT(ISERROR(SEARCH("Extremo",K56)))</formula>
    </cfRule>
    <cfRule type="containsText" priority="46" dxfId="1" operator="containsText" text="Alto">
      <formula>NOT(ISERROR(SEARCH("Alto",K56)))</formula>
    </cfRule>
    <cfRule type="containsText" priority="47" dxfId="0" operator="containsText" text="Moderado">
      <formula>NOT(ISERROR(SEARCH("Moderado",K56)))</formula>
    </cfRule>
    <cfRule type="containsText" priority="48" dxfId="186" operator="containsText" text="Bajo">
      <formula>NOT(ISERROR(SEARCH("Bajo",K56)))</formula>
    </cfRule>
  </conditionalFormatting>
  <conditionalFormatting sqref="R54">
    <cfRule type="containsText" priority="41" dxfId="2" operator="containsText" text="Extremo">
      <formula>NOT(ISERROR(SEARCH("Extremo",R54)))</formula>
    </cfRule>
    <cfRule type="containsText" priority="42" dxfId="1" operator="containsText" text="Alto">
      <formula>NOT(ISERROR(SEARCH("Alto",R54)))</formula>
    </cfRule>
    <cfRule type="containsText" priority="43" dxfId="0" operator="containsText" text="Moderado">
      <formula>NOT(ISERROR(SEARCH("Moderado",R54)))</formula>
    </cfRule>
    <cfRule type="containsText" priority="44" dxfId="186" operator="containsText" text="Bajo">
      <formula>NOT(ISERROR(SEARCH("Bajo",R54)))</formula>
    </cfRule>
  </conditionalFormatting>
  <conditionalFormatting sqref="R55">
    <cfRule type="containsText" priority="37" dxfId="2" operator="containsText" text="Extremo">
      <formula>NOT(ISERROR(SEARCH("Extremo",R55)))</formula>
    </cfRule>
    <cfRule type="containsText" priority="38" dxfId="1" operator="containsText" text="Alto">
      <formula>NOT(ISERROR(SEARCH("Alto",R55)))</formula>
    </cfRule>
    <cfRule type="containsText" priority="39" dxfId="0" operator="containsText" text="Moderado">
      <formula>NOT(ISERROR(SEARCH("Moderado",R55)))</formula>
    </cfRule>
    <cfRule type="containsText" priority="40" dxfId="186" operator="containsText" text="Bajo">
      <formula>NOT(ISERROR(SEARCH("Bajo",R55)))</formula>
    </cfRule>
  </conditionalFormatting>
  <conditionalFormatting sqref="R56">
    <cfRule type="containsText" priority="33" dxfId="2" operator="containsText" text="Extremo">
      <formula>NOT(ISERROR(SEARCH("Extremo",R56)))</formula>
    </cfRule>
    <cfRule type="containsText" priority="34" dxfId="1" operator="containsText" text="Alto">
      <formula>NOT(ISERROR(SEARCH("Alto",R56)))</formula>
    </cfRule>
    <cfRule type="containsText" priority="35" dxfId="0" operator="containsText" text="Moderado">
      <formula>NOT(ISERROR(SEARCH("Moderado",R56)))</formula>
    </cfRule>
    <cfRule type="containsText" priority="36" dxfId="186" operator="containsText" text="Bajo">
      <formula>NOT(ISERROR(SEARCH("Bajo",R56)))</formula>
    </cfRule>
  </conditionalFormatting>
  <conditionalFormatting sqref="R58">
    <cfRule type="containsText" priority="29" dxfId="2" operator="containsText" text="Extremo">
      <formula>NOT(ISERROR(SEARCH("Extremo",R58)))</formula>
    </cfRule>
    <cfRule type="containsText" priority="30" dxfId="1" operator="containsText" text="Alto">
      <formula>NOT(ISERROR(SEARCH("Alto",R58)))</formula>
    </cfRule>
    <cfRule type="containsText" priority="31" dxfId="0" operator="containsText" text="Moderado">
      <formula>NOT(ISERROR(SEARCH("Moderado",R58)))</formula>
    </cfRule>
    <cfRule type="containsText" priority="32" dxfId="186" operator="containsText" text="Bajo">
      <formula>NOT(ISERROR(SEARCH("Bajo",R58)))</formula>
    </cfRule>
  </conditionalFormatting>
  <conditionalFormatting sqref="K58">
    <cfRule type="containsText" priority="25" dxfId="2" operator="containsText" text="Extremo">
      <formula>NOT(ISERROR(SEARCH("Extremo",K58)))</formula>
    </cfRule>
    <cfRule type="containsText" priority="26" dxfId="1" operator="containsText" text="Alto">
      <formula>NOT(ISERROR(SEARCH("Alto",K58)))</formula>
    </cfRule>
    <cfRule type="containsText" priority="27" dxfId="0" operator="containsText" text="Moderado">
      <formula>NOT(ISERROR(SEARCH("Moderado",K58)))</formula>
    </cfRule>
    <cfRule type="containsText" priority="28" dxfId="186" operator="containsText" text="Bajo">
      <formula>NOT(ISERROR(SEARCH("Bajo",K58)))</formula>
    </cfRule>
  </conditionalFormatting>
  <conditionalFormatting sqref="K59">
    <cfRule type="containsText" priority="21" dxfId="2" operator="containsText" text="Extremo">
      <formula>NOT(ISERROR(SEARCH("Extremo",K59)))</formula>
    </cfRule>
    <cfRule type="containsText" priority="22" dxfId="1" operator="containsText" text="Alto">
      <formula>NOT(ISERROR(SEARCH("Alto",K59)))</formula>
    </cfRule>
    <cfRule type="containsText" priority="23" dxfId="0" operator="containsText" text="Moderado">
      <formula>NOT(ISERROR(SEARCH("Moderado",K59)))</formula>
    </cfRule>
    <cfRule type="containsText" priority="24" dxfId="186" operator="containsText" text="Bajo">
      <formula>NOT(ISERROR(SEARCH("Bajo",K59)))</formula>
    </cfRule>
  </conditionalFormatting>
  <conditionalFormatting sqref="K60">
    <cfRule type="containsText" priority="17" dxfId="2" operator="containsText" text="Extremo">
      <formula>NOT(ISERROR(SEARCH("Extremo",K60)))</formula>
    </cfRule>
    <cfRule type="containsText" priority="18" dxfId="1" operator="containsText" text="Alto">
      <formula>NOT(ISERROR(SEARCH("Alto",K60)))</formula>
    </cfRule>
    <cfRule type="containsText" priority="19" dxfId="0" operator="containsText" text="Moderado">
      <formula>NOT(ISERROR(SEARCH("Moderado",K60)))</formula>
    </cfRule>
    <cfRule type="containsText" priority="20" dxfId="186" operator="containsText" text="Bajo">
      <formula>NOT(ISERROR(SEARCH("Bajo",K60)))</formula>
    </cfRule>
  </conditionalFormatting>
  <conditionalFormatting sqref="K61">
    <cfRule type="containsText" priority="13" dxfId="2" operator="containsText" text="Extremo">
      <formula>NOT(ISERROR(SEARCH("Extremo",K61)))</formula>
    </cfRule>
    <cfRule type="containsText" priority="14" dxfId="1" operator="containsText" text="Alto">
      <formula>NOT(ISERROR(SEARCH("Alto",K61)))</formula>
    </cfRule>
    <cfRule type="containsText" priority="15" dxfId="0" operator="containsText" text="Moderado">
      <formula>NOT(ISERROR(SEARCH("Moderado",K61)))</formula>
    </cfRule>
    <cfRule type="containsText" priority="16" dxfId="186" operator="containsText" text="Bajo">
      <formula>NOT(ISERROR(SEARCH("Bajo",K61)))</formula>
    </cfRule>
  </conditionalFormatting>
  <conditionalFormatting sqref="R59">
    <cfRule type="containsText" priority="9" dxfId="2" operator="containsText" text="Extremo">
      <formula>NOT(ISERROR(SEARCH("Extremo",R59)))</formula>
    </cfRule>
    <cfRule type="containsText" priority="10" dxfId="1" operator="containsText" text="Alto">
      <formula>NOT(ISERROR(SEARCH("Alto",R59)))</formula>
    </cfRule>
    <cfRule type="containsText" priority="11" dxfId="0" operator="containsText" text="Moderado">
      <formula>NOT(ISERROR(SEARCH("Moderado",R59)))</formula>
    </cfRule>
    <cfRule type="containsText" priority="12" dxfId="186" operator="containsText" text="Bajo">
      <formula>NOT(ISERROR(SEARCH("Bajo",R59)))</formula>
    </cfRule>
  </conditionalFormatting>
  <conditionalFormatting sqref="R60">
    <cfRule type="containsText" priority="5" dxfId="2" operator="containsText" text="Extremo">
      <formula>NOT(ISERROR(SEARCH("Extremo",R60)))</formula>
    </cfRule>
    <cfRule type="containsText" priority="6" dxfId="1" operator="containsText" text="Alto">
      <formula>NOT(ISERROR(SEARCH("Alto",R60)))</formula>
    </cfRule>
    <cfRule type="containsText" priority="7" dxfId="0" operator="containsText" text="Moderado">
      <formula>NOT(ISERROR(SEARCH("Moderado",R60)))</formula>
    </cfRule>
    <cfRule type="containsText" priority="8" dxfId="186" operator="containsText" text="Bajo">
      <formula>NOT(ISERROR(SEARCH("Bajo",R60)))</formula>
    </cfRule>
  </conditionalFormatting>
  <conditionalFormatting sqref="R61">
    <cfRule type="containsText" priority="1" dxfId="2" operator="containsText" text="Extremo">
      <formula>NOT(ISERROR(SEARCH("Extremo",R61)))</formula>
    </cfRule>
    <cfRule type="containsText" priority="2" dxfId="1" operator="containsText" text="Alto">
      <formula>NOT(ISERROR(SEARCH("Alto",R61)))</formula>
    </cfRule>
    <cfRule type="containsText" priority="3" dxfId="0" operator="containsText" text="Moderado">
      <formula>NOT(ISERROR(SEARCH("Moderado",R61)))</formula>
    </cfRule>
    <cfRule type="containsText" priority="4" dxfId="186" operator="containsText" text="Bajo">
      <formula>NOT(ISERROR(SEARCH("Bajo",R61)))</formula>
    </cfRule>
  </conditionalFormatting>
  <dataValidations count="2">
    <dataValidation type="list" allowBlank="1" showInputMessage="1" showErrorMessage="1" sqref="F83 M83">
      <formula1>$BF$1:$BF$6</formula1>
    </dataValidation>
    <dataValidation type="list" allowBlank="1" showInputMessage="1" showErrorMessage="1" sqref="H83 O83">
      <formula1>$BG$1:$BG$4</formula1>
    </dataValidation>
  </dataValidations>
  <printOptions/>
  <pageMargins left="0.7" right="0.7" top="0.75" bottom="0.75" header="0.3" footer="0.3"/>
  <pageSetup fitToHeight="1" fitToWidth="1" horizontalDpi="600" verticalDpi="600" orientation="landscape" scale="56" r:id="rId3"/>
  <legacyDrawing r:id="rId2"/>
</worksheet>
</file>

<file path=xl/worksheets/sheet2.xml><?xml version="1.0" encoding="utf-8"?>
<worksheet xmlns="http://schemas.openxmlformats.org/spreadsheetml/2006/main" xmlns:r="http://schemas.openxmlformats.org/officeDocument/2006/relationships">
  <dimension ref="A1:U294"/>
  <sheetViews>
    <sheetView zoomScale="80" zoomScaleNormal="80" zoomScalePageLayoutView="0" workbookViewId="0" topLeftCell="A1">
      <selection activeCell="A1" sqref="A1"/>
    </sheetView>
  </sheetViews>
  <sheetFormatPr defaultColWidth="11.421875" defaultRowHeight="12.75" zeroHeight="1"/>
  <cols>
    <col min="1" max="1" width="23.421875" style="0" customWidth="1"/>
    <col min="2" max="2" width="35.7109375" style="0" customWidth="1"/>
    <col min="3" max="3" width="20.7109375" style="0" customWidth="1"/>
    <col min="4" max="4" width="28.8515625" style="0" customWidth="1"/>
    <col min="5" max="5" width="9.00390625" style="0" customWidth="1"/>
    <col min="6" max="6" width="20.28125" style="0" customWidth="1"/>
    <col min="7" max="7" width="27.140625" style="0" customWidth="1"/>
    <col min="8" max="8" width="13.00390625" style="0" customWidth="1"/>
    <col min="9" max="9" width="32.421875" style="0" customWidth="1"/>
    <col min="10" max="10" width="47.7109375" style="0" customWidth="1"/>
    <col min="11" max="11" width="56.28125" style="0" customWidth="1"/>
    <col min="12" max="12" width="19.140625" style="0" customWidth="1"/>
    <col min="13" max="13" width="18.7109375" style="0" customWidth="1"/>
    <col min="14" max="14" width="20.57421875" style="0" customWidth="1"/>
    <col min="15" max="15" width="6.421875" style="0" customWidth="1"/>
    <col min="16" max="16" width="19.8515625" style="0" customWidth="1"/>
    <col min="18" max="18" width="15.8515625" style="0" customWidth="1"/>
    <col min="19" max="19" width="28.00390625" style="0" customWidth="1"/>
    <col min="20" max="20" width="50.28125" style="0" customWidth="1"/>
    <col min="21" max="21" width="27.140625" style="0" customWidth="1"/>
  </cols>
  <sheetData>
    <row r="1" spans="1:21" ht="25.5" customHeight="1">
      <c r="A1" s="3" t="s">
        <v>12</v>
      </c>
      <c r="B1" s="3" t="s">
        <v>13</v>
      </c>
      <c r="C1" s="3" t="s">
        <v>14</v>
      </c>
      <c r="D1" s="3" t="s">
        <v>15</v>
      </c>
      <c r="E1" s="3" t="s">
        <v>16</v>
      </c>
      <c r="F1" s="3" t="s">
        <v>17</v>
      </c>
      <c r="G1" s="4" t="s">
        <v>18</v>
      </c>
      <c r="H1" s="3" t="s">
        <v>19</v>
      </c>
      <c r="I1" s="4" t="s">
        <v>3</v>
      </c>
      <c r="J1" s="4" t="s">
        <v>11</v>
      </c>
      <c r="K1" s="4" t="s">
        <v>20</v>
      </c>
      <c r="L1" s="3" t="s">
        <v>21</v>
      </c>
      <c r="M1" s="3" t="s">
        <v>22</v>
      </c>
      <c r="N1" s="3" t="s">
        <v>23</v>
      </c>
      <c r="O1" s="3" t="s">
        <v>24</v>
      </c>
      <c r="P1" s="4" t="s">
        <v>25</v>
      </c>
      <c r="Q1" s="4" t="s">
        <v>26</v>
      </c>
      <c r="R1" s="4"/>
      <c r="S1" s="4" t="s">
        <v>27</v>
      </c>
      <c r="T1" s="1"/>
      <c r="U1" s="1" t="s">
        <v>28</v>
      </c>
    </row>
    <row r="2" spans="1:21" ht="54" customHeight="1">
      <c r="A2" s="5"/>
      <c r="B2" s="6" t="s">
        <v>29</v>
      </c>
      <c r="C2" s="7" t="s">
        <v>30</v>
      </c>
      <c r="D2" s="7" t="s">
        <v>31</v>
      </c>
      <c r="E2" s="7">
        <v>2015</v>
      </c>
      <c r="F2" s="8" t="s">
        <v>32</v>
      </c>
      <c r="G2" s="9" t="s">
        <v>3</v>
      </c>
      <c r="H2" s="10" t="s">
        <v>33</v>
      </c>
      <c r="I2" s="11" t="s">
        <v>4</v>
      </c>
      <c r="J2" s="12" t="str">
        <f>'[2]INSTRUCTIVO'!D25</f>
        <v>Extensión de horarios  de atención</v>
      </c>
      <c r="K2" s="13" t="str">
        <f>'[2]INSTRUCTIVO'!D31</f>
        <v>Formularios diligenciados en línea</v>
      </c>
      <c r="L2" s="14" t="s">
        <v>34</v>
      </c>
      <c r="M2" s="15" t="s">
        <v>35</v>
      </c>
      <c r="N2" s="15" t="s">
        <v>36</v>
      </c>
      <c r="O2" s="16">
        <v>5</v>
      </c>
      <c r="P2" s="17">
        <v>1</v>
      </c>
      <c r="Q2" s="10" t="s">
        <v>37</v>
      </c>
      <c r="R2" s="17">
        <v>1</v>
      </c>
      <c r="S2" s="17" t="e">
        <f>+#REF!</f>
        <v>#REF!</v>
      </c>
      <c r="T2" t="e">
        <f>+#REF!</f>
        <v>#REF!</v>
      </c>
      <c r="U2" t="e">
        <f>IF(T2="SI",S2,"")</f>
        <v>#REF!</v>
      </c>
    </row>
    <row r="3" spans="1:21" ht="31.5" customHeight="1">
      <c r="A3" s="5" t="s">
        <v>38</v>
      </c>
      <c r="B3" s="6" t="s">
        <v>39</v>
      </c>
      <c r="C3" s="7" t="s">
        <v>40</v>
      </c>
      <c r="D3" s="7" t="s">
        <v>41</v>
      </c>
      <c r="E3" s="7">
        <v>2016</v>
      </c>
      <c r="F3" s="18" t="s">
        <v>42</v>
      </c>
      <c r="G3" s="9" t="s">
        <v>11</v>
      </c>
      <c r="H3" s="10" t="s">
        <v>34</v>
      </c>
      <c r="I3" s="19" t="s">
        <v>5</v>
      </c>
      <c r="J3" s="12" t="str">
        <f>'[2]INSTRUCTIVO'!D26</f>
        <v>Ampliación de puntos de atención</v>
      </c>
      <c r="K3" s="13" t="str">
        <f>'[2]INSTRUCTIVO'!D32</f>
        <v>Pago en línea</v>
      </c>
      <c r="L3" s="20" t="s">
        <v>43</v>
      </c>
      <c r="M3" s="10" t="s">
        <v>44</v>
      </c>
      <c r="N3" s="10" t="s">
        <v>44</v>
      </c>
      <c r="O3" s="21">
        <v>10</v>
      </c>
      <c r="P3" s="17">
        <v>2</v>
      </c>
      <c r="Q3" s="10" t="s">
        <v>45</v>
      </c>
      <c r="R3" s="17">
        <v>2</v>
      </c>
      <c r="S3" s="17" t="e">
        <f>+#REF!</f>
        <v>#REF!</v>
      </c>
      <c r="T3" t="e">
        <f>+#REF!</f>
        <v>#REF!</v>
      </c>
      <c r="U3" t="e">
        <f aca="true" t="shared" si="0" ref="U3:U66">IF(T3="SI",S3,"")</f>
        <v>#REF!</v>
      </c>
    </row>
    <row r="4" spans="1:21" ht="135.75" customHeight="1">
      <c r="A4" s="5" t="s">
        <v>46</v>
      </c>
      <c r="B4" s="6" t="s">
        <v>47</v>
      </c>
      <c r="C4" s="17"/>
      <c r="D4" s="7" t="s">
        <v>48</v>
      </c>
      <c r="E4" s="7">
        <v>2017</v>
      </c>
      <c r="F4" s="22" t="s">
        <v>49</v>
      </c>
      <c r="G4" s="9" t="s">
        <v>20</v>
      </c>
      <c r="H4" s="10" t="s">
        <v>43</v>
      </c>
      <c r="I4" s="19" t="s">
        <v>6</v>
      </c>
      <c r="J4" s="12" t="str">
        <f>'[2]INSTRUCTIVO'!D27</f>
        <v>Reducción de pasos para el ciudadano</v>
      </c>
      <c r="K4" s="13" t="str">
        <f>'[2]INSTRUCTIVO'!D33</f>
        <v>Envío de documentos electrónicos</v>
      </c>
      <c r="L4" s="20" t="s">
        <v>50</v>
      </c>
      <c r="M4" s="10"/>
      <c r="N4" s="10"/>
      <c r="O4" s="21">
        <v>15</v>
      </c>
      <c r="P4" s="17">
        <v>3</v>
      </c>
      <c r="Q4" s="17"/>
      <c r="R4" s="17">
        <v>3</v>
      </c>
      <c r="S4" s="17" t="e">
        <f>+#REF!</f>
        <v>#REF!</v>
      </c>
      <c r="T4" t="e">
        <f>+#REF!</f>
        <v>#REF!</v>
      </c>
      <c r="U4" t="e">
        <f t="shared" si="0"/>
        <v>#REF!</v>
      </c>
    </row>
    <row r="5" spans="1:21" ht="109.5" customHeight="1">
      <c r="A5" s="5"/>
      <c r="B5" s="6" t="s">
        <v>51</v>
      </c>
      <c r="C5" s="17"/>
      <c r="D5" s="7" t="s">
        <v>52</v>
      </c>
      <c r="E5" s="7">
        <v>2018</v>
      </c>
      <c r="F5" s="22" t="s">
        <v>53</v>
      </c>
      <c r="G5" s="23"/>
      <c r="H5" s="10" t="s">
        <v>50</v>
      </c>
      <c r="I5" s="19" t="s">
        <v>7</v>
      </c>
      <c r="J5" s="12" t="str">
        <f>'[2]INSTRUCTIVO'!D28</f>
        <v>Optimización de los procesos o procedimientos internos</v>
      </c>
      <c r="K5" s="13" t="str">
        <f>'[2]INSTRUCTIVO'!D34</f>
        <v>Disponer de mecanismos de seguimiento al estado del trámite/OPA</v>
      </c>
      <c r="L5" s="20" t="s">
        <v>54</v>
      </c>
      <c r="O5" s="21">
        <v>20</v>
      </c>
      <c r="P5" s="17">
        <v>4</v>
      </c>
      <c r="Q5" s="17"/>
      <c r="R5" s="17">
        <v>4</v>
      </c>
      <c r="S5" s="17" t="e">
        <f>+#REF!</f>
        <v>#REF!</v>
      </c>
      <c r="T5" t="e">
        <f>+#REF!</f>
        <v>#REF!</v>
      </c>
      <c r="U5" t="e">
        <f t="shared" si="0"/>
        <v>#REF!</v>
      </c>
    </row>
    <row r="6" spans="1:21" ht="78" customHeight="1">
      <c r="A6" s="17"/>
      <c r="B6" s="6" t="s">
        <v>55</v>
      </c>
      <c r="C6" s="17"/>
      <c r="D6" s="7" t="s">
        <v>56</v>
      </c>
      <c r="E6" s="7">
        <v>2019</v>
      </c>
      <c r="F6" s="17"/>
      <c r="G6" s="24"/>
      <c r="H6" s="10" t="s">
        <v>54</v>
      </c>
      <c r="I6" s="19" t="s">
        <v>8</v>
      </c>
      <c r="J6" s="12" t="str">
        <f>'[2]INSTRUCTIVO'!D29</f>
        <v>Reducción de tiempo de duración del trámite/OPA</v>
      </c>
      <c r="K6" s="13" t="str">
        <f>'[2]INSTRUCTIVO'!D35</f>
        <v>Firma electrónica</v>
      </c>
      <c r="L6" s="20" t="s">
        <v>57</v>
      </c>
      <c r="O6" s="21">
        <v>25</v>
      </c>
      <c r="P6" s="17">
        <v>5</v>
      </c>
      <c r="Q6" s="17"/>
      <c r="R6" s="17">
        <v>5</v>
      </c>
      <c r="S6" s="17" t="e">
        <f>+#REF!</f>
        <v>#REF!</v>
      </c>
      <c r="T6" t="e">
        <f>+#REF!</f>
        <v>#REF!</v>
      </c>
      <c r="U6" t="e">
        <f t="shared" si="0"/>
        <v>#REF!</v>
      </c>
    </row>
    <row r="7" spans="1:21" ht="40.5" customHeight="1" thickBot="1">
      <c r="A7" s="17"/>
      <c r="B7" s="6" t="s">
        <v>58</v>
      </c>
      <c r="C7" s="17"/>
      <c r="D7" s="7" t="s">
        <v>59</v>
      </c>
      <c r="E7" s="7">
        <v>2020</v>
      </c>
      <c r="F7" s="17"/>
      <c r="G7" s="23"/>
      <c r="H7" s="10" t="s">
        <v>57</v>
      </c>
      <c r="I7" s="25"/>
      <c r="J7" s="12" t="str">
        <f>'[2]INSTRUCTIVO'!D30</f>
        <v>Ampliación de canales de obtención del resultado</v>
      </c>
      <c r="K7" s="13" t="str">
        <f>'[2]INSTRUCTIVO'!D36</f>
        <v>Trámite/OPA total en línea</v>
      </c>
      <c r="L7" s="20" t="s">
        <v>60</v>
      </c>
      <c r="O7" s="21">
        <v>30</v>
      </c>
      <c r="P7" s="17">
        <v>6</v>
      </c>
      <c r="Q7" s="17"/>
      <c r="R7" s="17">
        <v>6</v>
      </c>
      <c r="S7" s="17" t="e">
        <f>+#REF!</f>
        <v>#REF!</v>
      </c>
      <c r="T7" t="e">
        <f>+#REF!</f>
        <v>#REF!</v>
      </c>
      <c r="U7" t="e">
        <f t="shared" si="0"/>
        <v>#REF!</v>
      </c>
    </row>
    <row r="8" spans="1:21" ht="58.5" customHeight="1">
      <c r="A8" s="17"/>
      <c r="B8" s="6" t="s">
        <v>61</v>
      </c>
      <c r="C8" s="17"/>
      <c r="D8" s="7" t="s">
        <v>62</v>
      </c>
      <c r="E8" s="7"/>
      <c r="F8" s="17"/>
      <c r="G8" s="23"/>
      <c r="H8" s="10" t="s">
        <v>60</v>
      </c>
      <c r="I8" s="26"/>
      <c r="J8" s="27"/>
      <c r="K8" s="28"/>
      <c r="L8" s="20" t="s">
        <v>63</v>
      </c>
      <c r="O8" s="21">
        <v>35</v>
      </c>
      <c r="P8" s="29" t="s">
        <v>64</v>
      </c>
      <c r="Q8" s="17"/>
      <c r="R8" s="17">
        <v>7</v>
      </c>
      <c r="S8" s="17" t="e">
        <f>+#REF!</f>
        <v>#REF!</v>
      </c>
      <c r="T8" t="e">
        <f>+#REF!</f>
        <v>#REF!</v>
      </c>
      <c r="U8" t="e">
        <f t="shared" si="0"/>
        <v>#REF!</v>
      </c>
    </row>
    <row r="9" spans="1:21" ht="28.5" customHeight="1">
      <c r="A9" s="17"/>
      <c r="B9" s="6" t="s">
        <v>65</v>
      </c>
      <c r="C9" s="17"/>
      <c r="D9" s="7" t="s">
        <v>66</v>
      </c>
      <c r="E9" s="7"/>
      <c r="F9" s="17"/>
      <c r="G9" s="23" t="s">
        <v>67</v>
      </c>
      <c r="H9" s="17"/>
      <c r="I9" s="30"/>
      <c r="J9" s="31"/>
      <c r="K9" s="32"/>
      <c r="L9" s="33"/>
      <c r="O9" s="21">
        <v>40</v>
      </c>
      <c r="P9" s="17"/>
      <c r="Q9" s="17"/>
      <c r="R9" s="17">
        <v>8</v>
      </c>
      <c r="S9" s="17" t="e">
        <f>+#REF!</f>
        <v>#REF!</v>
      </c>
      <c r="T9" t="e">
        <f>+#REF!</f>
        <v>#REF!</v>
      </c>
      <c r="U9" t="e">
        <f t="shared" si="0"/>
        <v>#REF!</v>
      </c>
    </row>
    <row r="10" spans="1:21" ht="24.75" customHeight="1">
      <c r="A10" s="17"/>
      <c r="B10" s="6" t="s">
        <v>68</v>
      </c>
      <c r="C10" s="17"/>
      <c r="D10" s="7" t="s">
        <v>69</v>
      </c>
      <c r="E10" s="7"/>
      <c r="F10" s="17"/>
      <c r="G10" s="10" t="s">
        <v>70</v>
      </c>
      <c r="H10" s="10"/>
      <c r="I10" s="30"/>
      <c r="K10" s="32"/>
      <c r="L10" s="34"/>
      <c r="O10" s="21">
        <v>45</v>
      </c>
      <c r="P10" s="17"/>
      <c r="Q10" s="17"/>
      <c r="R10" s="17">
        <v>9</v>
      </c>
      <c r="S10" s="17" t="e">
        <f>+#REF!</f>
        <v>#REF!</v>
      </c>
      <c r="T10" t="e">
        <f>+#REF!</f>
        <v>#REF!</v>
      </c>
      <c r="U10" t="e">
        <f t="shared" si="0"/>
        <v>#REF!</v>
      </c>
    </row>
    <row r="11" spans="1:21" ht="27.75" customHeight="1">
      <c r="A11" s="17"/>
      <c r="B11" s="6" t="s">
        <v>71</v>
      </c>
      <c r="C11" s="17"/>
      <c r="D11" s="7" t="s">
        <v>72</v>
      </c>
      <c r="E11" s="7"/>
      <c r="F11" s="17"/>
      <c r="G11" s="17"/>
      <c r="H11" s="17"/>
      <c r="I11" s="30"/>
      <c r="K11" s="32"/>
      <c r="O11" s="21">
        <v>50</v>
      </c>
      <c r="P11" s="17"/>
      <c r="Q11" s="17"/>
      <c r="R11" s="17">
        <v>10</v>
      </c>
      <c r="S11" s="17" t="e">
        <f>+#REF!</f>
        <v>#REF!</v>
      </c>
      <c r="T11" t="e">
        <f>+#REF!</f>
        <v>#REF!</v>
      </c>
      <c r="U11" t="e">
        <f t="shared" si="0"/>
        <v>#REF!</v>
      </c>
    </row>
    <row r="12" spans="1:21" ht="39" customHeight="1">
      <c r="A12" s="17"/>
      <c r="B12" s="6" t="s">
        <v>73</v>
      </c>
      <c r="C12" s="17"/>
      <c r="D12" s="7" t="s">
        <v>74</v>
      </c>
      <c r="E12" s="7"/>
      <c r="F12" s="17"/>
      <c r="G12" s="17"/>
      <c r="H12" s="17"/>
      <c r="I12" s="30"/>
      <c r="O12" s="21">
        <v>55</v>
      </c>
      <c r="P12" s="17"/>
      <c r="Q12" s="17"/>
      <c r="R12" s="17">
        <v>11</v>
      </c>
      <c r="S12" s="17" t="e">
        <f>+#REF!</f>
        <v>#REF!</v>
      </c>
      <c r="T12" t="e">
        <f>+#REF!</f>
        <v>#REF!</v>
      </c>
      <c r="U12" t="e">
        <f t="shared" si="0"/>
        <v>#REF!</v>
      </c>
    </row>
    <row r="13" spans="1:21" ht="31.5">
      <c r="A13" s="17"/>
      <c r="B13" s="6" t="s">
        <v>75</v>
      </c>
      <c r="C13" s="17"/>
      <c r="D13" s="7" t="s">
        <v>76</v>
      </c>
      <c r="E13" s="7"/>
      <c r="F13" s="17"/>
      <c r="G13" s="17"/>
      <c r="H13" s="17"/>
      <c r="I13" s="2"/>
      <c r="K13" s="35" t="s">
        <v>9</v>
      </c>
      <c r="O13" s="21">
        <v>70</v>
      </c>
      <c r="P13" s="17"/>
      <c r="Q13" s="17"/>
      <c r="R13" s="17">
        <v>12</v>
      </c>
      <c r="S13" s="17" t="e">
        <f>+#REF!</f>
        <v>#REF!</v>
      </c>
      <c r="T13" t="e">
        <f>+#REF!</f>
        <v>#REF!</v>
      </c>
      <c r="U13" t="e">
        <f t="shared" si="0"/>
        <v>#REF!</v>
      </c>
    </row>
    <row r="14" spans="1:19" ht="15.75">
      <c r="A14" s="17"/>
      <c r="B14" s="6"/>
      <c r="C14" s="17"/>
      <c r="D14" s="7" t="s">
        <v>77</v>
      </c>
      <c r="E14" s="7"/>
      <c r="F14" s="17"/>
      <c r="G14" s="17"/>
      <c r="H14" s="17"/>
      <c r="I14" s="2"/>
      <c r="K14" s="35"/>
      <c r="O14" s="21"/>
      <c r="P14" s="17"/>
      <c r="Q14" s="17"/>
      <c r="R14" s="17"/>
      <c r="S14" s="17"/>
    </row>
    <row r="15" spans="1:21" ht="31.5">
      <c r="A15" s="17"/>
      <c r="B15" s="6" t="s">
        <v>78</v>
      </c>
      <c r="C15" s="17"/>
      <c r="D15" s="7" t="s">
        <v>79</v>
      </c>
      <c r="E15" s="17"/>
      <c r="F15" s="17"/>
      <c r="G15" s="17"/>
      <c r="H15" s="17"/>
      <c r="I15" s="2"/>
      <c r="K15" s="35" t="s">
        <v>10</v>
      </c>
      <c r="O15" s="21">
        <v>75</v>
      </c>
      <c r="P15" s="17"/>
      <c r="Q15" s="17"/>
      <c r="R15" s="17">
        <v>13</v>
      </c>
      <c r="S15" s="17" t="e">
        <f>+#REF!</f>
        <v>#REF!</v>
      </c>
      <c r="T15" t="e">
        <f>+#REF!</f>
        <v>#REF!</v>
      </c>
      <c r="U15" t="e">
        <f t="shared" si="0"/>
        <v>#REF!</v>
      </c>
    </row>
    <row r="16" spans="1:21" ht="27.75" customHeight="1">
      <c r="A16" s="17"/>
      <c r="B16" s="6" t="s">
        <v>80</v>
      </c>
      <c r="C16" s="17"/>
      <c r="D16" s="7" t="s">
        <v>81</v>
      </c>
      <c r="E16" s="17"/>
      <c r="F16" s="17"/>
      <c r="G16" s="17"/>
      <c r="H16" s="17"/>
      <c r="I16" s="2"/>
      <c r="K16" s="35" t="s">
        <v>82</v>
      </c>
      <c r="O16" s="21">
        <v>80</v>
      </c>
      <c r="P16" s="17"/>
      <c r="Q16" s="17"/>
      <c r="R16" s="17">
        <v>14</v>
      </c>
      <c r="S16" s="17" t="e">
        <f>+#REF!</f>
        <v>#REF!</v>
      </c>
      <c r="T16" t="e">
        <f>+#REF!</f>
        <v>#REF!</v>
      </c>
      <c r="U16" t="e">
        <f t="shared" si="0"/>
        <v>#REF!</v>
      </c>
    </row>
    <row r="17" spans="1:21" ht="25.5">
      <c r="A17" s="17"/>
      <c r="B17" s="6" t="s">
        <v>83</v>
      </c>
      <c r="C17" s="17"/>
      <c r="D17" s="7" t="s">
        <v>84</v>
      </c>
      <c r="E17" s="17"/>
      <c r="F17" s="17"/>
      <c r="G17" s="17"/>
      <c r="H17" s="17"/>
      <c r="I17" s="2"/>
      <c r="K17" s="35" t="s">
        <v>85</v>
      </c>
      <c r="O17" s="21">
        <v>85</v>
      </c>
      <c r="P17" s="17"/>
      <c r="Q17" s="17"/>
      <c r="R17" s="17">
        <v>15</v>
      </c>
      <c r="S17" s="17" t="e">
        <f>+#REF!</f>
        <v>#REF!</v>
      </c>
      <c r="T17" t="e">
        <f>+#REF!</f>
        <v>#REF!</v>
      </c>
      <c r="U17" t="e">
        <f t="shared" si="0"/>
        <v>#REF!</v>
      </c>
    </row>
    <row r="18" spans="1:21" ht="15.75">
      <c r="A18" s="17"/>
      <c r="B18" s="6" t="s">
        <v>86</v>
      </c>
      <c r="C18" s="17"/>
      <c r="D18" s="7" t="s">
        <v>87</v>
      </c>
      <c r="E18" s="17"/>
      <c r="F18" s="17"/>
      <c r="G18" s="17"/>
      <c r="H18" s="17"/>
      <c r="I18" s="2"/>
      <c r="K18" s="35" t="s">
        <v>88</v>
      </c>
      <c r="O18" s="21">
        <v>90</v>
      </c>
      <c r="P18" s="17"/>
      <c r="Q18" s="17"/>
      <c r="R18" s="17">
        <v>16</v>
      </c>
      <c r="S18" s="17" t="e">
        <f>+#REF!</f>
        <v>#REF!</v>
      </c>
      <c r="T18" t="e">
        <f>+#REF!</f>
        <v>#REF!</v>
      </c>
      <c r="U18" t="e">
        <f t="shared" si="0"/>
        <v>#REF!</v>
      </c>
    </row>
    <row r="19" spans="1:21" ht="15.75">
      <c r="A19" s="17"/>
      <c r="B19" s="6" t="s">
        <v>89</v>
      </c>
      <c r="C19" s="17"/>
      <c r="D19" s="7" t="s">
        <v>90</v>
      </c>
      <c r="E19" s="17"/>
      <c r="F19" s="17"/>
      <c r="G19" s="17"/>
      <c r="H19" s="17"/>
      <c r="I19" s="2"/>
      <c r="K19" s="35" t="s">
        <v>91</v>
      </c>
      <c r="O19" s="21">
        <v>95</v>
      </c>
      <c r="P19" s="17"/>
      <c r="Q19" s="17"/>
      <c r="R19" s="17">
        <v>17</v>
      </c>
      <c r="S19" s="17" t="e">
        <f>+#REF!</f>
        <v>#REF!</v>
      </c>
      <c r="T19" t="e">
        <f>+#REF!</f>
        <v>#REF!</v>
      </c>
      <c r="U19" t="e">
        <f t="shared" si="0"/>
        <v>#REF!</v>
      </c>
    </row>
    <row r="20" spans="1:21" ht="16.5" thickBot="1">
      <c r="A20" s="17"/>
      <c r="B20" s="6" t="s">
        <v>92</v>
      </c>
      <c r="C20" s="17"/>
      <c r="D20" s="7" t="s">
        <v>93</v>
      </c>
      <c r="E20" s="17"/>
      <c r="F20" s="17"/>
      <c r="G20" s="17"/>
      <c r="H20" s="17"/>
      <c r="I20" s="2"/>
      <c r="K20" s="36" t="s">
        <v>94</v>
      </c>
      <c r="O20" s="21">
        <v>100</v>
      </c>
      <c r="P20" s="17"/>
      <c r="Q20" s="17"/>
      <c r="R20" s="17">
        <v>18</v>
      </c>
      <c r="S20" s="17" t="e">
        <f>+#REF!</f>
        <v>#REF!</v>
      </c>
      <c r="T20" t="e">
        <f>+#REF!</f>
        <v>#REF!</v>
      </c>
      <c r="U20" t="e">
        <f t="shared" si="0"/>
        <v>#REF!</v>
      </c>
    </row>
    <row r="21" spans="1:21" ht="15.75">
      <c r="A21" s="17"/>
      <c r="B21" s="6" t="s">
        <v>95</v>
      </c>
      <c r="C21" s="17"/>
      <c r="D21" s="7" t="s">
        <v>1</v>
      </c>
      <c r="E21" s="17"/>
      <c r="F21" s="17"/>
      <c r="G21" s="17"/>
      <c r="H21" s="17"/>
      <c r="I21" s="2"/>
      <c r="P21" s="17"/>
      <c r="Q21" s="17"/>
      <c r="R21" s="17">
        <v>19</v>
      </c>
      <c r="S21" s="17" t="e">
        <f>+#REF!</f>
        <v>#REF!</v>
      </c>
      <c r="T21" t="e">
        <f>+#REF!</f>
        <v>#REF!</v>
      </c>
      <c r="U21" t="e">
        <f t="shared" si="0"/>
        <v>#REF!</v>
      </c>
    </row>
    <row r="22" spans="1:21" ht="15.75">
      <c r="A22" s="17"/>
      <c r="B22" s="6" t="s">
        <v>96</v>
      </c>
      <c r="C22" s="17"/>
      <c r="D22" s="7" t="s">
        <v>97</v>
      </c>
      <c r="E22" s="17"/>
      <c r="F22" s="17"/>
      <c r="G22" s="17"/>
      <c r="H22" s="17"/>
      <c r="I22" s="2"/>
      <c r="P22" s="17"/>
      <c r="Q22" s="17"/>
      <c r="R22" s="17">
        <v>20</v>
      </c>
      <c r="S22" s="17" t="e">
        <f>+#REF!</f>
        <v>#REF!</v>
      </c>
      <c r="T22" t="e">
        <f>+#REF!</f>
        <v>#REF!</v>
      </c>
      <c r="U22" t="e">
        <f t="shared" si="0"/>
        <v>#REF!</v>
      </c>
    </row>
    <row r="23" spans="1:21" ht="31.5">
      <c r="A23" s="17"/>
      <c r="B23" s="6" t="s">
        <v>98</v>
      </c>
      <c r="C23" s="37"/>
      <c r="D23" s="7" t="s">
        <v>99</v>
      </c>
      <c r="E23" s="17"/>
      <c r="F23" s="17"/>
      <c r="G23" s="17"/>
      <c r="H23" s="17"/>
      <c r="I23" s="2"/>
      <c r="P23" s="17"/>
      <c r="Q23" s="17"/>
      <c r="R23" s="17">
        <v>21</v>
      </c>
      <c r="S23" s="17" t="e">
        <f>+#REF!</f>
        <v>#REF!</v>
      </c>
      <c r="T23" t="e">
        <f>+#REF!</f>
        <v>#REF!</v>
      </c>
      <c r="U23" t="e">
        <f t="shared" si="0"/>
        <v>#REF!</v>
      </c>
    </row>
    <row r="24" spans="1:21" ht="15.75">
      <c r="A24" s="17"/>
      <c r="B24" s="6" t="s">
        <v>100</v>
      </c>
      <c r="C24" s="37"/>
      <c r="D24" s="7" t="s">
        <v>101</v>
      </c>
      <c r="E24" s="17"/>
      <c r="F24" s="17"/>
      <c r="G24" s="17"/>
      <c r="H24" s="17"/>
      <c r="I24" s="2"/>
      <c r="P24" s="17"/>
      <c r="Q24" s="17"/>
      <c r="R24" s="17">
        <v>22</v>
      </c>
      <c r="S24" s="17" t="e">
        <f>+#REF!</f>
        <v>#REF!</v>
      </c>
      <c r="T24" t="e">
        <f>+#REF!</f>
        <v>#REF!</v>
      </c>
      <c r="U24" t="e">
        <f t="shared" si="0"/>
        <v>#REF!</v>
      </c>
    </row>
    <row r="25" spans="1:21" ht="15.75">
      <c r="A25" s="17"/>
      <c r="B25" s="6" t="s">
        <v>102</v>
      </c>
      <c r="C25" s="37"/>
      <c r="D25" s="7" t="s">
        <v>103</v>
      </c>
      <c r="E25" s="17"/>
      <c r="F25" s="17"/>
      <c r="G25" s="17"/>
      <c r="H25" s="17"/>
      <c r="I25" s="2"/>
      <c r="P25" s="17"/>
      <c r="Q25" s="17"/>
      <c r="R25" s="17">
        <v>23</v>
      </c>
      <c r="S25" s="17" t="e">
        <f>+#REF!</f>
        <v>#REF!</v>
      </c>
      <c r="T25" t="e">
        <f>+#REF!</f>
        <v>#REF!</v>
      </c>
      <c r="U25" t="e">
        <f t="shared" si="0"/>
        <v>#REF!</v>
      </c>
    </row>
    <row r="26" spans="1:21" ht="15.75">
      <c r="A26" s="17"/>
      <c r="B26" s="6" t="s">
        <v>104</v>
      </c>
      <c r="C26" s="37"/>
      <c r="D26" s="7" t="s">
        <v>105</v>
      </c>
      <c r="E26" s="17"/>
      <c r="F26" s="17"/>
      <c r="G26" s="17"/>
      <c r="H26" s="17"/>
      <c r="I26" s="2"/>
      <c r="P26" s="17"/>
      <c r="Q26" s="17"/>
      <c r="R26" s="17">
        <v>24</v>
      </c>
      <c r="S26" s="17" t="e">
        <f>+#REF!</f>
        <v>#REF!</v>
      </c>
      <c r="T26" t="e">
        <f>+#REF!</f>
        <v>#REF!</v>
      </c>
      <c r="U26" t="e">
        <f t="shared" si="0"/>
        <v>#REF!</v>
      </c>
    </row>
    <row r="27" spans="1:21" ht="15">
      <c r="A27" s="17"/>
      <c r="B27" s="38" t="s">
        <v>106</v>
      </c>
      <c r="C27" s="37"/>
      <c r="D27" s="7" t="s">
        <v>107</v>
      </c>
      <c r="E27" s="17"/>
      <c r="F27" s="17"/>
      <c r="G27" s="17"/>
      <c r="H27" s="17"/>
      <c r="I27" s="2"/>
      <c r="P27" s="17"/>
      <c r="Q27" s="17"/>
      <c r="R27" s="17">
        <v>25</v>
      </c>
      <c r="S27" s="17" t="e">
        <f>+#REF!</f>
        <v>#REF!</v>
      </c>
      <c r="T27" t="e">
        <f>+#REF!</f>
        <v>#REF!</v>
      </c>
      <c r="U27" t="e">
        <f t="shared" si="0"/>
        <v>#REF!</v>
      </c>
    </row>
    <row r="28" spans="1:21" ht="12.75">
      <c r="A28" s="17"/>
      <c r="C28" s="37"/>
      <c r="D28" s="7" t="s">
        <v>108</v>
      </c>
      <c r="E28" s="17"/>
      <c r="F28" s="17"/>
      <c r="G28" s="17"/>
      <c r="H28" s="17"/>
      <c r="I28" s="2"/>
      <c r="P28" s="17"/>
      <c r="Q28" s="17"/>
      <c r="R28" s="17">
        <v>26</v>
      </c>
      <c r="S28" s="17" t="e">
        <f>+#REF!</f>
        <v>#REF!</v>
      </c>
      <c r="T28" t="e">
        <f>+#REF!</f>
        <v>#REF!</v>
      </c>
      <c r="U28" t="e">
        <f t="shared" si="0"/>
        <v>#REF!</v>
      </c>
    </row>
    <row r="29" spans="1:21" ht="12.75">
      <c r="A29" s="17"/>
      <c r="B29" s="17"/>
      <c r="C29" s="37"/>
      <c r="D29" s="7" t="s">
        <v>109</v>
      </c>
      <c r="E29" s="17"/>
      <c r="F29" s="17"/>
      <c r="G29" s="17"/>
      <c r="H29" s="17"/>
      <c r="I29" s="2"/>
      <c r="P29" s="17"/>
      <c r="Q29" s="17"/>
      <c r="R29" s="17">
        <v>27</v>
      </c>
      <c r="S29" s="17" t="e">
        <f>+#REF!</f>
        <v>#REF!</v>
      </c>
      <c r="T29" t="e">
        <f>+#REF!</f>
        <v>#REF!</v>
      </c>
      <c r="U29" t="e">
        <f t="shared" si="0"/>
        <v>#REF!</v>
      </c>
    </row>
    <row r="30" spans="1:21" ht="12.75">
      <c r="A30" s="17"/>
      <c r="B30" s="17"/>
      <c r="C30" s="37"/>
      <c r="D30" s="7" t="s">
        <v>110</v>
      </c>
      <c r="E30" s="17"/>
      <c r="F30" s="17"/>
      <c r="G30" s="17"/>
      <c r="H30" s="17"/>
      <c r="I30" s="2"/>
      <c r="P30" s="17"/>
      <c r="Q30" s="17"/>
      <c r="R30" s="17">
        <v>28</v>
      </c>
      <c r="S30" s="17" t="e">
        <f>+#REF!</f>
        <v>#REF!</v>
      </c>
      <c r="T30" t="e">
        <f>+#REF!</f>
        <v>#REF!</v>
      </c>
      <c r="U30" t="e">
        <f t="shared" si="0"/>
        <v>#REF!</v>
      </c>
    </row>
    <row r="31" spans="1:21" ht="12.75">
      <c r="A31" s="17"/>
      <c r="B31" s="17"/>
      <c r="C31" s="37"/>
      <c r="D31" s="7" t="s">
        <v>111</v>
      </c>
      <c r="E31" s="17"/>
      <c r="F31" s="17"/>
      <c r="G31" s="17"/>
      <c r="H31" s="17"/>
      <c r="I31" s="2"/>
      <c r="P31" s="17"/>
      <c r="Q31" s="17"/>
      <c r="R31" s="17">
        <v>29</v>
      </c>
      <c r="S31" s="17" t="e">
        <f>+#REF!</f>
        <v>#REF!</v>
      </c>
      <c r="T31" t="e">
        <f>+#REF!</f>
        <v>#REF!</v>
      </c>
      <c r="U31" t="e">
        <f t="shared" si="0"/>
        <v>#REF!</v>
      </c>
    </row>
    <row r="32" spans="1:21" ht="12.75">
      <c r="A32" s="17"/>
      <c r="B32" s="17"/>
      <c r="C32" s="37"/>
      <c r="D32" s="7" t="s">
        <v>112</v>
      </c>
      <c r="E32" s="17"/>
      <c r="F32" s="17"/>
      <c r="G32" s="17"/>
      <c r="H32" s="17"/>
      <c r="I32" s="2"/>
      <c r="P32" s="17"/>
      <c r="Q32" s="17"/>
      <c r="R32" s="17">
        <v>30</v>
      </c>
      <c r="S32" s="17" t="e">
        <f>+#REF!</f>
        <v>#REF!</v>
      </c>
      <c r="T32" t="e">
        <f>+#REF!</f>
        <v>#REF!</v>
      </c>
      <c r="U32" t="e">
        <f t="shared" si="0"/>
        <v>#REF!</v>
      </c>
    </row>
    <row r="33" spans="1:21" ht="12.75">
      <c r="A33" s="17"/>
      <c r="B33" s="17"/>
      <c r="C33" s="37"/>
      <c r="D33" s="7" t="s">
        <v>113</v>
      </c>
      <c r="E33" s="17"/>
      <c r="F33" s="17"/>
      <c r="G33" s="17"/>
      <c r="H33" s="17"/>
      <c r="I33" s="2"/>
      <c r="P33" s="17"/>
      <c r="Q33" s="17"/>
      <c r="R33" s="17">
        <v>31</v>
      </c>
      <c r="S33" s="17" t="e">
        <f>+#REF!</f>
        <v>#REF!</v>
      </c>
      <c r="T33" t="e">
        <f>+#REF!</f>
        <v>#REF!</v>
      </c>
      <c r="U33" t="e">
        <f t="shared" si="0"/>
        <v>#REF!</v>
      </c>
    </row>
    <row r="34" spans="1:21" ht="12.75">
      <c r="A34" s="17"/>
      <c r="B34" s="17"/>
      <c r="C34" s="37"/>
      <c r="D34" s="7" t="s">
        <v>114</v>
      </c>
      <c r="E34" s="17"/>
      <c r="F34" s="17"/>
      <c r="G34" s="17"/>
      <c r="H34" s="17"/>
      <c r="I34" s="2"/>
      <c r="P34" s="17"/>
      <c r="Q34" s="17"/>
      <c r="R34" s="17">
        <v>32</v>
      </c>
      <c r="S34" s="17" t="e">
        <f>+#REF!</f>
        <v>#REF!</v>
      </c>
      <c r="T34" t="e">
        <f>+#REF!</f>
        <v>#REF!</v>
      </c>
      <c r="U34" t="e">
        <f t="shared" si="0"/>
        <v>#REF!</v>
      </c>
    </row>
    <row r="35" spans="1:21" ht="12.75">
      <c r="A35" s="17"/>
      <c r="B35" s="17"/>
      <c r="C35" s="37"/>
      <c r="E35" s="17"/>
      <c r="F35" s="17"/>
      <c r="G35" s="17"/>
      <c r="H35" s="17"/>
      <c r="P35" s="17"/>
      <c r="Q35" s="17"/>
      <c r="R35" s="17">
        <v>33</v>
      </c>
      <c r="S35" s="17" t="e">
        <f>+#REF!</f>
        <v>#REF!</v>
      </c>
      <c r="T35" t="e">
        <f>+#REF!</f>
        <v>#REF!</v>
      </c>
      <c r="U35" t="e">
        <f t="shared" si="0"/>
        <v>#REF!</v>
      </c>
    </row>
    <row r="36" spans="4:21" ht="12.75">
      <c r="D36" s="7"/>
      <c r="P36" s="17"/>
      <c r="Q36" s="17"/>
      <c r="R36" s="17">
        <v>34</v>
      </c>
      <c r="S36" s="17" t="e">
        <f>+#REF!</f>
        <v>#REF!</v>
      </c>
      <c r="T36" t="e">
        <f>+#REF!</f>
        <v>#REF!</v>
      </c>
      <c r="U36" t="e">
        <f t="shared" si="0"/>
        <v>#REF!</v>
      </c>
    </row>
    <row r="37" spans="16:21" ht="12.75">
      <c r="P37" s="17"/>
      <c r="Q37" s="17"/>
      <c r="R37" s="17">
        <v>35</v>
      </c>
      <c r="S37" s="17" t="e">
        <f>+#REF!</f>
        <v>#REF!</v>
      </c>
      <c r="T37" t="e">
        <f>+#REF!</f>
        <v>#REF!</v>
      </c>
      <c r="U37" t="e">
        <f t="shared" si="0"/>
        <v>#REF!</v>
      </c>
    </row>
    <row r="38" spans="16:21" ht="12.75">
      <c r="P38" s="17"/>
      <c r="Q38" s="17"/>
      <c r="R38" s="17">
        <v>36</v>
      </c>
      <c r="S38" s="17" t="e">
        <f>+#REF!</f>
        <v>#REF!</v>
      </c>
      <c r="T38" t="e">
        <f>+#REF!</f>
        <v>#REF!</v>
      </c>
      <c r="U38" t="e">
        <f t="shared" si="0"/>
        <v>#REF!</v>
      </c>
    </row>
    <row r="39" spans="16:21" ht="12.75">
      <c r="P39" s="17"/>
      <c r="Q39" s="17"/>
      <c r="R39" s="17">
        <v>37</v>
      </c>
      <c r="S39" s="17" t="e">
        <f>+#REF!</f>
        <v>#REF!</v>
      </c>
      <c r="T39" t="e">
        <f>+#REF!</f>
        <v>#REF!</v>
      </c>
      <c r="U39" t="e">
        <f t="shared" si="0"/>
        <v>#REF!</v>
      </c>
    </row>
    <row r="40" spans="16:21" ht="12.75">
      <c r="P40" s="17"/>
      <c r="Q40" s="17"/>
      <c r="R40" s="17">
        <v>38</v>
      </c>
      <c r="S40" s="17" t="e">
        <f>+#REF!</f>
        <v>#REF!</v>
      </c>
      <c r="T40" t="e">
        <f>+#REF!</f>
        <v>#REF!</v>
      </c>
      <c r="U40" t="e">
        <f t="shared" si="0"/>
        <v>#REF!</v>
      </c>
    </row>
    <row r="41" spans="16:21" ht="12.75">
      <c r="P41" s="17"/>
      <c r="Q41" s="17"/>
      <c r="R41" s="17">
        <v>39</v>
      </c>
      <c r="S41" s="17" t="e">
        <f>+#REF!</f>
        <v>#REF!</v>
      </c>
      <c r="T41" t="e">
        <f>+#REF!</f>
        <v>#REF!</v>
      </c>
      <c r="U41" t="e">
        <f t="shared" si="0"/>
        <v>#REF!</v>
      </c>
    </row>
    <row r="42" spans="16:21" ht="12.75">
      <c r="P42" s="17"/>
      <c r="Q42" s="17"/>
      <c r="R42" s="17">
        <v>40</v>
      </c>
      <c r="S42" s="17" t="e">
        <f>+#REF!</f>
        <v>#REF!</v>
      </c>
      <c r="T42" t="e">
        <f>+#REF!</f>
        <v>#REF!</v>
      </c>
      <c r="U42" t="e">
        <f t="shared" si="0"/>
        <v>#REF!</v>
      </c>
    </row>
    <row r="43" spans="16:21" ht="25.5" customHeight="1">
      <c r="P43" s="17"/>
      <c r="Q43" s="17"/>
      <c r="R43" s="17">
        <v>41</v>
      </c>
      <c r="S43" s="17" t="e">
        <f>+#REF!</f>
        <v>#REF!</v>
      </c>
      <c r="T43" t="e">
        <f>+#REF!</f>
        <v>#REF!</v>
      </c>
      <c r="U43" t="e">
        <f t="shared" si="0"/>
        <v>#REF!</v>
      </c>
    </row>
    <row r="44" spans="16:21" ht="12.75">
      <c r="P44" s="17"/>
      <c r="Q44" s="17"/>
      <c r="R44" s="17">
        <v>42</v>
      </c>
      <c r="S44" s="17" t="e">
        <f>+#REF!</f>
        <v>#REF!</v>
      </c>
      <c r="T44" t="e">
        <f>+#REF!</f>
        <v>#REF!</v>
      </c>
      <c r="U44" t="e">
        <f t="shared" si="0"/>
        <v>#REF!</v>
      </c>
    </row>
    <row r="45" spans="16:21" ht="12.75">
      <c r="P45" s="17"/>
      <c r="Q45" s="17"/>
      <c r="R45" s="17">
        <v>43</v>
      </c>
      <c r="S45" s="17" t="e">
        <f>+#REF!</f>
        <v>#REF!</v>
      </c>
      <c r="T45" t="e">
        <f>+#REF!</f>
        <v>#REF!</v>
      </c>
      <c r="U45" t="e">
        <f t="shared" si="0"/>
        <v>#REF!</v>
      </c>
    </row>
    <row r="46" spans="16:21" ht="12.75">
      <c r="P46" s="17"/>
      <c r="Q46" s="17"/>
      <c r="R46" s="17">
        <v>44</v>
      </c>
      <c r="S46" s="17" t="e">
        <f>+#REF!</f>
        <v>#REF!</v>
      </c>
      <c r="T46" t="e">
        <f>+#REF!</f>
        <v>#REF!</v>
      </c>
      <c r="U46" t="e">
        <f t="shared" si="0"/>
        <v>#REF!</v>
      </c>
    </row>
    <row r="47" spans="16:21" ht="12.75">
      <c r="P47" s="17"/>
      <c r="Q47" s="17"/>
      <c r="R47" s="17">
        <v>45</v>
      </c>
      <c r="S47" s="17" t="e">
        <f>+#REF!</f>
        <v>#REF!</v>
      </c>
      <c r="T47" t="e">
        <f>+#REF!</f>
        <v>#REF!</v>
      </c>
      <c r="U47" t="e">
        <f t="shared" si="0"/>
        <v>#REF!</v>
      </c>
    </row>
    <row r="48" spans="16:21" ht="12.75">
      <c r="P48" s="17"/>
      <c r="Q48" s="17"/>
      <c r="R48" s="17">
        <v>46</v>
      </c>
      <c r="S48" s="17" t="e">
        <f>+#REF!</f>
        <v>#REF!</v>
      </c>
      <c r="T48" t="e">
        <f>+#REF!</f>
        <v>#REF!</v>
      </c>
      <c r="U48" t="e">
        <f t="shared" si="0"/>
        <v>#REF!</v>
      </c>
    </row>
    <row r="49" spans="16:21" ht="12.75">
      <c r="P49" s="17"/>
      <c r="Q49" s="17"/>
      <c r="R49" s="17">
        <v>47</v>
      </c>
      <c r="S49" s="17" t="e">
        <f>+#REF!</f>
        <v>#REF!</v>
      </c>
      <c r="T49" t="e">
        <f>+#REF!</f>
        <v>#REF!</v>
      </c>
      <c r="U49" t="e">
        <f t="shared" si="0"/>
        <v>#REF!</v>
      </c>
    </row>
    <row r="50" spans="16:21" ht="12.75">
      <c r="P50" s="17"/>
      <c r="Q50" s="17"/>
      <c r="R50" s="17">
        <v>48</v>
      </c>
      <c r="S50" s="17" t="e">
        <f>+#REF!</f>
        <v>#REF!</v>
      </c>
      <c r="T50" t="e">
        <f>+#REF!</f>
        <v>#REF!</v>
      </c>
      <c r="U50" t="e">
        <f t="shared" si="0"/>
        <v>#REF!</v>
      </c>
    </row>
    <row r="51" spans="16:21" ht="12.75">
      <c r="P51" s="17"/>
      <c r="Q51" s="17"/>
      <c r="R51" s="17">
        <v>49</v>
      </c>
      <c r="S51" s="17" t="e">
        <f>+#REF!</f>
        <v>#REF!</v>
      </c>
      <c r="T51" t="e">
        <f>+#REF!</f>
        <v>#REF!</v>
      </c>
      <c r="U51" t="e">
        <f t="shared" si="0"/>
        <v>#REF!</v>
      </c>
    </row>
    <row r="52" spans="16:21" ht="12.75">
      <c r="P52" s="17"/>
      <c r="Q52" s="17"/>
      <c r="R52" s="17">
        <v>50</v>
      </c>
      <c r="S52" s="17" t="e">
        <f>+#REF!</f>
        <v>#REF!</v>
      </c>
      <c r="T52" t="e">
        <f>+#REF!</f>
        <v>#REF!</v>
      </c>
      <c r="U52" t="e">
        <f t="shared" si="0"/>
        <v>#REF!</v>
      </c>
    </row>
    <row r="53" spans="16:21" ht="12.75">
      <c r="P53" s="17"/>
      <c r="Q53" s="17"/>
      <c r="R53" s="17">
        <v>51</v>
      </c>
      <c r="S53" s="17" t="e">
        <f>+#REF!</f>
        <v>#REF!</v>
      </c>
      <c r="T53" t="e">
        <f>+#REF!</f>
        <v>#REF!</v>
      </c>
      <c r="U53" t="e">
        <f t="shared" si="0"/>
        <v>#REF!</v>
      </c>
    </row>
    <row r="54" spans="16:21" ht="12.75">
      <c r="P54" s="17"/>
      <c r="Q54" s="17"/>
      <c r="R54" s="17">
        <v>52</v>
      </c>
      <c r="S54" s="17" t="e">
        <f>+#REF!</f>
        <v>#REF!</v>
      </c>
      <c r="T54" t="e">
        <f>+#REF!</f>
        <v>#REF!</v>
      </c>
      <c r="U54" t="e">
        <f t="shared" si="0"/>
        <v>#REF!</v>
      </c>
    </row>
    <row r="55" spans="16:21" ht="12.75">
      <c r="P55" s="17"/>
      <c r="Q55" s="17"/>
      <c r="R55" s="17">
        <v>53</v>
      </c>
      <c r="S55" s="17" t="e">
        <f>+#REF!</f>
        <v>#REF!</v>
      </c>
      <c r="T55" t="e">
        <f>+#REF!</f>
        <v>#REF!</v>
      </c>
      <c r="U55" t="e">
        <f t="shared" si="0"/>
        <v>#REF!</v>
      </c>
    </row>
    <row r="56" spans="16:21" ht="12.75">
      <c r="P56" s="17"/>
      <c r="Q56" s="17"/>
      <c r="R56" s="17">
        <v>54</v>
      </c>
      <c r="S56" s="17" t="e">
        <f>+#REF!</f>
        <v>#REF!</v>
      </c>
      <c r="T56" t="e">
        <f>+#REF!</f>
        <v>#REF!</v>
      </c>
      <c r="U56" t="e">
        <f t="shared" si="0"/>
        <v>#REF!</v>
      </c>
    </row>
    <row r="57" spans="16:21" ht="12.75">
      <c r="P57" s="17"/>
      <c r="Q57" s="17"/>
      <c r="R57" s="17">
        <v>55</v>
      </c>
      <c r="S57" s="17" t="e">
        <f>+#REF!</f>
        <v>#REF!</v>
      </c>
      <c r="T57" t="e">
        <f>+#REF!</f>
        <v>#REF!</v>
      </c>
      <c r="U57" t="e">
        <f t="shared" si="0"/>
        <v>#REF!</v>
      </c>
    </row>
    <row r="58" spans="16:21" ht="12.75">
      <c r="P58" s="17"/>
      <c r="Q58" s="17"/>
      <c r="R58" s="17">
        <v>56</v>
      </c>
      <c r="S58" s="17" t="e">
        <f>+#REF!</f>
        <v>#REF!</v>
      </c>
      <c r="T58" t="e">
        <f>+#REF!</f>
        <v>#REF!</v>
      </c>
      <c r="U58" t="e">
        <f t="shared" si="0"/>
        <v>#REF!</v>
      </c>
    </row>
    <row r="59" spans="16:21" ht="12.75">
      <c r="P59" s="17"/>
      <c r="Q59" s="17"/>
      <c r="R59" s="17">
        <v>57</v>
      </c>
      <c r="S59" s="17" t="e">
        <f>+#REF!</f>
        <v>#REF!</v>
      </c>
      <c r="T59" t="e">
        <f>+#REF!</f>
        <v>#REF!</v>
      </c>
      <c r="U59" t="e">
        <f t="shared" si="0"/>
        <v>#REF!</v>
      </c>
    </row>
    <row r="60" spans="16:21" ht="12.75">
      <c r="P60" s="17"/>
      <c r="Q60" s="17"/>
      <c r="R60" s="17">
        <v>58</v>
      </c>
      <c r="S60" s="17" t="e">
        <f>+#REF!</f>
        <v>#REF!</v>
      </c>
      <c r="T60" t="e">
        <f>+#REF!</f>
        <v>#REF!</v>
      </c>
      <c r="U60" t="e">
        <f t="shared" si="0"/>
        <v>#REF!</v>
      </c>
    </row>
    <row r="61" spans="16:21" ht="12.75">
      <c r="P61" s="17"/>
      <c r="Q61" s="17"/>
      <c r="R61" s="17">
        <v>59</v>
      </c>
      <c r="S61" s="17" t="e">
        <f>+#REF!</f>
        <v>#REF!</v>
      </c>
      <c r="T61" t="e">
        <f>+#REF!</f>
        <v>#REF!</v>
      </c>
      <c r="U61" t="e">
        <f t="shared" si="0"/>
        <v>#REF!</v>
      </c>
    </row>
    <row r="62" spans="16:21" ht="12.75">
      <c r="P62" s="17"/>
      <c r="Q62" s="17"/>
      <c r="R62" s="17">
        <v>60</v>
      </c>
      <c r="S62" s="17" t="e">
        <f>+#REF!</f>
        <v>#REF!</v>
      </c>
      <c r="T62" t="e">
        <f>+#REF!</f>
        <v>#REF!</v>
      </c>
      <c r="U62" t="e">
        <f t="shared" si="0"/>
        <v>#REF!</v>
      </c>
    </row>
    <row r="63" spans="16:21" ht="12.75">
      <c r="P63" s="17"/>
      <c r="Q63" s="17"/>
      <c r="R63" s="17">
        <v>61</v>
      </c>
      <c r="S63" s="17" t="e">
        <f>+#REF!</f>
        <v>#REF!</v>
      </c>
      <c r="T63" t="e">
        <f>+#REF!</f>
        <v>#REF!</v>
      </c>
      <c r="U63" t="e">
        <f t="shared" si="0"/>
        <v>#REF!</v>
      </c>
    </row>
    <row r="64" spans="16:21" ht="12.75">
      <c r="P64" s="17"/>
      <c r="Q64" s="17"/>
      <c r="R64" s="17">
        <v>62</v>
      </c>
      <c r="S64" s="17" t="e">
        <f>+#REF!</f>
        <v>#REF!</v>
      </c>
      <c r="T64" t="e">
        <f>+#REF!</f>
        <v>#REF!</v>
      </c>
      <c r="U64" t="e">
        <f t="shared" si="0"/>
        <v>#REF!</v>
      </c>
    </row>
    <row r="65" spans="16:21" ht="12.75">
      <c r="P65" s="17"/>
      <c r="Q65" s="17"/>
      <c r="R65" s="17">
        <v>63</v>
      </c>
      <c r="S65" s="17" t="e">
        <f>+#REF!</f>
        <v>#REF!</v>
      </c>
      <c r="T65" t="e">
        <f>+#REF!</f>
        <v>#REF!</v>
      </c>
      <c r="U65" t="e">
        <f t="shared" si="0"/>
        <v>#REF!</v>
      </c>
    </row>
    <row r="66" spans="16:21" ht="12.75">
      <c r="P66" s="17"/>
      <c r="Q66" s="17"/>
      <c r="R66" s="17">
        <v>64</v>
      </c>
      <c r="S66" s="17" t="e">
        <f>+#REF!</f>
        <v>#REF!</v>
      </c>
      <c r="T66" t="e">
        <f>+#REF!</f>
        <v>#REF!</v>
      </c>
      <c r="U66" t="e">
        <f t="shared" si="0"/>
        <v>#REF!</v>
      </c>
    </row>
    <row r="67" spans="16:21" ht="12.75">
      <c r="P67" s="17"/>
      <c r="Q67" s="17"/>
      <c r="R67" s="17">
        <v>65</v>
      </c>
      <c r="S67" s="17" t="e">
        <f>+#REF!</f>
        <v>#REF!</v>
      </c>
      <c r="T67" t="e">
        <f>+#REF!</f>
        <v>#REF!</v>
      </c>
      <c r="U67" t="e">
        <f aca="true" t="shared" si="1" ref="U67:U130">IF(T67="SI",S67,"")</f>
        <v>#REF!</v>
      </c>
    </row>
    <row r="68" spans="16:21" ht="12.75">
      <c r="P68" s="17"/>
      <c r="Q68" s="17"/>
      <c r="R68" s="17">
        <v>66</v>
      </c>
      <c r="S68" s="17" t="e">
        <f>+#REF!</f>
        <v>#REF!</v>
      </c>
      <c r="T68" t="e">
        <f>+#REF!</f>
        <v>#REF!</v>
      </c>
      <c r="U68" t="e">
        <f t="shared" si="1"/>
        <v>#REF!</v>
      </c>
    </row>
    <row r="69" spans="16:21" ht="12.75">
      <c r="P69" s="17"/>
      <c r="Q69" s="17"/>
      <c r="R69" s="17">
        <v>67</v>
      </c>
      <c r="S69" s="17" t="e">
        <f>+#REF!</f>
        <v>#REF!</v>
      </c>
      <c r="T69" t="e">
        <f>+#REF!</f>
        <v>#REF!</v>
      </c>
      <c r="U69" t="e">
        <f t="shared" si="1"/>
        <v>#REF!</v>
      </c>
    </row>
    <row r="70" spans="16:21" ht="12.75">
      <c r="P70" s="17"/>
      <c r="Q70" s="17"/>
      <c r="R70" s="17">
        <v>68</v>
      </c>
      <c r="S70" s="17" t="e">
        <f>+#REF!</f>
        <v>#REF!</v>
      </c>
      <c r="T70" t="e">
        <f>+#REF!</f>
        <v>#REF!</v>
      </c>
      <c r="U70" t="e">
        <f t="shared" si="1"/>
        <v>#REF!</v>
      </c>
    </row>
    <row r="71" spans="16:21" ht="12.75">
      <c r="P71" s="17"/>
      <c r="Q71" s="17"/>
      <c r="R71" s="17">
        <v>69</v>
      </c>
      <c r="S71" s="17" t="e">
        <f>+#REF!</f>
        <v>#REF!</v>
      </c>
      <c r="T71" t="e">
        <f>+#REF!</f>
        <v>#REF!</v>
      </c>
      <c r="U71" t="e">
        <f t="shared" si="1"/>
        <v>#REF!</v>
      </c>
    </row>
    <row r="72" spans="16:21" ht="12.75">
      <c r="P72" s="17"/>
      <c r="Q72" s="17"/>
      <c r="R72" s="17">
        <v>70</v>
      </c>
      <c r="S72" s="17" t="e">
        <f>+#REF!</f>
        <v>#REF!</v>
      </c>
      <c r="T72" t="e">
        <f>+#REF!</f>
        <v>#REF!</v>
      </c>
      <c r="U72" t="e">
        <f t="shared" si="1"/>
        <v>#REF!</v>
      </c>
    </row>
    <row r="73" spans="16:21" ht="12.75">
      <c r="P73" s="17"/>
      <c r="Q73" s="17"/>
      <c r="R73" s="17">
        <v>71</v>
      </c>
      <c r="S73" s="17" t="e">
        <f>+#REF!</f>
        <v>#REF!</v>
      </c>
      <c r="T73" t="e">
        <f>+#REF!</f>
        <v>#REF!</v>
      </c>
      <c r="U73" t="e">
        <f t="shared" si="1"/>
        <v>#REF!</v>
      </c>
    </row>
    <row r="74" spans="16:21" ht="12.75">
      <c r="P74" s="17"/>
      <c r="Q74" s="17"/>
      <c r="R74" s="17">
        <v>72</v>
      </c>
      <c r="S74" s="17" t="e">
        <f>+#REF!</f>
        <v>#REF!</v>
      </c>
      <c r="T74" t="e">
        <f>+#REF!</f>
        <v>#REF!</v>
      </c>
      <c r="U74" t="e">
        <f t="shared" si="1"/>
        <v>#REF!</v>
      </c>
    </row>
    <row r="75" spans="16:21" ht="12.75">
      <c r="P75" s="17"/>
      <c r="Q75" s="17"/>
      <c r="R75" s="17">
        <v>73</v>
      </c>
      <c r="S75" s="17" t="e">
        <f>+#REF!</f>
        <v>#REF!</v>
      </c>
      <c r="T75" t="e">
        <f>+#REF!</f>
        <v>#REF!</v>
      </c>
      <c r="U75" t="e">
        <f t="shared" si="1"/>
        <v>#REF!</v>
      </c>
    </row>
    <row r="76" spans="16:21" ht="12.75">
      <c r="P76" s="17"/>
      <c r="Q76" s="17"/>
      <c r="R76" s="17">
        <v>74</v>
      </c>
      <c r="S76" s="17" t="e">
        <f>+#REF!</f>
        <v>#REF!</v>
      </c>
      <c r="T76" t="e">
        <f>+#REF!</f>
        <v>#REF!</v>
      </c>
      <c r="U76" t="e">
        <f t="shared" si="1"/>
        <v>#REF!</v>
      </c>
    </row>
    <row r="77" spans="16:21" ht="12.75">
      <c r="P77" s="17"/>
      <c r="Q77" s="17"/>
      <c r="R77" s="17">
        <v>75</v>
      </c>
      <c r="S77" s="17" t="e">
        <f>+#REF!</f>
        <v>#REF!</v>
      </c>
      <c r="T77" t="e">
        <f>+#REF!</f>
        <v>#REF!</v>
      </c>
      <c r="U77" t="e">
        <f t="shared" si="1"/>
        <v>#REF!</v>
      </c>
    </row>
    <row r="78" spans="16:21" ht="12.75">
      <c r="P78" s="17"/>
      <c r="Q78" s="17"/>
      <c r="R78" s="17">
        <v>76</v>
      </c>
      <c r="S78" s="17" t="e">
        <f>+#REF!</f>
        <v>#REF!</v>
      </c>
      <c r="T78" t="e">
        <f>+#REF!</f>
        <v>#REF!</v>
      </c>
      <c r="U78" t="e">
        <f t="shared" si="1"/>
        <v>#REF!</v>
      </c>
    </row>
    <row r="79" spans="16:21" ht="12.75">
      <c r="P79" s="17"/>
      <c r="Q79" s="17"/>
      <c r="R79" s="17">
        <v>77</v>
      </c>
      <c r="S79" s="17" t="e">
        <f>+#REF!</f>
        <v>#REF!</v>
      </c>
      <c r="T79" t="e">
        <f>+#REF!</f>
        <v>#REF!</v>
      </c>
      <c r="U79" t="e">
        <f t="shared" si="1"/>
        <v>#REF!</v>
      </c>
    </row>
    <row r="80" spans="16:21" ht="12.75">
      <c r="P80" s="17"/>
      <c r="Q80" s="17"/>
      <c r="R80" s="17">
        <v>78</v>
      </c>
      <c r="S80" s="17" t="e">
        <f>+#REF!</f>
        <v>#REF!</v>
      </c>
      <c r="T80" t="e">
        <f>+#REF!</f>
        <v>#REF!</v>
      </c>
      <c r="U80" t="e">
        <f t="shared" si="1"/>
        <v>#REF!</v>
      </c>
    </row>
    <row r="81" spans="16:21" ht="12.75">
      <c r="P81" s="17"/>
      <c r="Q81" s="17"/>
      <c r="R81" s="17">
        <v>79</v>
      </c>
      <c r="S81" s="17" t="e">
        <f>+#REF!</f>
        <v>#REF!</v>
      </c>
      <c r="T81" t="e">
        <f>+#REF!</f>
        <v>#REF!</v>
      </c>
      <c r="U81" t="e">
        <f t="shared" si="1"/>
        <v>#REF!</v>
      </c>
    </row>
    <row r="82" spans="16:21" ht="12.75">
      <c r="P82" s="17"/>
      <c r="Q82" s="17"/>
      <c r="R82" s="17">
        <v>80</v>
      </c>
      <c r="S82" s="17" t="e">
        <f>+#REF!</f>
        <v>#REF!</v>
      </c>
      <c r="T82" t="e">
        <f>+#REF!</f>
        <v>#REF!</v>
      </c>
      <c r="U82" t="e">
        <f t="shared" si="1"/>
        <v>#REF!</v>
      </c>
    </row>
    <row r="83" spans="16:21" ht="12.75">
      <c r="P83" s="17"/>
      <c r="Q83" s="17"/>
      <c r="R83" s="17">
        <v>81</v>
      </c>
      <c r="S83" s="17" t="e">
        <f>+#REF!</f>
        <v>#REF!</v>
      </c>
      <c r="T83" t="e">
        <f>+#REF!</f>
        <v>#REF!</v>
      </c>
      <c r="U83" t="e">
        <f t="shared" si="1"/>
        <v>#REF!</v>
      </c>
    </row>
    <row r="84" spans="16:21" ht="12.75">
      <c r="P84" s="17"/>
      <c r="Q84" s="17"/>
      <c r="R84" s="17">
        <v>82</v>
      </c>
      <c r="S84" s="17" t="e">
        <f>+#REF!</f>
        <v>#REF!</v>
      </c>
      <c r="T84" t="e">
        <f>+#REF!</f>
        <v>#REF!</v>
      </c>
      <c r="U84" t="e">
        <f t="shared" si="1"/>
        <v>#REF!</v>
      </c>
    </row>
    <row r="85" spans="16:21" ht="12.75">
      <c r="P85" s="17"/>
      <c r="Q85" s="17"/>
      <c r="R85" s="17">
        <v>83</v>
      </c>
      <c r="S85" s="17" t="e">
        <f>+#REF!</f>
        <v>#REF!</v>
      </c>
      <c r="T85" t="e">
        <f>+#REF!</f>
        <v>#REF!</v>
      </c>
      <c r="U85" t="e">
        <f t="shared" si="1"/>
        <v>#REF!</v>
      </c>
    </row>
    <row r="86" spans="16:21" ht="12.75">
      <c r="P86" s="17"/>
      <c r="Q86" s="17"/>
      <c r="R86" s="17">
        <v>84</v>
      </c>
      <c r="S86" s="17" t="e">
        <f>+#REF!</f>
        <v>#REF!</v>
      </c>
      <c r="T86" t="e">
        <f>+#REF!</f>
        <v>#REF!</v>
      </c>
      <c r="U86" t="e">
        <f t="shared" si="1"/>
        <v>#REF!</v>
      </c>
    </row>
    <row r="87" spans="16:21" ht="12.75">
      <c r="P87" s="17"/>
      <c r="Q87" s="17"/>
      <c r="R87" s="17">
        <v>85</v>
      </c>
      <c r="S87" s="17" t="e">
        <f>+#REF!</f>
        <v>#REF!</v>
      </c>
      <c r="T87" t="e">
        <f>+#REF!</f>
        <v>#REF!</v>
      </c>
      <c r="U87" t="e">
        <f t="shared" si="1"/>
        <v>#REF!</v>
      </c>
    </row>
    <row r="88" spans="16:21" ht="12.75">
      <c r="P88" s="17"/>
      <c r="Q88" s="17"/>
      <c r="R88" s="17">
        <v>86</v>
      </c>
      <c r="S88" s="17" t="e">
        <f>+#REF!</f>
        <v>#REF!</v>
      </c>
      <c r="T88" t="e">
        <f>+#REF!</f>
        <v>#REF!</v>
      </c>
      <c r="U88" t="e">
        <f t="shared" si="1"/>
        <v>#REF!</v>
      </c>
    </row>
    <row r="89" spans="16:21" ht="12.75">
      <c r="P89" s="17"/>
      <c r="Q89" s="17"/>
      <c r="R89" s="17">
        <v>87</v>
      </c>
      <c r="S89" s="17" t="e">
        <f>+#REF!</f>
        <v>#REF!</v>
      </c>
      <c r="T89" t="e">
        <f>+#REF!</f>
        <v>#REF!</v>
      </c>
      <c r="U89" t="e">
        <f t="shared" si="1"/>
        <v>#REF!</v>
      </c>
    </row>
    <row r="90" spans="16:21" ht="12.75">
      <c r="P90" s="17"/>
      <c r="Q90" s="17"/>
      <c r="R90" s="17">
        <v>88</v>
      </c>
      <c r="S90" s="17" t="e">
        <f>+#REF!</f>
        <v>#REF!</v>
      </c>
      <c r="T90" t="e">
        <f>+#REF!</f>
        <v>#REF!</v>
      </c>
      <c r="U90" t="e">
        <f t="shared" si="1"/>
        <v>#REF!</v>
      </c>
    </row>
    <row r="91" spans="16:21" ht="12.75">
      <c r="P91" s="17"/>
      <c r="Q91" s="17"/>
      <c r="R91" s="17">
        <v>89</v>
      </c>
      <c r="S91" s="17" t="e">
        <f>+#REF!</f>
        <v>#REF!</v>
      </c>
      <c r="T91" t="e">
        <f>+#REF!</f>
        <v>#REF!</v>
      </c>
      <c r="U91" t="e">
        <f t="shared" si="1"/>
        <v>#REF!</v>
      </c>
    </row>
    <row r="92" spans="16:21" ht="12.75">
      <c r="P92" s="17"/>
      <c r="Q92" s="17"/>
      <c r="R92" s="17">
        <v>90</v>
      </c>
      <c r="S92" s="17" t="e">
        <f>+#REF!</f>
        <v>#REF!</v>
      </c>
      <c r="T92" t="e">
        <f>+#REF!</f>
        <v>#REF!</v>
      </c>
      <c r="U92" t="e">
        <f t="shared" si="1"/>
        <v>#REF!</v>
      </c>
    </row>
    <row r="93" spans="16:21" ht="12.75">
      <c r="P93" s="17"/>
      <c r="Q93" s="17"/>
      <c r="R93" s="17">
        <v>91</v>
      </c>
      <c r="S93" s="17" t="e">
        <f>+#REF!</f>
        <v>#REF!</v>
      </c>
      <c r="T93" t="e">
        <f>+#REF!</f>
        <v>#REF!</v>
      </c>
      <c r="U93" t="e">
        <f t="shared" si="1"/>
        <v>#REF!</v>
      </c>
    </row>
    <row r="94" spans="16:21" ht="12.75">
      <c r="P94" s="17"/>
      <c r="Q94" s="17"/>
      <c r="R94" s="17">
        <v>92</v>
      </c>
      <c r="S94" s="17" t="e">
        <f>+#REF!</f>
        <v>#REF!</v>
      </c>
      <c r="T94" t="e">
        <f>+#REF!</f>
        <v>#REF!</v>
      </c>
      <c r="U94" t="e">
        <f t="shared" si="1"/>
        <v>#REF!</v>
      </c>
    </row>
    <row r="95" spans="16:21" ht="12.75">
      <c r="P95" s="17"/>
      <c r="Q95" s="17"/>
      <c r="R95" s="17">
        <v>93</v>
      </c>
      <c r="S95" s="17" t="e">
        <f>+#REF!</f>
        <v>#REF!</v>
      </c>
      <c r="T95" t="e">
        <f>+#REF!</f>
        <v>#REF!</v>
      </c>
      <c r="U95" t="e">
        <f t="shared" si="1"/>
        <v>#REF!</v>
      </c>
    </row>
    <row r="96" spans="16:21" ht="12.75">
      <c r="P96" s="17"/>
      <c r="Q96" s="17"/>
      <c r="R96" s="17">
        <v>94</v>
      </c>
      <c r="S96" s="17" t="e">
        <f>+#REF!</f>
        <v>#REF!</v>
      </c>
      <c r="T96" t="e">
        <f>+#REF!</f>
        <v>#REF!</v>
      </c>
      <c r="U96" t="e">
        <f t="shared" si="1"/>
        <v>#REF!</v>
      </c>
    </row>
    <row r="97" spans="16:21" ht="12.75">
      <c r="P97" s="17"/>
      <c r="Q97" s="17"/>
      <c r="R97" s="17">
        <v>95</v>
      </c>
      <c r="S97" s="17" t="e">
        <f>+#REF!</f>
        <v>#REF!</v>
      </c>
      <c r="T97" t="e">
        <f>+#REF!</f>
        <v>#REF!</v>
      </c>
      <c r="U97" t="e">
        <f t="shared" si="1"/>
        <v>#REF!</v>
      </c>
    </row>
    <row r="98" spans="16:21" ht="12.75">
      <c r="P98" s="17"/>
      <c r="Q98" s="17"/>
      <c r="R98" s="17">
        <v>96</v>
      </c>
      <c r="S98" s="17" t="e">
        <f>+#REF!</f>
        <v>#REF!</v>
      </c>
      <c r="T98" t="e">
        <f>+#REF!</f>
        <v>#REF!</v>
      </c>
      <c r="U98" t="e">
        <f t="shared" si="1"/>
        <v>#REF!</v>
      </c>
    </row>
    <row r="99" spans="16:21" ht="12.75">
      <c r="P99" s="17"/>
      <c r="Q99" s="17"/>
      <c r="R99" s="17">
        <v>97</v>
      </c>
      <c r="S99" s="17" t="e">
        <f>+#REF!</f>
        <v>#REF!</v>
      </c>
      <c r="T99" t="e">
        <f>+#REF!</f>
        <v>#REF!</v>
      </c>
      <c r="U99" t="e">
        <f t="shared" si="1"/>
        <v>#REF!</v>
      </c>
    </row>
    <row r="100" spans="16:21" ht="12.75">
      <c r="P100" s="17"/>
      <c r="Q100" s="17"/>
      <c r="R100" s="17">
        <v>98</v>
      </c>
      <c r="S100" s="17" t="e">
        <f>+#REF!</f>
        <v>#REF!</v>
      </c>
      <c r="T100" t="e">
        <f>+#REF!</f>
        <v>#REF!</v>
      </c>
      <c r="U100" t="e">
        <f t="shared" si="1"/>
        <v>#REF!</v>
      </c>
    </row>
    <row r="101" spans="16:21" ht="12.75">
      <c r="P101" s="17"/>
      <c r="Q101" s="17"/>
      <c r="R101" s="17">
        <v>99</v>
      </c>
      <c r="S101" s="17" t="e">
        <f>+#REF!</f>
        <v>#REF!</v>
      </c>
      <c r="T101" t="e">
        <f>+#REF!</f>
        <v>#REF!</v>
      </c>
      <c r="U101" t="e">
        <f t="shared" si="1"/>
        <v>#REF!</v>
      </c>
    </row>
    <row r="102" spans="16:21" ht="12.75">
      <c r="P102" s="17"/>
      <c r="Q102" s="17"/>
      <c r="R102" s="17">
        <v>100</v>
      </c>
      <c r="S102" s="17" t="e">
        <f>+#REF!</f>
        <v>#REF!</v>
      </c>
      <c r="T102" t="e">
        <f>+#REF!</f>
        <v>#REF!</v>
      </c>
      <c r="U102" t="e">
        <f t="shared" si="1"/>
        <v>#REF!</v>
      </c>
    </row>
    <row r="103" spans="16:21" ht="12.75">
      <c r="P103" s="17"/>
      <c r="Q103" s="17"/>
      <c r="R103" s="17">
        <v>101</v>
      </c>
      <c r="S103" s="17" t="e">
        <f>+#REF!</f>
        <v>#REF!</v>
      </c>
      <c r="T103" t="e">
        <f>+#REF!</f>
        <v>#REF!</v>
      </c>
      <c r="U103" t="e">
        <f t="shared" si="1"/>
        <v>#REF!</v>
      </c>
    </row>
    <row r="104" spans="16:21" ht="12.75">
      <c r="P104" s="17"/>
      <c r="Q104" s="17"/>
      <c r="R104" s="17">
        <v>102</v>
      </c>
      <c r="S104" s="17" t="e">
        <f>+#REF!</f>
        <v>#REF!</v>
      </c>
      <c r="T104" t="e">
        <f>+#REF!</f>
        <v>#REF!</v>
      </c>
      <c r="U104" t="e">
        <f t="shared" si="1"/>
        <v>#REF!</v>
      </c>
    </row>
    <row r="105" spans="16:21" ht="12.75">
      <c r="P105" s="17"/>
      <c r="Q105" s="17"/>
      <c r="R105" s="17">
        <v>103</v>
      </c>
      <c r="S105" s="17" t="e">
        <f>+#REF!</f>
        <v>#REF!</v>
      </c>
      <c r="T105" t="e">
        <f>+#REF!</f>
        <v>#REF!</v>
      </c>
      <c r="U105" t="e">
        <f t="shared" si="1"/>
        <v>#REF!</v>
      </c>
    </row>
    <row r="106" spans="16:21" ht="12.75">
      <c r="P106" s="17"/>
      <c r="Q106" s="17"/>
      <c r="R106" s="17">
        <v>104</v>
      </c>
      <c r="S106" s="17" t="e">
        <f>+#REF!</f>
        <v>#REF!</v>
      </c>
      <c r="T106" t="e">
        <f>+#REF!</f>
        <v>#REF!</v>
      </c>
      <c r="U106" t="e">
        <f t="shared" si="1"/>
        <v>#REF!</v>
      </c>
    </row>
    <row r="107" spans="16:21" ht="12.75">
      <c r="P107" s="17"/>
      <c r="Q107" s="17"/>
      <c r="R107" s="17">
        <v>105</v>
      </c>
      <c r="S107" s="17" t="e">
        <f>+#REF!</f>
        <v>#REF!</v>
      </c>
      <c r="T107" t="e">
        <f>+#REF!</f>
        <v>#REF!</v>
      </c>
      <c r="U107" t="e">
        <f t="shared" si="1"/>
        <v>#REF!</v>
      </c>
    </row>
    <row r="108" spans="16:21" ht="12.75">
      <c r="P108" s="17"/>
      <c r="Q108" s="17"/>
      <c r="R108" s="17">
        <v>106</v>
      </c>
      <c r="S108" s="17" t="e">
        <f>+#REF!</f>
        <v>#REF!</v>
      </c>
      <c r="T108" t="e">
        <f>+#REF!</f>
        <v>#REF!</v>
      </c>
      <c r="U108" t="e">
        <f t="shared" si="1"/>
        <v>#REF!</v>
      </c>
    </row>
    <row r="109" spans="16:21" ht="12.75">
      <c r="P109" s="17"/>
      <c r="Q109" s="17"/>
      <c r="R109" s="17">
        <v>107</v>
      </c>
      <c r="S109" s="17" t="e">
        <f>+#REF!</f>
        <v>#REF!</v>
      </c>
      <c r="T109" t="e">
        <f>+#REF!</f>
        <v>#REF!</v>
      </c>
      <c r="U109" t="e">
        <f t="shared" si="1"/>
        <v>#REF!</v>
      </c>
    </row>
    <row r="110" spans="16:21" ht="12.75">
      <c r="P110" s="17"/>
      <c r="Q110" s="17"/>
      <c r="R110" s="17">
        <v>108</v>
      </c>
      <c r="S110" s="17" t="e">
        <f>+#REF!</f>
        <v>#REF!</v>
      </c>
      <c r="T110" t="e">
        <f>+#REF!</f>
        <v>#REF!</v>
      </c>
      <c r="U110" t="e">
        <f t="shared" si="1"/>
        <v>#REF!</v>
      </c>
    </row>
    <row r="111" spans="16:21" ht="12.75">
      <c r="P111" s="17"/>
      <c r="Q111" s="17"/>
      <c r="R111" s="17">
        <v>109</v>
      </c>
      <c r="S111" s="17" t="e">
        <f>+#REF!</f>
        <v>#REF!</v>
      </c>
      <c r="T111" t="e">
        <f>+#REF!</f>
        <v>#REF!</v>
      </c>
      <c r="U111" t="e">
        <f t="shared" si="1"/>
        <v>#REF!</v>
      </c>
    </row>
    <row r="112" spans="16:21" ht="12.75">
      <c r="P112" s="17"/>
      <c r="Q112" s="17"/>
      <c r="R112" s="17">
        <v>110</v>
      </c>
      <c r="S112" s="17" t="e">
        <f>+#REF!</f>
        <v>#REF!</v>
      </c>
      <c r="T112" t="e">
        <f>+#REF!</f>
        <v>#REF!</v>
      </c>
      <c r="U112" t="e">
        <f t="shared" si="1"/>
        <v>#REF!</v>
      </c>
    </row>
    <row r="113" spans="16:21" ht="12.75">
      <c r="P113" s="17"/>
      <c r="Q113" s="17"/>
      <c r="R113" s="17">
        <v>111</v>
      </c>
      <c r="S113" s="17" t="e">
        <f>+#REF!</f>
        <v>#REF!</v>
      </c>
      <c r="T113" t="e">
        <f>+#REF!</f>
        <v>#REF!</v>
      </c>
      <c r="U113" t="e">
        <f t="shared" si="1"/>
        <v>#REF!</v>
      </c>
    </row>
    <row r="114" spans="16:21" ht="12.75">
      <c r="P114" s="17"/>
      <c r="Q114" s="17"/>
      <c r="R114" s="17">
        <v>112</v>
      </c>
      <c r="S114" s="17" t="e">
        <f>+#REF!</f>
        <v>#REF!</v>
      </c>
      <c r="T114" t="e">
        <f>+#REF!</f>
        <v>#REF!</v>
      </c>
      <c r="U114" t="e">
        <f t="shared" si="1"/>
        <v>#REF!</v>
      </c>
    </row>
    <row r="115" spans="16:21" ht="12.75">
      <c r="P115" s="17"/>
      <c r="Q115" s="17"/>
      <c r="R115" s="17">
        <v>113</v>
      </c>
      <c r="S115" s="17" t="e">
        <f>+#REF!</f>
        <v>#REF!</v>
      </c>
      <c r="T115" t="e">
        <f>+#REF!</f>
        <v>#REF!</v>
      </c>
      <c r="U115" t="e">
        <f t="shared" si="1"/>
        <v>#REF!</v>
      </c>
    </row>
    <row r="116" spans="16:21" ht="12.75">
      <c r="P116" s="17"/>
      <c r="Q116" s="17"/>
      <c r="R116" s="17">
        <v>114</v>
      </c>
      <c r="S116" s="17" t="e">
        <f>+#REF!</f>
        <v>#REF!</v>
      </c>
      <c r="T116" t="e">
        <f>+#REF!</f>
        <v>#REF!</v>
      </c>
      <c r="U116" t="e">
        <f t="shared" si="1"/>
        <v>#REF!</v>
      </c>
    </row>
    <row r="117" spans="16:21" ht="12.75">
      <c r="P117" s="17"/>
      <c r="Q117" s="17"/>
      <c r="R117" s="17">
        <v>115</v>
      </c>
      <c r="S117" s="17" t="e">
        <f>+#REF!</f>
        <v>#REF!</v>
      </c>
      <c r="T117" t="e">
        <f>+#REF!</f>
        <v>#REF!</v>
      </c>
      <c r="U117" t="e">
        <f t="shared" si="1"/>
        <v>#REF!</v>
      </c>
    </row>
    <row r="118" spans="16:21" ht="12.75">
      <c r="P118" s="17"/>
      <c r="Q118" s="17"/>
      <c r="R118" s="17">
        <v>116</v>
      </c>
      <c r="S118" s="17" t="e">
        <f>+#REF!</f>
        <v>#REF!</v>
      </c>
      <c r="T118" t="e">
        <f>+#REF!</f>
        <v>#REF!</v>
      </c>
      <c r="U118" t="e">
        <f t="shared" si="1"/>
        <v>#REF!</v>
      </c>
    </row>
    <row r="119" spans="16:21" ht="12.75">
      <c r="P119" s="17"/>
      <c r="Q119" s="17"/>
      <c r="R119" s="17">
        <v>117</v>
      </c>
      <c r="S119" s="17" t="e">
        <f>+#REF!</f>
        <v>#REF!</v>
      </c>
      <c r="T119" t="e">
        <f>+#REF!</f>
        <v>#REF!</v>
      </c>
      <c r="U119" t="e">
        <f t="shared" si="1"/>
        <v>#REF!</v>
      </c>
    </row>
    <row r="120" spans="16:21" ht="12.75">
      <c r="P120" s="17"/>
      <c r="Q120" s="17"/>
      <c r="R120" s="17">
        <v>118</v>
      </c>
      <c r="S120" s="17" t="e">
        <f>+#REF!</f>
        <v>#REF!</v>
      </c>
      <c r="T120" t="e">
        <f>+#REF!</f>
        <v>#REF!</v>
      </c>
      <c r="U120" t="e">
        <f t="shared" si="1"/>
        <v>#REF!</v>
      </c>
    </row>
    <row r="121" spans="16:21" ht="12.75">
      <c r="P121" s="17"/>
      <c r="Q121" s="17"/>
      <c r="R121" s="17">
        <v>119</v>
      </c>
      <c r="S121" s="17" t="e">
        <f>+#REF!</f>
        <v>#REF!</v>
      </c>
      <c r="T121" t="e">
        <f>+#REF!</f>
        <v>#REF!</v>
      </c>
      <c r="U121" t="e">
        <f t="shared" si="1"/>
        <v>#REF!</v>
      </c>
    </row>
    <row r="122" spans="16:21" ht="12.75">
      <c r="P122" s="17"/>
      <c r="Q122" s="17"/>
      <c r="R122" s="17">
        <v>120</v>
      </c>
      <c r="S122" s="17" t="e">
        <f>+#REF!</f>
        <v>#REF!</v>
      </c>
      <c r="T122" t="e">
        <f>+#REF!</f>
        <v>#REF!</v>
      </c>
      <c r="U122" t="e">
        <f t="shared" si="1"/>
        <v>#REF!</v>
      </c>
    </row>
    <row r="123" spans="16:21" ht="12.75">
      <c r="P123" s="17"/>
      <c r="Q123" s="17"/>
      <c r="R123" s="17">
        <v>121</v>
      </c>
      <c r="S123" s="17" t="e">
        <f>+#REF!</f>
        <v>#REF!</v>
      </c>
      <c r="T123" t="e">
        <f>+#REF!</f>
        <v>#REF!</v>
      </c>
      <c r="U123" t="e">
        <f t="shared" si="1"/>
        <v>#REF!</v>
      </c>
    </row>
    <row r="124" spans="16:21" ht="12.75">
      <c r="P124" s="17"/>
      <c r="Q124" s="17"/>
      <c r="R124" s="17">
        <v>122</v>
      </c>
      <c r="S124" s="17" t="e">
        <f>+#REF!</f>
        <v>#REF!</v>
      </c>
      <c r="T124" t="e">
        <f>+#REF!</f>
        <v>#REF!</v>
      </c>
      <c r="U124" t="e">
        <f t="shared" si="1"/>
        <v>#REF!</v>
      </c>
    </row>
    <row r="125" spans="16:21" ht="12.75">
      <c r="P125" s="17"/>
      <c r="Q125" s="17"/>
      <c r="R125" s="17">
        <v>123</v>
      </c>
      <c r="S125" s="17" t="e">
        <f>+#REF!</f>
        <v>#REF!</v>
      </c>
      <c r="T125" t="e">
        <f>+#REF!</f>
        <v>#REF!</v>
      </c>
      <c r="U125" t="e">
        <f t="shared" si="1"/>
        <v>#REF!</v>
      </c>
    </row>
    <row r="126" spans="16:21" ht="12.75">
      <c r="P126" s="17"/>
      <c r="Q126" s="17"/>
      <c r="R126" s="17">
        <v>124</v>
      </c>
      <c r="S126" s="17" t="e">
        <f>+#REF!</f>
        <v>#REF!</v>
      </c>
      <c r="T126" t="e">
        <f>+#REF!</f>
        <v>#REF!</v>
      </c>
      <c r="U126" t="e">
        <f t="shared" si="1"/>
        <v>#REF!</v>
      </c>
    </row>
    <row r="127" spans="16:21" ht="12.75">
      <c r="P127" s="17"/>
      <c r="Q127" s="17"/>
      <c r="R127" s="17">
        <v>125</v>
      </c>
      <c r="S127" s="17" t="e">
        <f>+#REF!</f>
        <v>#REF!</v>
      </c>
      <c r="T127" t="e">
        <f>+#REF!</f>
        <v>#REF!</v>
      </c>
      <c r="U127" t="e">
        <f t="shared" si="1"/>
        <v>#REF!</v>
      </c>
    </row>
    <row r="128" spans="16:21" ht="12.75">
      <c r="P128" s="17"/>
      <c r="Q128" s="17"/>
      <c r="R128" s="17">
        <v>126</v>
      </c>
      <c r="S128" s="17" t="e">
        <f>+#REF!</f>
        <v>#REF!</v>
      </c>
      <c r="T128" t="e">
        <f>+#REF!</f>
        <v>#REF!</v>
      </c>
      <c r="U128" t="e">
        <f t="shared" si="1"/>
        <v>#REF!</v>
      </c>
    </row>
    <row r="129" spans="16:21" ht="12.75">
      <c r="P129" s="17"/>
      <c r="Q129" s="17"/>
      <c r="R129" s="17">
        <v>127</v>
      </c>
      <c r="S129" s="17" t="e">
        <f>+#REF!</f>
        <v>#REF!</v>
      </c>
      <c r="T129" t="e">
        <f>+#REF!</f>
        <v>#REF!</v>
      </c>
      <c r="U129" t="e">
        <f t="shared" si="1"/>
        <v>#REF!</v>
      </c>
    </row>
    <row r="130" spans="16:21" ht="12.75">
      <c r="P130" s="17"/>
      <c r="Q130" s="39"/>
      <c r="R130" s="17">
        <v>128</v>
      </c>
      <c r="S130" s="17" t="e">
        <f>+#REF!</f>
        <v>#REF!</v>
      </c>
      <c r="T130" t="e">
        <f>+#REF!</f>
        <v>#REF!</v>
      </c>
      <c r="U130" t="e">
        <f t="shared" si="1"/>
        <v>#REF!</v>
      </c>
    </row>
    <row r="131" spans="16:21" ht="12.75">
      <c r="P131" s="17"/>
      <c r="Q131" s="17"/>
      <c r="R131" s="17">
        <v>129</v>
      </c>
      <c r="S131" s="17" t="e">
        <f>+#REF!</f>
        <v>#REF!</v>
      </c>
      <c r="T131" t="e">
        <f>+#REF!</f>
        <v>#REF!</v>
      </c>
      <c r="U131" t="e">
        <f aca="true" t="shared" si="2" ref="U131:U194">IF(T131="SI",S131,"")</f>
        <v>#REF!</v>
      </c>
    </row>
    <row r="132" spans="16:21" ht="12.75">
      <c r="P132" s="17"/>
      <c r="Q132" s="17"/>
      <c r="R132" s="17">
        <v>130</v>
      </c>
      <c r="S132" s="17" t="e">
        <f>+#REF!</f>
        <v>#REF!</v>
      </c>
      <c r="T132" t="e">
        <f>+#REF!</f>
        <v>#REF!</v>
      </c>
      <c r="U132" t="e">
        <f t="shared" si="2"/>
        <v>#REF!</v>
      </c>
    </row>
    <row r="133" spans="16:21" ht="12.75">
      <c r="P133" s="17"/>
      <c r="Q133" s="17"/>
      <c r="R133" s="17">
        <v>131</v>
      </c>
      <c r="S133" s="17" t="e">
        <f>+#REF!</f>
        <v>#REF!</v>
      </c>
      <c r="T133" t="e">
        <f>+#REF!</f>
        <v>#REF!</v>
      </c>
      <c r="U133" t="e">
        <f t="shared" si="2"/>
        <v>#REF!</v>
      </c>
    </row>
    <row r="134" spans="16:21" ht="12.75">
      <c r="P134" s="17"/>
      <c r="Q134" s="17"/>
      <c r="R134" s="17">
        <v>132</v>
      </c>
      <c r="S134" s="17" t="e">
        <f>+#REF!</f>
        <v>#REF!</v>
      </c>
      <c r="T134" t="e">
        <f>+#REF!</f>
        <v>#REF!</v>
      </c>
      <c r="U134" t="e">
        <f t="shared" si="2"/>
        <v>#REF!</v>
      </c>
    </row>
    <row r="135" spans="16:21" ht="12.75">
      <c r="P135" s="17"/>
      <c r="Q135" s="17"/>
      <c r="R135" s="17">
        <v>133</v>
      </c>
      <c r="S135" s="17" t="e">
        <f>+#REF!</f>
        <v>#REF!</v>
      </c>
      <c r="T135" t="e">
        <f>+#REF!</f>
        <v>#REF!</v>
      </c>
      <c r="U135" t="e">
        <f t="shared" si="2"/>
        <v>#REF!</v>
      </c>
    </row>
    <row r="136" spans="16:21" ht="12.75">
      <c r="P136" s="17"/>
      <c r="Q136" s="17"/>
      <c r="R136" s="17">
        <v>134</v>
      </c>
      <c r="S136" s="17" t="e">
        <f>+#REF!</f>
        <v>#REF!</v>
      </c>
      <c r="T136" t="e">
        <f>+#REF!</f>
        <v>#REF!</v>
      </c>
      <c r="U136" t="e">
        <f t="shared" si="2"/>
        <v>#REF!</v>
      </c>
    </row>
    <row r="137" spans="16:21" ht="12.75">
      <c r="P137" s="17"/>
      <c r="Q137" s="17"/>
      <c r="R137" s="17">
        <v>135</v>
      </c>
      <c r="S137" s="17" t="e">
        <f>+#REF!</f>
        <v>#REF!</v>
      </c>
      <c r="T137" t="e">
        <f>+#REF!</f>
        <v>#REF!</v>
      </c>
      <c r="U137" t="e">
        <f t="shared" si="2"/>
        <v>#REF!</v>
      </c>
    </row>
    <row r="138" spans="16:21" ht="12.75">
      <c r="P138" s="17"/>
      <c r="Q138" s="17"/>
      <c r="R138" s="17">
        <v>136</v>
      </c>
      <c r="S138" s="17" t="e">
        <f>+#REF!</f>
        <v>#REF!</v>
      </c>
      <c r="T138" t="e">
        <f>+#REF!</f>
        <v>#REF!</v>
      </c>
      <c r="U138" t="e">
        <f t="shared" si="2"/>
        <v>#REF!</v>
      </c>
    </row>
    <row r="139" spans="16:21" ht="12.75">
      <c r="P139" s="17"/>
      <c r="Q139" s="17"/>
      <c r="R139" s="17">
        <v>137</v>
      </c>
      <c r="S139" s="17" t="e">
        <f>+#REF!</f>
        <v>#REF!</v>
      </c>
      <c r="T139" t="e">
        <f>+#REF!</f>
        <v>#REF!</v>
      </c>
      <c r="U139" t="e">
        <f t="shared" si="2"/>
        <v>#REF!</v>
      </c>
    </row>
    <row r="140" spans="16:21" ht="12.75">
      <c r="P140" s="17"/>
      <c r="Q140" s="17"/>
      <c r="R140" s="17">
        <v>138</v>
      </c>
      <c r="S140" s="17" t="e">
        <f>+#REF!</f>
        <v>#REF!</v>
      </c>
      <c r="T140" t="e">
        <f>+#REF!</f>
        <v>#REF!</v>
      </c>
      <c r="U140" t="e">
        <f t="shared" si="2"/>
        <v>#REF!</v>
      </c>
    </row>
    <row r="141" spans="16:21" ht="12.75">
      <c r="P141" s="17"/>
      <c r="Q141" s="17"/>
      <c r="R141" s="17">
        <v>139</v>
      </c>
      <c r="S141" s="17" t="e">
        <f>+#REF!</f>
        <v>#REF!</v>
      </c>
      <c r="T141" t="e">
        <f>+#REF!</f>
        <v>#REF!</v>
      </c>
      <c r="U141" t="e">
        <f t="shared" si="2"/>
        <v>#REF!</v>
      </c>
    </row>
    <row r="142" spans="16:21" ht="12.75">
      <c r="P142" s="17"/>
      <c r="Q142" s="17"/>
      <c r="R142" s="17">
        <v>140</v>
      </c>
      <c r="S142" s="17" t="e">
        <f>+#REF!</f>
        <v>#REF!</v>
      </c>
      <c r="T142" t="e">
        <f>+#REF!</f>
        <v>#REF!</v>
      </c>
      <c r="U142" t="e">
        <f t="shared" si="2"/>
        <v>#REF!</v>
      </c>
    </row>
    <row r="143" spans="16:21" ht="12.75">
      <c r="P143" s="17"/>
      <c r="Q143" s="17"/>
      <c r="R143" s="17">
        <v>141</v>
      </c>
      <c r="S143" s="17" t="e">
        <f>+#REF!</f>
        <v>#REF!</v>
      </c>
      <c r="T143" t="e">
        <f>+#REF!</f>
        <v>#REF!</v>
      </c>
      <c r="U143" t="e">
        <f t="shared" si="2"/>
        <v>#REF!</v>
      </c>
    </row>
    <row r="144" spans="16:21" ht="12.75">
      <c r="P144" s="17"/>
      <c r="Q144" s="17"/>
      <c r="R144" s="17">
        <v>142</v>
      </c>
      <c r="S144" s="17" t="e">
        <f>+#REF!</f>
        <v>#REF!</v>
      </c>
      <c r="T144" t="e">
        <f>+#REF!</f>
        <v>#REF!</v>
      </c>
      <c r="U144" t="e">
        <f t="shared" si="2"/>
        <v>#REF!</v>
      </c>
    </row>
    <row r="145" spans="16:21" ht="12.75">
      <c r="P145" s="17"/>
      <c r="Q145" s="17"/>
      <c r="R145" s="17">
        <v>143</v>
      </c>
      <c r="S145" s="17" t="e">
        <f>+#REF!</f>
        <v>#REF!</v>
      </c>
      <c r="T145" t="e">
        <f>+#REF!</f>
        <v>#REF!</v>
      </c>
      <c r="U145" t="e">
        <f t="shared" si="2"/>
        <v>#REF!</v>
      </c>
    </row>
    <row r="146" spans="16:21" ht="12.75">
      <c r="P146" s="17"/>
      <c r="Q146" s="17"/>
      <c r="R146" s="17">
        <v>144</v>
      </c>
      <c r="S146" s="17" t="e">
        <f>+#REF!</f>
        <v>#REF!</v>
      </c>
      <c r="T146" t="e">
        <f>+#REF!</f>
        <v>#REF!</v>
      </c>
      <c r="U146" t="e">
        <f t="shared" si="2"/>
        <v>#REF!</v>
      </c>
    </row>
    <row r="147" spans="16:21" ht="12.75">
      <c r="P147" s="17"/>
      <c r="Q147" s="17"/>
      <c r="R147" s="17">
        <v>145</v>
      </c>
      <c r="S147" s="17" t="e">
        <f>+#REF!</f>
        <v>#REF!</v>
      </c>
      <c r="T147" t="e">
        <f>+#REF!</f>
        <v>#REF!</v>
      </c>
      <c r="U147" t="e">
        <f t="shared" si="2"/>
        <v>#REF!</v>
      </c>
    </row>
    <row r="148" spans="16:21" ht="12.75">
      <c r="P148" s="17"/>
      <c r="Q148" s="17"/>
      <c r="R148" s="17">
        <v>146</v>
      </c>
      <c r="S148" s="17" t="e">
        <f>+#REF!</f>
        <v>#REF!</v>
      </c>
      <c r="T148" t="e">
        <f>+#REF!</f>
        <v>#REF!</v>
      </c>
      <c r="U148" t="e">
        <f t="shared" si="2"/>
        <v>#REF!</v>
      </c>
    </row>
    <row r="149" spans="16:21" ht="12.75">
      <c r="P149" s="17"/>
      <c r="Q149" s="17"/>
      <c r="R149" s="17">
        <v>147</v>
      </c>
      <c r="S149" s="17" t="e">
        <f>+#REF!</f>
        <v>#REF!</v>
      </c>
      <c r="T149" t="e">
        <f>+#REF!</f>
        <v>#REF!</v>
      </c>
      <c r="U149" t="e">
        <f t="shared" si="2"/>
        <v>#REF!</v>
      </c>
    </row>
    <row r="150" spans="16:21" ht="12.75">
      <c r="P150" s="17"/>
      <c r="Q150" s="17"/>
      <c r="R150" s="17">
        <v>148</v>
      </c>
      <c r="S150" s="17" t="e">
        <f>+#REF!</f>
        <v>#REF!</v>
      </c>
      <c r="T150" t="e">
        <f>+#REF!</f>
        <v>#REF!</v>
      </c>
      <c r="U150" t="e">
        <f t="shared" si="2"/>
        <v>#REF!</v>
      </c>
    </row>
    <row r="151" spans="16:21" ht="12.75">
      <c r="P151" s="17"/>
      <c r="Q151" s="17"/>
      <c r="R151" s="17">
        <v>149</v>
      </c>
      <c r="S151" s="17" t="e">
        <f>+#REF!</f>
        <v>#REF!</v>
      </c>
      <c r="T151" t="e">
        <f>+#REF!</f>
        <v>#REF!</v>
      </c>
      <c r="U151" t="e">
        <f t="shared" si="2"/>
        <v>#REF!</v>
      </c>
    </row>
    <row r="152" spans="16:21" ht="12.75">
      <c r="P152" s="17"/>
      <c r="Q152" s="17"/>
      <c r="R152" s="17">
        <v>150</v>
      </c>
      <c r="S152" s="17" t="e">
        <f>+#REF!</f>
        <v>#REF!</v>
      </c>
      <c r="T152" t="e">
        <f>+#REF!</f>
        <v>#REF!</v>
      </c>
      <c r="U152" t="e">
        <f t="shared" si="2"/>
        <v>#REF!</v>
      </c>
    </row>
    <row r="153" ht="12.75">
      <c r="U153">
        <f t="shared" si="2"/>
      </c>
    </row>
    <row r="154" ht="12.75">
      <c r="U154">
        <f t="shared" si="2"/>
      </c>
    </row>
    <row r="155" ht="12.75">
      <c r="U155">
        <f t="shared" si="2"/>
      </c>
    </row>
    <row r="156" ht="12.75">
      <c r="U156">
        <f t="shared" si="2"/>
      </c>
    </row>
    <row r="157" ht="12.75">
      <c r="U157">
        <f t="shared" si="2"/>
      </c>
    </row>
    <row r="158" ht="12.75">
      <c r="U158">
        <f t="shared" si="2"/>
      </c>
    </row>
    <row r="159" ht="12.75">
      <c r="U159">
        <f t="shared" si="2"/>
      </c>
    </row>
    <row r="160" ht="12.75">
      <c r="U160">
        <f t="shared" si="2"/>
      </c>
    </row>
    <row r="161" ht="12.75">
      <c r="U161">
        <f t="shared" si="2"/>
      </c>
    </row>
    <row r="162" ht="12.75">
      <c r="U162">
        <f t="shared" si="2"/>
      </c>
    </row>
    <row r="163" ht="12.75">
      <c r="U163">
        <f t="shared" si="2"/>
      </c>
    </row>
    <row r="164" ht="12.75">
      <c r="U164">
        <f t="shared" si="2"/>
      </c>
    </row>
    <row r="165" ht="12.75">
      <c r="U165">
        <f t="shared" si="2"/>
      </c>
    </row>
    <row r="166" ht="12.75">
      <c r="U166">
        <f t="shared" si="2"/>
      </c>
    </row>
    <row r="167" ht="12.75">
      <c r="U167">
        <f t="shared" si="2"/>
      </c>
    </row>
    <row r="168" ht="12.75">
      <c r="U168">
        <f t="shared" si="2"/>
      </c>
    </row>
    <row r="169" ht="12.75">
      <c r="U169">
        <f t="shared" si="2"/>
      </c>
    </row>
    <row r="170" ht="12.75">
      <c r="U170">
        <f t="shared" si="2"/>
      </c>
    </row>
    <row r="171" ht="12.75">
      <c r="U171">
        <f t="shared" si="2"/>
      </c>
    </row>
    <row r="172" ht="12.75">
      <c r="U172">
        <f t="shared" si="2"/>
      </c>
    </row>
    <row r="173" ht="12.75">
      <c r="U173">
        <f t="shared" si="2"/>
      </c>
    </row>
    <row r="174" ht="12.75">
      <c r="U174">
        <f t="shared" si="2"/>
      </c>
    </row>
    <row r="175" ht="12.75">
      <c r="U175">
        <f t="shared" si="2"/>
      </c>
    </row>
    <row r="176" ht="12.75">
      <c r="U176">
        <f t="shared" si="2"/>
      </c>
    </row>
    <row r="177" ht="12.75">
      <c r="U177">
        <f t="shared" si="2"/>
      </c>
    </row>
    <row r="178" ht="12.75">
      <c r="U178">
        <f t="shared" si="2"/>
      </c>
    </row>
    <row r="179" ht="12.75">
      <c r="U179">
        <f t="shared" si="2"/>
      </c>
    </row>
    <row r="180" ht="12.75">
      <c r="U180">
        <f t="shared" si="2"/>
      </c>
    </row>
    <row r="181" ht="12.75">
      <c r="U181">
        <f t="shared" si="2"/>
      </c>
    </row>
    <row r="182" ht="12.75">
      <c r="U182">
        <f t="shared" si="2"/>
      </c>
    </row>
    <row r="183" ht="12.75">
      <c r="U183">
        <f t="shared" si="2"/>
      </c>
    </row>
    <row r="184" ht="12.75">
      <c r="U184">
        <f t="shared" si="2"/>
      </c>
    </row>
    <row r="185" ht="12.75">
      <c r="U185">
        <f t="shared" si="2"/>
      </c>
    </row>
    <row r="186" ht="12.75">
      <c r="U186">
        <f t="shared" si="2"/>
      </c>
    </row>
    <row r="187" ht="12.75">
      <c r="U187">
        <f t="shared" si="2"/>
      </c>
    </row>
    <row r="188" ht="12.75">
      <c r="U188">
        <f t="shared" si="2"/>
      </c>
    </row>
    <row r="189" ht="12.75">
      <c r="U189">
        <f t="shared" si="2"/>
      </c>
    </row>
    <row r="190" ht="12.75">
      <c r="U190">
        <f t="shared" si="2"/>
      </c>
    </row>
    <row r="191" ht="12.75">
      <c r="U191">
        <f t="shared" si="2"/>
      </c>
    </row>
    <row r="192" ht="12.75">
      <c r="U192">
        <f t="shared" si="2"/>
      </c>
    </row>
    <row r="193" ht="12.75">
      <c r="U193">
        <f t="shared" si="2"/>
      </c>
    </row>
    <row r="194" ht="12.75">
      <c r="U194">
        <f t="shared" si="2"/>
      </c>
    </row>
    <row r="195" ht="12.75">
      <c r="U195">
        <f aca="true" t="shared" si="3" ref="U195:U258">IF(T195="SI",S195,"")</f>
      </c>
    </row>
    <row r="196" ht="12.75">
      <c r="U196">
        <f t="shared" si="3"/>
      </c>
    </row>
    <row r="197" ht="12.75">
      <c r="U197">
        <f t="shared" si="3"/>
      </c>
    </row>
    <row r="198" ht="12.75">
      <c r="U198">
        <f t="shared" si="3"/>
      </c>
    </row>
    <row r="199" ht="12.75">
      <c r="U199">
        <f t="shared" si="3"/>
      </c>
    </row>
    <row r="200" ht="12.75">
      <c r="U200">
        <f t="shared" si="3"/>
      </c>
    </row>
    <row r="201" ht="12.75">
      <c r="U201">
        <f t="shared" si="3"/>
      </c>
    </row>
    <row r="202" ht="12.75">
      <c r="U202">
        <f t="shared" si="3"/>
      </c>
    </row>
    <row r="203" ht="12.75">
      <c r="U203">
        <f t="shared" si="3"/>
      </c>
    </row>
    <row r="204" ht="12.75">
      <c r="U204">
        <f t="shared" si="3"/>
      </c>
    </row>
    <row r="205" ht="12.75">
      <c r="U205">
        <f t="shared" si="3"/>
      </c>
    </row>
    <row r="206" ht="12.75">
      <c r="U206">
        <f t="shared" si="3"/>
      </c>
    </row>
    <row r="207" ht="12.75">
      <c r="U207">
        <f t="shared" si="3"/>
      </c>
    </row>
    <row r="208" ht="12.75">
      <c r="U208">
        <f t="shared" si="3"/>
      </c>
    </row>
    <row r="209" ht="12.75">
      <c r="U209">
        <f t="shared" si="3"/>
      </c>
    </row>
    <row r="210" ht="12.75">
      <c r="U210">
        <f t="shared" si="3"/>
      </c>
    </row>
    <row r="211" ht="12.75">
      <c r="U211">
        <f t="shared" si="3"/>
      </c>
    </row>
    <row r="212" ht="12.75">
      <c r="U212">
        <f t="shared" si="3"/>
      </c>
    </row>
    <row r="213" ht="12.75">
      <c r="U213">
        <f t="shared" si="3"/>
      </c>
    </row>
    <row r="214" ht="12.75">
      <c r="U214">
        <f t="shared" si="3"/>
      </c>
    </row>
    <row r="215" ht="12.75">
      <c r="U215">
        <f t="shared" si="3"/>
      </c>
    </row>
    <row r="216" ht="12.75">
      <c r="U216">
        <f t="shared" si="3"/>
      </c>
    </row>
    <row r="217" ht="12.75">
      <c r="U217">
        <f t="shared" si="3"/>
      </c>
    </row>
    <row r="218" ht="12.75">
      <c r="U218">
        <f t="shared" si="3"/>
      </c>
    </row>
    <row r="219" ht="12.75">
      <c r="U219">
        <f t="shared" si="3"/>
      </c>
    </row>
    <row r="220" ht="12.75">
      <c r="U220">
        <f t="shared" si="3"/>
      </c>
    </row>
    <row r="221" ht="12.75">
      <c r="U221">
        <f t="shared" si="3"/>
      </c>
    </row>
    <row r="222" ht="12.75">
      <c r="U222">
        <f t="shared" si="3"/>
      </c>
    </row>
    <row r="223" ht="12.75">
      <c r="U223">
        <f t="shared" si="3"/>
      </c>
    </row>
    <row r="224" ht="12.75">
      <c r="U224">
        <f t="shared" si="3"/>
      </c>
    </row>
    <row r="225" ht="12.75">
      <c r="U225">
        <f t="shared" si="3"/>
      </c>
    </row>
    <row r="226" ht="12.75">
      <c r="U226">
        <f t="shared" si="3"/>
      </c>
    </row>
    <row r="227" ht="12.75">
      <c r="U227">
        <f t="shared" si="3"/>
      </c>
    </row>
    <row r="228" ht="12.75">
      <c r="U228">
        <f t="shared" si="3"/>
      </c>
    </row>
    <row r="229" ht="12.75">
      <c r="U229">
        <f t="shared" si="3"/>
      </c>
    </row>
    <row r="230" ht="12.75">
      <c r="U230">
        <f t="shared" si="3"/>
      </c>
    </row>
    <row r="231" ht="12.75">
      <c r="U231">
        <f t="shared" si="3"/>
      </c>
    </row>
    <row r="232" ht="12.75">
      <c r="U232">
        <f t="shared" si="3"/>
      </c>
    </row>
    <row r="233" ht="12.75">
      <c r="U233">
        <f t="shared" si="3"/>
      </c>
    </row>
    <row r="234" ht="12.75">
      <c r="U234">
        <f t="shared" si="3"/>
      </c>
    </row>
    <row r="235" ht="12.75">
      <c r="U235">
        <f t="shared" si="3"/>
      </c>
    </row>
    <row r="236" ht="12.75">
      <c r="U236">
        <f t="shared" si="3"/>
      </c>
    </row>
    <row r="237" ht="12.75">
      <c r="U237">
        <f t="shared" si="3"/>
      </c>
    </row>
    <row r="238" ht="12.75">
      <c r="U238">
        <f t="shared" si="3"/>
      </c>
    </row>
    <row r="239" ht="12.75">
      <c r="U239">
        <f t="shared" si="3"/>
      </c>
    </row>
    <row r="240" ht="12.75">
      <c r="U240">
        <f t="shared" si="3"/>
      </c>
    </row>
    <row r="241" ht="12.75">
      <c r="U241">
        <f t="shared" si="3"/>
      </c>
    </row>
    <row r="242" ht="12.75">
      <c r="U242">
        <f t="shared" si="3"/>
      </c>
    </row>
    <row r="243" ht="12.75">
      <c r="U243">
        <f t="shared" si="3"/>
      </c>
    </row>
    <row r="244" ht="12.75">
      <c r="U244">
        <f t="shared" si="3"/>
      </c>
    </row>
    <row r="245" ht="12.75">
      <c r="U245">
        <f t="shared" si="3"/>
      </c>
    </row>
    <row r="246" ht="12.75">
      <c r="U246">
        <f t="shared" si="3"/>
      </c>
    </row>
    <row r="247" ht="12.75">
      <c r="U247">
        <f t="shared" si="3"/>
      </c>
    </row>
    <row r="248" ht="12.75">
      <c r="U248">
        <f t="shared" si="3"/>
      </c>
    </row>
    <row r="249" ht="12.75">
      <c r="U249">
        <f t="shared" si="3"/>
      </c>
    </row>
    <row r="250" ht="12.75">
      <c r="U250">
        <f t="shared" si="3"/>
      </c>
    </row>
    <row r="251" ht="12.75">
      <c r="U251">
        <f t="shared" si="3"/>
      </c>
    </row>
    <row r="252" ht="12.75">
      <c r="U252">
        <f t="shared" si="3"/>
      </c>
    </row>
    <row r="253" ht="12.75">
      <c r="U253">
        <f t="shared" si="3"/>
      </c>
    </row>
    <row r="254" ht="12.75">
      <c r="U254">
        <f t="shared" si="3"/>
      </c>
    </row>
    <row r="255" ht="12.75">
      <c r="U255">
        <f t="shared" si="3"/>
      </c>
    </row>
    <row r="256" ht="12.75">
      <c r="U256">
        <f t="shared" si="3"/>
      </c>
    </row>
    <row r="257" ht="12.75">
      <c r="U257">
        <f t="shared" si="3"/>
      </c>
    </row>
    <row r="258" ht="12.75">
      <c r="U258">
        <f t="shared" si="3"/>
      </c>
    </row>
    <row r="259" ht="12.75">
      <c r="U259">
        <f aca="true" t="shared" si="4" ref="U259:U294">IF(T259="SI",S259,"")</f>
      </c>
    </row>
    <row r="260" ht="12.75">
      <c r="U260">
        <f t="shared" si="4"/>
      </c>
    </row>
    <row r="261" ht="12.75">
      <c r="U261">
        <f t="shared" si="4"/>
      </c>
    </row>
    <row r="262" ht="12.75">
      <c r="U262">
        <f t="shared" si="4"/>
      </c>
    </row>
    <row r="263" ht="12.75">
      <c r="U263">
        <f t="shared" si="4"/>
      </c>
    </row>
    <row r="264" ht="12.75">
      <c r="U264">
        <f t="shared" si="4"/>
      </c>
    </row>
    <row r="265" ht="12.75">
      <c r="U265">
        <f t="shared" si="4"/>
      </c>
    </row>
    <row r="266" ht="12.75">
      <c r="U266">
        <f t="shared" si="4"/>
      </c>
    </row>
    <row r="267" ht="12.75">
      <c r="U267">
        <f t="shared" si="4"/>
      </c>
    </row>
    <row r="268" ht="12.75">
      <c r="U268">
        <f t="shared" si="4"/>
      </c>
    </row>
    <row r="269" ht="12.75">
      <c r="U269">
        <f t="shared" si="4"/>
      </c>
    </row>
    <row r="270" ht="12.75">
      <c r="U270">
        <f t="shared" si="4"/>
      </c>
    </row>
    <row r="271" ht="12.75">
      <c r="U271">
        <f t="shared" si="4"/>
      </c>
    </row>
    <row r="272" ht="12.75">
      <c r="U272">
        <f t="shared" si="4"/>
      </c>
    </row>
    <row r="273" ht="12.75">
      <c r="U273">
        <f t="shared" si="4"/>
      </c>
    </row>
    <row r="274" ht="12.75">
      <c r="U274">
        <f t="shared" si="4"/>
      </c>
    </row>
    <row r="275" ht="12.75">
      <c r="U275">
        <f t="shared" si="4"/>
      </c>
    </row>
    <row r="276" ht="12.75">
      <c r="U276">
        <f t="shared" si="4"/>
      </c>
    </row>
    <row r="277" ht="12.75">
      <c r="U277">
        <f t="shared" si="4"/>
      </c>
    </row>
    <row r="278" ht="12.75">
      <c r="U278">
        <f t="shared" si="4"/>
      </c>
    </row>
    <row r="279" ht="12.75">
      <c r="U279">
        <f t="shared" si="4"/>
      </c>
    </row>
    <row r="280" ht="12.75">
      <c r="U280">
        <f t="shared" si="4"/>
      </c>
    </row>
    <row r="281" ht="12.75">
      <c r="U281">
        <f t="shared" si="4"/>
      </c>
    </row>
    <row r="282" ht="12.75">
      <c r="U282">
        <f t="shared" si="4"/>
      </c>
    </row>
    <row r="283" ht="12.75">
      <c r="U283">
        <f t="shared" si="4"/>
      </c>
    </row>
    <row r="284" ht="12.75">
      <c r="U284">
        <f t="shared" si="4"/>
      </c>
    </row>
    <row r="285" ht="12.75">
      <c r="U285">
        <f t="shared" si="4"/>
      </c>
    </row>
    <row r="286" ht="12.75">
      <c r="U286">
        <f t="shared" si="4"/>
      </c>
    </row>
    <row r="287" ht="12.75">
      <c r="U287">
        <f t="shared" si="4"/>
      </c>
    </row>
    <row r="288" ht="12.75">
      <c r="U288">
        <f t="shared" si="4"/>
      </c>
    </row>
    <row r="289" ht="12.75">
      <c r="U289">
        <f t="shared" si="4"/>
      </c>
    </row>
    <row r="290" ht="12.75">
      <c r="U290">
        <f t="shared" si="4"/>
      </c>
    </row>
    <row r="291" ht="12.75">
      <c r="U291">
        <f t="shared" si="4"/>
      </c>
    </row>
    <row r="292" ht="12.75">
      <c r="U292">
        <f t="shared" si="4"/>
      </c>
    </row>
    <row r="293" ht="12.75">
      <c r="U293">
        <f t="shared" si="4"/>
      </c>
    </row>
    <row r="294" ht="12.75">
      <c r="U294">
        <f t="shared" si="4"/>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F13"/>
  <sheetViews>
    <sheetView zoomScalePageLayoutView="0" workbookViewId="0" topLeftCell="A1">
      <selection activeCell="B14" sqref="B14"/>
    </sheetView>
  </sheetViews>
  <sheetFormatPr defaultColWidth="11.421875" defaultRowHeight="12.75"/>
  <cols>
    <col min="1" max="1" width="4.00390625" style="173" customWidth="1"/>
    <col min="2" max="2" width="52.7109375" style="173" customWidth="1"/>
    <col min="3" max="3" width="24.140625" style="173" customWidth="1"/>
    <col min="4" max="4" width="38.8515625" style="177" customWidth="1"/>
    <col min="5" max="5" width="36.28125" style="173" customWidth="1"/>
    <col min="6" max="6" width="12.140625" style="173" customWidth="1"/>
    <col min="7" max="16384" width="11.421875" style="173" customWidth="1"/>
  </cols>
  <sheetData>
    <row r="2" spans="2:6" ht="15">
      <c r="B2" s="171" t="s">
        <v>581</v>
      </c>
      <c r="C2" s="172" t="s">
        <v>576</v>
      </c>
      <c r="D2" s="172" t="s">
        <v>577</v>
      </c>
      <c r="E2" s="172" t="s">
        <v>578</v>
      </c>
      <c r="F2" s="172" t="s">
        <v>579</v>
      </c>
    </row>
    <row r="3" spans="2:6" ht="63.75" customHeight="1">
      <c r="B3" s="294" t="s">
        <v>580</v>
      </c>
      <c r="C3" s="174" t="s">
        <v>139</v>
      </c>
      <c r="D3" s="175" t="s">
        <v>566</v>
      </c>
      <c r="E3" s="175" t="s">
        <v>567</v>
      </c>
      <c r="F3" s="176">
        <v>1</v>
      </c>
    </row>
    <row r="4" spans="2:6" ht="38.25" customHeight="1">
      <c r="B4" s="294"/>
      <c r="C4" s="174" t="s">
        <v>162</v>
      </c>
      <c r="D4" s="175" t="s">
        <v>568</v>
      </c>
      <c r="E4" s="175" t="s">
        <v>569</v>
      </c>
      <c r="F4" s="176">
        <v>2</v>
      </c>
    </row>
    <row r="5" spans="2:6" ht="39" customHeight="1">
      <c r="B5" s="294"/>
      <c r="C5" s="174" t="s">
        <v>176</v>
      </c>
      <c r="D5" s="175" t="s">
        <v>570</v>
      </c>
      <c r="E5" s="175" t="s">
        <v>571</v>
      </c>
      <c r="F5" s="176">
        <v>3</v>
      </c>
    </row>
    <row r="6" spans="2:6" ht="42.75" customHeight="1">
      <c r="B6" s="294"/>
      <c r="C6" s="174" t="s">
        <v>169</v>
      </c>
      <c r="D6" s="175" t="s">
        <v>572</v>
      </c>
      <c r="E6" s="175" t="s">
        <v>573</v>
      </c>
      <c r="F6" s="176">
        <v>4</v>
      </c>
    </row>
    <row r="7" spans="2:6" ht="56.25" customHeight="1">
      <c r="B7" s="294"/>
      <c r="C7" s="174" t="s">
        <v>565</v>
      </c>
      <c r="D7" s="175" t="s">
        <v>574</v>
      </c>
      <c r="E7" s="175" t="s">
        <v>575</v>
      </c>
      <c r="F7" s="176">
        <v>5</v>
      </c>
    </row>
    <row r="9" spans="2:6" ht="15">
      <c r="B9" s="171" t="s">
        <v>582</v>
      </c>
      <c r="C9" s="178" t="s">
        <v>576</v>
      </c>
      <c r="D9" s="295" t="s">
        <v>577</v>
      </c>
      <c r="E9" s="296"/>
      <c r="F9" s="178" t="s">
        <v>579</v>
      </c>
    </row>
    <row r="10" spans="2:6" ht="54.75" customHeight="1">
      <c r="B10" s="297" t="s">
        <v>583</v>
      </c>
      <c r="C10" s="176" t="s">
        <v>141</v>
      </c>
      <c r="D10" s="297" t="s">
        <v>585</v>
      </c>
      <c r="E10" s="297"/>
      <c r="F10" s="176">
        <v>5</v>
      </c>
    </row>
    <row r="11" spans="2:6" ht="54.75" customHeight="1">
      <c r="B11" s="297"/>
      <c r="C11" s="176" t="s">
        <v>143</v>
      </c>
      <c r="D11" s="297" t="s">
        <v>584</v>
      </c>
      <c r="E11" s="297"/>
      <c r="F11" s="176">
        <v>10</v>
      </c>
    </row>
    <row r="12" spans="2:6" ht="54.75" customHeight="1">
      <c r="B12" s="297"/>
      <c r="C12" s="176" t="s">
        <v>140</v>
      </c>
      <c r="D12" s="297" t="s">
        <v>586</v>
      </c>
      <c r="E12" s="297"/>
      <c r="F12" s="176">
        <v>20</v>
      </c>
    </row>
    <row r="13" spans="4:5" ht="15">
      <c r="D13" s="298"/>
      <c r="E13" s="298"/>
    </row>
  </sheetData>
  <sheetProtection password="E09B" sheet="1" objects="1" scenarios="1"/>
  <mergeCells count="7">
    <mergeCell ref="B3:B7"/>
    <mergeCell ref="D9:E9"/>
    <mergeCell ref="D10:E10"/>
    <mergeCell ref="D11:E11"/>
    <mergeCell ref="D12:E12"/>
    <mergeCell ref="D13:E13"/>
    <mergeCell ref="B10:B1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SUPERSOCIEDADES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anticorrupcción 2016</dc:title>
  <dc:subject/>
  <dc:creator>SUPERSOCIEDADES</dc:creator>
  <cp:keywords/>
  <dc:description/>
  <cp:lastModifiedBy>Francy Bibiana Coy Paez</cp:lastModifiedBy>
  <cp:lastPrinted>2017-07-21T19:29:14Z</cp:lastPrinted>
  <dcterms:created xsi:type="dcterms:W3CDTF">2013-04-18T21:03:58Z</dcterms:created>
  <dcterms:modified xsi:type="dcterms:W3CDTF">2017-09-15T14:59:03Z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IconOverlay">
    <vt:lpwstr/>
  </property>
  <property fmtid="{D5CDD505-2E9C-101B-9397-08002B2CF9AE}" pid="5" name="ContentTypeId">
    <vt:lpwstr>0x010100DAE502E0AF30B84A96E60AFD0F2E04C4</vt:lpwstr>
  </property>
  <property fmtid="{D5CDD505-2E9C-101B-9397-08002B2CF9AE}" pid="6" name="Comentarios">
    <vt:lpwstr/>
  </property>
  <property fmtid="{D5CDD505-2E9C-101B-9397-08002B2CF9AE}" pid="7" name="Fase">
    <vt:lpwstr>a. Ficha Téncnica</vt:lpwstr>
  </property>
  <property fmtid="{D5CDD505-2E9C-101B-9397-08002B2CF9AE}" pid="8" name="_dlc_DocId">
    <vt:lpwstr>SSDOCID-1875432990-50</vt:lpwstr>
  </property>
  <property fmtid="{D5CDD505-2E9C-101B-9397-08002B2CF9AE}" pid="9" name="_dlc_DocIdItemGuid">
    <vt:lpwstr>04aaf0a0-9c71-42c9-bf1f-e08dbb724d18</vt:lpwstr>
  </property>
  <property fmtid="{D5CDD505-2E9C-101B-9397-08002B2CF9AE}" pid="10" name="_dlc_DocIdUrl">
    <vt:lpwstr>https://www.supersociedades.gov.co/Servicio_Ciudadano/anticorrupcion_atencion_ciudadano/_layouts/15/DocIdRedir.aspx?ID=SSDOCID-1875432990-50, SSDOCID-1875432990-50</vt:lpwstr>
  </property>
</Properties>
</file>